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01" sheetId="1" r:id="rId4"/>
    <sheet state="visible" name="Supplementary Table 02" sheetId="2" r:id="rId5"/>
    <sheet state="visible" name="Supplementary Table 03" sheetId="3" r:id="rId6"/>
    <sheet state="visible" name="Supplementary Table 04" sheetId="4" r:id="rId7"/>
    <sheet state="visible" name="Supplementary Table 05" sheetId="5" r:id="rId8"/>
    <sheet state="visible" name="Supplementary Table 06" sheetId="6" r:id="rId9"/>
    <sheet state="visible" name="Supplementary Table 07" sheetId="7" r:id="rId10"/>
    <sheet state="visible" name="Supplementary Table 08" sheetId="8" r:id="rId11"/>
    <sheet state="visible" name="Supplementary Table 9" sheetId="9" r:id="rId12"/>
    <sheet state="visible" name="Supplementary Table 10" sheetId="10" r:id="rId13"/>
    <sheet state="visible" name="Supplementary Table 11" sheetId="11" r:id="rId14"/>
    <sheet state="visible" name="Supplementary Table 12" sheetId="12" r:id="rId15"/>
    <sheet state="visible" name="Supplementary Table 13" sheetId="13" r:id="rId16"/>
    <sheet state="visible" name="Supplementary Table 14" sheetId="14" r:id="rId17"/>
    <sheet state="visible" name="Supplementary Table 15" sheetId="15" r:id="rId18"/>
    <sheet state="visible" name="Supplementary Table 16" sheetId="16" r:id="rId19"/>
    <sheet state="visible" name="Supplementary Table 17" sheetId="17" r:id="rId20"/>
    <sheet state="visible" name="Supplementary Table 18" sheetId="18" r:id="rId21"/>
    <sheet state="visible" name="Supplementary Table 19" sheetId="19" r:id="rId22"/>
    <sheet state="visible" name="Supplementary Table 20" sheetId="20" r:id="rId23"/>
    <sheet state="visible" name="Supplementary Table 21" sheetId="21" r:id="rId24"/>
  </sheets>
  <definedNames/>
  <calcPr/>
</workbook>
</file>

<file path=xl/sharedStrings.xml><?xml version="1.0" encoding="utf-8"?>
<sst xmlns="http://schemas.openxmlformats.org/spreadsheetml/2006/main" count="10012" uniqueCount="5516">
  <si>
    <t>SV-hound performance benchmark (average of 100 replicates per condition)</t>
  </si>
  <si>
    <t xml:space="preserve"> Table 1.1: Pearson correlation</t>
  </si>
  <si>
    <t>Sample size</t>
  </si>
  <si>
    <t>ALL windows</t>
  </si>
  <si>
    <t>w &gt;= 100kb</t>
  </si>
  <si>
    <t>5kb</t>
  </si>
  <si>
    <t>r &lt; 0.00</t>
  </si>
  <si>
    <t>Window size</t>
  </si>
  <si>
    <t>10kb</t>
  </si>
  <si>
    <t>r = 0.00</t>
  </si>
  <si>
    <t>50kb</t>
  </si>
  <si>
    <t>r &gt; 0.00</t>
  </si>
  <si>
    <t>100kb</t>
  </si>
  <si>
    <t>r &gt; 0.60</t>
  </si>
  <si>
    <t>200kb</t>
  </si>
  <si>
    <t>r &gt; 0.80</t>
  </si>
  <si>
    <t>500kb</t>
  </si>
  <si>
    <t>r &gt; 0.90</t>
  </si>
  <si>
    <t>1mb</t>
  </si>
  <si>
    <t>r &gt; 0.95</t>
  </si>
  <si>
    <t xml:space="preserve"> Table 1.2: Slope</t>
  </si>
  <si>
    <t>m &lt; 0.00</t>
  </si>
  <si>
    <t>m = 0.00</t>
  </si>
  <si>
    <t>m &gt; 0.00</t>
  </si>
  <si>
    <t xml:space="preserve">   10/6 &gt; m &gt; 6/10</t>
  </si>
  <si>
    <t>10/8 &gt; m &gt; 8/10</t>
  </si>
  <si>
    <t>10/9 &gt; m &gt; 9/10</t>
  </si>
  <si>
    <t>100/95 &gt; m &gt; 95/100</t>
  </si>
  <si>
    <t>Table 1.3: Coefficient of determination (R squared)</t>
  </si>
  <si>
    <t>R^2 = 0.00</t>
  </si>
  <si>
    <t>R^2 &gt; 0.00</t>
  </si>
  <si>
    <t>R^2 &gt; 0.60</t>
  </si>
  <si>
    <t>R^2 &gt; 0.80</t>
  </si>
  <si>
    <t>R^2 &gt; 0.90</t>
  </si>
  <si>
    <t>R^2 &gt; 0.95</t>
  </si>
  <si>
    <t>Gene annotation for gene in 188 candidate windows of the 1KGP dataset, only showing mapped IDs</t>
  </si>
  <si>
    <t>ensemble ID (gene)</t>
  </si>
  <si>
    <t>Gene symbol</t>
  </si>
  <si>
    <t>Description</t>
  </si>
  <si>
    <t>ENSG00000197479</t>
  </si>
  <si>
    <t>PCDHB11</t>
  </si>
  <si>
    <t>Protocadherin beta-11</t>
  </si>
  <si>
    <t>ENSG00000107249</t>
  </si>
  <si>
    <t>GLIS3</t>
  </si>
  <si>
    <t>Zinc finger protein GLIS3</t>
  </si>
  <si>
    <t>ENSG00000140830</t>
  </si>
  <si>
    <t>TXNL4B</t>
  </si>
  <si>
    <t>Thioredoxin-like protein 4B</t>
  </si>
  <si>
    <t>ENSG00000033122</t>
  </si>
  <si>
    <t>LRRC7</t>
  </si>
  <si>
    <t>Leucine-rich repeat-containing protein 7</t>
  </si>
  <si>
    <t>ENSG00000126785</t>
  </si>
  <si>
    <t>RHOJ</t>
  </si>
  <si>
    <t>Rho-related GTP-binding protein RhoJ</t>
  </si>
  <si>
    <t>ENSG00000170255</t>
  </si>
  <si>
    <t>MRGPRX1</t>
  </si>
  <si>
    <t>Mas-related G-protein coupled receptor member X1</t>
  </si>
  <si>
    <t>ENSG00000176294</t>
  </si>
  <si>
    <t>OR4N2</t>
  </si>
  <si>
    <t>Olfactory receptor 4N2</t>
  </si>
  <si>
    <t>ENSG00000186868</t>
  </si>
  <si>
    <t>MAPT</t>
  </si>
  <si>
    <t>Microtubule-associated protein tau</t>
  </si>
  <si>
    <t>ENSG00000101349</t>
  </si>
  <si>
    <t>PAK5</t>
  </si>
  <si>
    <t>Serine/threonine-protein kinase PAK 5</t>
  </si>
  <si>
    <t>ENSG00000163528</t>
  </si>
  <si>
    <t>CHCHD4</t>
  </si>
  <si>
    <t>Mitochondrial intermembrane space import and assembly protein 40</t>
  </si>
  <si>
    <t>ENSG00000178568</t>
  </si>
  <si>
    <t>ERBB4</t>
  </si>
  <si>
    <t>Receptor tyrosine-protein kinase erbB-4</t>
  </si>
  <si>
    <t>ENSG00000197142</t>
  </si>
  <si>
    <t>ACSL5</t>
  </si>
  <si>
    <t>Long-chain-fatty-acid--CoA ligase 5</t>
  </si>
  <si>
    <t>ENSG00000204941</t>
  </si>
  <si>
    <t>PSG5</t>
  </si>
  <si>
    <t>Pregnancy-specific beta-1-glycoprotein 5</t>
  </si>
  <si>
    <t>ENSG00000080910</t>
  </si>
  <si>
    <t>CFHR2</t>
  </si>
  <si>
    <t>Complement factor H-related protein 2</t>
  </si>
  <si>
    <t>ENSG00000118557</t>
  </si>
  <si>
    <t>PMFBP1</t>
  </si>
  <si>
    <t>Polyamine-modulated factor 1-binding protein 1</t>
  </si>
  <si>
    <t>ENSG00000205669</t>
  </si>
  <si>
    <t>ACOT6</t>
  </si>
  <si>
    <t>Putative acyl-coenzyme A thioesterase 6</t>
  </si>
  <si>
    <t>ENSG00000131100</t>
  </si>
  <si>
    <t>ATP6V1E1</t>
  </si>
  <si>
    <t>V-type proton ATPase subunit E 1</t>
  </si>
  <si>
    <t>ENSG00000148408</t>
  </si>
  <si>
    <t>CACNA1B</t>
  </si>
  <si>
    <t>Voltage-dependent N-type calcium channel subunit alpha-1B</t>
  </si>
  <si>
    <t>ENSG00000064205</t>
  </si>
  <si>
    <t>CCN5</t>
  </si>
  <si>
    <t>CCN family member 5</t>
  </si>
  <si>
    <t>ENSG00000113211</t>
  </si>
  <si>
    <t>PCDHB6</t>
  </si>
  <si>
    <t>Protocadherin beta-6</t>
  </si>
  <si>
    <t>ENSG00000059804</t>
  </si>
  <si>
    <t>SLC2A3</t>
  </si>
  <si>
    <t>Solute carrier family 2, facilitated glucose transporter member 3</t>
  </si>
  <si>
    <t>ENSG00000213366</t>
  </si>
  <si>
    <t>GSTM2</t>
  </si>
  <si>
    <t>Glutathione S-transferase Mu 2</t>
  </si>
  <si>
    <t>ENSG00000125498</t>
  </si>
  <si>
    <t>KIR2DL1</t>
  </si>
  <si>
    <t>Killer cell immunoglobulin-like receptor 2DL1</t>
  </si>
  <si>
    <t>ENSG00000101200</t>
  </si>
  <si>
    <t>AVP</t>
  </si>
  <si>
    <t>Vasopressin-neurophysin 2-copeptin</t>
  </si>
  <si>
    <t>ENSG00000259680</t>
  </si>
  <si>
    <t>--</t>
  </si>
  <si>
    <t>Ig-like domain-containing protein</t>
  </si>
  <si>
    <t>ENSG00000187105</t>
  </si>
  <si>
    <t>HEATR4</t>
  </si>
  <si>
    <t>HEAT repeat-containing protein 4</t>
  </si>
  <si>
    <t>ENSG00000099968</t>
  </si>
  <si>
    <t>BCL2L13</t>
  </si>
  <si>
    <t>Bcl-2-like protein 13</t>
  </si>
  <si>
    <t>ENSG00000116726</t>
  </si>
  <si>
    <t>PRAMEF12</t>
  </si>
  <si>
    <t>PRAME family member 12</t>
  </si>
  <si>
    <t>ENSG00000206503</t>
  </si>
  <si>
    <t>HLA-A</t>
  </si>
  <si>
    <t>HLA class I histocompatibility antigen, A alpha chain</t>
  </si>
  <si>
    <t>ENSG00000170876</t>
  </si>
  <si>
    <t>TMEM43</t>
  </si>
  <si>
    <t>Transmembrane protein 43</t>
  </si>
  <si>
    <t>ENSG00000157326</t>
  </si>
  <si>
    <t>DHRS4</t>
  </si>
  <si>
    <t>Dehydrogenase/reductase SDR family member 4</t>
  </si>
  <si>
    <t>ENSG00000149084</t>
  </si>
  <si>
    <t>HSD17B12</t>
  </si>
  <si>
    <t>Very-long-chain 3-oxoacyl-CoA reductase</t>
  </si>
  <si>
    <t>ENSG00000113248</t>
  </si>
  <si>
    <t>PCDHB15</t>
  </si>
  <si>
    <t>Protocadherin beta-15</t>
  </si>
  <si>
    <t>ENSG00000187630</t>
  </si>
  <si>
    <t>DHRS4L2</t>
  </si>
  <si>
    <t>Dehydrogenase/reductase SDR family member 4-like 2</t>
  </si>
  <si>
    <t>ENSG00000250782</t>
  </si>
  <si>
    <t>TAF11L14</t>
  </si>
  <si>
    <t>TAFII28 domain-containing protein</t>
  </si>
  <si>
    <t>ENSG00000170848</t>
  </si>
  <si>
    <t>PSG6</t>
  </si>
  <si>
    <t>Pregnancy-specific beta-1-glycoprotein 6</t>
  </si>
  <si>
    <t>ENSG00000130957</t>
  </si>
  <si>
    <t>FBP2</t>
  </si>
  <si>
    <t>Fructose-1,6-bisphosphatase isozyme 2</t>
  </si>
  <si>
    <t>ENSG00000189013</t>
  </si>
  <si>
    <t>KIR2DL4</t>
  </si>
  <si>
    <t>Killer cell immunoglobulin-like receptor 2DL4</t>
  </si>
  <si>
    <t>ENSG00000167346</t>
  </si>
  <si>
    <t>MMP26</t>
  </si>
  <si>
    <t>Matrix metalloproteinase-26</t>
  </si>
  <si>
    <t>ENSG00000149742</t>
  </si>
  <si>
    <t>SLC22A9</t>
  </si>
  <si>
    <t>Solute carrier family 22 member 9</t>
  </si>
  <si>
    <t>ENSG00000182253</t>
  </si>
  <si>
    <t>SYNM</t>
  </si>
  <si>
    <t>Synemin</t>
  </si>
  <si>
    <t>ENSG00000197006</t>
  </si>
  <si>
    <t>METTL9</t>
  </si>
  <si>
    <t>Methyltransferase-like protein 9</t>
  </si>
  <si>
    <t>ENSG00000205497</t>
  </si>
  <si>
    <t>OR51A4</t>
  </si>
  <si>
    <t>Olfactory receptor 51A4</t>
  </si>
  <si>
    <t>ENSG00000270467</t>
  </si>
  <si>
    <t>IGHV3OR16-12</t>
  </si>
  <si>
    <t>IGv domain-containing protein</t>
  </si>
  <si>
    <t>ENSG00000132670</t>
  </si>
  <si>
    <t>PTPRA</t>
  </si>
  <si>
    <t>Receptor-type tyrosine-protein phosphatase alpha</t>
  </si>
  <si>
    <t>ENSG00000206177</t>
  </si>
  <si>
    <t>HBM</t>
  </si>
  <si>
    <t>Hemoglobin subunit mu</t>
  </si>
  <si>
    <t>ENSG00000165966</t>
  </si>
  <si>
    <t>PDZRN4</t>
  </si>
  <si>
    <t>PDZ domain-containing RING finger protein 4</t>
  </si>
  <si>
    <t>ENSG00000130414</t>
  </si>
  <si>
    <t>NDUFA10</t>
  </si>
  <si>
    <t>NADH dehydrogenase [ubiquinone] 1 alpha subcomplex subunit 10, mitochondrial</t>
  </si>
  <si>
    <t>ENSG00000189181</t>
  </si>
  <si>
    <t>OR14I1</t>
  </si>
  <si>
    <t>Olfactory receptor 14I1</t>
  </si>
  <si>
    <t>ENSG00000058453</t>
  </si>
  <si>
    <t>CROCC</t>
  </si>
  <si>
    <t>Rootletin</t>
  </si>
  <si>
    <t>ENSG00000244067</t>
  </si>
  <si>
    <t>GSTA2</t>
  </si>
  <si>
    <t>Glutathione S-transferase A2</t>
  </si>
  <si>
    <t>ENSG00000182793</t>
  </si>
  <si>
    <t>GSTA5</t>
  </si>
  <si>
    <t>Glutathione S-transferase A5</t>
  </si>
  <si>
    <t>ENSG00000176945</t>
  </si>
  <si>
    <t>MUC20</t>
  </si>
  <si>
    <t>Mucin-20</t>
  </si>
  <si>
    <t>ENSG00000244414</t>
  </si>
  <si>
    <t>CFHR1</t>
  </si>
  <si>
    <t>Complement factor H-related protein 1</t>
  </si>
  <si>
    <t>ENSG00000185775</t>
  </si>
  <si>
    <t>SPATA31A6</t>
  </si>
  <si>
    <t>Spermatogenesis-associated protein 31A6</t>
  </si>
  <si>
    <t>ENSG00000071242</t>
  </si>
  <si>
    <t>RPS6KA2</t>
  </si>
  <si>
    <t>Ribosomal protein S6 kinase alpha-2</t>
  </si>
  <si>
    <t>ENSG00000182974</t>
  </si>
  <si>
    <t>G_PROTEIN_RECEP_F1_2 domain-containing protein</t>
  </si>
  <si>
    <t>ENSG00000112186</t>
  </si>
  <si>
    <t>CAP2</t>
  </si>
  <si>
    <t>Adenylyl cyclase-associated protein 2</t>
  </si>
  <si>
    <t>ENSG00000179600</t>
  </si>
  <si>
    <t>GPHB5</t>
  </si>
  <si>
    <t>Glycoprotein hormone beta-5</t>
  </si>
  <si>
    <t>ENSG00000177465</t>
  </si>
  <si>
    <t>ACOT4</t>
  </si>
  <si>
    <t>Peroxisomal succinyl-coenzyme A thioesterase</t>
  </si>
  <si>
    <t>ENSG00000232629</t>
  </si>
  <si>
    <t>HLA-DQB2</t>
  </si>
  <si>
    <t>HLA class II histocompatibility antigen, DQ beta 2 chain</t>
  </si>
  <si>
    <t>ENSG00000165714</t>
  </si>
  <si>
    <t>BORCS5</t>
  </si>
  <si>
    <t>BLOC-1-related complex subunit 5</t>
  </si>
  <si>
    <t>ENSG00000204525</t>
  </si>
  <si>
    <t>HLA-C</t>
  </si>
  <si>
    <t>HLA class I histocompatibility antigen, C alpha chain</t>
  </si>
  <si>
    <t>ENSG00000185567</t>
  </si>
  <si>
    <t>AHNAK2</t>
  </si>
  <si>
    <t>Protein AHNAK2</t>
  </si>
  <si>
    <t>ENSG00000159842</t>
  </si>
  <si>
    <t>ABR</t>
  </si>
  <si>
    <t>Active breakpoint cluster region-related protein</t>
  </si>
  <si>
    <t>ENSG00000165762</t>
  </si>
  <si>
    <t>OR4K2</t>
  </si>
  <si>
    <t>Olfactory receptor 4K2</t>
  </si>
  <si>
    <t>ENSG00000171368</t>
  </si>
  <si>
    <t>TPPP</t>
  </si>
  <si>
    <t>Tubulin polymerization-promoting protein</t>
  </si>
  <si>
    <t>ENSG00000184937</t>
  </si>
  <si>
    <t>WT1</t>
  </si>
  <si>
    <t>Wilms tumor protein</t>
  </si>
  <si>
    <t>ENSG00000197971</t>
  </si>
  <si>
    <t>MBP</t>
  </si>
  <si>
    <t>Myelin basic protein</t>
  </si>
  <si>
    <t>ENSG00000243772</t>
  </si>
  <si>
    <t>KIR2DL3</t>
  </si>
  <si>
    <t>Killer cell immunoglobulin-like receptor 2DL3</t>
  </si>
  <si>
    <t>ENSG00000204612</t>
  </si>
  <si>
    <t>FOXB2</t>
  </si>
  <si>
    <t>Forkhead box protein B2</t>
  </si>
  <si>
    <t>ENSG00000167633</t>
  </si>
  <si>
    <t>KIR3DL1</t>
  </si>
  <si>
    <t>Killer cell immunoglobulin-like receptor 3DL1</t>
  </si>
  <si>
    <t>ENSG00000242221</t>
  </si>
  <si>
    <t>PSG2</t>
  </si>
  <si>
    <t>Pregnancy-specific beta-1-glycoprotein 2</t>
  </si>
  <si>
    <t>ENSG00000182613</t>
  </si>
  <si>
    <t>OR2V2</t>
  </si>
  <si>
    <t>Olfactory receptor 2V2</t>
  </si>
  <si>
    <t>ENSG00000112679</t>
  </si>
  <si>
    <t>DUSP22</t>
  </si>
  <si>
    <t>Dual specificity protein phosphatase 22</t>
  </si>
  <si>
    <t>ENSG00000146054</t>
  </si>
  <si>
    <t>TRIM7</t>
  </si>
  <si>
    <t>E3 ubiquitin-protein ligase TRIM7</t>
  </si>
  <si>
    <t>ENSG00000182902</t>
  </si>
  <si>
    <t>SLC25A18</t>
  </si>
  <si>
    <t>Mitochondrial glutamate carrier 2</t>
  </si>
  <si>
    <t>ENSG00000170779</t>
  </si>
  <si>
    <t>CDCA4</t>
  </si>
  <si>
    <t>Cell division cycle-associated protein 4</t>
  </si>
  <si>
    <t>ENSG00000171476</t>
  </si>
  <si>
    <t>HOPX</t>
  </si>
  <si>
    <t>Homeodomain-only protein</t>
  </si>
  <si>
    <t>ENSG00000184227</t>
  </si>
  <si>
    <t>ACOT1</t>
  </si>
  <si>
    <t>Acyl-coenzyme A thioesterase 1</t>
  </si>
  <si>
    <t>ENSG00000177151</t>
  </si>
  <si>
    <t>OR2T35</t>
  </si>
  <si>
    <t>Olfactory receptor 2T35</t>
  </si>
  <si>
    <t>ENSG00000163982</t>
  </si>
  <si>
    <t>OTOP1</t>
  </si>
  <si>
    <t>Proton channel OTOP1</t>
  </si>
  <si>
    <t>ENSG00000111879</t>
  </si>
  <si>
    <t>FAM184A</t>
  </si>
  <si>
    <t>Protein FAM184A</t>
  </si>
  <si>
    <t>ENSG00000119673</t>
  </si>
  <si>
    <t>ACOT2</t>
  </si>
  <si>
    <t>Acyl-coenzyme A thioesterase 2, mitochondrial</t>
  </si>
  <si>
    <t>ENSG00000186146</t>
  </si>
  <si>
    <t>DEFB131A</t>
  </si>
  <si>
    <t>Beta-defensin 131A</t>
  </si>
  <si>
    <t>ENSG00000125787</t>
  </si>
  <si>
    <t>GNRH2</t>
  </si>
  <si>
    <t>Progonadoliberin-2</t>
  </si>
  <si>
    <t>ENSG00000198502</t>
  </si>
  <si>
    <t>HLA-DRB5</t>
  </si>
  <si>
    <t>HLA class II histocompatibility antigen, DR beta 5 chain</t>
  </si>
  <si>
    <t>ENSG00000269466</t>
  </si>
  <si>
    <t>H3Y1</t>
  </si>
  <si>
    <t>Histone H3.Y</t>
  </si>
  <si>
    <t>ENSG00000206077</t>
  </si>
  <si>
    <t>ZDHHC11B</t>
  </si>
  <si>
    <t>Probable palmitoyltransferase ZDHHC11B</t>
  </si>
  <si>
    <t>ENSG00000100362</t>
  </si>
  <si>
    <t>PVALB</t>
  </si>
  <si>
    <t>Parvalbumin alpha</t>
  </si>
  <si>
    <t>ENSG00000120645</t>
  </si>
  <si>
    <t>IQSEC3</t>
  </si>
  <si>
    <t>IQ motif and SEC7 domain-containing protein 3</t>
  </si>
  <si>
    <t>ENSG00000028310</t>
  </si>
  <si>
    <t>BRD9</t>
  </si>
  <si>
    <t>Bromodomain-containing protein 9</t>
  </si>
  <si>
    <t>ENSG00000099954</t>
  </si>
  <si>
    <t>CECR2</t>
  </si>
  <si>
    <t>Cat eye syndrome critical region protein 2</t>
  </si>
  <si>
    <t>ENSG00000154553</t>
  </si>
  <si>
    <t>PDLIM3</t>
  </si>
  <si>
    <t>PDZ and LIM domain protein 3</t>
  </si>
  <si>
    <t>ENSG00000120328</t>
  </si>
  <si>
    <t>PCDHB12</t>
  </si>
  <si>
    <t>Protocadherin beta-12</t>
  </si>
  <si>
    <t>ENSG00000237541</t>
  </si>
  <si>
    <t>HLA-DQA2</t>
  </si>
  <si>
    <t>HLA class II histocompatibility antigen, DQ alpha 2 chain</t>
  </si>
  <si>
    <t>ENSG00000124467</t>
  </si>
  <si>
    <t>PSG8</t>
  </si>
  <si>
    <t>Pregnancy-specific beta-1-glycoprotein 8</t>
  </si>
  <si>
    <t>ENSG00000215252</t>
  </si>
  <si>
    <t>GOLGA8B</t>
  </si>
  <si>
    <t>Golgin subfamily A member 8B</t>
  </si>
  <si>
    <t>ENSG00000129521</t>
  </si>
  <si>
    <t>EGLN3</t>
  </si>
  <si>
    <t>Prolyl hydroxylase EGLN3</t>
  </si>
  <si>
    <t>ENSG00000120324</t>
  </si>
  <si>
    <t>PCDHB10</t>
  </si>
  <si>
    <t>Protocadherin beta-10</t>
  </si>
  <si>
    <t>ENSG00000271178</t>
  </si>
  <si>
    <t>IGHV3OR16-13</t>
  </si>
  <si>
    <t>ENSG00000146063</t>
  </si>
  <si>
    <t>TRIM41</t>
  </si>
  <si>
    <t>E3 ubiquitin-protein ligase TRIM41</t>
  </si>
  <si>
    <t>ENSG00000121933</t>
  </si>
  <si>
    <t>TMIGD3</t>
  </si>
  <si>
    <t>Transmembrane domain-containing protein TMIGD3</t>
  </si>
  <si>
    <t>ENSG00000122859</t>
  </si>
  <si>
    <t>NEUROG3</t>
  </si>
  <si>
    <t>Neurogenin-3</t>
  </si>
  <si>
    <t>ENSG00000138759</t>
  </si>
  <si>
    <t>FRAS1</t>
  </si>
  <si>
    <t>Extracellular matrix protein FRAS1</t>
  </si>
  <si>
    <t>ENSG00000187479</t>
  </si>
  <si>
    <t>C11orf96</t>
  </si>
  <si>
    <t>Uncharacterized protein C11orf96</t>
  </si>
  <si>
    <t>ENSG00000243137</t>
  </si>
  <si>
    <t>PSG4</t>
  </si>
  <si>
    <t>Pregnancy-specific beta-1-glycoprotein 4</t>
  </si>
  <si>
    <t>ENSG00000140829</t>
  </si>
  <si>
    <t>DHX38</t>
  </si>
  <si>
    <t>Pre-mRNA-splicing factor ATP-dependent RNA helicase PRP16</t>
  </si>
  <si>
    <t>ENSG00000187116</t>
  </si>
  <si>
    <t>LILRA5</t>
  </si>
  <si>
    <t>Leukocyte immunoglobulin-like receptor subfamily A member 5</t>
  </si>
  <si>
    <t>ENSG00000239961</t>
  </si>
  <si>
    <t>LILRA4</t>
  </si>
  <si>
    <t>Leukocyte immunoglobulin-like receptor subfamily A member 4</t>
  </si>
  <si>
    <t>ENSG00000165140</t>
  </si>
  <si>
    <t>FBP1</t>
  </si>
  <si>
    <t>Fructose-1,6-bisphosphatase 1</t>
  </si>
  <si>
    <t>ENSG00000117122</t>
  </si>
  <si>
    <t>MFAP2</t>
  </si>
  <si>
    <t>Microfibrillar-associated protein 2</t>
  </si>
  <si>
    <t>ENSG00000146143</t>
  </si>
  <si>
    <t>PRIM2</t>
  </si>
  <si>
    <t>DNA primase large subunit</t>
  </si>
  <si>
    <t>ENSG00000116721</t>
  </si>
  <si>
    <t>PRAMEF1</t>
  </si>
  <si>
    <t>PRAME family member 1</t>
  </si>
  <si>
    <t>ENSG00000157330</t>
  </si>
  <si>
    <t>C1orf158</t>
  </si>
  <si>
    <t>Uncharacterized protein C1orf158</t>
  </si>
  <si>
    <t>ENSG00000137265</t>
  </si>
  <si>
    <t>IRF4</t>
  </si>
  <si>
    <t>Interferon regulatory factor 4</t>
  </si>
  <si>
    <t>ENSG00000187372</t>
  </si>
  <si>
    <t>PCDHB13</t>
  </si>
  <si>
    <t>Protocadherin beta-13</t>
  </si>
  <si>
    <t>ENSG00000104381</t>
  </si>
  <si>
    <t>GDAP1</t>
  </si>
  <si>
    <t>Ganglioside-induced differentiation-associated protein 1</t>
  </si>
  <si>
    <t>ENSG00000113273</t>
  </si>
  <si>
    <t>ARSB</t>
  </si>
  <si>
    <t>Arylsulfatase B</t>
  </si>
  <si>
    <t>ENSG00000086506</t>
  </si>
  <si>
    <t>HBQ1</t>
  </si>
  <si>
    <t>Hemoglobin subunit theta-1</t>
  </si>
  <si>
    <t>ENSG00000116473</t>
  </si>
  <si>
    <t>RAP1A</t>
  </si>
  <si>
    <t>Ras-related protein Rap-1A</t>
  </si>
  <si>
    <t>ENSG00000116785</t>
  </si>
  <si>
    <t>CFHR3</t>
  </si>
  <si>
    <t>Complement factor H-related protein 3</t>
  </si>
  <si>
    <t>ENSG00000134365</t>
  </si>
  <si>
    <t>CFHR4</t>
  </si>
  <si>
    <t>Complement factor H-related protein 4</t>
  </si>
  <si>
    <t>ENSG00000054611</t>
  </si>
  <si>
    <t>TBC1D22A</t>
  </si>
  <si>
    <t>TBC1 domain family member 22A</t>
  </si>
  <si>
    <t>ENSG00000184022</t>
  </si>
  <si>
    <t>OR2T10</t>
  </si>
  <si>
    <t>Olfactory receptor 2T10</t>
  </si>
  <si>
    <t>ENSG00000036448</t>
  </si>
  <si>
    <t>MYOM2</t>
  </si>
  <si>
    <t>Myomesin-2</t>
  </si>
  <si>
    <t>ENSG00000261701</t>
  </si>
  <si>
    <t>HPR</t>
  </si>
  <si>
    <t>Haptoglobin-related protein</t>
  </si>
  <si>
    <t>ENSG00000206172,ENSG00000188536</t>
  </si>
  <si>
    <t>HBA2</t>
  </si>
  <si>
    <t>Hemoglobin subunit alpha</t>
  </si>
  <si>
    <t>ENSG00000205496</t>
  </si>
  <si>
    <t>OR51A2</t>
  </si>
  <si>
    <t>Olfactory receptor 51A2</t>
  </si>
  <si>
    <t>ENSG00000183706</t>
  </si>
  <si>
    <t>OR4N4</t>
  </si>
  <si>
    <t>Olfactory receptor 4N4</t>
  </si>
  <si>
    <t>ENSG00000113212</t>
  </si>
  <si>
    <t>PCDHB7</t>
  </si>
  <si>
    <t>Protocadherin beta-7</t>
  </si>
  <si>
    <t>ENSG00000134202</t>
  </si>
  <si>
    <t>GSTM3</t>
  </si>
  <si>
    <t>Glutathione S-transferase Mu 3</t>
  </si>
  <si>
    <t>ENSG00000170624</t>
  </si>
  <si>
    <t>SGCD</t>
  </si>
  <si>
    <t>Delta-sarcoglycan</t>
  </si>
  <si>
    <t>ENSG00000240403</t>
  </si>
  <si>
    <t>KIR3DL2</t>
  </si>
  <si>
    <t>Killer cell immunoglobulin-like receptor 3DL2</t>
  </si>
  <si>
    <t>ENSG00000205129</t>
  </si>
  <si>
    <t>C4orf47</t>
  </si>
  <si>
    <t>UPF0602 protein C4orf47</t>
  </si>
  <si>
    <t>ENSG00000153707</t>
  </si>
  <si>
    <t>PTPRD</t>
  </si>
  <si>
    <t>Receptor-type tyrosine-protein phosphatase delta</t>
  </si>
  <si>
    <t>ENSG00000182083</t>
  </si>
  <si>
    <t>OR6B2</t>
  </si>
  <si>
    <t>Olfactory receptor 6B2</t>
  </si>
  <si>
    <t>ENSG00000128655</t>
  </si>
  <si>
    <t>PDE11A</t>
  </si>
  <si>
    <t>Dual 3',5'-cyclic-AMP and -GMP phosphodiesterase 11A</t>
  </si>
  <si>
    <t>ENSG00000259261</t>
  </si>
  <si>
    <t>IGHV4OR15-8</t>
  </si>
  <si>
    <t>ENSG00000175265</t>
  </si>
  <si>
    <t>GOLGA8A</t>
  </si>
  <si>
    <t>Golgin subfamily A member 8A</t>
  </si>
  <si>
    <t>ENSG00000119913</t>
  </si>
  <si>
    <t>TECTB</t>
  </si>
  <si>
    <t>Beta-tectorin</t>
  </si>
  <si>
    <t>ENSG00000081138</t>
  </si>
  <si>
    <t>CDH7</t>
  </si>
  <si>
    <t>Cadherin-7</t>
  </si>
  <si>
    <t>ENSG00000243130</t>
  </si>
  <si>
    <t>PSG11</t>
  </si>
  <si>
    <t>Pregnancy-specific beta-1-glycoprotein 11</t>
  </si>
  <si>
    <t>ENSG00000178445</t>
  </si>
  <si>
    <t>GLDC</t>
  </si>
  <si>
    <t>Glycine dehydrogenase (decarboxylating), mitochondrial</t>
  </si>
  <si>
    <t>ENSG00000140104</t>
  </si>
  <si>
    <t>CLBA1</t>
  </si>
  <si>
    <t>Uncharacterized protein CLBA1</t>
  </si>
  <si>
    <t>ENSG00000206531</t>
  </si>
  <si>
    <t>CD200R1L</t>
  </si>
  <si>
    <t>Cell surface glycoprotein CD200 receptor 2</t>
  </si>
  <si>
    <t>ENSG00000101405</t>
  </si>
  <si>
    <t>OXT</t>
  </si>
  <si>
    <t>Oxytocin-neurophysin 1</t>
  </si>
  <si>
    <t>ENSG00000184611</t>
  </si>
  <si>
    <t>KCNH7</t>
  </si>
  <si>
    <t>Potassium voltage-gated channel subfamily H member 7</t>
  </si>
  <si>
    <t>ENSG00000196735</t>
  </si>
  <si>
    <t>HLA-DQA1</t>
  </si>
  <si>
    <t>HLA class II histocompatibility antigen, DQ alpha 1 chain</t>
  </si>
  <si>
    <t>ENSG00000259303</t>
  </si>
  <si>
    <t>IGHV2OR16-5</t>
  </si>
  <si>
    <t>ENSG00000243955</t>
  </si>
  <si>
    <t>GSTA1</t>
  </si>
  <si>
    <t>Glutathione S-transferase A1</t>
  </si>
  <si>
    <t>ENSG00000177370</t>
  </si>
  <si>
    <t>TIMM22</t>
  </si>
  <si>
    <t>Mitochondrial import inner membrane translocase subunit Tim22</t>
  </si>
  <si>
    <t>ENSG00000100360</t>
  </si>
  <si>
    <t>IFT27</t>
  </si>
  <si>
    <t>Intraflagellar transport protein 27 homolog</t>
  </si>
  <si>
    <t>ENSG00000085721</t>
  </si>
  <si>
    <t>RRN3</t>
  </si>
  <si>
    <t>RNA polymerase I-specific transcription initiation factor RRN3</t>
  </si>
  <si>
    <t>ENSG00000185019</t>
  </si>
  <si>
    <t>UBOX5</t>
  </si>
  <si>
    <t>RING finger protein 37</t>
  </si>
  <si>
    <t>ENSG00000120327</t>
  </si>
  <si>
    <t>PCDHB14</t>
  </si>
  <si>
    <t>Protocadherin beta-14</t>
  </si>
  <si>
    <t>ENSG00000168491</t>
  </si>
  <si>
    <t>CCDC110</t>
  </si>
  <si>
    <t>Coiled-coil domain-containing protein 110</t>
  </si>
  <si>
    <t>ENSG00000136108</t>
  </si>
  <si>
    <t>CKAP2</t>
  </si>
  <si>
    <t>Cytoskeleton-associated protein 2</t>
  </si>
  <si>
    <t>ENSG00000134184</t>
  </si>
  <si>
    <t>GSTM1</t>
  </si>
  <si>
    <t>Glutathione S-transferase Mu 1</t>
  </si>
  <si>
    <t>ENSG00000145113</t>
  </si>
  <si>
    <t>MUC4</t>
  </si>
  <si>
    <t>Mucin-4</t>
  </si>
  <si>
    <t>ENSG00000179750</t>
  </si>
  <si>
    <t>APOBEC3B</t>
  </si>
  <si>
    <t>DNA dC-dU-editing enzyme APOBEC-3B</t>
  </si>
  <si>
    <t>ENSG00000231924</t>
  </si>
  <si>
    <t>PSG1</t>
  </si>
  <si>
    <t>Pregnancy-specific beta-1-glycoprotein 1</t>
  </si>
  <si>
    <t>ENSG00000179889</t>
  </si>
  <si>
    <t>PDXDC1</t>
  </si>
  <si>
    <t>Pyridoxal-dependent decarboxylase domain-containing protein 1</t>
  </si>
  <si>
    <t>ENSG00000181031</t>
  </si>
  <si>
    <t>RPH3AL</t>
  </si>
  <si>
    <t>Rab effector Noc2</t>
  </si>
  <si>
    <t>ENSG00000130656</t>
  </si>
  <si>
    <t>HBZ</t>
  </si>
  <si>
    <t>Hemoglobin subunit zeta</t>
  </si>
  <si>
    <t>ENSG00000120322</t>
  </si>
  <si>
    <t>PCDHB8</t>
  </si>
  <si>
    <t>Protocadherin beta-8</t>
  </si>
  <si>
    <t>ENSG00000196839</t>
  </si>
  <si>
    <t>ADA</t>
  </si>
  <si>
    <t>Adenosine deaminase</t>
  </si>
  <si>
    <t>ENSG00000187701</t>
  </si>
  <si>
    <t>OR2T27</t>
  </si>
  <si>
    <t>Olfactory receptor 2T27</t>
  </si>
  <si>
    <t>ENSG00000176895</t>
  </si>
  <si>
    <t>OR51A7</t>
  </si>
  <si>
    <t>Olfactory receptor 51A7</t>
  </si>
  <si>
    <t>ENSG00000221878</t>
  </si>
  <si>
    <t>PSG7</t>
  </si>
  <si>
    <t>Putative pregnancy-specific beta-1-glycoprotein 7</t>
  </si>
  <si>
    <t>ENSG00000134201</t>
  </si>
  <si>
    <t>GSTM5</t>
  </si>
  <si>
    <t>Glutathione S-transferase Mu 5</t>
  </si>
  <si>
    <t>ENSG00000188199</t>
  </si>
  <si>
    <t>NUTM2B</t>
  </si>
  <si>
    <t>NUT family member 2B</t>
  </si>
  <si>
    <t>ENSG00000132837</t>
  </si>
  <si>
    <t>DMGDH</t>
  </si>
  <si>
    <t>Dimethylglycine dehydrogenase, mitochondrial</t>
  </si>
  <si>
    <t>ENSG00000220948</t>
  </si>
  <si>
    <t>TRIM51GP</t>
  </si>
  <si>
    <t>Tripartite motif-containing 51G, pseudogene</t>
  </si>
  <si>
    <t>ENSG00000157045</t>
  </si>
  <si>
    <t>NTAN1</t>
  </si>
  <si>
    <t>Protein N-terminal asparagine amidohydrolase</t>
  </si>
  <si>
    <t>ENSG00000249156</t>
  </si>
  <si>
    <t>TAF11L12</t>
  </si>
  <si>
    <t>ENSG00000177839</t>
  </si>
  <si>
    <t>PCDHB9</t>
  </si>
  <si>
    <t>Protocadherin beta-9</t>
  </si>
  <si>
    <t>ENSG00000270505</t>
  </si>
  <si>
    <t>IGHV1OR15-1</t>
  </si>
  <si>
    <t>ENSG00000257017</t>
  </si>
  <si>
    <t>HP</t>
  </si>
  <si>
    <t>Haptoglobin</t>
  </si>
  <si>
    <t>ENSG00000183230</t>
  </si>
  <si>
    <t>CTNNA3</t>
  </si>
  <si>
    <t>Catenin alpha-3</t>
  </si>
  <si>
    <t>ENSG00000007392</t>
  </si>
  <si>
    <t>LUC7L</t>
  </si>
  <si>
    <t>Putative RNA-binding protein Luc7-like 1</t>
  </si>
  <si>
    <t>ENSG00000111266</t>
  </si>
  <si>
    <t>DUSP16</t>
  </si>
  <si>
    <t>Dual specificity protein phosphatase 16</t>
  </si>
  <si>
    <t>ENSG00000167613</t>
  </si>
  <si>
    <t>LAIR1</t>
  </si>
  <si>
    <t>Leukocyte-associated immunoglobulin-like receptor 1</t>
  </si>
  <si>
    <t>ENSG00000168765</t>
  </si>
  <si>
    <t>GSTM4</t>
  </si>
  <si>
    <t>Glutathione S-transferase Mu 4</t>
  </si>
  <si>
    <t>ENSG00000125901</t>
  </si>
  <si>
    <t>MRPS26</t>
  </si>
  <si>
    <t>28S ribosomal protein S26, mitochondrial</t>
  </si>
  <si>
    <t>ENSG00000163116</t>
  </si>
  <si>
    <t>STPG2</t>
  </si>
  <si>
    <t>Sperm-tail PG-rich repeat-containing protein 2</t>
  </si>
  <si>
    <t>ENSG00000166199</t>
  </si>
  <si>
    <t>ALKBH3</t>
  </si>
  <si>
    <t>Alpha-ketoglutarate-dependent dioxygenase alkB homolog 3</t>
  </si>
  <si>
    <t>ENSG00000168004</t>
  </si>
  <si>
    <t>PLAAT5</t>
  </si>
  <si>
    <t>Phospholipase A and acyltransferase 5</t>
  </si>
  <si>
    <t>ENSG00000172771</t>
  </si>
  <si>
    <t>EFCAB12</t>
  </si>
  <si>
    <t>EF-hand calcium-binding domain-containing protein 12</t>
  </si>
  <si>
    <t>ENSG00000167930</t>
  </si>
  <si>
    <t>FAM234A</t>
  </si>
  <si>
    <t>Protein FAM234A</t>
  </si>
  <si>
    <t>ENSG00000176893</t>
  </si>
  <si>
    <t>OR51G2</t>
  </si>
  <si>
    <t>Olfactory receptor 51G2</t>
  </si>
  <si>
    <t>ENSG00000128383</t>
  </si>
  <si>
    <t>APOBEC3A</t>
  </si>
  <si>
    <t>DNA dC-dU-editing enzyme APOBEC-3A</t>
  </si>
  <si>
    <t>ENSG00000167693</t>
  </si>
  <si>
    <t>NXN</t>
  </si>
  <si>
    <t>Nucleoredoxin</t>
  </si>
  <si>
    <t>ENSG00000178586</t>
  </si>
  <si>
    <t>OR6B3</t>
  </si>
  <si>
    <t>Olfactory receptor 6B3</t>
  </si>
  <si>
    <t>ENSG00000112877</t>
  </si>
  <si>
    <t>CEP72</t>
  </si>
  <si>
    <t>Centrosomal protein of 72 kDa</t>
  </si>
  <si>
    <t>ENSG00000120071</t>
  </si>
  <si>
    <t>KANSL1</t>
  </si>
  <si>
    <t>KAT8 regulatory NSL complex subunit 1</t>
  </si>
  <si>
    <t>ENSG00000138587</t>
  </si>
  <si>
    <t>MNS1</t>
  </si>
  <si>
    <t>Meiosis-specific nuclear structural protein 1</t>
  </si>
  <si>
    <t>ENSG00000157219</t>
  </si>
  <si>
    <t>HTR5A</t>
  </si>
  <si>
    <t>5-hydroxytryptamine receptor 5A</t>
  </si>
  <si>
    <t>ENSG00000187398</t>
  </si>
  <si>
    <t>LUZP2</t>
  </si>
  <si>
    <t>Leucine zipper protein 2</t>
  </si>
  <si>
    <t>ENSG00000163902</t>
  </si>
  <si>
    <t>RPN1</t>
  </si>
  <si>
    <t>Dolichyl-diphosphooligosaccharide--protein glycosyltransferase subunit 1</t>
  </si>
  <si>
    <t>ENSG00000188818</t>
  </si>
  <si>
    <t>ZDHHC11</t>
  </si>
  <si>
    <t>Palmitoyltransferase ZDHHC11</t>
  </si>
  <si>
    <t>ENSG00000099991</t>
  </si>
  <si>
    <t>CABIN1</t>
  </si>
  <si>
    <t>Calcineurin-binding protein cabin-1</t>
  </si>
  <si>
    <t>ENSG00000184999</t>
  </si>
  <si>
    <t>SLC22A10</t>
  </si>
  <si>
    <t>Solute carrier family 22 member 10</t>
  </si>
  <si>
    <t>ENSG00000164512</t>
  </si>
  <si>
    <t>ANKRD55</t>
  </si>
  <si>
    <t>Ankyrin repeat domain-containing protein 55</t>
  </si>
  <si>
    <t>Enrichment with panther for genes overlapping candidate windows in the 1KGP dataset</t>
  </si>
  <si>
    <t>GO biological process complete</t>
  </si>
  <si>
    <t>Homo sapiens - REFLIST (20595)</t>
  </si>
  <si>
    <t>1kgp (204)</t>
  </si>
  <si>
    <t>1kgp (expected)</t>
  </si>
  <si>
    <t>1kgp (over/under)</t>
  </si>
  <si>
    <t>1kgp (fold Enrichment)</t>
  </si>
  <si>
    <t>1kgp (raw P-value)</t>
  </si>
  <si>
    <t>1kgp (FDR)</t>
  </si>
  <si>
    <t>1kgp (FDR) &lt; 0.01</t>
  </si>
  <si>
    <t>glutathione derivative metabolic process (GO:1901685)</t>
  </si>
  <si>
    <t>"+"</t>
  </si>
  <si>
    <t>glutathione derivative biosynthetic process (GO:1901687)</t>
  </si>
  <si>
    <t>regulation of immune response (GO:0050776)</t>
  </si>
  <si>
    <t>glutathione metabolic process (GO:0006749)</t>
  </si>
  <si>
    <t>cellular detoxification (GO:1990748)</t>
  </si>
  <si>
    <t>calcium-dependent cell-cell adhesion via plasma membrane cell adhesion molecules (GO:0016339)</t>
  </si>
  <si>
    <t>nitrobenzene metabolic process (GO:0018916)</t>
  </si>
  <si>
    <t>&gt; 100</t>
  </si>
  <si>
    <t>cellular response to toxic substance (GO:0097237)</t>
  </si>
  <si>
    <t>detoxification (GO:0098754)</t>
  </si>
  <si>
    <t>synapse assembly (GO:0007416)</t>
  </si>
  <si>
    <t>homophilic cell adhesion via plasma membrane adhesion molecules (GO:0007156)</t>
  </si>
  <si>
    <t>sulfur compound metabolic process (GO:0006790)</t>
  </si>
  <si>
    <t>cellular oxidant detoxification (GO:0098869)</t>
  </si>
  <si>
    <t>interferon-gamma-mediated signaling pathway (GO:0060333)</t>
  </si>
  <si>
    <t>xenobiotic catabolic process (GO:0042178)</t>
  </si>
  <si>
    <t>cell-cell adhesion via plasma-membrane adhesion molecules (GO:0098742)</t>
  </si>
  <si>
    <t>oxygen transport (GO:0015671)</t>
  </si>
  <si>
    <t>long-chain fatty acid metabolic process (GO:0001676)</t>
  </si>
  <si>
    <t>response to toxic substance (GO:0009636)</t>
  </si>
  <si>
    <t>cellular response to xenobiotic stimulus (GO:0071466)</t>
  </si>
  <si>
    <t>cellular detoxification of nitrogen compound (GO:0070458)</t>
  </si>
  <si>
    <t>detection of chemical stimulus involved in sensory perception of smell (GO:0050911)</t>
  </si>
  <si>
    <t>detoxification of nitrogen compound (GO:0051410)</t>
  </si>
  <si>
    <t>response to xenobiotic stimulus (GO:0009410)</t>
  </si>
  <si>
    <t>gas transport (GO:0015669)</t>
  </si>
  <si>
    <t>sensory perception of smell (GO:0007608)</t>
  </si>
  <si>
    <t>Repeat elements (hg19) overlapping top candidate hits</t>
  </si>
  <si>
    <t xml:space="preserve"> Supplementary Table 4.1</t>
  </si>
  <si>
    <t xml:space="preserve"> Supplementary Table 4.2</t>
  </si>
  <si>
    <t>Element family</t>
  </si>
  <si>
    <t>Overlapping in candidate windows</t>
  </si>
  <si>
    <t>Element type</t>
  </si>
  <si>
    <t>Number</t>
  </si>
  <si>
    <t>Proportion</t>
  </si>
  <si>
    <t>LTR</t>
  </si>
  <si>
    <t>L1</t>
  </si>
  <si>
    <t>LINE</t>
  </si>
  <si>
    <t>ERV1</t>
  </si>
  <si>
    <t>DNA</t>
  </si>
  <si>
    <t>ERVL-MaLR</t>
  </si>
  <si>
    <t>SINE</t>
  </si>
  <si>
    <t>ERVL</t>
  </si>
  <si>
    <t>Satellite</t>
  </si>
  <si>
    <t>hAT-Charlie</t>
  </si>
  <si>
    <t>Other</t>
  </si>
  <si>
    <t>ERVK</t>
  </si>
  <si>
    <t>Simple_repeat</t>
  </si>
  <si>
    <t>Alu</t>
  </si>
  <si>
    <t>L2</t>
  </si>
  <si>
    <t>MIR</t>
  </si>
  <si>
    <t>TcMar-Tigger</t>
  </si>
  <si>
    <t>centr</t>
  </si>
  <si>
    <t>CR1</t>
  </si>
  <si>
    <t>ERVL?</t>
  </si>
  <si>
    <t>Gypsy</t>
  </si>
  <si>
    <t>Gypsy?</t>
  </si>
  <si>
    <t>hAT</t>
  </si>
  <si>
    <t>hAT-Blackjack</t>
  </si>
  <si>
    <t>hAT-Tip100</t>
  </si>
  <si>
    <t>PiggyBac</t>
  </si>
  <si>
    <t>TcMar-Mariner</t>
  </si>
  <si>
    <t>TcMar-Tc2</t>
  </si>
  <si>
    <t>telo</t>
  </si>
  <si>
    <t>Segmental duplications overlapping candidate windows 1KGP (hg19)</t>
  </si>
  <si>
    <t>Note: 52/69 overlap a segmental duplication</t>
  </si>
  <si>
    <t>Window</t>
  </si>
  <si>
    <t xml:space="preserve">n Segmental Duplications </t>
  </si>
  <si>
    <t>p_new</t>
  </si>
  <si>
    <t>chr1:12805277</t>
  </si>
  <si>
    <t>chr1:17208619</t>
  </si>
  <si>
    <t>chr1:70061670</t>
  </si>
  <si>
    <t>chr1:110187159</t>
  </si>
  <si>
    <t>chr1:112032284</t>
  </si>
  <si>
    <t>chr1:149207860</t>
  </si>
  <si>
    <t>chr1:196728877</t>
  </si>
  <si>
    <t>chr1:248755655</t>
  </si>
  <si>
    <t>chr2:77881895</t>
  </si>
  <si>
    <t>chr2:106852323</t>
  </si>
  <si>
    <t>chr2:163606874</t>
  </si>
  <si>
    <t>chr2:178648956</t>
  </si>
  <si>
    <t>chr2:195946656</t>
  </si>
  <si>
    <t>chr2:212684704</t>
  </si>
  <si>
    <t>chr2:226954938</t>
  </si>
  <si>
    <t>chr2:240958939</t>
  </si>
  <si>
    <t>chr2:242936309</t>
  </si>
  <si>
    <t>chr3:14082267</t>
  </si>
  <si>
    <t>chr3:26461522</t>
  </si>
  <si>
    <t>chr3:75512271</t>
  </si>
  <si>
    <t>chr3:88426051</t>
  </si>
  <si>
    <t>chr3:103419436</t>
  </si>
  <si>
    <t>chr3:112453505</t>
  </si>
  <si>
    <t>chr3:128314258</t>
  </si>
  <si>
    <t>chr3:129046095</t>
  </si>
  <si>
    <t>chr3:195417835</t>
  </si>
  <si>
    <t>chr4:4124334</t>
  </si>
  <si>
    <t>chr4:9370866</t>
  </si>
  <si>
    <t>chr4:9573062</t>
  </si>
  <si>
    <t>chr4:57497067</t>
  </si>
  <si>
    <t>chr4:67050227</t>
  </si>
  <si>
    <t>chr4:79265158</t>
  </si>
  <si>
    <t>chr4:98103819</t>
  </si>
  <si>
    <t>chr4:130578228</t>
  </si>
  <si>
    <t>chr4:133100027</t>
  </si>
  <si>
    <t>chr4:133751399</t>
  </si>
  <si>
    <t>chr4:177802707</t>
  </si>
  <si>
    <t>chr4:186355235</t>
  </si>
  <si>
    <t>chr5:640038</t>
  </si>
  <si>
    <t>chr5:757676</t>
  </si>
  <si>
    <t>chr5:1551130</t>
  </si>
  <si>
    <t>chr5:17599387</t>
  </si>
  <si>
    <t>chr5:49437596</t>
  </si>
  <si>
    <t>chr5:55415974</t>
  </si>
  <si>
    <t>chr5:78202213</t>
  </si>
  <si>
    <t>chr5:82156243</t>
  </si>
  <si>
    <t>chr5:103367224</t>
  </si>
  <si>
    <t>chr5:140531405</t>
  </si>
  <si>
    <t>chr5:143406066</t>
  </si>
  <si>
    <t>chr5:155242034</t>
  </si>
  <si>
    <t>chr5:180560466</t>
  </si>
  <si>
    <t>chr6:305181</t>
  </si>
  <si>
    <t>chr6:17376702</t>
  </si>
  <si>
    <t>chr6:29818872</t>
  </si>
  <si>
    <t>chr6:31218171</t>
  </si>
  <si>
    <t>chr6:32427323</t>
  </si>
  <si>
    <t>chr6:32571334</t>
  </si>
  <si>
    <t>chr6:32676558</t>
  </si>
  <si>
    <t>chr6:52625765</t>
  </si>
  <si>
    <t>chr6:57403546</t>
  </si>
  <si>
    <t>chr6:95289230</t>
  </si>
  <si>
    <t>chr6:119394056</t>
  </si>
  <si>
    <t>chr6:167109314</t>
  </si>
  <si>
    <t>chr7:39119</t>
  </si>
  <si>
    <t>chr7:42504903</t>
  </si>
  <si>
    <t>chr7:52094962</t>
  </si>
  <si>
    <t>chr7:52728506</t>
  </si>
  <si>
    <t>chr7:57939896</t>
  </si>
  <si>
    <t>chr7:61971096</t>
  </si>
  <si>
    <t>chr7:154858220</t>
  </si>
  <si>
    <t>chr8:2057828</t>
  </si>
  <si>
    <t>chr8:5662459</t>
  </si>
  <si>
    <t>chr8:12389850</t>
  </si>
  <si>
    <t>chr8:13541297</t>
  </si>
  <si>
    <t>chr8:75311126</t>
  </si>
  <si>
    <t>chr8:114862620</t>
  </si>
  <si>
    <t>chr8:138733180</t>
  </si>
  <si>
    <t>chr8:140081531</t>
  </si>
  <si>
    <t>chr9:4333221</t>
  </si>
  <si>
    <t>chr9:6618139</t>
  </si>
  <si>
    <t>chr9:10404415</t>
  </si>
  <si>
    <t>chr9:11877172</t>
  </si>
  <si>
    <t>chr9:38668902</t>
  </si>
  <si>
    <t>chr9:43450178</t>
  </si>
  <si>
    <t>chr9:43580844</t>
  </si>
  <si>
    <t>chr9:44158909</t>
  </si>
  <si>
    <t>chr9:44726698</t>
  </si>
  <si>
    <t>chr9:66466198</t>
  </si>
  <si>
    <t>chr9:79555760</t>
  </si>
  <si>
    <t>chr9:97292906</t>
  </si>
  <si>
    <t>chr9:141008572</t>
  </si>
  <si>
    <t>chr10:9436189</t>
  </si>
  <si>
    <t>chr10:29102541</t>
  </si>
  <si>
    <t>chr10:58845451</t>
  </si>
  <si>
    <t>chr10:66330472</t>
  </si>
  <si>
    <t>chr10:68161377</t>
  </si>
  <si>
    <t>chr10:71280917</t>
  </si>
  <si>
    <t>chr10:81446886</t>
  </si>
  <si>
    <t>chr10:114059988</t>
  </si>
  <si>
    <t>chr11:4248265</t>
  </si>
  <si>
    <t>chr11:4907963</t>
  </si>
  <si>
    <t>chr11:18859552</t>
  </si>
  <si>
    <t>chr11:25030273</t>
  </si>
  <si>
    <t>chr11:32346148</t>
  </si>
  <si>
    <t>chr11:37666630</t>
  </si>
  <si>
    <t>chr11:43877448</t>
  </si>
  <si>
    <t>chr11:48711415</t>
  </si>
  <si>
    <t>chr11:48921931</t>
  </si>
  <si>
    <t>chr11:54864709</t>
  </si>
  <si>
    <t>chr11:63130424</t>
  </si>
  <si>
    <t>chr11:134305647</t>
  </si>
  <si>
    <t>chr11:134572928</t>
  </si>
  <si>
    <t>chr12:147081</t>
  </si>
  <si>
    <t>chr12:8069303</t>
  </si>
  <si>
    <t>chr12:8485122</t>
  </si>
  <si>
    <t>chr12:12531475</t>
  </si>
  <si>
    <t>chr12:24369872</t>
  </si>
  <si>
    <t>chr12:30371300</t>
  </si>
  <si>
    <t>chr12:38081567</t>
  </si>
  <si>
    <t>chr12:41752809</t>
  </si>
  <si>
    <t>chr12:126802943</t>
  </si>
  <si>
    <t>chr12:126905101</t>
  </si>
  <si>
    <t>chr12:131777767</t>
  </si>
  <si>
    <t>chr13:19327680</t>
  </si>
  <si>
    <t>chr13:22489805</t>
  </si>
  <si>
    <t>chr13:39934236</t>
  </si>
  <si>
    <t>chr13:53034886</t>
  </si>
  <si>
    <t>chr13:82293556</t>
  </si>
  <si>
    <t>chr13:90862850</t>
  </si>
  <si>
    <t>chr13:101535973</t>
  </si>
  <si>
    <t>chr14:20282014</t>
  </si>
  <si>
    <t>chr14:24394552</t>
  </si>
  <si>
    <t>chr14:34472242</t>
  </si>
  <si>
    <t>chr14:43701817</t>
  </si>
  <si>
    <t>chr14:63723695</t>
  </si>
  <si>
    <t>chr14:73997195</t>
  </si>
  <si>
    <t>chr14:105408692</t>
  </si>
  <si>
    <t>chr15:20598942</t>
  </si>
  <si>
    <t>chr15:21902635</t>
  </si>
  <si>
    <t>chr15:22295225</t>
  </si>
  <si>
    <t>chr15:22415113</t>
  </si>
  <si>
    <t>chr15:22535611</t>
  </si>
  <si>
    <t>chr15:24495296</t>
  </si>
  <si>
    <t>chr15:24598185</t>
  </si>
  <si>
    <t>chr15:34721236</t>
  </si>
  <si>
    <t>chr15:55129441</t>
  </si>
  <si>
    <t>chr15:56741528</t>
  </si>
  <si>
    <t>chr15:99551803</t>
  </si>
  <si>
    <t>chr16:191568</t>
  </si>
  <si>
    <t>chr16:15059676</t>
  </si>
  <si>
    <t>chr16:21515290</t>
  </si>
  <si>
    <t>chr16:22611652</t>
  </si>
  <si>
    <t>chr16:32328771</t>
  </si>
  <si>
    <t>chr16:32588180</t>
  </si>
  <si>
    <t>chr16:32831659</t>
  </si>
  <si>
    <t>chr16:33446163</t>
  </si>
  <si>
    <t>chr16:33586835</t>
  </si>
  <si>
    <t>chr16:59976475</t>
  </si>
  <si>
    <t>chr16:72080868</t>
  </si>
  <si>
    <t>chr17:157424</t>
  </si>
  <si>
    <t>chr17:842463</t>
  </si>
  <si>
    <t>chr17:20611066</t>
  </si>
  <si>
    <t>chr17:44086723</t>
  </si>
  <si>
    <t>chr18:14258211</t>
  </si>
  <si>
    <t>chr18:63455037</t>
  </si>
  <si>
    <t>chr18:74744804</t>
  </si>
  <si>
    <t>chr19:43285530</t>
  </si>
  <si>
    <t>chr19:43399910</t>
  </si>
  <si>
    <t>chr19:43505313</t>
  </si>
  <si>
    <t>chr19:43612401</t>
  </si>
  <si>
    <t>chr19:54800423</t>
  </si>
  <si>
    <t>chr19:55264338</t>
  </si>
  <si>
    <t>chr20:3009720</t>
  </si>
  <si>
    <t>chr20:9605206</t>
  </si>
  <si>
    <t>chr20:26173502</t>
  </si>
  <si>
    <t>chr20:29420067</t>
  </si>
  <si>
    <t>chr20:43264581</t>
  </si>
  <si>
    <t>chr21:10992014</t>
  </si>
  <si>
    <t>chr21:14374987</t>
  </si>
  <si>
    <t>chr21:14742955</t>
  </si>
  <si>
    <t>chr21:15207296</t>
  </si>
  <si>
    <t>chr21:23560419</t>
  </si>
  <si>
    <t>chr22:17985841</t>
  </si>
  <si>
    <t>chr22:18096550</t>
  </si>
  <si>
    <t>chr22:24326713</t>
  </si>
  <si>
    <t>chr22:37107477</t>
  </si>
  <si>
    <t>chr22:39294105</t>
  </si>
  <si>
    <t>chr22:47570284</t>
  </si>
  <si>
    <t>GIAB AshkenazimTrio regions overlapping candidate windows 1KGP (hg19)</t>
  </si>
  <si>
    <t>Note: 170/188  overlap a GIAB A-trio</t>
  </si>
  <si>
    <t>GIAB.AshkenazimTrio</t>
  </si>
  <si>
    <t>normalized score</t>
  </si>
  <si>
    <t>Intersection of top hit candidate windows (100) for the mix ethinicities and each ethiic group</t>
  </si>
  <si>
    <t>populations: (AFR: african, AMR: american, EUR: european, EAS: east asian, SAS: south east asian)</t>
  </si>
  <si>
    <t>AFR</t>
  </si>
  <si>
    <t>AMR</t>
  </si>
  <si>
    <t>EUR</t>
  </si>
  <si>
    <t>EAS</t>
  </si>
  <si>
    <t>SAS</t>
  </si>
  <si>
    <t>inter-size</t>
  </si>
  <si>
    <t>groupping</t>
  </si>
  <si>
    <t>candidate in 1KGP-all</t>
  </si>
  <si>
    <t>intersection</t>
  </si>
  <si>
    <t># windows</t>
  </si>
  <si>
    <t>% windows</t>
  </si>
  <si>
    <t>in 1KGP-all</t>
  </si>
  <si>
    <t>population</t>
  </si>
  <si>
    <t># uniq W</t>
  </si>
  <si>
    <t>% uniq W</t>
  </si>
  <si>
    <t># W</t>
  </si>
  <si>
    <t>chr8:11996081</t>
  </si>
  <si>
    <t>chr8:7774146</t>
  </si>
  <si>
    <t>chr3:4126030</t>
  </si>
  <si>
    <t>chr10:68272530</t>
  </si>
  <si>
    <t>chr9:134241821</t>
  </si>
  <si>
    <t>chr18:11825847</t>
  </si>
  <si>
    <t>chr12:95952404</t>
  </si>
  <si>
    <t>chr7:149823077</t>
  </si>
  <si>
    <t>chr4:179190560</t>
  </si>
  <si>
    <t>chr3:98719952</t>
  </si>
  <si>
    <t>chr9:547406</t>
  </si>
  <si>
    <t>chr10:54595717</t>
  </si>
  <si>
    <t>chr1:988572</t>
  </si>
  <si>
    <t>chr4:70210931</t>
  </si>
  <si>
    <t>chr17:74279714</t>
  </si>
  <si>
    <t>chr3:11699680</t>
  </si>
  <si>
    <t>chr4:9042442</t>
  </si>
  <si>
    <t>chr5:119006272</t>
  </si>
  <si>
    <t>chr1:66040926</t>
  </si>
  <si>
    <t>chr16:819181</t>
  </si>
  <si>
    <t>chr3:87410037</t>
  </si>
  <si>
    <t>chr8:7212582</t>
  </si>
  <si>
    <t>chr15:24377380</t>
  </si>
  <si>
    <t>chr3:189949886</t>
  </si>
  <si>
    <t>chr8:48982548</t>
  </si>
  <si>
    <t>chr11:116668297</t>
  </si>
  <si>
    <t>chr12:130373208</t>
  </si>
  <si>
    <t>chr13:57656897</t>
  </si>
  <si>
    <t>chr15:20846721</t>
  </si>
  <si>
    <t>chr6:95166995</t>
  </si>
  <si>
    <t>chr8:144634055</t>
  </si>
  <si>
    <t>chr3:20919491</t>
  </si>
  <si>
    <t>chr8:121854760</t>
  </si>
  <si>
    <t>chr7:82910895</t>
  </si>
  <si>
    <t>chr5:160517982</t>
  </si>
  <si>
    <t>chr7:157956542</t>
  </si>
  <si>
    <t>chr20:37008380</t>
  </si>
  <si>
    <t>chr6:11022865</t>
  </si>
  <si>
    <t>chr9:11985738</t>
  </si>
  <si>
    <t>chr14:19462329</t>
  </si>
  <si>
    <t>chr9:38447175</t>
  </si>
  <si>
    <t>chr4:35848018</t>
  </si>
  <si>
    <t>chr7:24390238</t>
  </si>
  <si>
    <t>chr4:144833908</t>
  </si>
  <si>
    <t>chr9:113849195</t>
  </si>
  <si>
    <t>chr19:57471800</t>
  </si>
  <si>
    <t>chr2:50708885</t>
  </si>
  <si>
    <t>chr4:110748458</t>
  </si>
  <si>
    <t>chr13:24037214</t>
  </si>
  <si>
    <t>chr13:21455655</t>
  </si>
  <si>
    <t>chr4:69072941</t>
  </si>
  <si>
    <t>chr5:175503582</t>
  </si>
  <si>
    <t>chr13:25633732</t>
  </si>
  <si>
    <t>chr14:100422635</t>
  </si>
  <si>
    <t>chr1:100938616</t>
  </si>
  <si>
    <t>chr1:105968030</t>
  </si>
  <si>
    <t>chr4:115868853</t>
  </si>
  <si>
    <t>chr7:110428408</t>
  </si>
  <si>
    <t>chr16:19908221</t>
  </si>
  <si>
    <t>chr1:17591976</t>
  </si>
  <si>
    <t>chr4:165001369</t>
  </si>
  <si>
    <t>chr5:80039371</t>
  </si>
  <si>
    <t>chr7:140172680</t>
  </si>
  <si>
    <t>chr12:11445380</t>
  </si>
  <si>
    <t>chr12:63207711</t>
  </si>
  <si>
    <t>chr15:45989679</t>
  </si>
  <si>
    <t>chr19:21717095</t>
  </si>
  <si>
    <t>chr21:28150444</t>
  </si>
  <si>
    <t>chr4:144956345</t>
  </si>
  <si>
    <t>chr7:155079151</t>
  </si>
  <si>
    <t>chr8:17852203</t>
  </si>
  <si>
    <t>chr11:25986607</t>
  </si>
  <si>
    <t>chr17:35689173</t>
  </si>
  <si>
    <t>chr18:74400571</t>
  </si>
  <si>
    <t>chr19:22765270</t>
  </si>
  <si>
    <t>chr22:36561288</t>
  </si>
  <si>
    <t>chr5:35614173</t>
  </si>
  <si>
    <t>chr5:46058315</t>
  </si>
  <si>
    <t>chr5:141917539</t>
  </si>
  <si>
    <t>chr6:72571428</t>
  </si>
  <si>
    <t>chr6:78879305</t>
  </si>
  <si>
    <t>chr6:129693995</t>
  </si>
  <si>
    <t>chr7:14378079</t>
  </si>
  <si>
    <t>chr7:119515496</t>
  </si>
  <si>
    <t>chr7:139109587</t>
  </si>
  <si>
    <t>chr10:54466942</t>
  </si>
  <si>
    <t>chr11:654249</t>
  </si>
  <si>
    <t>chr11:24375742</t>
  </si>
  <si>
    <t>chr11:48600857</t>
  </si>
  <si>
    <t>chr12:129979722</t>
  </si>
  <si>
    <t>chr12:59355394</t>
  </si>
  <si>
    <t>chr4:170244388</t>
  </si>
  <si>
    <t>chr15:22752995</t>
  </si>
  <si>
    <t>chr1:189200860</t>
  </si>
  <si>
    <t>chr4:60288780</t>
  </si>
  <si>
    <t>chr5:55859773</t>
  </si>
  <si>
    <t>chr6:31100184</t>
  </si>
  <si>
    <t>chr11:92934768</t>
  </si>
  <si>
    <t>chr13:81747236</t>
  </si>
  <si>
    <t>chr11:54982761</t>
  </si>
  <si>
    <t>chr12:127423134</t>
  </si>
  <si>
    <t>chr13:57765700</t>
  </si>
  <si>
    <t>chr15:39744385</t>
  </si>
  <si>
    <t>chr8:119924819</t>
  </si>
  <si>
    <t>chr11:25635975</t>
  </si>
  <si>
    <t>chr12:10568827</t>
  </si>
  <si>
    <t>chr13:47941349</t>
  </si>
  <si>
    <t>chr1:247865134</t>
  </si>
  <si>
    <t>chr2:196152739</t>
  </si>
  <si>
    <t>chr2:233200004</t>
  </si>
  <si>
    <t>chr3:180171407</t>
  </si>
  <si>
    <t>chr4:8938808</t>
  </si>
  <si>
    <t>chr4:117251478</t>
  </si>
  <si>
    <t>chr5:142263109</t>
  </si>
  <si>
    <t>chr5:162133541</t>
  </si>
  <si>
    <t>chr7:101334195</t>
  </si>
  <si>
    <t>chr9:13571359</t>
  </si>
  <si>
    <t>chr11:57754339</t>
  </si>
  <si>
    <t>chr12:61247559</t>
  </si>
  <si>
    <t>chr14:19267738</t>
  </si>
  <si>
    <t>chr3:166328029</t>
  </si>
  <si>
    <t>chr16:74809778</t>
  </si>
  <si>
    <t>chr5:160410270</t>
  </si>
  <si>
    <t>chr10:42611559</t>
  </si>
  <si>
    <t>chr8:12233575</t>
  </si>
  <si>
    <t>chr5:43479112</t>
  </si>
  <si>
    <t>chr18:50925977</t>
  </si>
  <si>
    <t>chr20:52637949</t>
  </si>
  <si>
    <t>chr5:178106736</t>
  </si>
  <si>
    <t>chr6:161251610</t>
  </si>
  <si>
    <t>chr10:6064768</t>
  </si>
  <si>
    <t>chr14:40579685</t>
  </si>
  <si>
    <t>chr5:70306516</t>
  </si>
  <si>
    <t>chr1:149308436</t>
  </si>
  <si>
    <t>chr5:180341694</t>
  </si>
  <si>
    <t>chr6:78364271</t>
  </si>
  <si>
    <t>chr8:24881878</t>
  </si>
  <si>
    <t>chr10:107935790</t>
  </si>
  <si>
    <t>chr11:127726316</t>
  </si>
  <si>
    <t>chr22:24188142</t>
  </si>
  <si>
    <t>chr10:46976292</t>
  </si>
  <si>
    <t>chr15:98750425</t>
  </si>
  <si>
    <t>chr16:85149501</t>
  </si>
  <si>
    <t>chr1:105199035</t>
  </si>
  <si>
    <t>chr2:36476698</t>
  </si>
  <si>
    <t>chr4:190291418</t>
  </si>
  <si>
    <t>chr12:975486</t>
  </si>
  <si>
    <t>chr16:23865300</t>
  </si>
  <si>
    <t>chr17:34376278</t>
  </si>
  <si>
    <t>chr3:173225428</t>
  </si>
  <si>
    <t>chr4:138177334</t>
  </si>
  <si>
    <t>chr5:147462155</t>
  </si>
  <si>
    <t>chr6:41864720</t>
  </si>
  <si>
    <t>chr8:146167774</t>
  </si>
  <si>
    <t>chr11:33624793</t>
  </si>
  <si>
    <t>chr14:98774516</t>
  </si>
  <si>
    <t>chr19:3703995</t>
  </si>
  <si>
    <t>chr1:20851129</t>
  </si>
  <si>
    <t>chr1:75135306</t>
  </si>
  <si>
    <t>chr4:130062076</t>
  </si>
  <si>
    <t>chr5:58255808</t>
  </si>
  <si>
    <t>chr6:33070951</t>
  </si>
  <si>
    <t>chr7:100991082</t>
  </si>
  <si>
    <t>chr11:49425081</t>
  </si>
  <si>
    <t>chr13:113964701</t>
  </si>
  <si>
    <t>chr20:1490168</t>
  </si>
  <si>
    <t>chr1:149071634</t>
  </si>
  <si>
    <t>chr2:167454496</t>
  </si>
  <si>
    <t>chr2:178287642</t>
  </si>
  <si>
    <t>chr5:99284927</t>
  </si>
  <si>
    <t>chr6:130959394</t>
  </si>
  <si>
    <t>chr6:131077086</t>
  </si>
  <si>
    <t>chr4:161796888</t>
  </si>
  <si>
    <t>chr4:78189645</t>
  </si>
  <si>
    <t>chr7:153479955</t>
  </si>
  <si>
    <t>chr11:5842604</t>
  </si>
  <si>
    <t>chr16:18568383</t>
  </si>
  <si>
    <t>chr13:79203003</t>
  </si>
  <si>
    <t>chr18:11446208</t>
  </si>
  <si>
    <t>chr5:150177443</t>
  </si>
  <si>
    <t>chr9:138194124</t>
  </si>
  <si>
    <t>chr6:162717656</t>
  </si>
  <si>
    <t>chr1:105053383</t>
  </si>
  <si>
    <t>chr9:132011686</t>
  </si>
  <si>
    <t>chr14:52561836</t>
  </si>
  <si>
    <t>chr18:3630098</t>
  </si>
  <si>
    <t>chr19:8156968</t>
  </si>
  <si>
    <t>chr10:124336012</t>
  </si>
  <si>
    <t>chr22:45554725</t>
  </si>
  <si>
    <t>chr5:89378368</t>
  </si>
  <si>
    <t>chr7:76804368</t>
  </si>
  <si>
    <t>chr8:5779230</t>
  </si>
  <si>
    <t>chr12:46967033</t>
  </si>
  <si>
    <t>chr1:766600</t>
  </si>
  <si>
    <t>chr1:231303065</t>
  </si>
  <si>
    <t>chr6:154817449</t>
  </si>
  <si>
    <t>chr6:167252234</t>
  </si>
  <si>
    <t>chr8:41222278</t>
  </si>
  <si>
    <t>chr9:94017059</t>
  </si>
  <si>
    <t>chr10:115171688</t>
  </si>
  <si>
    <t>chr13:71123947</t>
  </si>
  <si>
    <t>chr14:53709250</t>
  </si>
  <si>
    <t>chr15:30920779</t>
  </si>
  <si>
    <t>chr19:52112123</t>
  </si>
  <si>
    <t>chr1:22272636</t>
  </si>
  <si>
    <t>chr1:25672907</t>
  </si>
  <si>
    <t>chr1:143118175</t>
  </si>
  <si>
    <t>chr2:34465913</t>
  </si>
  <si>
    <t>chr4:60978078</t>
  </si>
  <si>
    <t>chr6:61886023</t>
  </si>
  <si>
    <t>chr7:26137220</t>
  </si>
  <si>
    <t>chr8:15386289</t>
  </si>
  <si>
    <t>chr9:12093939</t>
  </si>
  <si>
    <t>chr9:104636808</t>
  </si>
  <si>
    <t>chr11:7712928</t>
  </si>
  <si>
    <t>chr11:50578918</t>
  </si>
  <si>
    <t>chr11:55338439</t>
  </si>
  <si>
    <t>chr11:67444574</t>
  </si>
  <si>
    <t>chr12:22123796</t>
  </si>
  <si>
    <t>chr14:44478337</t>
  </si>
  <si>
    <t>chr7:22769076</t>
  </si>
  <si>
    <t>chr2:45274546</t>
  </si>
  <si>
    <t>chr2:242826986</t>
  </si>
  <si>
    <t>chr4:21557565</t>
  </si>
  <si>
    <t>chr15:43891183</t>
  </si>
  <si>
    <t>chr15:20393078</t>
  </si>
  <si>
    <t>chr4:107383062</t>
  </si>
  <si>
    <t>chr5:80653923</t>
  </si>
  <si>
    <t>chr8:22931464</t>
  </si>
  <si>
    <t>chr4:164084792</t>
  </si>
  <si>
    <t>chr5:11566</t>
  </si>
  <si>
    <t>chr5:17701172</t>
  </si>
  <si>
    <t>chr9:119468268</t>
  </si>
  <si>
    <t>chr11:103851802</t>
  </si>
  <si>
    <t>chr13:83165934</t>
  </si>
  <si>
    <t>chr20:14790179</t>
  </si>
  <si>
    <t>chr1:180183831</t>
  </si>
  <si>
    <t>chr5:54855626</t>
  </si>
  <si>
    <t>chr7:110960199</t>
  </si>
  <si>
    <t>chr7:111065333</t>
  </si>
  <si>
    <t>chr10:56132316</t>
  </si>
  <si>
    <t>chr11:25511890</t>
  </si>
  <si>
    <t>chr12:37976332</t>
  </si>
  <si>
    <t>chr12:105114788</t>
  </si>
  <si>
    <t>chr17:39177031</t>
  </si>
  <si>
    <t>chr1:13176833</t>
  </si>
  <si>
    <t>chr1:104406147</t>
  </si>
  <si>
    <t>chr4:70434807</t>
  </si>
  <si>
    <t>chr5:42625864</t>
  </si>
  <si>
    <t>chr5:45929751</t>
  </si>
  <si>
    <t>chr5:56777460</t>
  </si>
  <si>
    <t>chr11:56303363</t>
  </si>
  <si>
    <t>chr13:93809360</t>
  </si>
  <si>
    <t>chr15:25853886</t>
  </si>
  <si>
    <t>chr1:188539457</t>
  </si>
  <si>
    <t>chr1:194908949</t>
  </si>
  <si>
    <t>chr4:6814457</t>
  </si>
  <si>
    <t>chr5:121012933</t>
  </si>
  <si>
    <t>chr6:77344489</t>
  </si>
  <si>
    <t>chr8:74283383</t>
  </si>
  <si>
    <t>chr10:8691862</t>
  </si>
  <si>
    <t>chr10:36543776</t>
  </si>
  <si>
    <t>chr11:95009985</t>
  </si>
  <si>
    <t>chr11:134786635</t>
  </si>
  <si>
    <t>chr12:129719551</t>
  </si>
  <si>
    <t>chr13:64918629</t>
  </si>
  <si>
    <t>chr17:1602167</t>
  </si>
  <si>
    <t>chr17:2690465</t>
  </si>
  <si>
    <t>chr17:21798466</t>
  </si>
  <si>
    <t>chr22:35992802</t>
  </si>
  <si>
    <t>chr1:69943715</t>
  </si>
  <si>
    <t>chr1:83041946</t>
  </si>
  <si>
    <t>chr1:120084032</t>
  </si>
  <si>
    <t>chr1:196852281</t>
  </si>
  <si>
    <t>chr2:84694351</t>
  </si>
  <si>
    <t>chr2:131886566</t>
  </si>
  <si>
    <t>chr2:177265639</t>
  </si>
  <si>
    <t>chr2:208934305</t>
  </si>
  <si>
    <t>chr3:83304066</t>
  </si>
  <si>
    <t>chr4:25471114</t>
  </si>
  <si>
    <t>Gene annotation of genes overlapping candidate windows of each super-population in the 1KGP dataset (mapped IDs only)</t>
  </si>
  <si>
    <t>Set/Group</t>
  </si>
  <si>
    <t>ubiquitous</t>
  </si>
  <si>
    <t>afr</t>
  </si>
  <si>
    <t>ENSG00000183423</t>
  </si>
  <si>
    <t>LRIT3</t>
  </si>
  <si>
    <t>Leucine-rich repeat, immunoglobulin-like domain and transmembrane domain-containing protein 3</t>
  </si>
  <si>
    <t>ENSG00000185873</t>
  </si>
  <si>
    <t>TMPRSS11B</t>
  </si>
  <si>
    <t>Transmembrane protease serine 11B</t>
  </si>
  <si>
    <t>ENSG00000133606</t>
  </si>
  <si>
    <t>MKRN1</t>
  </si>
  <si>
    <t>E3 ubiquitin-protein ligase makorin-1</t>
  </si>
  <si>
    <t>ENSG00000138653</t>
  </si>
  <si>
    <t>NDST4</t>
  </si>
  <si>
    <t>Bifunctional heparan sulfate N-deacetylase/N-sulfotransferase 4</t>
  </si>
  <si>
    <t>ENSG00000186480</t>
  </si>
  <si>
    <t>INSIG1</t>
  </si>
  <si>
    <t>Insulin-induced gene 1 protein</t>
  </si>
  <si>
    <t>ENSG00000132953</t>
  </si>
  <si>
    <t>XPO4</t>
  </si>
  <si>
    <t>Exportin-4</t>
  </si>
  <si>
    <t>ENSG00000113318</t>
  </si>
  <si>
    <t>MSH3</t>
  </si>
  <si>
    <t>DNA mismatch repair protein Msh3</t>
  </si>
  <si>
    <t>ENSG00000154734</t>
  </si>
  <si>
    <t>ADAMTS1</t>
  </si>
  <si>
    <t>A disintegrin and metalloproteinase with thrombospondin motifs 1</t>
  </si>
  <si>
    <t>ENSG00000111110</t>
  </si>
  <si>
    <t>PPM1H</t>
  </si>
  <si>
    <t>Protein phosphatase 1H</t>
  </si>
  <si>
    <t>ENSG00000236279</t>
  </si>
  <si>
    <t>CLEC2L</t>
  </si>
  <si>
    <t>C-type lectin domain family 2 member L</t>
  </si>
  <si>
    <t>ENSG00000100342</t>
  </si>
  <si>
    <t>APOL1</t>
  </si>
  <si>
    <t>Apolipoprotein L1</t>
  </si>
  <si>
    <t>ENSG00000151846</t>
  </si>
  <si>
    <t>PABPC3</t>
  </si>
  <si>
    <t>Polyadenylate-binding protein 3</t>
  </si>
  <si>
    <t>ENSG00000177156</t>
  </si>
  <si>
    <t>TALDO1</t>
  </si>
  <si>
    <t>Transaldolase</t>
  </si>
  <si>
    <t>ENSG00000079335</t>
  </si>
  <si>
    <t>CDC14A</t>
  </si>
  <si>
    <t>Dual specificity protein phosphatase CDC14A</t>
  </si>
  <si>
    <t>ENSG00000229676</t>
  </si>
  <si>
    <t>ZNF492</t>
  </si>
  <si>
    <t>Zinc finger protein 492</t>
  </si>
  <si>
    <t>ENSG00000180071</t>
  </si>
  <si>
    <t>ANKRD18A</t>
  </si>
  <si>
    <t>Ankyrin repeat domain-containing protein 18A</t>
  </si>
  <si>
    <t>ENSG00000151952</t>
  </si>
  <si>
    <t>TMEM132D</t>
  </si>
  <si>
    <t>Transmembrane protein 132D</t>
  </si>
  <si>
    <t>ENSG00000128284</t>
  </si>
  <si>
    <t>APOL3</t>
  </si>
  <si>
    <t>Apolipoprotein L3</t>
  </si>
  <si>
    <t>ENSG00000188883</t>
  </si>
  <si>
    <t>KLRG2</t>
  </si>
  <si>
    <t>Killer cell lectin-like receptor subfamily G member 2</t>
  </si>
  <si>
    <t>ENSG00000197013</t>
  </si>
  <si>
    <t>ZNF429</t>
  </si>
  <si>
    <t>Zinc finger protein 429</t>
  </si>
  <si>
    <t>ENSG00000170180</t>
  </si>
  <si>
    <t>GYPA</t>
  </si>
  <si>
    <t>Glycophorin-A</t>
  </si>
  <si>
    <t>ENSG00000138798</t>
  </si>
  <si>
    <t>EGF</t>
  </si>
  <si>
    <t>Pro-epidermal growth factor</t>
  </si>
  <si>
    <t>ENSG00000159339</t>
  </si>
  <si>
    <t>PADI4</t>
  </si>
  <si>
    <t>Protein-arginine deiminase type-4</t>
  </si>
  <si>
    <t>ENSG00000177042</t>
  </si>
  <si>
    <t>TMEM80</t>
  </si>
  <si>
    <t>Transmembrane protein 80</t>
  </si>
  <si>
    <t>ENSG00000183722</t>
  </si>
  <si>
    <t>LHFPL6</t>
  </si>
  <si>
    <t>LHFPL tetraspan subfamily member 6 protein</t>
  </si>
  <si>
    <t>ENSG00000165471</t>
  </si>
  <si>
    <t>MBL2</t>
  </si>
  <si>
    <t>Mannose-binding protein C</t>
  </si>
  <si>
    <t>ENSG00000179915</t>
  </si>
  <si>
    <t>NRXN1</t>
  </si>
  <si>
    <t>Neurexin-1</t>
  </si>
  <si>
    <t>ENSG00000196405</t>
  </si>
  <si>
    <t>EVL</t>
  </si>
  <si>
    <t>Ena/VASP-like protein</t>
  </si>
  <si>
    <t>ENSG00000196569</t>
  </si>
  <si>
    <t>LAMA2</t>
  </si>
  <si>
    <t>Laminin subunit alpha-2</t>
  </si>
  <si>
    <t>ENSG00000121335</t>
  </si>
  <si>
    <t>PRB2</t>
  </si>
  <si>
    <t>Basic salivary proline-rich protein 2</t>
  </si>
  <si>
    <t>ENSG00000078674</t>
  </si>
  <si>
    <t>PCM1</t>
  </si>
  <si>
    <t>Pericentriolar material 1 protein</t>
  </si>
  <si>
    <t>ENSG00000250361</t>
  </si>
  <si>
    <t>GYPB</t>
  </si>
  <si>
    <t>Glycophorin-B</t>
  </si>
  <si>
    <t>ENSG00000180245</t>
  </si>
  <si>
    <t>RRH</t>
  </si>
  <si>
    <t>Visual pigment-like receptor peropsin</t>
  </si>
  <si>
    <t>ENSG00000150457</t>
  </si>
  <si>
    <t>LATS2</t>
  </si>
  <si>
    <t>Serine/threonine-protein kinase LATS2</t>
  </si>
  <si>
    <t>ENSG00000113578</t>
  </si>
  <si>
    <t>FGF1</t>
  </si>
  <si>
    <t>Fibroblast growth factor 1</t>
  </si>
  <si>
    <t>ENSG00000177106</t>
  </si>
  <si>
    <t>EPS8L2</t>
  </si>
  <si>
    <t>Epidermal growth factor receptor kinase substrate 8-like protein 2</t>
  </si>
  <si>
    <t>ENSG00000184903</t>
  </si>
  <si>
    <t>IMMP2L</t>
  </si>
  <si>
    <t>Mitochondrial inner membrane protease subunit 2</t>
  </si>
  <si>
    <t>ENSG00000145416</t>
  </si>
  <si>
    <t>MARCHF1</t>
  </si>
  <si>
    <t>E3 ubiquitin-protein ligase MARCHF1</t>
  </si>
  <si>
    <t>ENSG00000136267</t>
  </si>
  <si>
    <t>DGKB</t>
  </si>
  <si>
    <t>Diacylglycerol kinase beta</t>
  </si>
  <si>
    <t>ENSG00000177030</t>
  </si>
  <si>
    <t>DEAF1</t>
  </si>
  <si>
    <t>Deformed epidermal autoregulatory factor 1 homolog</t>
  </si>
  <si>
    <t>ENSG00000142619</t>
  </si>
  <si>
    <t>PADI3</t>
  </si>
  <si>
    <t>Protein-arginine deiminase type-3</t>
  </si>
  <si>
    <t>ENSG00000146966</t>
  </si>
  <si>
    <t>DENND2A</t>
  </si>
  <si>
    <t>DENN domain-containing protein 2A</t>
  </si>
  <si>
    <t>ENSG00000181656</t>
  </si>
  <si>
    <t>GPR88</t>
  </si>
  <si>
    <t>Probable G-protein coupled receptor 88</t>
  </si>
  <si>
    <t>ENSG00000128335</t>
  </si>
  <si>
    <t>APOL2</t>
  </si>
  <si>
    <t>Apolipoprotein L2</t>
  </si>
  <si>
    <t>ENSG00000079841</t>
  </si>
  <si>
    <t>RIMS1</t>
  </si>
  <si>
    <t>Regulating synaptic membrane exocytosis protein 1</t>
  </si>
  <si>
    <t>ENSG00000152582</t>
  </si>
  <si>
    <t>SPEF2</t>
  </si>
  <si>
    <t>Sperm flagellar protein 2</t>
  </si>
  <si>
    <t>ENSG00000100336</t>
  </si>
  <si>
    <t>APOL4</t>
  </si>
  <si>
    <t>Apolipoprotein L4</t>
  </si>
  <si>
    <t>ENSG00000104763</t>
  </si>
  <si>
    <t>ASAH1</t>
  </si>
  <si>
    <t>Acid ceramidase</t>
  </si>
  <si>
    <t>ENSG00000182230</t>
  </si>
  <si>
    <t>FAM153B</t>
  </si>
  <si>
    <t>Protein FAM153B</t>
  </si>
  <si>
    <t>amr</t>
  </si>
  <si>
    <t>ENSG00000144535</t>
  </si>
  <si>
    <t>DIS3L2</t>
  </si>
  <si>
    <t>DIS3-like exonuclease 2</t>
  </si>
  <si>
    <t>ENSG00000204538</t>
  </si>
  <si>
    <t>PSORS1C2</t>
  </si>
  <si>
    <t>Psoriasis susceptibility 1 candidate gene 2 protein</t>
  </si>
  <si>
    <t>ENSG00000184374</t>
  </si>
  <si>
    <t>COLEC10</t>
  </si>
  <si>
    <t>Collectin-10</t>
  </si>
  <si>
    <t>ENSG00000169214</t>
  </si>
  <si>
    <t>OR6F1</t>
  </si>
  <si>
    <t>Olfactory receptor 6F1</t>
  </si>
  <si>
    <t>ENSG00000163286</t>
  </si>
  <si>
    <t>ALPG</t>
  </si>
  <si>
    <t>Alkaline phosphatase, germ cell type</t>
  </si>
  <si>
    <t>ENSG00000134545</t>
  </si>
  <si>
    <t>KLRC1</t>
  </si>
  <si>
    <t>NKG2-A/NKG2-B type II integral membrane protein</t>
  </si>
  <si>
    <t>ENSG00000221888</t>
  </si>
  <si>
    <t>OR1C1</t>
  </si>
  <si>
    <t>Olfactory receptor 1C1</t>
  </si>
  <si>
    <t>ENSG00000241128</t>
  </si>
  <si>
    <t>OR14A2</t>
  </si>
  <si>
    <t>Olfactory receptor 14A2</t>
  </si>
  <si>
    <t>ENSG00000180574</t>
  </si>
  <si>
    <t>EIF2S3B</t>
  </si>
  <si>
    <t>Eukaryotic translation initiation factor 2 subunit 3B</t>
  </si>
  <si>
    <t>ENSG00000163283</t>
  </si>
  <si>
    <t>ALPP</t>
  </si>
  <si>
    <t>Alkaline phosphatase, placental type</t>
  </si>
  <si>
    <t>ENSG00000150244</t>
  </si>
  <si>
    <t>TRIM48</t>
  </si>
  <si>
    <t>Tripartite motif-containing protein 48</t>
  </si>
  <si>
    <t>ENSG00000137310</t>
  </si>
  <si>
    <t>TCF19</t>
  </si>
  <si>
    <t>Transcription factor 19</t>
  </si>
  <si>
    <t>ENSG00000145819</t>
  </si>
  <si>
    <t>ARHGAP26</t>
  </si>
  <si>
    <t>Rho GTPase-activating protein 26</t>
  </si>
  <si>
    <t>ENSG00000164761</t>
  </si>
  <si>
    <t>TNFRSF11B</t>
  </si>
  <si>
    <t>Tumor necrosis factor receptor superfamily member 11B</t>
  </si>
  <si>
    <t>ENSG00000204531</t>
  </si>
  <si>
    <t>POU5F1</t>
  </si>
  <si>
    <t>POU domain, class 5, transcription factor 1</t>
  </si>
  <si>
    <t>ENSG00000153230</t>
  </si>
  <si>
    <t>OR14K1</t>
  </si>
  <si>
    <t>Olfactory receptor 14K1</t>
  </si>
  <si>
    <t>ENSG00000204536</t>
  </si>
  <si>
    <t>CCHCR1</t>
  </si>
  <si>
    <t>Coiled-coil alpha-helical rod protein 1</t>
  </si>
  <si>
    <t>ENSG00000205809</t>
  </si>
  <si>
    <t>KLRC2</t>
  </si>
  <si>
    <t>NKG2-C type II integral membrane protein</t>
  </si>
  <si>
    <t>ENSG00000137601</t>
  </si>
  <si>
    <t>NEK1</t>
  </si>
  <si>
    <t>Serine/threonine-protein kinase Nek1</t>
  </si>
  <si>
    <t>ENSG00000205810</t>
  </si>
  <si>
    <t>KLRC3</t>
  </si>
  <si>
    <t>NKG2-E type II integral membrane protein</t>
  </si>
  <si>
    <t>ENSG00000186509</t>
  </si>
  <si>
    <t>OR9Q1</t>
  </si>
  <si>
    <t>Olfactory receptor 9Q1</t>
  </si>
  <si>
    <t>eur</t>
  </si>
  <si>
    <t>ENSG00000085063</t>
  </si>
  <si>
    <t>CD59</t>
  </si>
  <si>
    <t>CD59 glycoprotein</t>
  </si>
  <si>
    <t>ENSG00000170631</t>
  </si>
  <si>
    <t>ZNF16</t>
  </si>
  <si>
    <t>Zinc finger protein 16</t>
  </si>
  <si>
    <t>ENSG00000160963</t>
  </si>
  <si>
    <t>COL26A1</t>
  </si>
  <si>
    <t>Collagen alpha-1(XXVI) chain</t>
  </si>
  <si>
    <t>ENSG00000139835</t>
  </si>
  <si>
    <t>GRTP1</t>
  </si>
  <si>
    <t>Growth hormone-regulated TBC protein 1</t>
  </si>
  <si>
    <t>ENSG00000011132</t>
  </si>
  <si>
    <t>APBA3</t>
  </si>
  <si>
    <t>Amyloid-beta A4 precursor protein-binding family A member 3</t>
  </si>
  <si>
    <t>ENSG00000196800</t>
  </si>
  <si>
    <t>SPINK14</t>
  </si>
  <si>
    <t>Serine protease inhibitor Kazal-type 14</t>
  </si>
  <si>
    <t>ENSG00000169131</t>
  </si>
  <si>
    <t>ZNF354A</t>
  </si>
  <si>
    <t>Zinc finger protein 354A</t>
  </si>
  <si>
    <t>ENSG00000002016</t>
  </si>
  <si>
    <t>RAD52</t>
  </si>
  <si>
    <t>DNA repair protein RAD52 homolog</t>
  </si>
  <si>
    <t>ENSG00000151881</t>
  </si>
  <si>
    <t>TMEM267</t>
  </si>
  <si>
    <t>Transmembrane protein 267</t>
  </si>
  <si>
    <t>ENSG00000101307</t>
  </si>
  <si>
    <t>SIRPB1</t>
  </si>
  <si>
    <t>Signal-regulatory protein beta-1</t>
  </si>
  <si>
    <t>ENSG00000169760</t>
  </si>
  <si>
    <t>NLGN1</t>
  </si>
  <si>
    <t>Neuroligin-1</t>
  </si>
  <si>
    <t>ENSG00000204231</t>
  </si>
  <si>
    <t>RXRB</t>
  </si>
  <si>
    <t>Retinoic acid receptor RXR-beta</t>
  </si>
  <si>
    <t>ENSG00000113448</t>
  </si>
  <si>
    <t>PDE4D</t>
  </si>
  <si>
    <t>cAMP-specific 3',5'-cyclic phosphodiesterase 4D</t>
  </si>
  <si>
    <t>ENSG00000112578</t>
  </si>
  <si>
    <t>BYSL</t>
  </si>
  <si>
    <t>Bystin</t>
  </si>
  <si>
    <t>ENSG00000133710</t>
  </si>
  <si>
    <t>SPINK5</t>
  </si>
  <si>
    <t>Serine protease inhibitor Kazal-type 5</t>
  </si>
  <si>
    <t>ENSG00000113303</t>
  </si>
  <si>
    <t>BTNL8</t>
  </si>
  <si>
    <t>Butyrophilin-like protein 8</t>
  </si>
  <si>
    <t>ENSG00000187323</t>
  </si>
  <si>
    <t>DCC</t>
  </si>
  <si>
    <t>Netrin receptor DCC</t>
  </si>
  <si>
    <t>ENSG00000183617</t>
  </si>
  <si>
    <t>MRPL54</t>
  </si>
  <si>
    <t>39S ribosomal protein L54, mitochondrial</t>
  </si>
  <si>
    <t>ENSG00000145736</t>
  </si>
  <si>
    <t>GTF2H2</t>
  </si>
  <si>
    <t>General transcription factor IIH subunit 2</t>
  </si>
  <si>
    <t>ENSG00000112473</t>
  </si>
  <si>
    <t>SLC39A7</t>
  </si>
  <si>
    <t>Zinc transporter SLC39A7</t>
  </si>
  <si>
    <t>ENSG00000007264</t>
  </si>
  <si>
    <t>MATK</t>
  </si>
  <si>
    <t>Megakaryocyte-associated tyrosine-protein kinase</t>
  </si>
  <si>
    <t>ENSG00000112576</t>
  </si>
  <si>
    <t>CCND3</t>
  </si>
  <si>
    <t>G1/S-specific cyclin-D3</t>
  </si>
  <si>
    <t>ENSG00000158825</t>
  </si>
  <si>
    <t>CDA</t>
  </si>
  <si>
    <t>Cytidine deaminase</t>
  </si>
  <si>
    <t>ENSG00000172244</t>
  </si>
  <si>
    <t>C5orf34</t>
  </si>
  <si>
    <t>Uncharacterized protein C5orf34</t>
  </si>
  <si>
    <t>ENSG00000133460</t>
  </si>
  <si>
    <t>SLC2A11</t>
  </si>
  <si>
    <t>Solute carrier family 2, facilitated glucose transporter member 11</t>
  </si>
  <si>
    <t>ENSG00000064787</t>
  </si>
  <si>
    <t>BCAS1</t>
  </si>
  <si>
    <t>Breast carcinoma-amplified sequence 1</t>
  </si>
  <si>
    <t>ENSG00000166501</t>
  </si>
  <si>
    <t>PRKCB</t>
  </si>
  <si>
    <t>Protein kinase C beta type</t>
  </si>
  <si>
    <t>ENSG00000105289</t>
  </si>
  <si>
    <t>TJP3</t>
  </si>
  <si>
    <t>Tight junction protein ZO-3</t>
  </si>
  <si>
    <t>ENSG00000173976</t>
  </si>
  <si>
    <t>RAX2</t>
  </si>
  <si>
    <t>Retina and anterior neural fold homeobox protein 2</t>
  </si>
  <si>
    <t>ENSG00000162623</t>
  </si>
  <si>
    <t>TYW3</t>
  </si>
  <si>
    <t>tRNA wybutosine-synthesizing protein 3 homolog</t>
  </si>
  <si>
    <t>ENSG00000204175</t>
  </si>
  <si>
    <t>GPRIN2</t>
  </si>
  <si>
    <t>G protein-regulated inducer of neurite outgrowth 2</t>
  </si>
  <si>
    <t>ENSG00000168903</t>
  </si>
  <si>
    <t>BTNL3</t>
  </si>
  <si>
    <t>Butyrophilin-like protein 3</t>
  </si>
  <si>
    <t>ENSG00000079819</t>
  </si>
  <si>
    <t>EPB41L2</t>
  </si>
  <si>
    <t>Band 4.1-like protein 2</t>
  </si>
  <si>
    <t>ENSG00000183114</t>
  </si>
  <si>
    <t>FAM43B</t>
  </si>
  <si>
    <t>Protein FAM43B</t>
  </si>
  <si>
    <t>ENSG00000205177</t>
  </si>
  <si>
    <t>C11orf91</t>
  </si>
  <si>
    <t>Uncharacterized protein C11orf91</t>
  </si>
  <si>
    <t>ENSG00000269964</t>
  </si>
  <si>
    <t>MEI4</t>
  </si>
  <si>
    <t>Meiosis-specific protein MEI4</t>
  </si>
  <si>
    <t>ENSG00000134453</t>
  </si>
  <si>
    <t>RBM17</t>
  </si>
  <si>
    <t>Splicing factor 45</t>
  </si>
  <si>
    <t>ENSG00000172239</t>
  </si>
  <si>
    <t>PAIP1</t>
  </si>
  <si>
    <t>Polyadenylate-binding protein-interacting protein 1</t>
  </si>
  <si>
    <t>ENSG00000249437</t>
  </si>
  <si>
    <t>NAIP</t>
  </si>
  <si>
    <t>Baculoviral IAP repeat-containing protein 1</t>
  </si>
  <si>
    <t>ENSG00000273213</t>
  </si>
  <si>
    <t>H3-2</t>
  </si>
  <si>
    <t>Histone H3</t>
  </si>
  <si>
    <t>ENSG00000103091</t>
  </si>
  <si>
    <t>WDR59</t>
  </si>
  <si>
    <t>GATOR complex protein WDR59</t>
  </si>
  <si>
    <t>ENSG00000134460</t>
  </si>
  <si>
    <t>IL2RA</t>
  </si>
  <si>
    <t>Interleukin-2 receptor subunit alpha</t>
  </si>
  <si>
    <t>ENSG00000204248</t>
  </si>
  <si>
    <t>COL11A2</t>
  </si>
  <si>
    <t>Collagen alpha-2(XI) chain</t>
  </si>
  <si>
    <t>ENSG00000116791</t>
  </si>
  <si>
    <t>CRYZ</t>
  </si>
  <si>
    <t>Quinone oxidoreductase</t>
  </si>
  <si>
    <t>ENSG00000110427</t>
  </si>
  <si>
    <t>KIAA1549L</t>
  </si>
  <si>
    <t>UPF0606 protein KIAA1549L</t>
  </si>
  <si>
    <t>ENSG00000185896</t>
  </si>
  <si>
    <t>LAMP1</t>
  </si>
  <si>
    <t>Lysosome-associated membrane glycoprotein 1</t>
  </si>
  <si>
    <t>ENSG00000178965</t>
  </si>
  <si>
    <t>ERICH3</t>
  </si>
  <si>
    <t>Glutamate-rich protein 3</t>
  </si>
  <si>
    <t>ENSG00000124641</t>
  </si>
  <si>
    <t>MED20</t>
  </si>
  <si>
    <t>Mediator of RNA polymerase II transcription subunit 20</t>
  </si>
  <si>
    <t>ENSG00000240972</t>
  </si>
  <si>
    <t>MIF</t>
  </si>
  <si>
    <t>Macrophage migration inhibitory factor</t>
  </si>
  <si>
    <t>ENSG00000125900</t>
  </si>
  <si>
    <t>SIRPD</t>
  </si>
  <si>
    <t>Signal-regulatory protein delta</t>
  </si>
  <si>
    <t>ENSG00000018510</t>
  </si>
  <si>
    <t>AGPS</t>
  </si>
  <si>
    <t>Alkyldihydroxyacetonephosphate synthase, peroxisomal</t>
  </si>
  <si>
    <t>ENSG00000145002</t>
  </si>
  <si>
    <t>FAM86B2</t>
  </si>
  <si>
    <t>Putative protein N-methyltransferase FAM86B2</t>
  </si>
  <si>
    <t>eas</t>
  </si>
  <si>
    <t>ENSG00000187908</t>
  </si>
  <si>
    <t>DMBT1</t>
  </si>
  <si>
    <t>Deleted in malignant brain tumors 1 protein</t>
  </si>
  <si>
    <t>ENSG00000100364</t>
  </si>
  <si>
    <t>KIAA0930</t>
  </si>
  <si>
    <t>Uncharacterized protein KIAA0930</t>
  </si>
  <si>
    <t>ENSG00000183378</t>
  </si>
  <si>
    <t>OVCH2</t>
  </si>
  <si>
    <t>Ovochymase-2</t>
  </si>
  <si>
    <t>ENSG00000204178</t>
  </si>
  <si>
    <t>MACO1</t>
  </si>
  <si>
    <t>Macoilin</t>
  </si>
  <si>
    <t>ENSG00000152193</t>
  </si>
  <si>
    <t>OBI1</t>
  </si>
  <si>
    <t>ORC ubiquitin ligase 1</t>
  </si>
  <si>
    <t>ENSG00000182310</t>
  </si>
  <si>
    <t>SPACA6</t>
  </si>
  <si>
    <t>Sperm acrosome membrane-associated protein 6</t>
  </si>
  <si>
    <t>ENSG00000181903</t>
  </si>
  <si>
    <t>OR4C6</t>
  </si>
  <si>
    <t>Olfactory receptor 4C6</t>
  </si>
  <si>
    <t>ENSG00000153721</t>
  </si>
  <si>
    <t>CNKSR3</t>
  </si>
  <si>
    <t>Connector enhancer of kinase suppressor of ras 3</t>
  </si>
  <si>
    <t>ENSG00000172188</t>
  </si>
  <si>
    <t>OR4C11</t>
  </si>
  <si>
    <t>Olfactory receptor 4C11</t>
  </si>
  <si>
    <t>ENSG00000132256</t>
  </si>
  <si>
    <t>TRIM5</t>
  </si>
  <si>
    <t>Tripartite motif-containing protein 5</t>
  </si>
  <si>
    <t>ENSG00000180974</t>
  </si>
  <si>
    <t>OR52E4</t>
  </si>
  <si>
    <t>Olfactory receptor 52E4</t>
  </si>
  <si>
    <t>ENSG00000104723</t>
  </si>
  <si>
    <t>TUSC3</t>
  </si>
  <si>
    <t>Tumor suppressor candidate 3</t>
  </si>
  <si>
    <t>ENSG00000111726</t>
  </si>
  <si>
    <t>CMAS</t>
  </si>
  <si>
    <t>N-acylneuraminate cytidylyltransferase</t>
  </si>
  <si>
    <t>ENSG00000185164</t>
  </si>
  <si>
    <t>NOMO2</t>
  </si>
  <si>
    <t>Nodal modulator 2</t>
  </si>
  <si>
    <t>ENSG00000143633</t>
  </si>
  <si>
    <t>C1orf131</t>
  </si>
  <si>
    <t>Uncharacterized protein C1orf131</t>
  </si>
  <si>
    <t>ENSG00000170579</t>
  </si>
  <si>
    <t>DLGAP1</t>
  </si>
  <si>
    <t>Disks large-associated protein 1</t>
  </si>
  <si>
    <t>ENSG00000119283</t>
  </si>
  <si>
    <t>TRIM67</t>
  </si>
  <si>
    <t>Tripartite motif-containing protein 67</t>
  </si>
  <si>
    <t>ENSG00000142449</t>
  </si>
  <si>
    <t>FBN3</t>
  </si>
  <si>
    <t>Fibrillin-3</t>
  </si>
  <si>
    <t>ENSG00000183269</t>
  </si>
  <si>
    <t>OR52E8</t>
  </si>
  <si>
    <t>Olfactory receptor 52E8</t>
  </si>
  <si>
    <t>ENSG00000122566</t>
  </si>
  <si>
    <t>HNRNPA2B1</t>
  </si>
  <si>
    <t>Heterogeneous nuclear ribonucleoproteins A2/B1</t>
  </si>
  <si>
    <t>ENSG00000235710</t>
  </si>
  <si>
    <t>LOC149373</t>
  </si>
  <si>
    <t>Uncharacterized protein</t>
  </si>
  <si>
    <t>ENSG00000135205</t>
  </si>
  <si>
    <t>CCDC146</t>
  </si>
  <si>
    <t>Coiled-coil domain-containing protein 146</t>
  </si>
  <si>
    <t>ENSG00000174982</t>
  </si>
  <si>
    <t>OR4S2</t>
  </si>
  <si>
    <t>Olfactory receptor 4S2</t>
  </si>
  <si>
    <t>ENSG00000183726</t>
  </si>
  <si>
    <t>TMEM50A</t>
  </si>
  <si>
    <t>Transmembrane protein 50A</t>
  </si>
  <si>
    <t>ENSG00000105501</t>
  </si>
  <si>
    <t>SIGLEC5</t>
  </si>
  <si>
    <t>Sialic acid-binding Ig-like lectin 5</t>
  </si>
  <si>
    <t>ENSG00000132746</t>
  </si>
  <si>
    <t>ALDH3B2</t>
  </si>
  <si>
    <t>Aldehyde dehydrogenase family 3 member B2</t>
  </si>
  <si>
    <t>ENSG00000145908</t>
  </si>
  <si>
    <t>ZNF300</t>
  </si>
  <si>
    <t>Zinc finger protein 300</t>
  </si>
  <si>
    <t>ENSG00000111728</t>
  </si>
  <si>
    <t>ST8SIA1</t>
  </si>
  <si>
    <t>Alpha-N-acetylneuraminide alpha-2,8-sialyltransferase</t>
  </si>
  <si>
    <t>ENSG00000205409</t>
  </si>
  <si>
    <t>OR52E6</t>
  </si>
  <si>
    <t>Olfactory receptor 52E6</t>
  </si>
  <si>
    <t>ENSG00000254415</t>
  </si>
  <si>
    <t>SIGLEC14</t>
  </si>
  <si>
    <t>Sialic acid-binding Ig-like lectin 14</t>
  </si>
  <si>
    <t>ENSG00000138764</t>
  </si>
  <si>
    <t>CCNG2</t>
  </si>
  <si>
    <t>Cyclin-G2</t>
  </si>
  <si>
    <t>ENSG00000188672</t>
  </si>
  <si>
    <t>RHCE</t>
  </si>
  <si>
    <t>Blood group Rh(CE) polypeptide</t>
  </si>
  <si>
    <t>ENSG00000148090</t>
  </si>
  <si>
    <t>AUH</t>
  </si>
  <si>
    <t>Methylglutaconyl-CoA hydratase, mitochondrial</t>
  </si>
  <si>
    <t>ENSG00000219073</t>
  </si>
  <si>
    <t>CELA3B</t>
  </si>
  <si>
    <t>Chymotrypsin-like elastase family member 3B</t>
  </si>
  <si>
    <t>ENSG00000116906</t>
  </si>
  <si>
    <t>GNPAT</t>
  </si>
  <si>
    <t>Dihydroxyacetone phosphate acyltransferase</t>
  </si>
  <si>
    <t>ENSG00000237693</t>
  </si>
  <si>
    <t>IRGM</t>
  </si>
  <si>
    <t>Immunity-related GTPase family M protein</t>
  </si>
  <si>
    <t>ENSG00000142789</t>
  </si>
  <si>
    <t>CELA3A</t>
  </si>
  <si>
    <t>Chymotrypsin-like elastase family member 3A</t>
  </si>
  <si>
    <t>ENSG00000181927</t>
  </si>
  <si>
    <t>OR4P4</t>
  </si>
  <si>
    <t>Olfactory receptor 4P4</t>
  </si>
  <si>
    <t>ENSG00000093000</t>
  </si>
  <si>
    <t>NUP50</t>
  </si>
  <si>
    <t>Nuclear pore complex protein Nup50</t>
  </si>
  <si>
    <t>ENSG00000026297</t>
  </si>
  <si>
    <t>RNASET2</t>
  </si>
  <si>
    <t>Ribonuclease T2</t>
  </si>
  <si>
    <t>ENSG00000127951</t>
  </si>
  <si>
    <t>FGL2</t>
  </si>
  <si>
    <t>Fibroleukin</t>
  </si>
  <si>
    <t>ENSG00000187634</t>
  </si>
  <si>
    <t>SAMD11</t>
  </si>
  <si>
    <t>Sterile alpha motif domain-containing protein 11</t>
  </si>
  <si>
    <t>ENSG00000050344</t>
  </si>
  <si>
    <t>NFE2L3</t>
  </si>
  <si>
    <t>Nuclear factor erythroid 2-related factor 3</t>
  </si>
  <si>
    <t>ENSG00000185345</t>
  </si>
  <si>
    <t>PRKN</t>
  </si>
  <si>
    <t>E3 ubiquitin-protein ligase parkin</t>
  </si>
  <si>
    <t>sas</t>
  </si>
  <si>
    <t>ENSG00000182187</t>
  </si>
  <si>
    <t>CRYGB</t>
  </si>
  <si>
    <t>Gamma-crystallin B</t>
  </si>
  <si>
    <t>ENSG00000214518</t>
  </si>
  <si>
    <t>KRTAP2-2</t>
  </si>
  <si>
    <t>Keratin-associated protein 2-2</t>
  </si>
  <si>
    <t>ENSG00000241241</t>
  </si>
  <si>
    <t>KRTAP4-16</t>
  </si>
  <si>
    <t>HCG2042993</t>
  </si>
  <si>
    <t>ENSG00000132359</t>
  </si>
  <si>
    <t>RAP1GAP2</t>
  </si>
  <si>
    <t>Rap1 GTPase-activating protein 2</t>
  </si>
  <si>
    <t>ENSG00000132386</t>
  </si>
  <si>
    <t>SERPINF1</t>
  </si>
  <si>
    <t>Pigment epithelium-derived factor</t>
  </si>
  <si>
    <t>ENSG00000186532</t>
  </si>
  <si>
    <t>SMYD4</t>
  </si>
  <si>
    <t>SET and MYND domain-containing protein 4</t>
  </si>
  <si>
    <t>ENSG00000185774</t>
  </si>
  <si>
    <t>KCNIP4</t>
  </si>
  <si>
    <t>Kv channel-interacting protein 4</t>
  </si>
  <si>
    <t>ENSG00000148219</t>
  </si>
  <si>
    <t>ASTN2</t>
  </si>
  <si>
    <t>Astrotactin-2</t>
  </si>
  <si>
    <t>ENSG00000172264</t>
  </si>
  <si>
    <t>MACROD2</t>
  </si>
  <si>
    <t>ADP-ribose glycohydrolase MACROD2</t>
  </si>
  <si>
    <t>ENSG00000179412</t>
  </si>
  <si>
    <t>HNRNPCL4</t>
  </si>
  <si>
    <t>Heterogeneous nuclear ribonucleoprotein C-like 4</t>
  </si>
  <si>
    <t>ENSG00000271271,ENSG00000173610</t>
  </si>
  <si>
    <t>UGT2A1</t>
  </si>
  <si>
    <t>UDP-glucuronosyltransferase 2A1</t>
  </si>
  <si>
    <t>ENSG00000212725</t>
  </si>
  <si>
    <t>KRTAP2-1</t>
  </si>
  <si>
    <t>Keratin-associated protein 2-1</t>
  </si>
  <si>
    <t>ENSG00000118231</t>
  </si>
  <si>
    <t>CRYGD</t>
  </si>
  <si>
    <t>Gamma-crystallin D</t>
  </si>
  <si>
    <t>ENSG00000172497</t>
  </si>
  <si>
    <t>ACOT12</t>
  </si>
  <si>
    <t>Acetyl-coenzyme A thioesterase</t>
  </si>
  <si>
    <t>ENSG00000204887</t>
  </si>
  <si>
    <t>KRTAP1-4</t>
  </si>
  <si>
    <t>Keratin-associated protein 1-4</t>
  </si>
  <si>
    <t>ENSG00000150275</t>
  </si>
  <si>
    <t>PCDH15</t>
  </si>
  <si>
    <t>Protocadherin-15</t>
  </si>
  <si>
    <t>ENSG00000230124</t>
  </si>
  <si>
    <t>ACBD6</t>
  </si>
  <si>
    <t>Acyl-CoA-binding domain-containing protein 6</t>
  </si>
  <si>
    <t>ENSG00000216921</t>
  </si>
  <si>
    <t>FAM240C</t>
  </si>
  <si>
    <t>Protein FAM240C</t>
  </si>
  <si>
    <t>ENSG00000188219</t>
  </si>
  <si>
    <t>POTEE</t>
  </si>
  <si>
    <t>POTE ankyrin domain family member E</t>
  </si>
  <si>
    <t>ENSG00000134389</t>
  </si>
  <si>
    <t>CFHR5</t>
  </si>
  <si>
    <t>Complement factor H-related protein 5</t>
  </si>
  <si>
    <t>ENSG00000212721</t>
  </si>
  <si>
    <t>KRTAP4-11</t>
  </si>
  <si>
    <t>Keratin-associated protein 4-11</t>
  </si>
  <si>
    <t>ENSG00000229571</t>
  </si>
  <si>
    <t>PRAMEF25</t>
  </si>
  <si>
    <t>PRAME family member 25</t>
  </si>
  <si>
    <t>ENSG00000254834</t>
  </si>
  <si>
    <t>OR5M10</t>
  </si>
  <si>
    <t>Olfactory receptor 5M10</t>
  </si>
  <si>
    <t>ENSG00000171310</t>
  </si>
  <si>
    <t>CHST11</t>
  </si>
  <si>
    <t>Carbohydrate sulfotransferase 11</t>
  </si>
  <si>
    <t>ENSG00000196683</t>
  </si>
  <si>
    <t>TOMM7</t>
  </si>
  <si>
    <t>Mitochondrial import receptor subunit TOM7 homolog</t>
  </si>
  <si>
    <t>ENSG00000115762</t>
  </si>
  <si>
    <t>PLEKHB2</t>
  </si>
  <si>
    <t>Pleckstrin homology domain-containing family B member 2</t>
  </si>
  <si>
    <t>ENSG00000221963</t>
  </si>
  <si>
    <t>APOL6</t>
  </si>
  <si>
    <t>Apolipoprotein L6</t>
  </si>
  <si>
    <t>ENSG00000255012</t>
  </si>
  <si>
    <t>OR5M1</t>
  </si>
  <si>
    <t>Olfactory receptor 5M1</t>
  </si>
  <si>
    <t>ENSG00000143067</t>
  </si>
  <si>
    <t>ZNF697</t>
  </si>
  <si>
    <t>Zinc finger protein 697</t>
  </si>
  <si>
    <t>ENSG00000212724</t>
  </si>
  <si>
    <t>KRTAP2-3</t>
  </si>
  <si>
    <t>Keratin-associated protein 2-3</t>
  </si>
  <si>
    <t>ENSG00000167711</t>
  </si>
  <si>
    <t>SERPINF2</t>
  </si>
  <si>
    <t>Alpha-2-antiplasmin</t>
  </si>
  <si>
    <t>ENSG00000040341</t>
  </si>
  <si>
    <t>STAU2</t>
  </si>
  <si>
    <t>Double-stranded RNA-binding protein Staufen homolog 2</t>
  </si>
  <si>
    <t>ENSG00000170962</t>
  </si>
  <si>
    <t>PDGFD</t>
  </si>
  <si>
    <t>Platelet-derived growth factor D</t>
  </si>
  <si>
    <t>ENSG00000166762</t>
  </si>
  <si>
    <t>CATSPER2</t>
  </si>
  <si>
    <t>Cation channel sperm-associated protein 2</t>
  </si>
  <si>
    <t>ENSG00000206190</t>
  </si>
  <si>
    <t>ATP10A</t>
  </si>
  <si>
    <t>Probable phospholipid-transporting ATPase VA</t>
  </si>
  <si>
    <t>ENSG00000145687</t>
  </si>
  <si>
    <t>SSBP2</t>
  </si>
  <si>
    <t>Single-stranded DNA-binding protein 2</t>
  </si>
  <si>
    <t>ENSG00000168582</t>
  </si>
  <si>
    <t>CRYGA</t>
  </si>
  <si>
    <t>Gamma-crystallin A</t>
  </si>
  <si>
    <t>ENSG00000115423</t>
  </si>
  <si>
    <t>DNAH6</t>
  </si>
  <si>
    <t>Dynein heavy chain 6, axonemal</t>
  </si>
  <si>
    <t>ENSG00000163254</t>
  </si>
  <si>
    <t>CRYGC</t>
  </si>
  <si>
    <t>Gamma-crystallin C</t>
  </si>
  <si>
    <t>ENSG00000136052</t>
  </si>
  <si>
    <t>SLC41A2</t>
  </si>
  <si>
    <t>Solute carrier family 41 member 2</t>
  </si>
  <si>
    <t>ENSG00000221852</t>
  </si>
  <si>
    <t>KRTAP1-5</t>
  </si>
  <si>
    <t>Keratin-associated protein 1-5</t>
  </si>
  <si>
    <t>ENSG00000173535</t>
  </si>
  <si>
    <t>TNFRSF10C</t>
  </si>
  <si>
    <t>Tumor necrosis factor receptor superfamily member 10C</t>
  </si>
  <si>
    <t>ENSG00000121454</t>
  </si>
  <si>
    <t>LHX4</t>
  </si>
  <si>
    <t>LIM/homeobox protein Lhx4</t>
  </si>
  <si>
    <t>ENSG00000170967</t>
  </si>
  <si>
    <t>DDI1</t>
  </si>
  <si>
    <t>Protein DDI1 homolog 1</t>
  </si>
  <si>
    <t>ENSG00000188674</t>
  </si>
  <si>
    <t>C2orf80</t>
  </si>
  <si>
    <t>Uncharacterized protein C2orf80</t>
  </si>
  <si>
    <t>ENSG00000204880</t>
  </si>
  <si>
    <t>KRTAP4-8</t>
  </si>
  <si>
    <t>Keratin-associated protein 4-8</t>
  </si>
  <si>
    <t>ENSG00000242866</t>
  </si>
  <si>
    <t>STRC</t>
  </si>
  <si>
    <t>Stereocilin</t>
  </si>
  <si>
    <t>ENSG00000198125</t>
  </si>
  <si>
    <t>MB</t>
  </si>
  <si>
    <t>Myoglobin</t>
  </si>
  <si>
    <t>ENSG00000255223</t>
  </si>
  <si>
    <t>OR5M11</t>
  </si>
  <si>
    <t>Olfactory receptor 5M11</t>
  </si>
  <si>
    <t>ENSG00000188581</t>
  </si>
  <si>
    <t>KRTAP1-1</t>
  </si>
  <si>
    <t>Keratin-associated protein 1-1</t>
  </si>
  <si>
    <t>ENSG00000177058</t>
  </si>
  <si>
    <t>SLC38A9</t>
  </si>
  <si>
    <t>Sodium-coupled neutral amino acid transporter 9</t>
  </si>
  <si>
    <t>ENSG00000132405</t>
  </si>
  <si>
    <t>TBC1D14</t>
  </si>
  <si>
    <t>TBC1 domain family member 14</t>
  </si>
  <si>
    <t>ENSG00000185561</t>
  </si>
  <si>
    <t>TLCD2</t>
  </si>
  <si>
    <t>TLC domain-containing protein 2</t>
  </si>
  <si>
    <t>ENSG00000237289,ENSG00000223572</t>
  </si>
  <si>
    <t>CKMT1B</t>
  </si>
  <si>
    <t>Creatine kinase U-type, mitochondrial</t>
  </si>
  <si>
    <t>ENSG00000112964</t>
  </si>
  <si>
    <t>GHR</t>
  </si>
  <si>
    <t>Growth hormone receptor</t>
  </si>
  <si>
    <t>ENSG00000212722</t>
  </si>
  <si>
    <t>KRTAP4-9</t>
  </si>
  <si>
    <t>Keratin-associated protein 4-9</t>
  </si>
  <si>
    <t>ENSG00000136244</t>
  </si>
  <si>
    <t>IL6</t>
  </si>
  <si>
    <t>Interleukin-6</t>
  </si>
  <si>
    <t>ENSG00000169067</t>
  </si>
  <si>
    <t>ACTBL2</t>
  </si>
  <si>
    <t>Beta-actin-like protein 2</t>
  </si>
  <si>
    <t>ENSG00000240871</t>
  </si>
  <si>
    <t>KRTAP4-7</t>
  </si>
  <si>
    <t>Keratin-associated protein 4-7</t>
  </si>
  <si>
    <t>ENSG00000145414</t>
  </si>
  <si>
    <t>NAF1</t>
  </si>
  <si>
    <t>H/ACA ribonucleoprotein complex non-core subunit NAF1</t>
  </si>
  <si>
    <t>ENSG00000167716</t>
  </si>
  <si>
    <t>WDR81</t>
  </si>
  <si>
    <t>WD repeat-containing protein 81</t>
  </si>
  <si>
    <t>ENSG00000170871</t>
  </si>
  <si>
    <t>KIAA0232</t>
  </si>
  <si>
    <t>Uncharacterized protein KIAA0232</t>
  </si>
  <si>
    <t>ENSG00000183098</t>
  </si>
  <si>
    <t>GPC6</t>
  </si>
  <si>
    <t>Glypican-6</t>
  </si>
  <si>
    <t>ENSG00000173530</t>
  </si>
  <si>
    <t>TNFRSF10D</t>
  </si>
  <si>
    <t>Tumor necrosis factor receptor superfamily member 10D</t>
  </si>
  <si>
    <t>ENSG00000213417</t>
  </si>
  <si>
    <t>KRTAP2-4</t>
  </si>
  <si>
    <t>Keratin-associated protein 2-4</t>
  </si>
  <si>
    <t>ENSG00000221880</t>
  </si>
  <si>
    <t>KRTAP1-3</t>
  </si>
  <si>
    <t>Keratin-associated protein 1-3</t>
  </si>
  <si>
    <t>9.1 - Enrichment of biological processes with genes overlapping candidate windows in the GENERALIZABLE (GEN) group</t>
  </si>
  <si>
    <t>UBIQ (58)</t>
  </si>
  <si>
    <t>UBIQ (expected)</t>
  </si>
  <si>
    <t>UBIQ (over/under)</t>
  </si>
  <si>
    <t>UBIQ (fold Enrichment)</t>
  </si>
  <si>
    <t>UBIQ (raw P-value)</t>
  </si>
  <si>
    <t>UBIQ (FDR)</t>
  </si>
  <si>
    <t>GEN (FDR &lt; 0.01)</t>
  </si>
  <si>
    <t>benzene-containing compound metabolic process (GO:0042537)</t>
  </si>
  <si>
    <t>activation of immune response (GO:0002253)</t>
  </si>
  <si>
    <t>immune response-activating signal transduction (GO:0002757)</t>
  </si>
  <si>
    <t>immune response-activating cell surface receptor signaling pathway (GO:0002429)</t>
  </si>
  <si>
    <t>positive regulation of immune response (GO:0050778)</t>
  </si>
  <si>
    <t>cellular response to interferon-gamma (GO:0071346)</t>
  </si>
  <si>
    <t>immune response-regulating signaling pathway (GO:0002764)</t>
  </si>
  <si>
    <t>immune response-regulating cell surface receptor signaling pathway (GO:0002768)</t>
  </si>
  <si>
    <t>antigen processing and presentation of exogenous peptide antigen (GO:0002478)</t>
  </si>
  <si>
    <t>regulation of immune system process (GO:0002682)</t>
  </si>
  <si>
    <t>response to interferon-gamma (GO:0034341)</t>
  </si>
  <si>
    <t>antigen processing and presentation of exogenous antigen (GO:0019884)</t>
  </si>
  <si>
    <t>antigen processing and presentation of peptide antigen (GO:0048002)</t>
  </si>
  <si>
    <t>antigen receptor-mediated signaling pathway (GO:0050851)</t>
  </si>
  <si>
    <t>defense response to other organism (GO:0098542)</t>
  </si>
  <si>
    <t>antigen processing and presentation (GO:0019882)</t>
  </si>
  <si>
    <t>9.2 - Enrichment of biological processes with genes overlapping candidate windows in African (AFR) super-population</t>
  </si>
  <si>
    <t>NA</t>
  </si>
  <si>
    <t>9.3 - Enrichment of biological processes with genes overlapping candidate windows in American (AMR) super-population</t>
  </si>
  <si>
    <t>9.4 - Enrichment of biological processes with genes overlapping candidate windows in European (EUR) super-population</t>
  </si>
  <si>
    <t>9.5 - Enrichment of biological processes with genes overlapping candidate windows in East-Asian (EAS) super-population</t>
  </si>
  <si>
    <t>9.6 - Enrichment of biological processes with genes overlapping candidate windows in South-Asian (SAS) super-population</t>
  </si>
  <si>
    <t>SAS (74)</t>
  </si>
  <si>
    <t>SAS (expected)</t>
  </si>
  <si>
    <t>SAS (over/under)</t>
  </si>
  <si>
    <t>SAS (fold Enrichment)</t>
  </si>
  <si>
    <t>SAS (raw P-value)</t>
  </si>
  <si>
    <t>SAS (FDR)</t>
  </si>
  <si>
    <t>keratinization (GO:0031424)</t>
  </si>
  <si>
    <t>=+</t>
  </si>
  <si>
    <t>keratinocyte differentiation (GO:0030216)</t>
  </si>
  <si>
    <t>epidermal cell differentiation (GO:0009913)</t>
  </si>
  <si>
    <t>epidermis development (GO:0008544)</t>
  </si>
  <si>
    <t>skin development (GO:0043588)</t>
  </si>
  <si>
    <t>epithelial cell differentiation (GO:0030855)</t>
  </si>
  <si>
    <t>epithelium development (GO:0060429)</t>
  </si>
  <si>
    <t>tissue development (GO:0009888)</t>
  </si>
  <si>
    <t>Repeat elements overlapping candidate windows for each population</t>
  </si>
  <si>
    <t>Supplementary Table 10.1</t>
  </si>
  <si>
    <t>UBIQ</t>
  </si>
  <si>
    <t>is unique</t>
  </si>
  <si>
    <t>is ubiquitous</t>
  </si>
  <si>
    <t>Unknown</t>
  </si>
  <si>
    <t>Supplementary Table 10.2</t>
  </si>
  <si>
    <t>UNIQ</t>
  </si>
  <si>
    <t>RTE</t>
  </si>
  <si>
    <t>Gene annotation of the candidate windows in the CCDG dataset (hg38)</t>
  </si>
  <si>
    <t>Sample</t>
  </si>
  <si>
    <t>CCDG</t>
  </si>
  <si>
    <t>DIAPH3</t>
  </si>
  <si>
    <t>Protein diaphanous homolog 3</t>
  </si>
  <si>
    <t>METTL16</t>
  </si>
  <si>
    <t>RNA N6-adenosine-methyltransferase METTL16</t>
  </si>
  <si>
    <t>RNASE3</t>
  </si>
  <si>
    <t>Eosinophil cationic protein</t>
  </si>
  <si>
    <t>LATS1</t>
  </si>
  <si>
    <t>Serine/threonine-protein kinase LATS1</t>
  </si>
  <si>
    <t>GPC5</t>
  </si>
  <si>
    <t>Glypican-5</t>
  </si>
  <si>
    <t>PCDHA8</t>
  </si>
  <si>
    <t>Protocadherin alpha-8</t>
  </si>
  <si>
    <t>PTH2R</t>
  </si>
  <si>
    <t>Parathyroid hormone 2 receptor</t>
  </si>
  <si>
    <t>NUTM2D</t>
  </si>
  <si>
    <t>NUT family member 2D</t>
  </si>
  <si>
    <t>TRGV3</t>
  </si>
  <si>
    <t>T cell receptor gamma variable 3</t>
  </si>
  <si>
    <t>TRBV6-2</t>
  </si>
  <si>
    <t>T cell receptor beta variable 6-2</t>
  </si>
  <si>
    <t>TNFRSF10B</t>
  </si>
  <si>
    <t>Tumor necrosis factor receptor superfamily member 10B</t>
  </si>
  <si>
    <t>DLGAP2</t>
  </si>
  <si>
    <t>Disks large-associated protein 2</t>
  </si>
  <si>
    <t>ZNF208</t>
  </si>
  <si>
    <t>Zinc finger protein 208</t>
  </si>
  <si>
    <t>TSBP1</t>
  </si>
  <si>
    <t>Testis-expressed basic protein 1</t>
  </si>
  <si>
    <t>TAF11L11</t>
  </si>
  <si>
    <t>IGLC2</t>
  </si>
  <si>
    <t>Immunoglobulin lambda constant 2</t>
  </si>
  <si>
    <t>PLCL1</t>
  </si>
  <si>
    <t>Inactive phospholipase C-like protein 1</t>
  </si>
  <si>
    <t>LILRA6</t>
  </si>
  <si>
    <t>Leukocyte immunoglobulin-like receptor subfamily A member 6</t>
  </si>
  <si>
    <t>NBPF12</t>
  </si>
  <si>
    <t>Neuroblastoma breakpoint family member 12</t>
  </si>
  <si>
    <t>PPP1R42</t>
  </si>
  <si>
    <t>Protein phosphatase 1 regulatory subunit 42</t>
  </si>
  <si>
    <t>CSMD3</t>
  </si>
  <si>
    <t>CUB and sushi domain-containing protein 3</t>
  </si>
  <si>
    <t>LRRIQ3</t>
  </si>
  <si>
    <t>Leucine-rich repeat and IQ domain-containing protein 3</t>
  </si>
  <si>
    <t>TRGV4</t>
  </si>
  <si>
    <t>T cell receptor gamma variable 4</t>
  </si>
  <si>
    <t>PCDHA9</t>
  </si>
  <si>
    <t>Protocadherin alpha-9</t>
  </si>
  <si>
    <t>RRP7A</t>
  </si>
  <si>
    <t>Ribosomal RNA-processing protein 7 homolog A</t>
  </si>
  <si>
    <t>ZBTB20</t>
  </si>
  <si>
    <t>Zinc finger and BTB domain-containing protein 20</t>
  </si>
  <si>
    <t>SLC2A14</t>
  </si>
  <si>
    <t>Solute carrier family 2, facilitated glucose transporter member 14</t>
  </si>
  <si>
    <t>SSU72P2</t>
  </si>
  <si>
    <t>RNA polymerase II subunit A C-terminal domain phosphatase SSU72</t>
  </si>
  <si>
    <t>GNE</t>
  </si>
  <si>
    <t>Bifunctional UDP-N-acetylglucosamine 2-epimerase/N-acetylmannosamine kinase</t>
  </si>
  <si>
    <t>NLRP7</t>
  </si>
  <si>
    <t>NACHT, LRR and PYD domains-containing protein 7</t>
  </si>
  <si>
    <t>PCDHA1</t>
  </si>
  <si>
    <t>Protocadherin alpha-1</t>
  </si>
  <si>
    <t>STYXL1</t>
  </si>
  <si>
    <t>Serine/threonine/tyrosine-interacting-like protein 1</t>
  </si>
  <si>
    <t>CD2AP</t>
  </si>
  <si>
    <t>CD2-associated protein</t>
  </si>
  <si>
    <t>RBBP8</t>
  </si>
  <si>
    <t>DNA endonuclease RBBP8</t>
  </si>
  <si>
    <t>PRAMEF2</t>
  </si>
  <si>
    <t>PRAME family member 2</t>
  </si>
  <si>
    <t>TRIM49</t>
  </si>
  <si>
    <t>Tripartite motif-containing protein 49</t>
  </si>
  <si>
    <t>ARL17A</t>
  </si>
  <si>
    <t>ADP-ribosylation factor-like protein 17</t>
  </si>
  <si>
    <t>NSUN6</t>
  </si>
  <si>
    <t>tRNA (cytosine(72)-C(5))-methyltransferase NSUN6</t>
  </si>
  <si>
    <t>IGKV2-28</t>
  </si>
  <si>
    <t>Immunoglobulin kappa variable 2-28</t>
  </si>
  <si>
    <t>EPDR1</t>
  </si>
  <si>
    <t>Mammalian ependymin-related protein 1</t>
  </si>
  <si>
    <t>AKNA</t>
  </si>
  <si>
    <t>Microtubule organization protein AKNA</t>
  </si>
  <si>
    <t>ANKRD36</t>
  </si>
  <si>
    <t>Ankyrin repeat domain-containing protein 36A</t>
  </si>
  <si>
    <t>MIPOL1</t>
  </si>
  <si>
    <t>Mirror-image polydactyly gene 1 protein</t>
  </si>
  <si>
    <t>MTO1</t>
  </si>
  <si>
    <t>Protein MTO1 homolog, mitochondrial</t>
  </si>
  <si>
    <t>AHNAK</t>
  </si>
  <si>
    <t>Neuroblast differentiation-associated protein AHNAK</t>
  </si>
  <si>
    <t>PSG3</t>
  </si>
  <si>
    <t>Pregnancy-specific beta-1-glycoprotein 3</t>
  </si>
  <si>
    <t>THRAP3</t>
  </si>
  <si>
    <t>Thyroid hormone receptor-associated protein 3</t>
  </si>
  <si>
    <t>LMF1</t>
  </si>
  <si>
    <t>Lipase maturation factor 1</t>
  </si>
  <si>
    <t>GRID2</t>
  </si>
  <si>
    <t>Glutamate receptor ionotropic, delta-2</t>
  </si>
  <si>
    <t>SOX5</t>
  </si>
  <si>
    <t>Transcription factor SOX-5</t>
  </si>
  <si>
    <t>MAVS</t>
  </si>
  <si>
    <t>Mitochondrial antiviral-signaling protein</t>
  </si>
  <si>
    <t>ZNF131</t>
  </si>
  <si>
    <t>Zinc finger protein 131</t>
  </si>
  <si>
    <t>MOXD1</t>
  </si>
  <si>
    <t>DBH-like monooxygenase protein 1</t>
  </si>
  <si>
    <t>RPS9</t>
  </si>
  <si>
    <t>40S ribosomal protein S9</t>
  </si>
  <si>
    <t>GALNT13</t>
  </si>
  <si>
    <t>Polypeptide N-acetylgalactosaminyltransferase 13</t>
  </si>
  <si>
    <t>CCDC144A</t>
  </si>
  <si>
    <t>Coiled-coil domain-containing protein 144A</t>
  </si>
  <si>
    <t>CAMLG</t>
  </si>
  <si>
    <t>Calcium signal-modulating cyclophilin ligand</t>
  </si>
  <si>
    <t>FCGRT</t>
  </si>
  <si>
    <t>IgG receptor FcRn large subunit p51</t>
  </si>
  <si>
    <t>PTPRN2</t>
  </si>
  <si>
    <t>Receptor-type tyrosine-protein phosphatase N2</t>
  </si>
  <si>
    <t>VPS53</t>
  </si>
  <si>
    <t>Vacuolar protein sorting-associated protein 53 homolog</t>
  </si>
  <si>
    <t>MIOX</t>
  </si>
  <si>
    <t>Inositol oxygenase</t>
  </si>
  <si>
    <t>ABHD18</t>
  </si>
  <si>
    <t>Protein ABHD18</t>
  </si>
  <si>
    <t>MAD1L1</t>
  </si>
  <si>
    <t>Mitotic spindle assembly checkpoint protein MAD1</t>
  </si>
  <si>
    <t>FBXO28</t>
  </si>
  <si>
    <t>F-box only protein 28</t>
  </si>
  <si>
    <t>USP17L7</t>
  </si>
  <si>
    <t>Inactive ubiquitin carboxyl-terminal hydrolase 17-like protein 7</t>
  </si>
  <si>
    <t>ZNF652</t>
  </si>
  <si>
    <t>Zinc finger protein 652</t>
  </si>
  <si>
    <t>GLIPR1</t>
  </si>
  <si>
    <t>Glioma pathogenesis-related protein 1</t>
  </si>
  <si>
    <t>UGT2B10</t>
  </si>
  <si>
    <t>UDP-glucuronosyltransferase 2B10</t>
  </si>
  <si>
    <t>CFH</t>
  </si>
  <si>
    <t>Complement factor H</t>
  </si>
  <si>
    <t>MMP16</t>
  </si>
  <si>
    <t>Matrix metalloproteinase-16</t>
  </si>
  <si>
    <t>NOL4</t>
  </si>
  <si>
    <t>Nucleolar protein 4</t>
  </si>
  <si>
    <t>RNF111</t>
  </si>
  <si>
    <t>E3 ubiquitin-protein ligase Arkadia</t>
  </si>
  <si>
    <t>RALYL</t>
  </si>
  <si>
    <t>RNA-binding Raly-like protein</t>
  </si>
  <si>
    <t>CATSPERD</t>
  </si>
  <si>
    <t>Cation channel sperm-associated protein subunit delta</t>
  </si>
  <si>
    <t>OR13C5</t>
  </si>
  <si>
    <t>Olfactory receptor 13C5</t>
  </si>
  <si>
    <t>CD36</t>
  </si>
  <si>
    <t>Platelet glycoprotein 4</t>
  </si>
  <si>
    <t>CYP2D6</t>
  </si>
  <si>
    <t>Cytochrome P450 2D6</t>
  </si>
  <si>
    <t>TMEM132C</t>
  </si>
  <si>
    <t>Transmembrane protein 132C</t>
  </si>
  <si>
    <t>IGKV3D-7</t>
  </si>
  <si>
    <t>Immunoglobulin kappa variable 3D-7</t>
  </si>
  <si>
    <t>UBE2R2</t>
  </si>
  <si>
    <t>Ubiquitin-conjugating enzyme E2 R2</t>
  </si>
  <si>
    <t>SNX8</t>
  </si>
  <si>
    <t>Sorting nexin-8</t>
  </si>
  <si>
    <t>SLC12A7</t>
  </si>
  <si>
    <t>Solute carrier family 12 member 7</t>
  </si>
  <si>
    <t>NME8</t>
  </si>
  <si>
    <t>Thioredoxin domain-containing protein 3</t>
  </si>
  <si>
    <t>PRAMEF4</t>
  </si>
  <si>
    <t>PRAME family member 4</t>
  </si>
  <si>
    <t>TUBA8</t>
  </si>
  <si>
    <t>Tubulin alpha-8 chain</t>
  </si>
  <si>
    <t>DPP6</t>
  </si>
  <si>
    <t>Dipeptidyl aminopeptidase-like protein 6</t>
  </si>
  <si>
    <t>SLC35G4</t>
  </si>
  <si>
    <t>Putative solute carrier family 35 member G4</t>
  </si>
  <si>
    <t>HLA-DRB1</t>
  </si>
  <si>
    <t>HLA class II histocompatibility antigen, DRB1 beta chain</t>
  </si>
  <si>
    <t>MAN2B2</t>
  </si>
  <si>
    <t>Epididymis-specific alpha-mannosidase</t>
  </si>
  <si>
    <t>GNG7</t>
  </si>
  <si>
    <t>Guanine nucleotide-binding protein G(I)/G(S)/G(O) subunit gamma-7</t>
  </si>
  <si>
    <t>CDH18</t>
  </si>
  <si>
    <t>Cadherin-18</t>
  </si>
  <si>
    <t>RAB11A</t>
  </si>
  <si>
    <t>Ras-related protein Rab-11A</t>
  </si>
  <si>
    <t>PCDHA4</t>
  </si>
  <si>
    <t>Protocadherin alpha-4</t>
  </si>
  <si>
    <t>IGHV3-21</t>
  </si>
  <si>
    <t>Immunoglobulin heavy variable 3-21</t>
  </si>
  <si>
    <t>PRORP</t>
  </si>
  <si>
    <t>Mitochondrial ribonuclease P catalytic subunit</t>
  </si>
  <si>
    <t>ZNF675</t>
  </si>
  <si>
    <t>Zinc finger protein 675</t>
  </si>
  <si>
    <t>MTRES1</t>
  </si>
  <si>
    <t>Mitochondrial transcription rescue factor 1</t>
  </si>
  <si>
    <t>IGHE</t>
  </si>
  <si>
    <t>Immunoglobulin heavy constant epsilon</t>
  </si>
  <si>
    <t>CBFB</t>
  </si>
  <si>
    <t>Core-binding factor subunit beta</t>
  </si>
  <si>
    <t>IGHV2-70</t>
  </si>
  <si>
    <t>Immunoglobulin heavy variable 2-70</t>
  </si>
  <si>
    <t>PCDHB16</t>
  </si>
  <si>
    <t>Protocadherin beta-16</t>
  </si>
  <si>
    <t>SLC35E2A</t>
  </si>
  <si>
    <t>Solute carrier family 35 member E2A</t>
  </si>
  <si>
    <t>RFPL4A</t>
  </si>
  <si>
    <t>Ret finger protein-like 4A</t>
  </si>
  <si>
    <t>ERVV-1</t>
  </si>
  <si>
    <t>Endogenous retrovirus group V member 1 Env polyprotein</t>
  </si>
  <si>
    <t>ACOT7</t>
  </si>
  <si>
    <t>Cytosolic acyl coenzyme A thioester hydrolase</t>
  </si>
  <si>
    <t>WDSUB1</t>
  </si>
  <si>
    <t>WD repeat, SAM and U-box domain-containing protein 1</t>
  </si>
  <si>
    <t>INPP5A</t>
  </si>
  <si>
    <t>Inositol polyphosphate-5-phosphatase A</t>
  </si>
  <si>
    <t>RGS18</t>
  </si>
  <si>
    <t>Regulator of G-protein signaling 18</t>
  </si>
  <si>
    <t>ANKRD20A3P</t>
  </si>
  <si>
    <t>Putative ankyrin repeat domain-containing protein 20A3</t>
  </si>
  <si>
    <t>MGAT4C</t>
  </si>
  <si>
    <t>Alpha-1,3-mannosyl-glycoprotein 4-beta-N-acetylglucosaminyltransferase C</t>
  </si>
  <si>
    <t>SEC11A</t>
  </si>
  <si>
    <t>Signal peptidase complex catalytic subunit SEC11A</t>
  </si>
  <si>
    <t>CCSER1</t>
  </si>
  <si>
    <t>Serine-rich coiled-coil domain-containing protein 1</t>
  </si>
  <si>
    <t>CES1</t>
  </si>
  <si>
    <t>Liver carboxylesterase 1</t>
  </si>
  <si>
    <t>VWA1</t>
  </si>
  <si>
    <t>von Willebrand factor A domain-containing protein 1</t>
  </si>
  <si>
    <t>OR13C2</t>
  </si>
  <si>
    <t>Olfactory receptor 13C2</t>
  </si>
  <si>
    <t>CTNNA2</t>
  </si>
  <si>
    <t>Catenin alpha-2</t>
  </si>
  <si>
    <t>EYS</t>
  </si>
  <si>
    <t>Protein eyes shut homolog</t>
  </si>
  <si>
    <t>CFAP299</t>
  </si>
  <si>
    <t>Cilia- and flagella-associated protein 299</t>
  </si>
  <si>
    <t>DPYD</t>
  </si>
  <si>
    <t>Dihydropyrimidine dehydrogenase [NADP(+)]</t>
  </si>
  <si>
    <t>IGLL5</t>
  </si>
  <si>
    <t>Immunoglobulin lambda-like polypeptide 5</t>
  </si>
  <si>
    <t>PCDH9</t>
  </si>
  <si>
    <t>Protocadherin-9</t>
  </si>
  <si>
    <t>KLHDC4</t>
  </si>
  <si>
    <t>Kelch domain-containing protein 4</t>
  </si>
  <si>
    <t>PCDHA5</t>
  </si>
  <si>
    <t>Protocadherin alpha-5</t>
  </si>
  <si>
    <t>CNTNAP3B</t>
  </si>
  <si>
    <t>Contactin-associated protein-like 3B</t>
  </si>
  <si>
    <t>DENND1B</t>
  </si>
  <si>
    <t>DENN domain-containing protein 1B</t>
  </si>
  <si>
    <t>TXLNB</t>
  </si>
  <si>
    <t>Beta-taxilin</t>
  </si>
  <si>
    <t>CSH1</t>
  </si>
  <si>
    <t>Chorionic somatomammotropin hormone 1</t>
  </si>
  <si>
    <t>PRAMEF18</t>
  </si>
  <si>
    <t>PRAME family member 18</t>
  </si>
  <si>
    <t>ATP11A</t>
  </si>
  <si>
    <t>Probable phospholipid-transporting ATPase IH</t>
  </si>
  <si>
    <t>FAM220A</t>
  </si>
  <si>
    <t>Protein FAM220A</t>
  </si>
  <si>
    <t>ZNF705D</t>
  </si>
  <si>
    <t>Zinc finger protein 705D</t>
  </si>
  <si>
    <t>CRLF3</t>
  </si>
  <si>
    <t>Cytokine receptor-like factor 3</t>
  </si>
  <si>
    <t>FSTL5</t>
  </si>
  <si>
    <t>Follistatin-related protein 5</t>
  </si>
  <si>
    <t>RHEX</t>
  </si>
  <si>
    <t>Regulator of hemoglobinization and erythroid cell expansion protein</t>
  </si>
  <si>
    <t>ATAD5</t>
  </si>
  <si>
    <t>ATPase family AAA domain-containing protein 5</t>
  </si>
  <si>
    <t>SFI1</t>
  </si>
  <si>
    <t>Protein SFI1 homolog</t>
  </si>
  <si>
    <t>ANKRD36B</t>
  </si>
  <si>
    <t>Ankyrin repeat domain-containing protein 36B</t>
  </si>
  <si>
    <t>KRR1</t>
  </si>
  <si>
    <t>KRR1 small subunit processome component homolog</t>
  </si>
  <si>
    <t>CLPTM1L</t>
  </si>
  <si>
    <t>Cleft lip and palate transmembrane protein 1-like protein</t>
  </si>
  <si>
    <t>TAF11L13</t>
  </si>
  <si>
    <t>SMIM14</t>
  </si>
  <si>
    <t>Small integral membrane protein 14</t>
  </si>
  <si>
    <t>ZBTB8A</t>
  </si>
  <si>
    <t>Zinc finger and BTB domain-containing protein 8A</t>
  </si>
  <si>
    <t>KLHL1</t>
  </si>
  <si>
    <t>Kelch-like protein 1</t>
  </si>
  <si>
    <t>HIP1</t>
  </si>
  <si>
    <t>Huntingtin-interacting protein 1</t>
  </si>
  <si>
    <t>SORCS1</t>
  </si>
  <si>
    <t>VPS10 domain-containing receptor SorCS1</t>
  </si>
  <si>
    <t>ARFGEF1</t>
  </si>
  <si>
    <t>Brefeldin A-inhibited guanine nucleotide-exchange protein 1</t>
  </si>
  <si>
    <t>SLC25A33</t>
  </si>
  <si>
    <t>Solute carrier family 25 member 33</t>
  </si>
  <si>
    <t>SORD</t>
  </si>
  <si>
    <t>Sorbitol dehydrogenase</t>
  </si>
  <si>
    <t>HSPA6</t>
  </si>
  <si>
    <t>Heat shock 70 kDa protein 6</t>
  </si>
  <si>
    <t>ATRNL1</t>
  </si>
  <si>
    <t>Attractin-like protein 1</t>
  </si>
  <si>
    <t>ROBO1</t>
  </si>
  <si>
    <t>Roundabout homolog 1</t>
  </si>
  <si>
    <t>YWHAE</t>
  </si>
  <si>
    <t>14-3-3 protein epsilon</t>
  </si>
  <si>
    <t>GNAI1</t>
  </si>
  <si>
    <t>Guanine nucleotide-binding protein G(i) subunit alpha-1</t>
  </si>
  <si>
    <t>FEM1A</t>
  </si>
  <si>
    <t>Protein fem-1 homolog A</t>
  </si>
  <si>
    <t>NCOR1</t>
  </si>
  <si>
    <t>Nuclear receptor corepressor 1</t>
  </si>
  <si>
    <t>CDK11B</t>
  </si>
  <si>
    <t>Cyclin-dependent kinase 11B</t>
  </si>
  <si>
    <t>GRIK2</t>
  </si>
  <si>
    <t>Glutamate receptor ionotropic, kainate 2</t>
  </si>
  <si>
    <t>CDK10</t>
  </si>
  <si>
    <t>Cyclin-dependent kinase 10</t>
  </si>
  <si>
    <t>TAS2R46</t>
  </si>
  <si>
    <t>Taste receptor type 2 member 46</t>
  </si>
  <si>
    <t>CSMD1</t>
  </si>
  <si>
    <t>CUB and sushi domain-containing protein 1</t>
  </si>
  <si>
    <t>TFDP2</t>
  </si>
  <si>
    <t>Transcription factor Dp-2</t>
  </si>
  <si>
    <t>HERC2</t>
  </si>
  <si>
    <t>E3 ubiquitin-protein ligase HERC2</t>
  </si>
  <si>
    <t>RAP2A</t>
  </si>
  <si>
    <t>Ras-related protein Rap-2a</t>
  </si>
  <si>
    <t>CCL26</t>
  </si>
  <si>
    <t>C-C motif chemokine 26</t>
  </si>
  <si>
    <t>CYLC2</t>
  </si>
  <si>
    <t>Cylicin-2</t>
  </si>
  <si>
    <t>PPP2R2D</t>
  </si>
  <si>
    <t>Serine/threonine-protein phosphatase 2A 55 kDa regulatory subunit B delta isoform</t>
  </si>
  <si>
    <t>OR6J1</t>
  </si>
  <si>
    <t>Olfactory receptor 6J1</t>
  </si>
  <si>
    <t>TAS2R14</t>
  </si>
  <si>
    <t>Taste receptor type 2 member 14</t>
  </si>
  <si>
    <t>CYP2A6</t>
  </si>
  <si>
    <t>Cytochrome P450 2A6</t>
  </si>
  <si>
    <t>ENTPD5</t>
  </si>
  <si>
    <t>Ectonucleoside triphosphate diphosphohydrolase 5</t>
  </si>
  <si>
    <t>OR4M1</t>
  </si>
  <si>
    <t>Olfactory receptor 4M1</t>
  </si>
  <si>
    <t>CLTA</t>
  </si>
  <si>
    <t>Clathrin light chain A</t>
  </si>
  <si>
    <t>CFC1</t>
  </si>
  <si>
    <t>Cryptic protein</t>
  </si>
  <si>
    <t>DHX32</t>
  </si>
  <si>
    <t>Putative pre-mRNA-splicing factor ATP-dependent RNA helicase DHX32</t>
  </si>
  <si>
    <t>PRAMEF15</t>
  </si>
  <si>
    <t>PRAME family member 9/15</t>
  </si>
  <si>
    <t>SSU72P4</t>
  </si>
  <si>
    <t>ZNF407</t>
  </si>
  <si>
    <t>Zinc finger protein 407</t>
  </si>
  <si>
    <t>MUC5B</t>
  </si>
  <si>
    <t>Mucin-5B</t>
  </si>
  <si>
    <t>BCHE</t>
  </si>
  <si>
    <t>Cholinesterase</t>
  </si>
  <si>
    <t>PRAMEF10</t>
  </si>
  <si>
    <t>PRAME family member 10</t>
  </si>
  <si>
    <t>COMMD10</t>
  </si>
  <si>
    <t>COMM domain-containing protein 10</t>
  </si>
  <si>
    <t>SSUH2</t>
  </si>
  <si>
    <t>Protein SSUH2 homolog</t>
  </si>
  <si>
    <t>GLRB</t>
  </si>
  <si>
    <t>Glycine receptor subunit beta</t>
  </si>
  <si>
    <t>MADCAM1</t>
  </si>
  <si>
    <t>Mucosal addressin cell adhesion molecule 1</t>
  </si>
  <si>
    <t>SEMA3E</t>
  </si>
  <si>
    <t>Semaphorin-3E</t>
  </si>
  <si>
    <t>SPATA17</t>
  </si>
  <si>
    <t>Spermatogenesis-associated protein 17</t>
  </si>
  <si>
    <t>CFAP46</t>
  </si>
  <si>
    <t>Cilia- and flagella-associated protein 46</t>
  </si>
  <si>
    <t>IGKV1D-33</t>
  </si>
  <si>
    <t>Immunoglobulin kappa variable 1D-33</t>
  </si>
  <si>
    <t>ZNF140</t>
  </si>
  <si>
    <t>Zinc finger protein 140</t>
  </si>
  <si>
    <t>VAV1</t>
  </si>
  <si>
    <t>Proto-oncogene vav</t>
  </si>
  <si>
    <t>EIF3B</t>
  </si>
  <si>
    <t>Eukaryotic translation initiation factor 3 subunit B</t>
  </si>
  <si>
    <t>CLPSL1</t>
  </si>
  <si>
    <t>Colipase-like protein 1</t>
  </si>
  <si>
    <t>DPP10</t>
  </si>
  <si>
    <t>Inactive dipeptidyl peptidase 10</t>
  </si>
  <si>
    <t>LMBRD1</t>
  </si>
  <si>
    <t>Lysosomal cobalamin transport escort protein LMBD1</t>
  </si>
  <si>
    <t>MDGA2</t>
  </si>
  <si>
    <t>MAM domain-containing glycosylphosphatidylinositol anchor protein 2</t>
  </si>
  <si>
    <t>NLRP2</t>
  </si>
  <si>
    <t>NACHT, LRR and PYD domains-containing protein 2</t>
  </si>
  <si>
    <t>LOC112267897</t>
  </si>
  <si>
    <t>GLYATL1</t>
  </si>
  <si>
    <t>Glycine N-acyltransferase-like protein 1</t>
  </si>
  <si>
    <t>SPDYE16</t>
  </si>
  <si>
    <t>Putative speedy protein E16</t>
  </si>
  <si>
    <t>SNRPN</t>
  </si>
  <si>
    <t>Small nuclear ribonucleoprotein-associated protein N</t>
  </si>
  <si>
    <t>IGKV2D-28</t>
  </si>
  <si>
    <t>Immunoglobulin kappa variable 2D-28</t>
  </si>
  <si>
    <t>ZNF385B</t>
  </si>
  <si>
    <t>Zinc finger protein 385B</t>
  </si>
  <si>
    <t>ERGIC2</t>
  </si>
  <si>
    <t>Endoplasmic reticulum-Golgi intermediate compartment protein 2</t>
  </si>
  <si>
    <t>PRTN3</t>
  </si>
  <si>
    <t>Myeloblastin</t>
  </si>
  <si>
    <t>C16orf46</t>
  </si>
  <si>
    <t>Uncharacterized protein C16orf46</t>
  </si>
  <si>
    <t>NPIPB15</t>
  </si>
  <si>
    <t>Nuclear pore complex-interacting protein family member B15</t>
  </si>
  <si>
    <t>ATAD3B</t>
  </si>
  <si>
    <t>ATPase family AAA domain-containing protein 3B</t>
  </si>
  <si>
    <t>FCGR2A</t>
  </si>
  <si>
    <t>Low affinity immunoglobulin gamma Fc region receptor II-a</t>
  </si>
  <si>
    <t>CNTNAP2</t>
  </si>
  <si>
    <t>Contactin-associated protein-like 2</t>
  </si>
  <si>
    <t>ARRDC5</t>
  </si>
  <si>
    <t>Arrestin domain-containing protein 5</t>
  </si>
  <si>
    <t>LINGO2</t>
  </si>
  <si>
    <t>Leucine-rich repeat and immunoglobulin-like domain-containing nogo receptor-interacting protein 2</t>
  </si>
  <si>
    <t>CCZ1</t>
  </si>
  <si>
    <t>Vacuolar fusion protein CCZ1 homolog</t>
  </si>
  <si>
    <t>ORM1</t>
  </si>
  <si>
    <t>Alpha-1-acid glycoprotein 1</t>
  </si>
  <si>
    <t>SGCZ</t>
  </si>
  <si>
    <t>Zeta-sarcoglycan</t>
  </si>
  <si>
    <t>SULT2A1</t>
  </si>
  <si>
    <t>Bile salt sulfotransferase</t>
  </si>
  <si>
    <t>GALM</t>
  </si>
  <si>
    <t>Galactose mutarotase</t>
  </si>
  <si>
    <t>HPD</t>
  </si>
  <si>
    <t>4-hydroxyphenylpyruvate dioxygenase</t>
  </si>
  <si>
    <t>EXT1</t>
  </si>
  <si>
    <t>Exostosin-1</t>
  </si>
  <si>
    <t>MORN3</t>
  </si>
  <si>
    <t>MORN repeat-containing protein 3</t>
  </si>
  <si>
    <t>JARID2</t>
  </si>
  <si>
    <t>Protein Jumonji</t>
  </si>
  <si>
    <t>CADM2</t>
  </si>
  <si>
    <t>Cell adhesion molecule 2</t>
  </si>
  <si>
    <t>BRINP3</t>
  </si>
  <si>
    <t>BMP/retinoic acid-inducible neural-specific protein 3</t>
  </si>
  <si>
    <t>MUC3A</t>
  </si>
  <si>
    <t>Mucin-3A</t>
  </si>
  <si>
    <t>COL11A1</t>
  </si>
  <si>
    <t>Collagen alpha-1(XI) chain</t>
  </si>
  <si>
    <t>IGHV3-11</t>
  </si>
  <si>
    <t>Immunoglobulin heavy variable 3-11</t>
  </si>
  <si>
    <t>PCDHA7</t>
  </si>
  <si>
    <t>Protocadherin alpha-7</t>
  </si>
  <si>
    <t>IGHG4</t>
  </si>
  <si>
    <t>Immunoglobulin heavy constant gamma 4</t>
  </si>
  <si>
    <t>IGHV3-23</t>
  </si>
  <si>
    <t>Immunoglobulin heavy variable 3-23</t>
  </si>
  <si>
    <t>INSR</t>
  </si>
  <si>
    <t>Insulin receptor</t>
  </si>
  <si>
    <t>USP17L2</t>
  </si>
  <si>
    <t>Ubiquitin carboxyl-terminal hydrolase 17</t>
  </si>
  <si>
    <t>KLRK1</t>
  </si>
  <si>
    <t>NKG2-D type II integral membrane protein</t>
  </si>
  <si>
    <t>NTM</t>
  </si>
  <si>
    <t>Neurotrimin</t>
  </si>
  <si>
    <t>CBWD5</t>
  </si>
  <si>
    <t>COBW domain-containing protein 5</t>
  </si>
  <si>
    <t>IRAK1BP1</t>
  </si>
  <si>
    <t>Interleukin-1 receptor-associated kinase 1-binding protein 1</t>
  </si>
  <si>
    <t>ABCG8</t>
  </si>
  <si>
    <t>ATP-binding cassette sub-family G member 8</t>
  </si>
  <si>
    <t>CDK11A</t>
  </si>
  <si>
    <t>Cyclin-dependent kinase 11A</t>
  </si>
  <si>
    <t>TMEM114</t>
  </si>
  <si>
    <t>Transmembrane protein 114</t>
  </si>
  <si>
    <t>LONP1</t>
  </si>
  <si>
    <t>Lon protease homolog, mitochondrial</t>
  </si>
  <si>
    <t>RAD51B</t>
  </si>
  <si>
    <t>DNA repair protein RAD51 homolog 2</t>
  </si>
  <si>
    <t>ORM2</t>
  </si>
  <si>
    <t>Alpha-1-acid glycoprotein 2</t>
  </si>
  <si>
    <t>SPIRE2</t>
  </si>
  <si>
    <t>Protein spire homolog 2</t>
  </si>
  <si>
    <t>TECRL</t>
  </si>
  <si>
    <t>Trans-2,3-enoyl-CoA reductase-like</t>
  </si>
  <si>
    <t>CDC42BPA</t>
  </si>
  <si>
    <t>Serine/threonine-protein kinase MRCK alpha</t>
  </si>
  <si>
    <t>SSU72P5</t>
  </si>
  <si>
    <t>TSNARE1</t>
  </si>
  <si>
    <t>t-SNARE domain-containing protein 1</t>
  </si>
  <si>
    <t>TTC34</t>
  </si>
  <si>
    <t>Tetratricopeptide repeat protein 34</t>
  </si>
  <si>
    <t>OR2T5</t>
  </si>
  <si>
    <t>Olfactory receptor 2T5</t>
  </si>
  <si>
    <t>SLC23A2</t>
  </si>
  <si>
    <t>Solute carrier family 23 member 2</t>
  </si>
  <si>
    <t>PCDHA2</t>
  </si>
  <si>
    <t>Protocadherin alpha-2</t>
  </si>
  <si>
    <t>IGKV1-27</t>
  </si>
  <si>
    <t>Immunoglobulin kappa variable 1-27</t>
  </si>
  <si>
    <t>TMEM74</t>
  </si>
  <si>
    <t>Transmembrane protein 74</t>
  </si>
  <si>
    <t>MUC17</t>
  </si>
  <si>
    <t>Mucin-17</t>
  </si>
  <si>
    <t>ZNF717</t>
  </si>
  <si>
    <t>Zinc finger protein 717</t>
  </si>
  <si>
    <t>FCGR3A</t>
  </si>
  <si>
    <t>Low affinity immunoglobulin gamma Fc region receptor III-A</t>
  </si>
  <si>
    <t>ZNF705G</t>
  </si>
  <si>
    <t>Putative zinc finger protein 705G</t>
  </si>
  <si>
    <t>ATAD3C</t>
  </si>
  <si>
    <t>ATPase family AAA domain-containing protein 3C</t>
  </si>
  <si>
    <t>IGHV3-38</t>
  </si>
  <si>
    <t>Probable non-functional immunoglobulin heavy variable 3-38</t>
  </si>
  <si>
    <t>MUC22</t>
  </si>
  <si>
    <t>Mucin-22</t>
  </si>
  <si>
    <t>RNF4</t>
  </si>
  <si>
    <t>E3 ubiquitin-protein ligase RNF4</t>
  </si>
  <si>
    <t>CCZ1B</t>
  </si>
  <si>
    <t>Vacuolar fusion protein CCZ1 homolog B</t>
  </si>
  <si>
    <t>FLG</t>
  </si>
  <si>
    <t>Filaggrin</t>
  </si>
  <si>
    <t>MUC5AC</t>
  </si>
  <si>
    <t>Mucin-5AC</t>
  </si>
  <si>
    <t>ELP4</t>
  </si>
  <si>
    <t>Elongator complex protein 4</t>
  </si>
  <si>
    <t>PCDHA6</t>
  </si>
  <si>
    <t>Protocadherin alpha-6</t>
  </si>
  <si>
    <t>PDPR</t>
  </si>
  <si>
    <t>Pyruvate dehydrogenase phosphatase regulatory subunit, mitochondrial</t>
  </si>
  <si>
    <t>NAALADL2</t>
  </si>
  <si>
    <t>Inactive N-acetylated-alpha-linked acidic dipeptidase-like protein 2</t>
  </si>
  <si>
    <t>IGHV1-69D</t>
  </si>
  <si>
    <t>Immunoglobulin heavy variable 1-69D</t>
  </si>
  <si>
    <t>IGHG2</t>
  </si>
  <si>
    <t>Immunoglobulin heavy constant gamma 2</t>
  </si>
  <si>
    <t>LILRB3</t>
  </si>
  <si>
    <t>Leukocyte immunoglobulin-like receptor subfamily B member 3</t>
  </si>
  <si>
    <t>PCDHA3</t>
  </si>
  <si>
    <t>Protocadherin alpha-3</t>
  </si>
  <si>
    <t>MGAM</t>
  </si>
  <si>
    <t>Maltase-glucoamylase, intestinal</t>
  </si>
  <si>
    <t>PRSS1</t>
  </si>
  <si>
    <t>Trypsin-1</t>
  </si>
  <si>
    <t>PLEKHA5</t>
  </si>
  <si>
    <t>Pleckstrin homology domain-containing family A member 5</t>
  </si>
  <si>
    <t>TRGV5</t>
  </si>
  <si>
    <t>T cell receptor gamma variable 5</t>
  </si>
  <si>
    <t>IGHV1-69</t>
  </si>
  <si>
    <t>Immunoglobulin heavy variable 1-69</t>
  </si>
  <si>
    <t>ZNF888</t>
  </si>
  <si>
    <t>Zinc finger protein 888</t>
  </si>
  <si>
    <t>ROBO2</t>
  </si>
  <si>
    <t>Roundabout homolog 2</t>
  </si>
  <si>
    <t>CFAP20DC</t>
  </si>
  <si>
    <t>Protein CFAP20DC</t>
  </si>
  <si>
    <t>NAV3</t>
  </si>
  <si>
    <t>Neuron navigator 3</t>
  </si>
  <si>
    <t>Enrichment of biological processes of genes overlapping candidate windows in the CCDG dataset</t>
  </si>
  <si>
    <t>CCDG (331)</t>
  </si>
  <si>
    <t>CCDG (expected)</t>
  </si>
  <si>
    <t>CCDG (over/under)</t>
  </si>
  <si>
    <t>CCDG (fold Enrichment)</t>
  </si>
  <si>
    <t>CCDG (raw P-value)</t>
  </si>
  <si>
    <t>CCDG (FDR)</t>
  </si>
  <si>
    <t>FDR &lt; 0.01</t>
  </si>
  <si>
    <t>phagocytosis, recognition (GO:0006910)</t>
  </si>
  <si>
    <t>plasma membrane invagination (GO:0099024)</t>
  </si>
  <si>
    <t>phagocytosis, engulfment (GO:0006911)</t>
  </si>
  <si>
    <t>complement activation, classical pathway (GO:0006958)</t>
  </si>
  <si>
    <t>membrane invagination (GO:0010324)</t>
  </si>
  <si>
    <t>humoral immune response mediated by circulating immunoglobulin (GO:0002455)</t>
  </si>
  <si>
    <t>complement activation (GO:0006956)</t>
  </si>
  <si>
    <t>B cell receptor signaling pathway (GO:0050853)</t>
  </si>
  <si>
    <t>cell recognition (GO:0008037)</t>
  </si>
  <si>
    <t>immunoglobulin mediated immune response (GO:0016064)</t>
  </si>
  <si>
    <t>B cell mediated immunity (GO:0019724)</t>
  </si>
  <si>
    <t>positive regulation of B cell activation (GO:0050871)</t>
  </si>
  <si>
    <t>lymphocyte mediated immunity (GO:0002449)</t>
  </si>
  <si>
    <t>phagocytosis (GO:0006909)</t>
  </si>
  <si>
    <t>adaptive immune response based on somatic recombination of immune receptors built from immunoglobulin superfamily domains (GO:0002460)</t>
  </si>
  <si>
    <t>leukocyte mediated immunity (GO:0002443)</t>
  </si>
  <si>
    <t>cell-cell adhesion (GO:0098609)</t>
  </si>
  <si>
    <t>adaptive immune response (GO:0002250)</t>
  </si>
  <si>
    <t>cell adhesion (GO:0007155)</t>
  </si>
  <si>
    <t>biological adhesion (GO:0022610)</t>
  </si>
  <si>
    <t>Repeat elements (hg38) overlapping top candidate hits of the CCDG dataset</t>
  </si>
  <si>
    <t xml:space="preserve"> Supplementary Table 13.1</t>
  </si>
  <si>
    <t xml:space="preserve"> Supplementary Table 13.2</t>
  </si>
  <si>
    <t>LINE: L1</t>
  </si>
  <si>
    <t>Satellite: centr</t>
  </si>
  <si>
    <t>LTR: ERVL-MaLR</t>
  </si>
  <si>
    <t>LTR: ERV1</t>
  </si>
  <si>
    <t>LINE: L2</t>
  </si>
  <si>
    <t>LTR: ERVL</t>
  </si>
  <si>
    <t>Retroposon</t>
  </si>
  <si>
    <t>Simple_repeat: Simple_repeat</t>
  </si>
  <si>
    <t>Low_complexity</t>
  </si>
  <si>
    <t>LTR: ERVK</t>
  </si>
  <si>
    <t>LTR?</t>
  </si>
  <si>
    <t>SINE: Alu</t>
  </si>
  <si>
    <t>Total</t>
  </si>
  <si>
    <t>DNA: TcMar-Tigger</t>
  </si>
  <si>
    <t>DNA: hAT-Charlie</t>
  </si>
  <si>
    <t>Retroposon: SVA</t>
  </si>
  <si>
    <t>Satellite: Satellite</t>
  </si>
  <si>
    <t>LINE: CR1</t>
  </si>
  <si>
    <t>DNA: hAT-Blackjack</t>
  </si>
  <si>
    <t>DNA: TcMar-Mariner</t>
  </si>
  <si>
    <t>Low_complexity: Low_complexity</t>
  </si>
  <si>
    <t>DNA: hAT?</t>
  </si>
  <si>
    <t>DNA: TcMar-Tc2</t>
  </si>
  <si>
    <t>LINE: RTE-X</t>
  </si>
  <si>
    <t>LTR?: LTR?</t>
  </si>
  <si>
    <t>Clusters of candidate windows (window size=10kb)</t>
  </si>
  <si>
    <t>Window ID</t>
  </si>
  <si>
    <t>p new</t>
  </si>
  <si>
    <t>run</t>
  </si>
  <si>
    <t>location</t>
  </si>
  <si>
    <t>chr5:688201</t>
  </si>
  <si>
    <t>telomere</t>
  </si>
  <si>
    <t>chr5:700703</t>
  </si>
  <si>
    <t>chr5:712601</t>
  </si>
  <si>
    <t>chr5:723701</t>
  </si>
  <si>
    <t>chr5:734401</t>
  </si>
  <si>
    <t>chr5:746634</t>
  </si>
  <si>
    <t>chr5:757301</t>
  </si>
  <si>
    <t>chr5:767601</t>
  </si>
  <si>
    <t>chr5:778601</t>
  </si>
  <si>
    <t>chr5:789101</t>
  </si>
  <si>
    <t>chr5:799801</t>
  </si>
  <si>
    <t>chr5:810301</t>
  </si>
  <si>
    <t>chr5:45906001</t>
  </si>
  <si>
    <t>centromere</t>
  </si>
  <si>
    <t>chr5:45928903</t>
  </si>
  <si>
    <t>chr5:45940401</t>
  </si>
  <si>
    <t>chr5:45951112</t>
  </si>
  <si>
    <t>chr5:45961237</t>
  </si>
  <si>
    <t>chr5:45971530</t>
  </si>
  <si>
    <t>chr5:45983007</t>
  </si>
  <si>
    <t>chr5:46005601</t>
  </si>
  <si>
    <t>chr5:46027038</t>
  </si>
  <si>
    <t>chr5:46048201</t>
  </si>
  <si>
    <t>chr5:46059779</t>
  </si>
  <si>
    <t>chr5:46081157</t>
  </si>
  <si>
    <t>chr7:57879901</t>
  </si>
  <si>
    <t>chr7:57890750</t>
  </si>
  <si>
    <t>chr7:57900909</t>
  </si>
  <si>
    <t>chr7:57911301</t>
  </si>
  <si>
    <t>chr7:57921320</t>
  </si>
  <si>
    <t>chr7:57931574</t>
  </si>
  <si>
    <t>chr7:57944301</t>
  </si>
  <si>
    <t>chr7:57955276</t>
  </si>
  <si>
    <t>chr7:57966101</t>
  </si>
  <si>
    <t>chr7:57976521</t>
  </si>
  <si>
    <t>chr7:57988256</t>
  </si>
  <si>
    <t>chr7:57999956</t>
  </si>
  <si>
    <t>chr7:58010462</t>
  </si>
  <si>
    <t>chr7:58022703</t>
  </si>
  <si>
    <t>chr7:58035433</t>
  </si>
  <si>
    <t>chr7:58045529</t>
  </si>
  <si>
    <t>chr7:58057001</t>
  </si>
  <si>
    <t>chr7:62152101</t>
  </si>
  <si>
    <t>chr7:62162251</t>
  </si>
  <si>
    <t>chr7:62185501</t>
  </si>
  <si>
    <t>chr7:62198201</t>
  </si>
  <si>
    <t>chr7:62210201</t>
  </si>
  <si>
    <t>chr7:62223501</t>
  </si>
  <si>
    <t>chr7:62253501</t>
  </si>
  <si>
    <t>chr7:62264901</t>
  </si>
  <si>
    <t>chr7:62287601</t>
  </si>
  <si>
    <t>chr7:62298001</t>
  </si>
  <si>
    <t>chr7:62309442</t>
  </si>
  <si>
    <t>chr7:62330801</t>
  </si>
  <si>
    <t>chr7:62341301</t>
  </si>
  <si>
    <t>chr7:62351401</t>
  </si>
  <si>
    <t>chr7:62372701</t>
  </si>
  <si>
    <t>chr7:62401183</t>
  </si>
  <si>
    <t>chr7:62507901</t>
  </si>
  <si>
    <t>chr7:62517981</t>
  </si>
  <si>
    <t>chr7:62528075</t>
  </si>
  <si>
    <t>chr7:62538076</t>
  </si>
  <si>
    <t>chr7:62549601</t>
  </si>
  <si>
    <t>chr7:62559987</t>
  </si>
  <si>
    <t>chr7:62570365</t>
  </si>
  <si>
    <t>chr7:62581578</t>
  </si>
  <si>
    <t>chr7:62595858</t>
  </si>
  <si>
    <t>chr7:62607001</t>
  </si>
  <si>
    <t>chr7:62618861</t>
  </si>
  <si>
    <t>chr7:62629201</t>
  </si>
  <si>
    <t>chr7:62639601</t>
  </si>
  <si>
    <t>chr7:62651179</t>
  </si>
  <si>
    <t>chr7:62673101</t>
  </si>
  <si>
    <t>chr7:62683595</t>
  </si>
  <si>
    <t>chr7:62694001</t>
  </si>
  <si>
    <t>chr7:62704077</t>
  </si>
  <si>
    <t>chr7:62714134</t>
  </si>
  <si>
    <t>chr7:62735517</t>
  </si>
  <si>
    <t>chr7:62746001</t>
  </si>
  <si>
    <t>chr7:62756101</t>
  </si>
  <si>
    <t>chr7:62767023</t>
  </si>
  <si>
    <t>chr7:62778275</t>
  </si>
  <si>
    <t>chr7:62789361</t>
  </si>
  <si>
    <t>chr7:62800971</t>
  </si>
  <si>
    <t>chr7:62811156</t>
  </si>
  <si>
    <t>chr7:62833401</t>
  </si>
  <si>
    <t>chr9:11908907</t>
  </si>
  <si>
    <t>lncRNA ENSG00000285784</t>
  </si>
  <si>
    <t>chr9:11919230</t>
  </si>
  <si>
    <t>chr9:11939985</t>
  </si>
  <si>
    <t>chr9:11950920</t>
  </si>
  <si>
    <t>chr9:11963123</t>
  </si>
  <si>
    <t>chr9:11973301</t>
  </si>
  <si>
    <t>chr9:11983901</t>
  </si>
  <si>
    <t>chr9:11996001</t>
  </si>
  <si>
    <t>chr9:12007055</t>
  </si>
  <si>
    <t>chr9:12018260</t>
  </si>
  <si>
    <t>chr9:12042106</t>
  </si>
  <si>
    <t>chr9:12064401</t>
  </si>
  <si>
    <t>chr11:48745901</t>
  </si>
  <si>
    <t>chr11:48755927</t>
  </si>
  <si>
    <t>chr11:48766920</t>
  </si>
  <si>
    <t>chr11:48777334</t>
  </si>
  <si>
    <t>chr11:48787701</t>
  </si>
  <si>
    <t>chr11:48804871</t>
  </si>
  <si>
    <t>chr11:48814943</t>
  </si>
  <si>
    <t>chr11:48825101</t>
  </si>
  <si>
    <t>chr11:48835309</t>
  </si>
  <si>
    <t>chr11:48847048</t>
  </si>
  <si>
    <t>chr11:48857100</t>
  </si>
  <si>
    <t>chr11:48867697</t>
  </si>
  <si>
    <t>chr11:50657642</t>
  </si>
  <si>
    <t>chr11:50668101</t>
  </si>
  <si>
    <t>chr11:50678315</t>
  </si>
  <si>
    <t>chr11:50688397</t>
  </si>
  <si>
    <t>chr11:50709501</t>
  </si>
  <si>
    <t>chr11:50719509</t>
  </si>
  <si>
    <t>chr11:50729782</t>
  </si>
  <si>
    <t>chr11:50752550</t>
  </si>
  <si>
    <t>chr11:50763237</t>
  </si>
  <si>
    <t>chr11:50773482</t>
  </si>
  <si>
    <t>chr11:50784029</t>
  </si>
  <si>
    <t>chr11:50794828</t>
  </si>
  <si>
    <t>chr11:50804901</t>
  </si>
  <si>
    <t>chr12:37884201</t>
  </si>
  <si>
    <t>chr12:37894701</t>
  </si>
  <si>
    <t>chr12:37904898</t>
  </si>
  <si>
    <t>chr12:37915982</t>
  </si>
  <si>
    <t>chr12:37927829</t>
  </si>
  <si>
    <t>chr12:37938101</t>
  </si>
  <si>
    <t>chr12:37948179</t>
  </si>
  <si>
    <t>chr12:37958701</t>
  </si>
  <si>
    <t>chr12:37969744</t>
  </si>
  <si>
    <t>chr12:37979843</t>
  </si>
  <si>
    <t>chr12:37990844</t>
  </si>
  <si>
    <t>chr12:38001085</t>
  </si>
  <si>
    <t>chr14:19729001</t>
  </si>
  <si>
    <t>8 olfactory recpeptor genes</t>
  </si>
  <si>
    <t>chr14:19755601</t>
  </si>
  <si>
    <t>chr14:19768701</t>
  </si>
  <si>
    <t>chr14:19792701</t>
  </si>
  <si>
    <t>chr14:19815101</t>
  </si>
  <si>
    <t>chr14:19825501</t>
  </si>
  <si>
    <t>chr14:19835801</t>
  </si>
  <si>
    <t>chr14:19853201</t>
  </si>
  <si>
    <t>chr14:19865301</t>
  </si>
  <si>
    <t>chr14:19876001</t>
  </si>
  <si>
    <t>chr14:19897901</t>
  </si>
  <si>
    <t>chr14:105563815</t>
  </si>
  <si>
    <t>4 immunoglobulin genes IGHA2 IGHE IGHG4 IGHG2 2 mirna MIR8071-1 MIR8071-2 COPDA1 (1 lncRNA)</t>
  </si>
  <si>
    <t>chr14:105588458</t>
  </si>
  <si>
    <t>chr14:105600235</t>
  </si>
  <si>
    <t>chr14:105612199</t>
  </si>
  <si>
    <t>chr14:105623183</t>
  </si>
  <si>
    <t>chr14:105633401</t>
  </si>
  <si>
    <t>chr14:105643501</t>
  </si>
  <si>
    <t>chr14:105654301</t>
  </si>
  <si>
    <t>chr14:105664964</t>
  </si>
  <si>
    <t>chr14:105687301</t>
  </si>
  <si>
    <t>chr17:46084001</t>
  </si>
  <si>
    <t>KANSL1 (KAT8 regulatory NSL complex)</t>
  </si>
  <si>
    <t>chr17:46094101</t>
  </si>
  <si>
    <t>chr17:46104701</t>
  </si>
  <si>
    <t>chr17:46134001</t>
  </si>
  <si>
    <t>chr17:46145201</t>
  </si>
  <si>
    <t>chr17:46155601</t>
  </si>
  <si>
    <t>chr17:46166001</t>
  </si>
  <si>
    <t>chr17:46176301</t>
  </si>
  <si>
    <t>chr17:46186401</t>
  </si>
  <si>
    <t>chr17:46199901</t>
  </si>
  <si>
    <t>chr17:46210501</t>
  </si>
  <si>
    <t>chr17:46222401</t>
  </si>
  <si>
    <t>chr17:46233901</t>
  </si>
  <si>
    <t>chr17:46244001</t>
  </si>
  <si>
    <t>chr17:46256801</t>
  </si>
  <si>
    <t>chr17:46269201</t>
  </si>
  <si>
    <t>chr19:42736480</t>
  </si>
  <si>
    <t>6 pregnancy specific beta-1-glycoprotein 2 lncRNA</t>
  </si>
  <si>
    <t>chr19:42746701</t>
  </si>
  <si>
    <t>chr19:42758593</t>
  </si>
  <si>
    <t>chr19:42768601</t>
  </si>
  <si>
    <t>chr19:42778984</t>
  </si>
  <si>
    <t>chr19:42789001</t>
  </si>
  <si>
    <t>chr19:42810701</t>
  </si>
  <si>
    <t>chr19:42822106</t>
  </si>
  <si>
    <t>chr19:42832511</t>
  </si>
  <si>
    <t>chr19:42842601</t>
  </si>
  <si>
    <t>chr19:42853058</t>
  </si>
  <si>
    <t>chr19:42873179</t>
  </si>
  <si>
    <t>chr19:42896601</t>
  </si>
  <si>
    <t>chr19:42907001</t>
  </si>
  <si>
    <t>chr19:42917828</t>
  </si>
  <si>
    <t>chr19:42928246</t>
  </si>
  <si>
    <t>chr19:42938458</t>
  </si>
  <si>
    <t>chr19:42948916</t>
  </si>
  <si>
    <t>chr19:42970201</t>
  </si>
  <si>
    <t>chr19:42980601</t>
  </si>
  <si>
    <t>chr19:42994401</t>
  </si>
  <si>
    <t>chr19:43004646</t>
  </si>
  <si>
    <t>chr19:43016401</t>
  </si>
  <si>
    <t>chr19:43026691</t>
  </si>
  <si>
    <t>chr19:43037720</t>
  </si>
  <si>
    <t>Segmental duplications overlapping candidate windows CCDG (hg38)</t>
  </si>
  <si>
    <t xml:space="preserve">n Segmental duplications overlap </t>
  </si>
  <si>
    <t>overlap</t>
  </si>
  <si>
    <t>no overlap</t>
  </si>
  <si>
    <t>chr1:775501</t>
  </si>
  <si>
    <t>chr1:814701</t>
  </si>
  <si>
    <t>chr1:1440401</t>
  </si>
  <si>
    <t>chr1:1463401</t>
  </si>
  <si>
    <t>chr1:1475389</t>
  </si>
  <si>
    <t>chr1:1497501</t>
  </si>
  <si>
    <t>chr1:1582957</t>
  </si>
  <si>
    <t>chr1:1635901</t>
  </si>
  <si>
    <t>chr1:1703401</t>
  </si>
  <si>
    <t>chr1:1715701</t>
  </si>
  <si>
    <t>chr1:1725801</t>
  </si>
  <si>
    <t>chr1:2746401</t>
  </si>
  <si>
    <t>chr1:6376399</t>
  </si>
  <si>
    <t>chr1:9535501</t>
  </si>
  <si>
    <t>chr1:10991334</t>
  </si>
  <si>
    <t>chr1:12789601</t>
  </si>
  <si>
    <t>chr1:12800499</t>
  </si>
  <si>
    <t>chr1:12811561</t>
  </si>
  <si>
    <t>chr1:12833789</t>
  </si>
  <si>
    <t>chr1:12858001</t>
  </si>
  <si>
    <t>chr1:12868101</t>
  </si>
  <si>
    <t>chr1:12878301</t>
  </si>
  <si>
    <t>chr1:12891101</t>
  </si>
  <si>
    <t>chr1:13224401</t>
  </si>
  <si>
    <t>chr1:13234906</t>
  </si>
  <si>
    <t>chr1:13309201</t>
  </si>
  <si>
    <t>chr1:13444401</t>
  </si>
  <si>
    <t>chr1:16677362</t>
  </si>
  <si>
    <t>chr1:16849201</t>
  </si>
  <si>
    <t>chr1:16859301</t>
  </si>
  <si>
    <t>chr1:16870201</t>
  </si>
  <si>
    <t>chr1:16880579</t>
  </si>
  <si>
    <t>chr1:16891701</t>
  </si>
  <si>
    <t>chr1:16908901</t>
  </si>
  <si>
    <t>chr1:21987201</t>
  </si>
  <si>
    <t>chr1:32538701</t>
  </si>
  <si>
    <t>chr1:36267649</t>
  </si>
  <si>
    <t>chr1:40554001</t>
  </si>
  <si>
    <t>chr1:72592914</t>
  </si>
  <si>
    <t>chr1:73111923</t>
  </si>
  <si>
    <t>chr1:74177801</t>
  </si>
  <si>
    <t>chr1:79648487</t>
  </si>
  <si>
    <t>chr1:79753957</t>
  </si>
  <si>
    <t>chr1:97731001</t>
  </si>
  <si>
    <t>chr1:102990410</t>
  </si>
  <si>
    <t>chr1:103802101</t>
  </si>
  <si>
    <t>chr1:103964301</t>
  </si>
  <si>
    <t>chr1:104014301</t>
  </si>
  <si>
    <t>chr1:125147601</t>
  </si>
  <si>
    <t>chr1:125159097</t>
  </si>
  <si>
    <t>chr1:143521201</t>
  </si>
  <si>
    <t>chr1:143535101</t>
  </si>
  <si>
    <t>chr1:143552701</t>
  </si>
  <si>
    <t>chr1:143633401</t>
  </si>
  <si>
    <t>chr1:143744801</t>
  </si>
  <si>
    <t>chr1:143759701</t>
  </si>
  <si>
    <t>chr1:144542401</t>
  </si>
  <si>
    <t>chr1:146960401</t>
  </si>
  <si>
    <t>chr1:148224601</t>
  </si>
  <si>
    <t>chr1:149665401</t>
  </si>
  <si>
    <t>chr1:152304171</t>
  </si>
  <si>
    <t>chr1:153700101</t>
  </si>
  <si>
    <t>chr1:158517594</t>
  </si>
  <si>
    <t>chr1:161511475</t>
  </si>
  <si>
    <t>chr1:161521901</t>
  </si>
  <si>
    <t>chr1:161533001</t>
  </si>
  <si>
    <t>chr1:161543701</t>
  </si>
  <si>
    <t>chr1:161554801</t>
  </si>
  <si>
    <t>chr1:161590501</t>
  </si>
  <si>
    <t>chr1:161601201</t>
  </si>
  <si>
    <t>chr1:161637001</t>
  </si>
  <si>
    <t>chr1:187967420</t>
  </si>
  <si>
    <t>chr1:188658049</t>
  </si>
  <si>
    <t>chr1:189021615</t>
  </si>
  <si>
    <t>chr1:189188466</t>
  </si>
  <si>
    <t>chr1:189799242</t>
  </si>
  <si>
    <t>chr1:190222915</t>
  </si>
  <si>
    <t>chr1:190460708</t>
  </si>
  <si>
    <t>chr1:190774340</t>
  </si>
  <si>
    <t>chr1:191459601</t>
  </si>
  <si>
    <t>chr1:191872701</t>
  </si>
  <si>
    <t>chr1:191884392</t>
  </si>
  <si>
    <t>chr1:192174887</t>
  </si>
  <si>
    <t>chr1:196743601</t>
  </si>
  <si>
    <t>chr1:196878501</t>
  </si>
  <si>
    <t>chr1:196889601</t>
  </si>
  <si>
    <t>chr1:197593001</t>
  </si>
  <si>
    <t>chr1:199428101</t>
  </si>
  <si>
    <t>chr1:206052601</t>
  </si>
  <si>
    <t>chr1:217810384</t>
  </si>
  <si>
    <t>chr1:224132782</t>
  </si>
  <si>
    <t>chr1:227255901</t>
  </si>
  <si>
    <t>chr1:248456601</t>
  </si>
  <si>
    <t>chr1:248480501</t>
  </si>
  <si>
    <t>chr2:10010422</t>
  </si>
  <si>
    <t>chr2:22028922</t>
  </si>
  <si>
    <t>chr2:24376616</t>
  </si>
  <si>
    <t>chr2:35041701</t>
  </si>
  <si>
    <t>chr2:38716854</t>
  </si>
  <si>
    <t>chr2:40740801</t>
  </si>
  <si>
    <t>chr2:43848104</t>
  </si>
  <si>
    <t>chr2:43860181</t>
  </si>
  <si>
    <t>chr2:51635341</t>
  </si>
  <si>
    <t>chr2:57318069</t>
  </si>
  <si>
    <t>chr2:59351801</t>
  </si>
  <si>
    <t>chr2:59397401</t>
  </si>
  <si>
    <t>chr2:76230901</t>
  </si>
  <si>
    <t>chr2:78213101</t>
  </si>
  <si>
    <t>chr2:78227548</t>
  </si>
  <si>
    <t>chr2:79516700</t>
  </si>
  <si>
    <t>chr2:81281306</t>
  </si>
  <si>
    <t>chr2:81306601</t>
  </si>
  <si>
    <t>chr2:82218334</t>
  </si>
  <si>
    <t>chr2:82522823</t>
  </si>
  <si>
    <t>chr2:87056901</t>
  </si>
  <si>
    <t>chr2:87312201</t>
  </si>
  <si>
    <t>chr2:87361707</t>
  </si>
  <si>
    <t>chr2:89045501</t>
  </si>
  <si>
    <t>chr2:89060401</t>
  </si>
  <si>
    <t>chr2:89213601</t>
  </si>
  <si>
    <t>chr2:89774123</t>
  </si>
  <si>
    <t>chr2:89786832</t>
  </si>
  <si>
    <t>chr2:89798882</t>
  </si>
  <si>
    <t>chr2:89908901</t>
  </si>
  <si>
    <t>chr2:89923101</t>
  </si>
  <si>
    <t>chr2:89948301</t>
  </si>
  <si>
    <t>chr2:89960501</t>
  </si>
  <si>
    <t>chr2:89988601</t>
  </si>
  <si>
    <t>chr2:90121401</t>
  </si>
  <si>
    <t>chr2:90134001</t>
  </si>
  <si>
    <t>chr2:90228101</t>
  </si>
  <si>
    <t>chr2:90241001</t>
  </si>
  <si>
    <t>chr2:90278201</t>
  </si>
  <si>
    <t>chr2:90339101</t>
  </si>
  <si>
    <t>chr2:91402601</t>
  </si>
  <si>
    <t>chr2:91428501</t>
  </si>
  <si>
    <t>chr2:96061101</t>
  </si>
  <si>
    <t>chr2:97146148</t>
  </si>
  <si>
    <t>chr2:97185301</t>
  </si>
  <si>
    <t>chr2:97198001</t>
  </si>
  <si>
    <t>chr2:97545841</t>
  </si>
  <si>
    <t>chr2:108691462</t>
  </si>
  <si>
    <t>chr2:111413801</t>
  </si>
  <si>
    <t>chr2:115505901</t>
  </si>
  <si>
    <t>chr2:116298211</t>
  </si>
  <si>
    <t>chr2:130061029</t>
  </si>
  <si>
    <t>chr2:130205781</t>
  </si>
  <si>
    <t>chr2:130449201</t>
  </si>
  <si>
    <t>chr2:130572501</t>
  </si>
  <si>
    <t>chr2:130587101</t>
  </si>
  <si>
    <t>chr2:131270901</t>
  </si>
  <si>
    <t>chr2:153734408</t>
  </si>
  <si>
    <t>chr2:154031993</t>
  </si>
  <si>
    <t>chr2:159233728</t>
  </si>
  <si>
    <t>chr2:160606101</t>
  </si>
  <si>
    <t>chr2:171188410</t>
  </si>
  <si>
    <t>chr2:179541789</t>
  </si>
  <si>
    <t>chr2:183696701</t>
  </si>
  <si>
    <t>chr2:183927938</t>
  </si>
  <si>
    <t>chr2:184146555</t>
  </si>
  <si>
    <t>chr2:188251929</t>
  </si>
  <si>
    <t>chr2:192316201</t>
  </si>
  <si>
    <t>chr2:193076752</t>
  </si>
  <si>
    <t>chr2:193090201</t>
  </si>
  <si>
    <t>chr2:193607493</t>
  </si>
  <si>
    <t>chr2:193943377</t>
  </si>
  <si>
    <t>chr2:193968897</t>
  </si>
  <si>
    <t>chr2:198506601</t>
  </si>
  <si>
    <t>chr2:201087755</t>
  </si>
  <si>
    <t>chr2:208704888</t>
  </si>
  <si>
    <t>chr2:212286401</t>
  </si>
  <si>
    <t>chr2:231830701</t>
  </si>
  <si>
    <t>chr2:242077483</t>
  </si>
  <si>
    <t>chr3:11701</t>
  </si>
  <si>
    <t>chr3:8675201</t>
  </si>
  <si>
    <t>chr3:37185680</t>
  </si>
  <si>
    <t>chr3:47187930</t>
  </si>
  <si>
    <t>chr3:58812401</t>
  </si>
  <si>
    <t>chr3:75774593</t>
  </si>
  <si>
    <t>chr3:76013431</t>
  </si>
  <si>
    <t>chr3:77289501</t>
  </si>
  <si>
    <t>chr3:79116517</t>
  </si>
  <si>
    <t>chr3:79657201</t>
  </si>
  <si>
    <t>chr3:84415433</t>
  </si>
  <si>
    <t>chr3:85343826</t>
  </si>
  <si>
    <t>chr3:94791332</t>
  </si>
  <si>
    <t>chr3:95737558</t>
  </si>
  <si>
    <t>chr3:103036001</t>
  </si>
  <si>
    <t>chr3:109865601</t>
  </si>
  <si>
    <t>chr3:115045776</t>
  </si>
  <si>
    <t>chr3:125719701</t>
  </si>
  <si>
    <t>chr3:128656131</t>
  </si>
  <si>
    <t>chr3:128685101</t>
  </si>
  <si>
    <t>chr3:132998201</t>
  </si>
  <si>
    <t>chr3:142126310</t>
  </si>
  <si>
    <t>chr3:148058201</t>
  </si>
  <si>
    <t>chr3:148116346</t>
  </si>
  <si>
    <t>chr3:163194264</t>
  </si>
  <si>
    <t>chr3:164316973</t>
  </si>
  <si>
    <t>chr3:164370708</t>
  </si>
  <si>
    <t>chr3:165331101</t>
  </si>
  <si>
    <t>chr3:165370501</t>
  </si>
  <si>
    <t>chr3:165556201</t>
  </si>
  <si>
    <t>chr3:165810764</t>
  </si>
  <si>
    <t>chr3:166400701</t>
  </si>
  <si>
    <t>chr3:173516054</t>
  </si>
  <si>
    <t>chr3:173526301</t>
  </si>
  <si>
    <t>chr3:175357801</t>
  </si>
  <si>
    <t>chr3:176174716</t>
  </si>
  <si>
    <t>chr3:178250801</t>
  </si>
  <si>
    <t>chr3:185869374</t>
  </si>
  <si>
    <t>chr4:562304</t>
  </si>
  <si>
    <t>chr4:2517335</t>
  </si>
  <si>
    <t>chr4:6622760</t>
  </si>
  <si>
    <t>chr4:8949685</t>
  </si>
  <si>
    <t>chr4:8959901</t>
  </si>
  <si>
    <t>chr4:9056401</t>
  </si>
  <si>
    <t>chr4:9094501</t>
  </si>
  <si>
    <t>chr4:9106301</t>
  </si>
  <si>
    <t>chr4:9477101</t>
  </si>
  <si>
    <t>chr4:20131110</t>
  </si>
  <si>
    <t>chr4:29504801</t>
  </si>
  <si>
    <t>chr4:35023831</t>
  </si>
  <si>
    <t>chr4:35785264</t>
  </si>
  <si>
    <t>chr4:39572996</t>
  </si>
  <si>
    <t>chr4:43520901</t>
  </si>
  <si>
    <t>chr4:45769392</t>
  </si>
  <si>
    <t>chr4:52210295</t>
  </si>
  <si>
    <t>chr4:59092091</t>
  </si>
  <si>
    <t>chr4:59453401</t>
  </si>
  <si>
    <t>chr4:62785164</t>
  </si>
  <si>
    <t>chr4:62797101</t>
  </si>
  <si>
    <t>chr4:63165139</t>
  </si>
  <si>
    <t>chr4:63719196</t>
  </si>
  <si>
    <t>chr4:64288425</t>
  </si>
  <si>
    <t>chr4:64542701</t>
  </si>
  <si>
    <t>chr4:65717301</t>
  </si>
  <si>
    <t>chr4:65936801</t>
  </si>
  <si>
    <t>chr4:68808946</t>
  </si>
  <si>
    <t>chr4:69386287</t>
  </si>
  <si>
    <t>chr4:72686501</t>
  </si>
  <si>
    <t>chr4:80222116</t>
  </si>
  <si>
    <t>chr4:80620482</t>
  </si>
  <si>
    <t>chr4:90652936</t>
  </si>
  <si>
    <t>chr4:91005301</t>
  </si>
  <si>
    <t>chr4:92636401</t>
  </si>
  <si>
    <t>chr4:96545188</t>
  </si>
  <si>
    <t>chr4:97750570</t>
  </si>
  <si>
    <t>chr4:106781001</t>
  </si>
  <si>
    <t>chr4:115110907</t>
  </si>
  <si>
    <t>chr4:115244201</t>
  </si>
  <si>
    <t>chr4:128036637</t>
  </si>
  <si>
    <t>chr4:129663301</t>
  </si>
  <si>
    <t>chr4:131250029</t>
  </si>
  <si>
    <t>chr4:131261301</t>
  </si>
  <si>
    <t>chr4:131720801</t>
  </si>
  <si>
    <t>chr4:132690756</t>
  </si>
  <si>
    <t>chr4:132956297</t>
  </si>
  <si>
    <t>chr4:133349497</t>
  </si>
  <si>
    <t>chr4:134970201</t>
  </si>
  <si>
    <t>chr4:135457501</t>
  </si>
  <si>
    <t>chr4:135506528</t>
  </si>
  <si>
    <t>chr4:136037701</t>
  </si>
  <si>
    <t>chr4:137439616</t>
  </si>
  <si>
    <t>chr4:148501801</t>
  </si>
  <si>
    <t>chr4:157139896</t>
  </si>
  <si>
    <t>chr4:160131701</t>
  </si>
  <si>
    <t>chr4:160527384</t>
  </si>
  <si>
    <t>chr4:160938443</t>
  </si>
  <si>
    <t>chr4:160991057</t>
  </si>
  <si>
    <t>chr4:161022439</t>
  </si>
  <si>
    <t>chr4:161129643</t>
  </si>
  <si>
    <t>chr4:161507101</t>
  </si>
  <si>
    <t>chr4:167337671</t>
  </si>
  <si>
    <t>chr4:169357309</t>
  </si>
  <si>
    <t>chr4:178842236</t>
  </si>
  <si>
    <t>chr4:179016178</t>
  </si>
  <si>
    <t>chr5:1040901</t>
  </si>
  <si>
    <t>chr5:1326408</t>
  </si>
  <si>
    <t>chr5:1618437</t>
  </si>
  <si>
    <t>chr5:7171501</t>
  </si>
  <si>
    <t>chr5:12733776</t>
  </si>
  <si>
    <t>chr5:16969662</t>
  </si>
  <si>
    <t>chr5:17602794</t>
  </si>
  <si>
    <t>chr5:17613280</t>
  </si>
  <si>
    <t>chr5:17623515</t>
  </si>
  <si>
    <t>chr5:17634709</t>
  </si>
  <si>
    <t>chr5:17704054</t>
  </si>
  <si>
    <t>chr5:18815497</t>
  </si>
  <si>
    <t>chr5:19645901</t>
  </si>
  <si>
    <t>chr5:25936001</t>
  </si>
  <si>
    <t>chr5:28216550</t>
  </si>
  <si>
    <t>chr5:28712001</t>
  </si>
  <si>
    <t>chr5:43178892</t>
  </si>
  <si>
    <t>chr5:57129131</t>
  </si>
  <si>
    <t>chr5:66542899</t>
  </si>
  <si>
    <t>chr5:84897201</t>
  </si>
  <si>
    <t>chr5:85967501</t>
  </si>
  <si>
    <t>chr5:86815101</t>
  </si>
  <si>
    <t>chr5:99765401</t>
  </si>
  <si>
    <t>chr5:100385500</t>
  </si>
  <si>
    <t>chr5:101213596</t>
  </si>
  <si>
    <t>chr5:101827250</t>
  </si>
  <si>
    <t>chr5:104060267</t>
  </si>
  <si>
    <t>chr5:104105101</t>
  </si>
  <si>
    <t>chr5:104170010</t>
  </si>
  <si>
    <t>chr5:104310801</t>
  </si>
  <si>
    <t>chr5:104875544</t>
  </si>
  <si>
    <t>chr5:105131201</t>
  </si>
  <si>
    <t>chr5:105250649</t>
  </si>
  <si>
    <t>chr5:105321900</t>
  </si>
  <si>
    <t>chr5:110136901</t>
  </si>
  <si>
    <t>chr5:116255901</t>
  </si>
  <si>
    <t>chr5:116280701</t>
  </si>
  <si>
    <t>chr5:120987501</t>
  </si>
  <si>
    <t>chr5:121312501</t>
  </si>
  <si>
    <t>chr5:121757362</t>
  </si>
  <si>
    <t>chr5:134742736</t>
  </si>
  <si>
    <t>chr5:140706901</t>
  </si>
  <si>
    <t>chr5:140841201</t>
  </si>
  <si>
    <t>chr5:141171701</t>
  </si>
  <si>
    <t>chr5:160148082</t>
  </si>
  <si>
    <t>chr5:162245354</t>
  </si>
  <si>
    <t>chr5:180901369</t>
  </si>
  <si>
    <t>chr6:245801</t>
  </si>
  <si>
    <t>chr6:15273486</t>
  </si>
  <si>
    <t>chr6:22165001</t>
  </si>
  <si>
    <t>chr6:26739315</t>
  </si>
  <si>
    <t>chr6:29813901</t>
  </si>
  <si>
    <t>chr6:29884698</t>
  </si>
  <si>
    <t>chr6:29894732</t>
  </si>
  <si>
    <t>chr6:29925201</t>
  </si>
  <si>
    <t>chr6:31024934</t>
  </si>
  <si>
    <t>chr6:31249301</t>
  </si>
  <si>
    <t>chr6:31388101</t>
  </si>
  <si>
    <t>chr6:32343764</t>
  </si>
  <si>
    <t>chr6:32465327</t>
  </si>
  <si>
    <t>chr6:32524084</t>
  </si>
  <si>
    <t>chr6:32545796</t>
  </si>
  <si>
    <t>chr6:32568883</t>
  </si>
  <si>
    <t>chr6:32657203</t>
  </si>
  <si>
    <t>chr6:35784301</t>
  </si>
  <si>
    <t>chr6:47594382</t>
  </si>
  <si>
    <t>chr6:55971201</t>
  </si>
  <si>
    <t>chr6:56036801</t>
  </si>
  <si>
    <t>chr6:57789501</t>
  </si>
  <si>
    <t>chr6:57856974</t>
  </si>
  <si>
    <t>chr6:58401511</t>
  </si>
  <si>
    <t>chr6:58430159</t>
  </si>
  <si>
    <t>chr6:58441021</t>
  </si>
  <si>
    <t>chr6:65034434</t>
  </si>
  <si>
    <t>chr6:66291101</t>
  </si>
  <si>
    <t>chr6:66302501</t>
  </si>
  <si>
    <t>chr6:66315001</t>
  </si>
  <si>
    <t>chr6:66325701</t>
  </si>
  <si>
    <t>chr6:67135108</t>
  </si>
  <si>
    <t>chr6:67564401</t>
  </si>
  <si>
    <t>chr6:68514846</t>
  </si>
  <si>
    <t>chr6:69479401</t>
  </si>
  <si>
    <t>chr6:69678801</t>
  </si>
  <si>
    <t>chr6:73475201</t>
  </si>
  <si>
    <t>chr6:73998801</t>
  </si>
  <si>
    <t>chr6:77155001</t>
  </si>
  <si>
    <t>chr6:78882008</t>
  </si>
  <si>
    <t>chr6:80571301</t>
  </si>
  <si>
    <t>chr6:81166801</t>
  </si>
  <si>
    <t>chr6:93874591</t>
  </si>
  <si>
    <t>chr6:94455588</t>
  </si>
  <si>
    <t>chr6:94677201</t>
  </si>
  <si>
    <t>chr6:94697555</t>
  </si>
  <si>
    <t>chr6:97639535</t>
  </si>
  <si>
    <t>chr6:101480663</t>
  </si>
  <si>
    <t>chr6:101892027</t>
  </si>
  <si>
    <t>chr6:103479348</t>
  </si>
  <si>
    <t>chr6:107047053</t>
  </si>
  <si>
    <t>chr6:115447501</t>
  </si>
  <si>
    <t>chr6:132381101</t>
  </si>
  <si>
    <t>chr6:139271901</t>
  </si>
  <si>
    <t>chr6:149665099</t>
  </si>
  <si>
    <t>chr6:151181332</t>
  </si>
  <si>
    <t>chr6:153421101</t>
  </si>
  <si>
    <t>chr6:160842964</t>
  </si>
  <si>
    <t>chr7:1902898</t>
  </si>
  <si>
    <t>chr7:2344871</t>
  </si>
  <si>
    <t>chr7:5160201</t>
  </si>
  <si>
    <t>chr7:5901201</t>
  </si>
  <si>
    <t>chr7:6331986</t>
  </si>
  <si>
    <t>chr7:6349598</t>
  </si>
  <si>
    <t>chr7:6808401</t>
  </si>
  <si>
    <t>chr7:12015701</t>
  </si>
  <si>
    <t>chr7:23488797</t>
  </si>
  <si>
    <t>chr7:31261999</t>
  </si>
  <si>
    <t>chr7:37888401</t>
  </si>
  <si>
    <t>chr7:38234193</t>
  </si>
  <si>
    <t>chr7:38244901</t>
  </si>
  <si>
    <t>chr7:38342266</t>
  </si>
  <si>
    <t>chr7:38352801</t>
  </si>
  <si>
    <t>chr7:45441101</t>
  </si>
  <si>
    <t>chr7:56554201</t>
  </si>
  <si>
    <t>chr7:57486001</t>
  </si>
  <si>
    <t>chr7:62437016</t>
  </si>
  <si>
    <t>chr7:62866838</t>
  </si>
  <si>
    <t>chr7:62881397</t>
  </si>
  <si>
    <t>chr7:62892831</t>
  </si>
  <si>
    <t>chr7:62925720</t>
  </si>
  <si>
    <t>chr7:62936797</t>
  </si>
  <si>
    <t>chr7:62947352</t>
  </si>
  <si>
    <t>chr7:62957478</t>
  </si>
  <si>
    <t>chr7:65574701</t>
  </si>
  <si>
    <t>chr7:65777834</t>
  </si>
  <si>
    <t>chr7:65791701</t>
  </si>
  <si>
    <t>chr7:75714471</t>
  </si>
  <si>
    <t>chr7:75787364</t>
  </si>
  <si>
    <t>chr7:76033101</t>
  </si>
  <si>
    <t>chr7:76532701</t>
  </si>
  <si>
    <t>chr7:76643901</t>
  </si>
  <si>
    <t>chr7:76781401</t>
  </si>
  <si>
    <t>chr7:76847001</t>
  </si>
  <si>
    <t>chr7:79839501</t>
  </si>
  <si>
    <t>chr7:80625966</t>
  </si>
  <si>
    <t>chr7:83526680</t>
  </si>
  <si>
    <t>chr7:100952301</t>
  </si>
  <si>
    <t>chr7:101026974</t>
  </si>
  <si>
    <t>chr7:102714201</t>
  </si>
  <si>
    <t>chr7:106626327</t>
  </si>
  <si>
    <t>chr7:109457792</t>
  </si>
  <si>
    <t>chr7:111209634</t>
  </si>
  <si>
    <t>chr7:111253052</t>
  </si>
  <si>
    <t>chr7:111286187</t>
  </si>
  <si>
    <t>chr7:111307001</t>
  </si>
  <si>
    <t>chr7:111334566</t>
  </si>
  <si>
    <t>chr7:111360088</t>
  </si>
  <si>
    <t>chr7:111371071</t>
  </si>
  <si>
    <t>chr7:111406301</t>
  </si>
  <si>
    <t>chr7:115378110</t>
  </si>
  <si>
    <t>chr7:115685201</t>
  </si>
  <si>
    <t>chr7:119734301</t>
  </si>
  <si>
    <t>chr7:119791499</t>
  </si>
  <si>
    <t>chr7:119954756</t>
  </si>
  <si>
    <t>chr7:120012132</t>
  </si>
  <si>
    <t>chr7:125744301</t>
  </si>
  <si>
    <t>chr7:140488669</t>
  </si>
  <si>
    <t>chr7:142050955</t>
  </si>
  <si>
    <t>chr7:142341901</t>
  </si>
  <si>
    <t>chr7:142746897</t>
  </si>
  <si>
    <t>chr7:145450333</t>
  </si>
  <si>
    <t>chr7:145526816</t>
  </si>
  <si>
    <t>chr7:148324123</t>
  </si>
  <si>
    <t>chr7:150028001</t>
  </si>
  <si>
    <t>chr7:150038601</t>
  </si>
  <si>
    <t>chr7:152715738</t>
  </si>
  <si>
    <t>chr7:154057601</t>
  </si>
  <si>
    <t>chr7:157746901</t>
  </si>
  <si>
    <t>chr7:158326726</t>
  </si>
  <si>
    <t>chr7:159322806</t>
  </si>
  <si>
    <t>chr8:370630</t>
  </si>
  <si>
    <t>chr8:1343825</t>
  </si>
  <si>
    <t>chr8:2231264</t>
  </si>
  <si>
    <t>chr8:4136909</t>
  </si>
  <si>
    <t>chr8:7343701</t>
  </si>
  <si>
    <t>chr8:7353801</t>
  </si>
  <si>
    <t>chr8:12115201</t>
  </si>
  <si>
    <t>chr8:12125401</t>
  </si>
  <si>
    <t>chr8:12138801</t>
  </si>
  <si>
    <t>chr8:12372301</t>
  </si>
  <si>
    <t>chr8:13732357</t>
  </si>
  <si>
    <t>chr8:13756601</t>
  </si>
  <si>
    <t>chr8:13768901</t>
  </si>
  <si>
    <t>chr8:14458343</t>
  </si>
  <si>
    <t>chr8:21309001</t>
  </si>
  <si>
    <t>chr8:23047228</t>
  </si>
  <si>
    <t>chr8:67018903</t>
  </si>
  <si>
    <t>chr8:67243701</t>
  </si>
  <si>
    <t>chr8:78239167</t>
  </si>
  <si>
    <t>chr8:82365480</t>
  </si>
  <si>
    <t>chr8:82771001</t>
  </si>
  <si>
    <t>chr8:83169901</t>
  </si>
  <si>
    <t>chr8:83337833</t>
  </si>
  <si>
    <t>chr8:84345687</t>
  </si>
  <si>
    <t>chr8:88081801</t>
  </si>
  <si>
    <t>chr8:88914546</t>
  </si>
  <si>
    <t>chr8:94626145</t>
  </si>
  <si>
    <t>chr8:97730810</t>
  </si>
  <si>
    <t>chr8:107570998</t>
  </si>
  <si>
    <t>chr8:107581137</t>
  </si>
  <si>
    <t>chr8:108715801</t>
  </si>
  <si>
    <t>chr8:111550310</t>
  </si>
  <si>
    <t>chr8:112967701</t>
  </si>
  <si>
    <t>chr8:117856445</t>
  </si>
  <si>
    <t>chr8:134459245</t>
  </si>
  <si>
    <t>chr8:142217754</t>
  </si>
  <si>
    <t>chr8:144914417</t>
  </si>
  <si>
    <t>chr9:82401</t>
  </si>
  <si>
    <t>chr9:6693755</t>
  </si>
  <si>
    <t>chr9:10586810</t>
  </si>
  <si>
    <t>chr9:11641301</t>
  </si>
  <si>
    <t>chr9:11671130</t>
  </si>
  <si>
    <t>chr9:11727140</t>
  </si>
  <si>
    <t>chr9:11738272</t>
  </si>
  <si>
    <t>chr9:11772801</t>
  </si>
  <si>
    <t>chr9:11783901</t>
  </si>
  <si>
    <t>chr9:11822448</t>
  </si>
  <si>
    <t>chr9:11860548</t>
  </si>
  <si>
    <t>chr9:11871297</t>
  </si>
  <si>
    <t>chr9:12119530</t>
  </si>
  <si>
    <t>chr9:12154906</t>
  </si>
  <si>
    <t>chr9:12179193</t>
  </si>
  <si>
    <t>chr9:24496566</t>
  </si>
  <si>
    <t>chr9:24547501</t>
  </si>
  <si>
    <t>chr9:28046901</t>
  </si>
  <si>
    <t>chr9:29521901</t>
  </si>
  <si>
    <t>chr9:30608830</t>
  </si>
  <si>
    <t>chr9:30619270</t>
  </si>
  <si>
    <t>chr9:33827547</t>
  </si>
  <si>
    <t>chr9:36238303</t>
  </si>
  <si>
    <t>chr9:39480801</t>
  </si>
  <si>
    <t>chr9:39549001</t>
  </si>
  <si>
    <t>chr9:40189101</t>
  </si>
  <si>
    <t>chr9:40838601</t>
  </si>
  <si>
    <t>chr9:40861801</t>
  </si>
  <si>
    <t>chr9:40883355</t>
  </si>
  <si>
    <t>chr9:40895227</t>
  </si>
  <si>
    <t>chr9:41043801</t>
  </si>
  <si>
    <t>chr9:41054001</t>
  </si>
  <si>
    <t>chr9:41065201</t>
  </si>
  <si>
    <t>chr9:41075401</t>
  </si>
  <si>
    <t>chr9:41277801</t>
  </si>
  <si>
    <t>chr9:41298801</t>
  </si>
  <si>
    <t>chr9:41379201</t>
  </si>
  <si>
    <t>chr9:41449501</t>
  </si>
  <si>
    <t>chr9:41475501</t>
  </si>
  <si>
    <t>chr9:41504401</t>
  </si>
  <si>
    <t>chr9:41767301</t>
  </si>
  <si>
    <t>chr9:41915401</t>
  </si>
  <si>
    <t>chr9:41941901</t>
  </si>
  <si>
    <t>chr9:41952901</t>
  </si>
  <si>
    <t>chr9:60521101</t>
  </si>
  <si>
    <t>chr9:60531351</t>
  </si>
  <si>
    <t>chr9:63264301</t>
  </si>
  <si>
    <t>chr9:63288401</t>
  </si>
  <si>
    <t>chr9:63300901</t>
  </si>
  <si>
    <t>chr9:63311101</t>
  </si>
  <si>
    <t>chr9:64016801</t>
  </si>
  <si>
    <t>chr9:64478901</t>
  </si>
  <si>
    <t>chr9:64932501</t>
  </si>
  <si>
    <t>chr9:65048201</t>
  </si>
  <si>
    <t>chr9:65058848</t>
  </si>
  <si>
    <t>chr9:65068982</t>
  </si>
  <si>
    <t>chr9:65375501</t>
  </si>
  <si>
    <t>chr9:65386201</t>
  </si>
  <si>
    <t>chr9:65535601</t>
  </si>
  <si>
    <t>chr9:65545701</t>
  </si>
  <si>
    <t>chr9:65703501</t>
  </si>
  <si>
    <t>chr9:66144601</t>
  </si>
  <si>
    <t>chr9:73402701</t>
  </si>
  <si>
    <t>chr9:80649101</t>
  </si>
  <si>
    <t>chr9:81800388</t>
  </si>
  <si>
    <t>chr9:102991301</t>
  </si>
  <si>
    <t>chr9:104596801</t>
  </si>
  <si>
    <t>chr9:105807680</t>
  </si>
  <si>
    <t>chr9:114317001</t>
  </si>
  <si>
    <t>chr9:114327301</t>
  </si>
  <si>
    <t>chr9:128660524</t>
  </si>
  <si>
    <t>chr9:129424701</t>
  </si>
  <si>
    <t>chr9:138163001</t>
  </si>
  <si>
    <t>chr9:138174901</t>
  </si>
  <si>
    <t>chr9:138188401</t>
  </si>
  <si>
    <t>chr9:138199701</t>
  </si>
  <si>
    <t>chr10:18547701</t>
  </si>
  <si>
    <t>chr10:18558506</t>
  </si>
  <si>
    <t>chr10:26574188</t>
  </si>
  <si>
    <t>chr10:41700501</t>
  </si>
  <si>
    <t>chr10:41721137</t>
  </si>
  <si>
    <t>chr10:41755289</t>
  </si>
  <si>
    <t>chr10:41765499</t>
  </si>
  <si>
    <t>chr10:41776966</t>
  </si>
  <si>
    <t>chr10:41787174</t>
  </si>
  <si>
    <t>chr10:41809261</t>
  </si>
  <si>
    <t>chr10:41820056</t>
  </si>
  <si>
    <t>chr10:41830482</t>
  </si>
  <si>
    <t>chr10:46631201</t>
  </si>
  <si>
    <t>chr10:46714001</t>
  </si>
  <si>
    <t>chr10:46758001</t>
  </si>
  <si>
    <t>chr10:46768901</t>
  </si>
  <si>
    <t>chr10:47546501</t>
  </si>
  <si>
    <t>chr10:47617201</t>
  </si>
  <si>
    <t>chr10:47642201</t>
  </si>
  <si>
    <t>chr10:47653301</t>
  </si>
  <si>
    <t>chr10:47666401</t>
  </si>
  <si>
    <t>chr10:47678301</t>
  </si>
  <si>
    <t>chr10:54681601</t>
  </si>
  <si>
    <t>chr10:55364584</t>
  </si>
  <si>
    <t>chr10:55781091</t>
  </si>
  <si>
    <t>chr10:55929101</t>
  </si>
  <si>
    <t>chr10:56809824</t>
  </si>
  <si>
    <t>chr10:65671601</t>
  </si>
  <si>
    <t>chr10:65837627</t>
  </si>
  <si>
    <t>chr10:79798001</t>
  </si>
  <si>
    <t>chr10:85478301</t>
  </si>
  <si>
    <t>chr10:87303401</t>
  </si>
  <si>
    <t>chr10:87313801</t>
  </si>
  <si>
    <t>chr10:87323901</t>
  </si>
  <si>
    <t>chr10:87349101</t>
  </si>
  <si>
    <t>chr10:95104701</t>
  </si>
  <si>
    <t>chr10:107061854</t>
  </si>
  <si>
    <t>chr10:115472035</t>
  </si>
  <si>
    <t>chr10:125886501</t>
  </si>
  <si>
    <t>chr10:131815261</t>
  </si>
  <si>
    <t>chr10:131915001</t>
  </si>
  <si>
    <t>chr10:132717273</t>
  </si>
  <si>
    <t>chr10:132817148</t>
  </si>
  <si>
    <t>chr11:1185111</t>
  </si>
  <si>
    <t>chr11:1242656</t>
  </si>
  <si>
    <t>chr11:4226501</t>
  </si>
  <si>
    <t>chr11:4238501</t>
  </si>
  <si>
    <t>chr11:4249101</t>
  </si>
  <si>
    <t>chr11:4274101</t>
  </si>
  <si>
    <t>chr11:4285401</t>
  </si>
  <si>
    <t>chr11:4296001</t>
  </si>
  <si>
    <t>chr11:4306101</t>
  </si>
  <si>
    <t>chr11:4316201</t>
  </si>
  <si>
    <t>chr11:5848891</t>
  </si>
  <si>
    <t>chr11:23421501</t>
  </si>
  <si>
    <t>chr11:24258547</t>
  </si>
  <si>
    <t>chr11:25055086</t>
  </si>
  <si>
    <t>chr11:25404471</t>
  </si>
  <si>
    <t>chr11:31631101</t>
  </si>
  <si>
    <t>chr11:37539764</t>
  </si>
  <si>
    <t>chr11:37999401</t>
  </si>
  <si>
    <t>chr11:38825817</t>
  </si>
  <si>
    <t>chr11:42945501</t>
  </si>
  <si>
    <t>chr11:43149269</t>
  </si>
  <si>
    <t>chr11:48664716</t>
  </si>
  <si>
    <t>chr11:48689801</t>
  </si>
  <si>
    <t>chr11:48702001</t>
  </si>
  <si>
    <t>chr11:48712227</t>
  </si>
  <si>
    <t>chr11:48906341</t>
  </si>
  <si>
    <t>chr11:48916451</t>
  </si>
  <si>
    <t>chr11:48929401</t>
  </si>
  <si>
    <t>chr11:50363601</t>
  </si>
  <si>
    <t>chr11:50374530</t>
  </si>
  <si>
    <t>chr11:50396351</t>
  </si>
  <si>
    <t>chr11:50428159</t>
  </si>
  <si>
    <t>chr11:50439815</t>
  </si>
  <si>
    <t>chr11:50476443</t>
  </si>
  <si>
    <t>chr11:50513001</t>
  </si>
  <si>
    <t>chr11:50568112</t>
  </si>
  <si>
    <t>chr11:50578681</t>
  </si>
  <si>
    <t>chr11:50589201</t>
  </si>
  <si>
    <t>chr11:50602433</t>
  </si>
  <si>
    <t>chr11:50612915</t>
  </si>
  <si>
    <t>chr11:59036471</t>
  </si>
  <si>
    <t>chr11:62519895</t>
  </si>
  <si>
    <t>chr11:63418601</t>
  </si>
  <si>
    <t>chr11:89742901</t>
  </si>
  <si>
    <t>chr11:89788701</t>
  </si>
  <si>
    <t>chr11:89799201</t>
  </si>
  <si>
    <t>chr11:89811301</t>
  </si>
  <si>
    <t>chr11:89854401</t>
  </si>
  <si>
    <t>chr11:90832005</t>
  </si>
  <si>
    <t>chr11:93945101</t>
  </si>
  <si>
    <t>chr11:98240798</t>
  </si>
  <si>
    <t>chr11:98362841</t>
  </si>
  <si>
    <t>chr11:98393870</t>
  </si>
  <si>
    <t>chr11:114602001</t>
  </si>
  <si>
    <t>chr11:114613203</t>
  </si>
  <si>
    <t>chr11:127776901</t>
  </si>
  <si>
    <t>chr11:132053101</t>
  </si>
  <si>
    <t>chr11:132066708</t>
  </si>
  <si>
    <t>chr12:60800</t>
  </si>
  <si>
    <t>chr12:6132029</t>
  </si>
  <si>
    <t>chr12:7807540</t>
  </si>
  <si>
    <t>chr12:7832611</t>
  </si>
  <si>
    <t>chr12:7842701</t>
  </si>
  <si>
    <t>chr12:7875401</t>
  </si>
  <si>
    <t>chr12:7908101</t>
  </si>
  <si>
    <t>chr12:7934901</t>
  </si>
  <si>
    <t>chr12:8200701</t>
  </si>
  <si>
    <t>chr12:8380728</t>
  </si>
  <si>
    <t>chr12:9396201</t>
  </si>
  <si>
    <t>chr12:10192849</t>
  </si>
  <si>
    <t>chr12:10382279</t>
  </si>
  <si>
    <t>chr12:11052688</t>
  </si>
  <si>
    <t>chr12:11063201</t>
  </si>
  <si>
    <t>chr12:11351701</t>
  </si>
  <si>
    <t>chr12:12382390</t>
  </si>
  <si>
    <t>chr12:17454374</t>
  </si>
  <si>
    <t>chr12:19372901</t>
  </si>
  <si>
    <t>chr12:23676201</t>
  </si>
  <si>
    <t>chr12:29345899</t>
  </si>
  <si>
    <t>chr12:30584129</t>
  </si>
  <si>
    <t>chr12:31111301</t>
  </si>
  <si>
    <t>chr12:31158101</t>
  </si>
  <si>
    <t>chr12:37800250</t>
  </si>
  <si>
    <t>chr12:37820681</t>
  </si>
  <si>
    <t>chr12:37831713</t>
  </si>
  <si>
    <t>chr12:37852643</t>
  </si>
  <si>
    <t>chr12:40479482</t>
  </si>
  <si>
    <t>chr12:56700556</t>
  </si>
  <si>
    <t>chr12:60239471</t>
  </si>
  <si>
    <t>chr12:60395406</t>
  </si>
  <si>
    <t>chr12:60628501</t>
  </si>
  <si>
    <t>chr12:61394763</t>
  </si>
  <si>
    <t>chr12:63535901</t>
  </si>
  <si>
    <t>chr12:72913501</t>
  </si>
  <si>
    <t>chr12:74246615</t>
  </si>
  <si>
    <t>chr12:75497764</t>
  </si>
  <si>
    <t>chr12:77986501</t>
  </si>
  <si>
    <t>chr12:78730420</t>
  </si>
  <si>
    <t>chr12:79456601</t>
  </si>
  <si>
    <t>chr12:84177233</t>
  </si>
  <si>
    <t>chr12:84650201</t>
  </si>
  <si>
    <t>chr12:86301201</t>
  </si>
  <si>
    <t>chr12:98575136</t>
  </si>
  <si>
    <t>chr12:121665262</t>
  </si>
  <si>
    <t>chr12:121844192</t>
  </si>
  <si>
    <t>chr12:122651168</t>
  </si>
  <si>
    <t>chr12:126509201</t>
  </si>
  <si>
    <t>chr12:128645997</t>
  </si>
  <si>
    <t>chr12:131308201</t>
  </si>
  <si>
    <t>chr12:131570501</t>
  </si>
  <si>
    <t>chr12:132379764</t>
  </si>
  <si>
    <t>chr12:133089253</t>
  </si>
  <si>
    <t>chr13:16000297</t>
  </si>
  <si>
    <t>chr13:16110933</t>
  </si>
  <si>
    <t>chr13:16122600</t>
  </si>
  <si>
    <t>chr13:16256502</t>
  </si>
  <si>
    <t>chr13:19892295</t>
  </si>
  <si>
    <t>chr13:20957819</t>
  </si>
  <si>
    <t>chr13:35192401</t>
  </si>
  <si>
    <t>chr13:40693728</t>
  </si>
  <si>
    <t>chr13:45376510</t>
  </si>
  <si>
    <t>chr13:46458301</t>
  </si>
  <si>
    <t>chr13:49896199</t>
  </si>
  <si>
    <t>chr13:52263201</t>
  </si>
  <si>
    <t>chr13:52274801</t>
  </si>
  <si>
    <t>chr13:52298101</t>
  </si>
  <si>
    <t>chr13:52493101</t>
  </si>
  <si>
    <t>chr13:53739668</t>
  </si>
  <si>
    <t>chr13:55282022</t>
  </si>
  <si>
    <t>chr13:55367047</t>
  </si>
  <si>
    <t>chr13:55819782</t>
  </si>
  <si>
    <t>chr13:57267165</t>
  </si>
  <si>
    <t>chr13:57562120</t>
  </si>
  <si>
    <t>chr13:60034814</t>
  </si>
  <si>
    <t>chr13:61942684</t>
  </si>
  <si>
    <t>chr13:61987397</t>
  </si>
  <si>
    <t>chr13:62647619</t>
  </si>
  <si>
    <t>chr13:62675305</t>
  </si>
  <si>
    <t>chr13:63737571</t>
  </si>
  <si>
    <t>chr13:63794801</t>
  </si>
  <si>
    <t>chr13:63837466</t>
  </si>
  <si>
    <t>chr13:64088438</t>
  </si>
  <si>
    <t>chr13:64440636</t>
  </si>
  <si>
    <t>chr13:65497726</t>
  </si>
  <si>
    <t>chr13:65511201</t>
  </si>
  <si>
    <t>chr13:66430553</t>
  </si>
  <si>
    <t>chr13:66590012</t>
  </si>
  <si>
    <t>chr13:67952006</t>
  </si>
  <si>
    <t>chr13:68465601</t>
  </si>
  <si>
    <t>chr13:68569039</t>
  </si>
  <si>
    <t>chr13:68661958</t>
  </si>
  <si>
    <t>chr13:69146108</t>
  </si>
  <si>
    <t>chr13:69371501</t>
  </si>
  <si>
    <t>chr13:69821313</t>
  </si>
  <si>
    <t>chr13:70177501</t>
  </si>
  <si>
    <t>chr13:71349101</t>
  </si>
  <si>
    <t>chr13:82491014</t>
  </si>
  <si>
    <t>chr13:83049501</t>
  </si>
  <si>
    <t>chr13:83561001</t>
  </si>
  <si>
    <t>chr13:84647501</t>
  </si>
  <si>
    <t>chr13:86096334</t>
  </si>
  <si>
    <t>chr13:86332844</t>
  </si>
  <si>
    <t>chr13:88761937</t>
  </si>
  <si>
    <t>chr13:88814662</t>
  </si>
  <si>
    <t>chr13:91891601</t>
  </si>
  <si>
    <t>chr13:93088464</t>
  </si>
  <si>
    <t>chr13:97448674</t>
  </si>
  <si>
    <t>chr13:103936335</t>
  </si>
  <si>
    <t>chr13:112308501</t>
  </si>
  <si>
    <t>chr13:112862301</t>
  </si>
  <si>
    <t>chr14:18223601</t>
  </si>
  <si>
    <t>chr14:18233701</t>
  </si>
  <si>
    <t>chr14:18308801</t>
  </si>
  <si>
    <t>chr14:18528301</t>
  </si>
  <si>
    <t>chr14:18673101</t>
  </si>
  <si>
    <t>chr14:18685791</t>
  </si>
  <si>
    <t>chr14:20873901</t>
  </si>
  <si>
    <t>chr14:20884001</t>
  </si>
  <si>
    <t>chr14:21550501</t>
  </si>
  <si>
    <t>chr14:22624413</t>
  </si>
  <si>
    <t>chr14:23966652</t>
  </si>
  <si>
    <t>chr14:23977001</t>
  </si>
  <si>
    <t>chr14:23988301</t>
  </si>
  <si>
    <t>chr14:24005701</t>
  </si>
  <si>
    <t>chr14:27055180</t>
  </si>
  <si>
    <t>chr14:34635595</t>
  </si>
  <si>
    <t>chr14:35131546</t>
  </si>
  <si>
    <t>chr14:37319689</t>
  </si>
  <si>
    <t>chr14:40299154</t>
  </si>
  <si>
    <t>chr14:40664265</t>
  </si>
  <si>
    <t>chr14:41270092</t>
  </si>
  <si>
    <t>chr14:42712776</t>
  </si>
  <si>
    <t>chr14:43204716</t>
  </si>
  <si>
    <t>chr14:43755010</t>
  </si>
  <si>
    <t>chr14:45941346</t>
  </si>
  <si>
    <t>chr14:46304900</t>
  </si>
  <si>
    <t>chr14:46338701</t>
  </si>
  <si>
    <t>chr14:46850624</t>
  </si>
  <si>
    <t>chr14:63651528</t>
  </si>
  <si>
    <t>chr14:67985856</t>
  </si>
  <si>
    <t>chr14:73572301</t>
  </si>
  <si>
    <t>chr14:73979951</t>
  </si>
  <si>
    <t>chr14:85997701</t>
  </si>
  <si>
    <t>chr14:86007901</t>
  </si>
  <si>
    <t>chr14:104941551</t>
  </si>
  <si>
    <t>chr14:105720001</t>
  </si>
  <si>
    <t>chr14:105857304</t>
  </si>
  <si>
    <t>chr14:106113101</t>
  </si>
  <si>
    <t>chr14:106189601</t>
  </si>
  <si>
    <t>chr14:106231601</t>
  </si>
  <si>
    <t>chr14:106254019</t>
  </si>
  <si>
    <t>chr14:106264452</t>
  </si>
  <si>
    <t>chr14:106409601</t>
  </si>
  <si>
    <t>chr14:106689401</t>
  </si>
  <si>
    <t>chr14:106705201</t>
  </si>
  <si>
    <t>chr14:106761501</t>
  </si>
  <si>
    <t>chr15:17009601</t>
  </si>
  <si>
    <t>chr15:17019701</t>
  </si>
  <si>
    <t>chr15:17032201</t>
  </si>
  <si>
    <t>chr15:17042701</t>
  </si>
  <si>
    <t>chr15:17052801</t>
  </si>
  <si>
    <t>chr15:17064359</t>
  </si>
  <si>
    <t>chr15:23040101</t>
  </si>
  <si>
    <t>chr15:23162501</t>
  </si>
  <si>
    <t>chr15:24094231</t>
  </si>
  <si>
    <t>chr15:24133857</t>
  </si>
  <si>
    <t>chr15:24162793</t>
  </si>
  <si>
    <t>chr15:24172901</t>
  </si>
  <si>
    <t>chr15:24235806</t>
  </si>
  <si>
    <t>chr15:24247001</t>
  </si>
  <si>
    <t>chr15:24257483</t>
  </si>
  <si>
    <t>chr15:24267484</t>
  </si>
  <si>
    <t>chr15:24277601</t>
  </si>
  <si>
    <t>chr15:24324458</t>
  </si>
  <si>
    <t>chr15:24335012</t>
  </si>
  <si>
    <t>chr15:24367401</t>
  </si>
  <si>
    <t>chr15:24410832</t>
  </si>
  <si>
    <t>chr15:24421901</t>
  </si>
  <si>
    <t>chr15:24861885</t>
  </si>
  <si>
    <t>chr15:28298601</t>
  </si>
  <si>
    <t>chr15:34422901</t>
  </si>
  <si>
    <t>chr15:41164916</t>
  </si>
  <si>
    <t>chr15:45025901</t>
  </si>
  <si>
    <t>chr15:58968236</t>
  </si>
  <si>
    <t>chr15:65803700</t>
  </si>
  <si>
    <t>chr15:84699592</t>
  </si>
  <si>
    <t>chr15:92849751</t>
  </si>
  <si>
    <t>chr15:97272701</t>
  </si>
  <si>
    <t>chr15:99799596</t>
  </si>
  <si>
    <t>chr15:99868601</t>
  </si>
  <si>
    <t>chr16:947501</t>
  </si>
  <si>
    <t>chr16:8561768</t>
  </si>
  <si>
    <t>chr16:15262701</t>
  </si>
  <si>
    <t>chr16:16526401</t>
  </si>
  <si>
    <t>chr16:16537901</t>
  </si>
  <si>
    <t>chr16:16559701</t>
  </si>
  <si>
    <t>chr16:16608601</t>
  </si>
  <si>
    <t>chr16:18192901</t>
  </si>
  <si>
    <t>chr16:18206001</t>
  </si>
  <si>
    <t>chr16:18595701</t>
  </si>
  <si>
    <t>chr16:18607101</t>
  </si>
  <si>
    <t>chr16:32378501</t>
  </si>
  <si>
    <t>chr16:32391201</t>
  </si>
  <si>
    <t>chr16:32406062</t>
  </si>
  <si>
    <t>chr16:32440301</t>
  </si>
  <si>
    <t>chr16:32484401</t>
  </si>
  <si>
    <t>chr16:32799901</t>
  </si>
  <si>
    <t>chr16:32810401</t>
  </si>
  <si>
    <t>chr16:32824301</t>
  </si>
  <si>
    <t>chr16:32945001</t>
  </si>
  <si>
    <t>chr16:33035301</t>
  </si>
  <si>
    <t>chr16:33602101</t>
  </si>
  <si>
    <t>chr16:33612501</t>
  </si>
  <si>
    <t>chr16:33658101</t>
  </si>
  <si>
    <t>chr16:33714001</t>
  </si>
  <si>
    <t>chr16:33768801</t>
  </si>
  <si>
    <t>chr16:34075574</t>
  </si>
  <si>
    <t>chr16:34087053</t>
  </si>
  <si>
    <t>chr16:34100192</t>
  </si>
  <si>
    <t>chr16:34111657</t>
  </si>
  <si>
    <t>chr16:34185549</t>
  </si>
  <si>
    <t>chr16:34195901</t>
  </si>
  <si>
    <t>chr16:34205902</t>
  </si>
  <si>
    <t>chr16:34218625</t>
  </si>
  <si>
    <t>chr16:34229901</t>
  </si>
  <si>
    <t>chr16:34239993</t>
  </si>
  <si>
    <t>chr16:34250701</t>
  </si>
  <si>
    <t>chr16:34260734</t>
  </si>
  <si>
    <t>chr16:34588340</t>
  </si>
  <si>
    <t>chr16:34598460</t>
  </si>
  <si>
    <t>chr16:34610874</t>
  </si>
  <si>
    <t>chr16:34620901</t>
  </si>
  <si>
    <t>chr16:34657801</t>
  </si>
  <si>
    <t>chr16:34695569</t>
  </si>
  <si>
    <t>chr16:34706565</t>
  </si>
  <si>
    <t>chr16:34716798</t>
  </si>
  <si>
    <t>chr16:34727701</t>
  </si>
  <si>
    <t>chr16:34737820</t>
  </si>
  <si>
    <t>chr16:34898766</t>
  </si>
  <si>
    <t>chr16:34948501</t>
  </si>
  <si>
    <t>chr16:35226101</t>
  </si>
  <si>
    <t>chr16:35241070</t>
  </si>
  <si>
    <t>chr16:35252301</t>
  </si>
  <si>
    <t>chr16:35267301</t>
  </si>
  <si>
    <t>chr16:46401834</t>
  </si>
  <si>
    <t>chr16:55798364</t>
  </si>
  <si>
    <t>chr16:60491801</t>
  </si>
  <si>
    <t>chr16:67095695</t>
  </si>
  <si>
    <t>chr16:70119001</t>
  </si>
  <si>
    <t>chr16:74368601</t>
  </si>
  <si>
    <t>chr16:81047501</t>
  </si>
  <si>
    <t>chr16:87750654</t>
  </si>
  <si>
    <t>chr16:88277035</t>
  </si>
  <si>
    <t>chr16:88371817</t>
  </si>
  <si>
    <t>chr16:89674762</t>
  </si>
  <si>
    <t>chr16:89829582</t>
  </si>
  <si>
    <t>chr17:232998</t>
  </si>
  <si>
    <t>chr17:353220</t>
  </si>
  <si>
    <t>chr17:363462</t>
  </si>
  <si>
    <t>chr17:576100</t>
  </si>
  <si>
    <t>chr17:611501</t>
  </si>
  <si>
    <t>chr17:934141</t>
  </si>
  <si>
    <t>chr17:1350531</t>
  </si>
  <si>
    <t>chr17:1407241</t>
  </si>
  <si>
    <t>chr17:1691183</t>
  </si>
  <si>
    <t>chr17:2491610</t>
  </si>
  <si>
    <t>chr17:2525037</t>
  </si>
  <si>
    <t>chr17:5683928</t>
  </si>
  <si>
    <t>chr17:6966102</t>
  </si>
  <si>
    <t>chr17:16167765</t>
  </si>
  <si>
    <t>chr17:16751201</t>
  </si>
  <si>
    <t>chr17:16763401</t>
  </si>
  <si>
    <t>chr17:16774701</t>
  </si>
  <si>
    <t>chr17:16786501</t>
  </si>
  <si>
    <t>chr17:18602701</t>
  </si>
  <si>
    <t>chr17:21679890</t>
  </si>
  <si>
    <t>chr17:21852732</t>
  </si>
  <si>
    <t>chr17:21863186</t>
  </si>
  <si>
    <t>chr17:21875773</t>
  </si>
  <si>
    <t>chr17:21886401</t>
  </si>
  <si>
    <t>chr17:21899201</t>
  </si>
  <si>
    <t>chr17:21911601</t>
  </si>
  <si>
    <t>chr17:30784955</t>
  </si>
  <si>
    <t>chr17:30874120</t>
  </si>
  <si>
    <t>chr17:36108001</t>
  </si>
  <si>
    <t>chr17:36182408</t>
  </si>
  <si>
    <t>chr17:43359101</t>
  </si>
  <si>
    <t>chr17:45580001</t>
  </si>
  <si>
    <t>chr17:45590935</t>
  </si>
  <si>
    <t>chr17:45601301</t>
  </si>
  <si>
    <t>chr17:49302726</t>
  </si>
  <si>
    <t>chr17:54143772</t>
  </si>
  <si>
    <t>chr17:63886863</t>
  </si>
  <si>
    <t>chr17:66288437</t>
  </si>
  <si>
    <t>chr17:82502032</t>
  </si>
  <si>
    <t>chr18:7137596</t>
  </si>
  <si>
    <t>chr18:11606401</t>
  </si>
  <si>
    <t>chr18:14250201</t>
  </si>
  <si>
    <t>chr18:14260401</t>
  </si>
  <si>
    <t>chr18:14270527</t>
  </si>
  <si>
    <t>chr18:14282101</t>
  </si>
  <si>
    <t>chr18:14292216</t>
  </si>
  <si>
    <t>chr18:15235001</t>
  </si>
  <si>
    <t>chr18:15381998</t>
  </si>
  <si>
    <t>chr18:23004980</t>
  </si>
  <si>
    <t>chr18:30365610</t>
  </si>
  <si>
    <t>chr18:33922701</t>
  </si>
  <si>
    <t>chr18:44395601</t>
  </si>
  <si>
    <t>chr18:59837162</t>
  </si>
  <si>
    <t>chr18:65336701</t>
  </si>
  <si>
    <t>chr18:65533001</t>
  </si>
  <si>
    <t>chr18:67103692</t>
  </si>
  <si>
    <t>chr18:67289201</t>
  </si>
  <si>
    <t>chr18:67712258</t>
  </si>
  <si>
    <t>chr18:69077801</t>
  </si>
  <si>
    <t>chr18:71999101</t>
  </si>
  <si>
    <t>chr18:72116523</t>
  </si>
  <si>
    <t>chr18:74892901</t>
  </si>
  <si>
    <t>chr18:78473072</t>
  </si>
  <si>
    <t>chr18:79618501</t>
  </si>
  <si>
    <t>chr19:480586</t>
  </si>
  <si>
    <t>chr19:550201</t>
  </si>
  <si>
    <t>chr19:771121</t>
  </si>
  <si>
    <t>chr19:833512</t>
  </si>
  <si>
    <t>chr19:2680922</t>
  </si>
  <si>
    <t>chr19:3712672</t>
  </si>
  <si>
    <t>chr19:4797893</t>
  </si>
  <si>
    <t>chr19:4881776</t>
  </si>
  <si>
    <t>chr19:5714498</t>
  </si>
  <si>
    <t>chr19:6853337</t>
  </si>
  <si>
    <t>chr19:7243727</t>
  </si>
  <si>
    <t>chr19:7710990</t>
  </si>
  <si>
    <t>chr19:13188429</t>
  </si>
  <si>
    <t>chr19:19689286</t>
  </si>
  <si>
    <t>chr19:20878655</t>
  </si>
  <si>
    <t>chr19:20902129</t>
  </si>
  <si>
    <t>chr19:21560797</t>
  </si>
  <si>
    <t>chr19:21571901</t>
  </si>
  <si>
    <t>chr19:21963865</t>
  </si>
  <si>
    <t>chr19:23672601</t>
  </si>
  <si>
    <t>chr19:40834401</t>
  </si>
  <si>
    <t>chr19:40844922</t>
  </si>
  <si>
    <t>chr19:40855101</t>
  </si>
  <si>
    <t>chr19:43079873</t>
  </si>
  <si>
    <t>chr19:43092101</t>
  </si>
  <si>
    <t>chr19:43173568</t>
  </si>
  <si>
    <t>chr19:43184176</t>
  </si>
  <si>
    <t>chr19:43321301</t>
  </si>
  <si>
    <t>chr19:46873001</t>
  </si>
  <si>
    <t>chr19:47863118</t>
  </si>
  <si>
    <t>chr19:49510987</t>
  </si>
  <si>
    <t>chr19:50597507</t>
  </si>
  <si>
    <t>chr19:52906734</t>
  </si>
  <si>
    <t>chr19:53013001</t>
  </si>
  <si>
    <t>chr19:53597883</t>
  </si>
  <si>
    <t>chr19:54219831</t>
  </si>
  <si>
    <t>chr19:54230901</t>
  </si>
  <si>
    <t>chr19:54713931</t>
  </si>
  <si>
    <t>chr19:54734568</t>
  </si>
  <si>
    <t>chr19:54744872</t>
  </si>
  <si>
    <t>chr19:54755208</t>
  </si>
  <si>
    <t>chr19:54765692</t>
  </si>
  <si>
    <t>chr19:54779203</t>
  </si>
  <si>
    <t>chr19:54813301</t>
  </si>
  <si>
    <t>chr19:54823501</t>
  </si>
  <si>
    <t>chr19:54957393</t>
  </si>
  <si>
    <t>chr19:55755791</t>
  </si>
  <si>
    <t>chr20:3850121</t>
  </si>
  <si>
    <t>chr20:4974448</t>
  </si>
  <si>
    <t>chr20:14791701</t>
  </si>
  <si>
    <t>chr20:14812001</t>
  </si>
  <si>
    <t>chr20:30457948</t>
  </si>
  <si>
    <t>chr20:30469593</t>
  </si>
  <si>
    <t>chr20:30652726</t>
  </si>
  <si>
    <t>chr20:30931508</t>
  </si>
  <si>
    <t>chr20:30953921</t>
  </si>
  <si>
    <t>chr20:30964012</t>
  </si>
  <si>
    <t>chr20:30978101</t>
  </si>
  <si>
    <t>chr20:35747416</t>
  </si>
  <si>
    <t>chr20:47894719</t>
  </si>
  <si>
    <t>chr20:48116069</t>
  </si>
  <si>
    <t>chr20:48503201</t>
  </si>
  <si>
    <t>chr21:8680901</t>
  </si>
  <si>
    <t>chr21:13466801</t>
  </si>
  <si>
    <t>chr21:13857701</t>
  </si>
  <si>
    <t>chr21:13867801</t>
  </si>
  <si>
    <t>chr21:13878201</t>
  </si>
  <si>
    <t>chr21:16563059</t>
  </si>
  <si>
    <t>chr21:18684401</t>
  </si>
  <si>
    <t>chr21:19353294</t>
  </si>
  <si>
    <t>chr21:20245801</t>
  </si>
  <si>
    <t>chr21:23493617</t>
  </si>
  <si>
    <t>chr21:23661817</t>
  </si>
  <si>
    <t>chr21:23882601</t>
  </si>
  <si>
    <t>chr21:28196810</t>
  </si>
  <si>
    <t>chr22:11212385</t>
  </si>
  <si>
    <t>chr22:11787201</t>
  </si>
  <si>
    <t>chr22:12027601</t>
  </si>
  <si>
    <t>chr22:12039701</t>
  </si>
  <si>
    <t>chr22:12148601</t>
  </si>
  <si>
    <t>chr22:12277001</t>
  </si>
  <si>
    <t>chr22:12428272</t>
  </si>
  <si>
    <t>chr22:18136001</t>
  </si>
  <si>
    <t>chr22:22895575</t>
  </si>
  <si>
    <t>chr22:23931955</t>
  </si>
  <si>
    <t>chr22:25263161</t>
  </si>
  <si>
    <t>chr22:25273401</t>
  </si>
  <si>
    <t>chr22:25287973</t>
  </si>
  <si>
    <t>chr22:31540584</t>
  </si>
  <si>
    <t>chr22:35691262</t>
  </si>
  <si>
    <t>chr22:42125201</t>
  </si>
  <si>
    <t>chr22:42500601</t>
  </si>
  <si>
    <t>chr22:42511801</t>
  </si>
  <si>
    <t>chr22:42534801</t>
  </si>
  <si>
    <t>chr22:50486769</t>
  </si>
  <si>
    <t>GIAB AshkenazimTrio regions overlapping candidate windows CCDG (hg38)</t>
  </si>
  <si>
    <t>Gene intersection between human data sets - from candidate windows</t>
  </si>
  <si>
    <t>1KGP: 1000 genome project</t>
  </si>
  <si>
    <t>hg19: Genome Reference Consortium Human Build 37 (GRCh37)</t>
  </si>
  <si>
    <t>CCDG: Centers for Common Disease Genomics</t>
  </si>
  <si>
    <t>hg38: Genome Reference Consortium Human Build 38 (GRCh38)</t>
  </si>
  <si>
    <t>gene id</t>
  </si>
  <si>
    <t>1KGP hg19</t>
  </si>
  <si>
    <t>CCDG hg38</t>
  </si>
  <si>
    <t>Gene name</t>
  </si>
  <si>
    <t>ENSG00000000971</t>
  </si>
  <si>
    <t>ENSG00000002822</t>
  </si>
  <si>
    <t>ENSG00000006606</t>
  </si>
  <si>
    <t>ENSG00000008083</t>
  </si>
  <si>
    <t>ENSG00000008128</t>
  </si>
  <si>
    <t>ENSG00000013288</t>
  </si>
  <si>
    <t>ENSG00000022556</t>
  </si>
  <si>
    <t>ENSG00000049656</t>
  </si>
  <si>
    <t>ENSG00000052126</t>
  </si>
  <si>
    <t>ENSG00000054118</t>
  </si>
  <si>
    <t>ENSG00000060718</t>
  </si>
  <si>
    <t>ENSG00000063978</t>
  </si>
  <si>
    <t>ENSG00000066032</t>
  </si>
  <si>
    <t>ENSG00000066777</t>
  </si>
  <si>
    <t>ENSG00000067798</t>
  </si>
  <si>
    <t>ENSG00000067955</t>
  </si>
  <si>
    <t>ENSG00000068383</t>
  </si>
  <si>
    <t>ENSG00000068650</t>
  </si>
  <si>
    <t>ENSG00000079931</t>
  </si>
  <si>
    <t>ENSG00000081842</t>
  </si>
  <si>
    <t>ENSG00000086288</t>
  </si>
  <si>
    <t>ENSG00000086289</t>
  </si>
  <si>
    <t>ENSG00000087502</t>
  </si>
  <si>
    <t>ENSG00000088888</t>
  </si>
  <si>
    <t>ENSG00000089057</t>
  </si>
  <si>
    <t>ENSG00000089876</t>
  </si>
  <si>
    <t>ENSG00000090857</t>
  </si>
  <si>
    <t>ENSG00000097021</t>
  </si>
  <si>
    <t>ENSG00000099866</t>
  </si>
  <si>
    <t>ENSG00000100197</t>
  </si>
  <si>
    <t>ENSG00000100253</t>
  </si>
  <si>
    <t>ENSG00000100890</t>
  </si>
  <si>
    <t>ENSG00000101746</t>
  </si>
  <si>
    <t>ENSG00000101773</t>
  </si>
  <si>
    <t>ENSG00000103227</t>
  </si>
  <si>
    <t>ENSG00000103769</t>
  </si>
  <si>
    <t>ENSG00000104731</t>
  </si>
  <si>
    <t>ENSG00000104870</t>
  </si>
  <si>
    <t>ENSG00000105398</t>
  </si>
  <si>
    <t>ENSG00000106263</t>
  </si>
  <si>
    <t>ENSG00000106266</t>
  </si>
  <si>
    <t>ENSG00000106948</t>
  </si>
  <si>
    <t>ENSG00000107341</t>
  </si>
  <si>
    <t>ENSG00000107518</t>
  </si>
  <si>
    <t>ENSG00000108018</t>
  </si>
  <si>
    <t>ENSG00000108953</t>
  </si>
  <si>
    <t>ENSG00000109181</t>
  </si>
  <si>
    <t>ENSG00000109738</t>
  </si>
  <si>
    <t>ENSG00000109911</t>
  </si>
  <si>
    <t>ENSG00000111615</t>
  </si>
  <si>
    <t>ENSG00000113504</t>
  </si>
  <si>
    <t>ENSG00000114126</t>
  </si>
  <si>
    <t>ENSG00000114200</t>
  </si>
  <si>
    <t>ENSG00000115896</t>
  </si>
  <si>
    <t>ENSG00000117983</t>
  </si>
  <si>
    <t>ENSG00000120889</t>
  </si>
  <si>
    <t>ENSG00000120952</t>
  </si>
  <si>
    <t>ENSG00000122674</t>
  </si>
  <si>
    <t>ENSG00000122705</t>
  </si>
  <si>
    <t>ENSG00000124942</t>
  </si>
  <si>
    <t>ENSG00000125046</t>
  </si>
  <si>
    <t>ENSG00000125249</t>
  </si>
  <si>
    <t>ENSG00000127804</t>
  </si>
  <si>
    <t>ENSG00000127946</t>
  </si>
  <si>
    <t>ENSG00000127952</t>
  </si>
  <si>
    <t>ENSG00000127955</t>
  </si>
  <si>
    <t>ENSG00000128731</t>
  </si>
  <si>
    <t>ENSG00000128739</t>
  </si>
  <si>
    <t>ENSG00000130226</t>
  </si>
  <si>
    <t>ENSG00000130349</t>
  </si>
  <si>
    <t>ENSG00000131023</t>
  </si>
  <si>
    <t>ENSG00000134532</t>
  </si>
  <si>
    <t>ENSG00000135218</t>
  </si>
  <si>
    <t>ENSG00000135297</t>
  </si>
  <si>
    <t>ENSG00000135976</t>
  </si>
  <si>
    <t>ENSG00000136488</t>
  </si>
  <si>
    <t>ENSG00000136698</t>
  </si>
  <si>
    <t>ENSG00000139278</t>
  </si>
  <si>
    <t>ENSG00000139714</t>
  </si>
  <si>
    <t>ENSG00000139734</t>
  </si>
  <si>
    <t>ENSG00000139915</t>
  </si>
  <si>
    <t>ENSG00000140263</t>
  </si>
  <si>
    <t>ENSG00000140612</t>
  </si>
  <si>
    <t>ENSG00000141027</t>
  </si>
  <si>
    <t>ENSG00000141252</t>
  </si>
  <si>
    <t>ENSG00000141965</t>
  </si>
  <si>
    <t>ENSG00000141968</t>
  </si>
  <si>
    <t>ENSG00000143226</t>
  </si>
  <si>
    <t>ENSG00000143631</t>
  </si>
  <si>
    <t>ENSG00000143756</t>
  </si>
  <si>
    <t>ENSG00000143776</t>
  </si>
  <si>
    <t>ENSG00000143891</t>
  </si>
  <si>
    <t>ENSG00000143921</t>
  </si>
  <si>
    <t>ENSG00000144278</t>
  </si>
  <si>
    <t>ENSG00000144331</t>
  </si>
  <si>
    <t>ENSG00000144407</t>
  </si>
  <si>
    <t>ENSG00000145526</t>
  </si>
  <si>
    <t>ENSG00000145781</t>
  </si>
  <si>
    <t>ENSG00000146243</t>
  </si>
  <si>
    <t>ENSG00000146574</t>
  </si>
  <si>
    <t>ENSG00000147996</t>
  </si>
  <si>
    <t>ENSG00000150361</t>
  </si>
  <si>
    <t>ENSG00000150681</t>
  </si>
  <si>
    <t>ENSG00000151338</t>
  </si>
  <si>
    <t>ENSG00000152208</t>
  </si>
  <si>
    <t>ENSG00000154529</t>
  </si>
  <si>
    <t>ENSG00000155093</t>
  </si>
  <si>
    <t>ENSG00000155833</t>
  </si>
  <si>
    <t>ENSG00000156103</t>
  </si>
  <si>
    <t>ENSG00000157450</t>
  </si>
  <si>
    <t>ENSG00000158104</t>
  </si>
  <si>
    <t>ENSG00000159921</t>
  </si>
  <si>
    <t>ENSG00000160062</t>
  </si>
  <si>
    <t>ENSG00000160072</t>
  </si>
  <si>
    <t>ENSG00000160321</t>
  </si>
  <si>
    <t>ENSG00000162620</t>
  </si>
  <si>
    <t>ENSG00000162670</t>
  </si>
  <si>
    <t>ENSG00000162814</t>
  </si>
  <si>
    <t>ENSG00000163683</t>
  </si>
  <si>
    <t>ENSG00000163689</t>
  </si>
  <si>
    <t>ENSG00000164074</t>
  </si>
  <si>
    <t>ENSG00000164418</t>
  </si>
  <si>
    <t>ENSG00000164440</t>
  </si>
  <si>
    <t>ENSG00000164615</t>
  </si>
  <si>
    <t>ENSG00000164796</t>
  </si>
  <si>
    <t>ENSG00000164841</t>
  </si>
  <si>
    <t>ENSG00000166455</t>
  </si>
  <si>
    <t>ENSG00000166840</t>
  </si>
  <si>
    <t>ENSG00000167634</t>
  </si>
  <si>
    <t>ENSG00000168216</t>
  </si>
  <si>
    <t>ENSG00000168843</t>
  </si>
  <si>
    <t>ENSG00000168930</t>
  </si>
  <si>
    <t>ENSG00000169397</t>
  </si>
  <si>
    <t>ENSG00000169855</t>
  </si>
  <si>
    <t>ENSG00000169876</t>
  </si>
  <si>
    <t>ENSG00000169894</t>
  </si>
  <si>
    <t>ENSG00000170160</t>
  </si>
  <si>
    <t>ENSG00000170381</t>
  </si>
  <si>
    <t>ENSG00000170889</t>
  </si>
  <si>
    <t>ENSG00000171045</t>
  </si>
  <si>
    <t>ENSG00000171105</t>
  </si>
  <si>
    <t>ENSG00000171612</t>
  </si>
  <si>
    <t>ENSG00000171811</t>
  </si>
  <si>
    <t>ENSG00000172262</t>
  </si>
  <si>
    <t>ENSG00000173110</t>
  </si>
  <si>
    <t>ENSG00000173262</t>
  </si>
  <si>
    <t>ENSG00000174469</t>
  </si>
  <si>
    <t>ENSG00000174482</t>
  </si>
  <si>
    <t>ENSG00000174898</t>
  </si>
  <si>
    <t>ENSG00000175161</t>
  </si>
  <si>
    <t>ENSG00000175470</t>
  </si>
  <si>
    <t>ENSG00000175497</t>
  </si>
  <si>
    <t>ENSG00000176208</t>
  </si>
  <si>
    <t>ENSG00000176299</t>
  </si>
  <si>
    <t>ENSG00000176390</t>
  </si>
  <si>
    <t>ENSG00000176533</t>
  </si>
  <si>
    <t>ENSG00000177694</t>
  </si>
  <si>
    <t>ENSG00000178125</t>
  </si>
  <si>
    <t>ENSG00000178397</t>
  </si>
  <si>
    <t>ENSG00000179399</t>
  </si>
  <si>
    <t>ENSG00000179403</t>
  </si>
  <si>
    <t>ENSG00000181234</t>
  </si>
  <si>
    <t>ENSG00000181722</t>
  </si>
  <si>
    <t>ENSG00000182050</t>
  </si>
  <si>
    <t>ENSG00000182185</t>
  </si>
  <si>
    <t>ENSG00000182197</t>
  </si>
  <si>
    <t>ENSG00000182667</t>
  </si>
  <si>
    <t>ENSG00000183117</t>
  </si>
  <si>
    <t>ENSG00000183785</t>
  </si>
  <si>
    <t>ENSG00000184226</t>
  </si>
  <si>
    <t>ENSG00000184305</t>
  </si>
  <si>
    <t>ENSG00000184672</t>
  </si>
  <si>
    <t>ENSG00000185008</t>
  </si>
  <si>
    <t>ENSG00000185040</t>
  </si>
  <si>
    <t>ENSG00000185053</t>
  </si>
  <si>
    <t>ENSG00000185324</t>
  </si>
  <si>
    <t>ENSG00000187097</t>
  </si>
  <si>
    <t>ENSG00000187545</t>
  </si>
  <si>
    <t>ENSG00000188107</t>
  </si>
  <si>
    <t>ENSG00000188536</t>
  </si>
  <si>
    <t>Hemoglobin subunit alpha (ENSG00000206172,ENSG00000188536)</t>
  </si>
  <si>
    <t>ENSG00000188641</t>
  </si>
  <si>
    <t>ENSG00000189306</t>
  </si>
  <si>
    <t>ENSG00000196126</t>
  </si>
  <si>
    <t>ENSG00000196151</t>
  </si>
  <si>
    <t>ENSG00000196365</t>
  </si>
  <si>
    <t>ENSG00000196387</t>
  </si>
  <si>
    <t>ENSG00000196415</t>
  </si>
  <si>
    <t>ENSG00000196436</t>
  </si>
  <si>
    <t>ENSG00000196912</t>
  </si>
  <si>
    <t>ENSG00000197372</t>
  </si>
  <si>
    <t>ENSG00000197826</t>
  </si>
  <si>
    <t>ENSG00000198010</t>
  </si>
  <si>
    <t>ENSG00000198087</t>
  </si>
  <si>
    <t>ENSG00000198089</t>
  </si>
  <si>
    <t>ENSG00000198740</t>
  </si>
  <si>
    <t>ENSG00000198848</t>
  </si>
  <si>
    <t>ENSG00000203661</t>
  </si>
  <si>
    <t>ENSG00000203747</t>
  </si>
  <si>
    <t>ENSG00000204140</t>
  </si>
  <si>
    <t>ENSG00000204296</t>
  </si>
  <si>
    <t>ENSG00000204501</t>
  </si>
  <si>
    <t>ENSG00000204577</t>
  </si>
  <si>
    <t>ENSG00000204961</t>
  </si>
  <si>
    <t>ENSG00000204962</t>
  </si>
  <si>
    <t>ENSG00000204963</t>
  </si>
  <si>
    <t>ENSG00000204965</t>
  </si>
  <si>
    <t>ENSG00000204967</t>
  </si>
  <si>
    <t>ENSG00000204969</t>
  </si>
  <si>
    <t>ENSG00000204970</t>
  </si>
  <si>
    <t>ENSG00000204983</t>
  </si>
  <si>
    <t>ENSG00000204991</t>
  </si>
  <si>
    <t>ENSG00000205678</t>
  </si>
  <si>
    <t>ENSG00000205784</t>
  </si>
  <si>
    <t>ENSG00000206172</t>
  </si>
  <si>
    <t>ENSG00000211677</t>
  </si>
  <si>
    <t>ENSG00000211697</t>
  </si>
  <si>
    <t>ENSG00000211698</t>
  </si>
  <si>
    <t>ENSG00000211699</t>
  </si>
  <si>
    <t>ENSG00000211891</t>
  </si>
  <si>
    <t>ENSG00000211892</t>
  </si>
  <si>
    <t>ENSG00000211893</t>
  </si>
  <si>
    <t>ENSG00000211941</t>
  </si>
  <si>
    <t>ENSG00000211947</t>
  </si>
  <si>
    <t>ENSG00000211949</t>
  </si>
  <si>
    <t>ENSG00000211958</t>
  </si>
  <si>
    <t>ENSG00000211973</t>
  </si>
  <si>
    <t>ENSG00000212127</t>
  </si>
  <si>
    <t>ENSG00000213047</t>
  </si>
  <si>
    <t>ENSG00000213793</t>
  </si>
  <si>
    <t>ENSG00000213809</t>
  </si>
  <si>
    <t>ENSG00000214562</t>
  </si>
  <si>
    <t>ENSG00000215182</t>
  </si>
  <si>
    <t>ENSG00000215343</t>
  </si>
  <si>
    <t>ENSG00000215372</t>
  </si>
  <si>
    <t>ENSG00000215421</t>
  </si>
  <si>
    <t>ENSG00000215790</t>
  </si>
  <si>
    <t>ENSG00000215912</t>
  </si>
  <si>
    <t>ENSG00000215915</t>
  </si>
  <si>
    <t>ENSG00000221826</t>
  </si>
  <si>
    <t>ENSG00000223443</t>
  </si>
  <si>
    <t>ENSG00000223638</t>
  </si>
  <si>
    <t>ENSG00000226430</t>
  </si>
  <si>
    <t>ENSG00000226761</t>
  </si>
  <si>
    <t>ENSG00000227124</t>
  </si>
  <si>
    <t>ENSG00000228278</t>
  </si>
  <si>
    <t>ENSG00000228325</t>
  </si>
  <si>
    <t>ENSG00000228696</t>
  </si>
  <si>
    <t>ENSG00000229314</t>
  </si>
  <si>
    <t>ENSG00000232258</t>
  </si>
  <si>
    <t>ENSG00000236396</t>
  </si>
  <si>
    <t>ENSG00000237378</t>
  </si>
  <si>
    <t>ENSG00000239975</t>
  </si>
  <si>
    <t>ENSG00000241058</t>
  </si>
  <si>
    <t>ENSG00000242534</t>
  </si>
  <si>
    <t>ENSG00000243073</t>
  </si>
  <si>
    <t>ENSG00000244116</t>
  </si>
  <si>
    <t>ENSG00000244482</t>
  </si>
  <si>
    <t>ENSG00000244575</t>
  </si>
  <si>
    <t>ENSG00000248333</t>
  </si>
  <si>
    <t>ENSG00000254709</t>
  </si>
  <si>
    <t>ENSG00000255408</t>
  </si>
  <si>
    <t>ENSG00000255804</t>
  </si>
  <si>
    <t>ENSG00000255974</t>
  </si>
  <si>
    <t>ENSG00000257335</t>
  </si>
  <si>
    <t>ENSG00000261272</t>
  </si>
  <si>
    <t>ENSG00000263961</t>
  </si>
  <si>
    <t>ENSG00000268043</t>
  </si>
  <si>
    <t>ENSG00000269526</t>
  </si>
  <si>
    <t>ENSG00000272674</t>
  </si>
  <si>
    <t>ENSG00000274576</t>
  </si>
  <si>
    <t>ENSG00000276119</t>
  </si>
  <si>
    <t>ENSG00000276203</t>
  </si>
  <si>
    <t>ENSG00000277556</t>
  </si>
  <si>
    <t>ENSG00000279804</t>
  </si>
  <si>
    <t>ENSG00000280411</t>
  </si>
  <si>
    <t>ENSG00000283063</t>
  </si>
  <si>
    <t>ENSG00000283740</t>
  </si>
  <si>
    <t>ENSG00000283776</t>
  </si>
  <si>
    <t>ENSG00000283873</t>
  </si>
  <si>
    <t>ENSG00000284018</t>
  </si>
  <si>
    <t>ENSG00000284306</t>
  </si>
  <si>
    <t>Dataset</t>
  </si>
  <si>
    <t>18.1 Window determined by SV-density</t>
  </si>
  <si>
    <t>Number of SVs</t>
  </si>
  <si>
    <t>window size at average SV density = 10</t>
  </si>
  <si>
    <t>1KGP</t>
  </si>
  <si>
    <t>Rhesus</t>
  </si>
  <si>
    <t>27kb</t>
  </si>
  <si>
    <t>18.2 Comparison of Pnew and average number of SV per window for the three used datasets</t>
  </si>
  <si>
    <t>Number of individuals in the population variant file</t>
  </si>
  <si>
    <t>Number of windows</t>
  </si>
  <si>
    <t>Number of candidate windows</t>
  </si>
  <si>
    <t>Average pnew</t>
  </si>
  <si>
    <t>Median pnew</t>
  </si>
  <si>
    <t>Max pnew</t>
  </si>
  <si>
    <t>1KGP (150 genomes)</t>
  </si>
  <si>
    <t>319kb</t>
  </si>
  <si>
    <t>19.1 Number of SV by type for the 150 rhesus genomes</t>
  </si>
  <si>
    <t>19.3 SV distriburion across the rhesus genome (150 genoms)</t>
  </si>
  <si>
    <t>SVTYPE</t>
  </si>
  <si>
    <t>Counts</t>
  </si>
  <si>
    <t>Chromosme</t>
  </si>
  <si>
    <t>Number of SV</t>
  </si>
  <si>
    <t>Chromosome length (Mb)</t>
  </si>
  <si>
    <t>Average number of SV per Mb</t>
  </si>
  <si>
    <t>Delerion (DEL)</t>
  </si>
  <si>
    <t>chr1</t>
  </si>
  <si>
    <t>Duplication (DUP)</t>
  </si>
  <si>
    <t>chr2</t>
  </si>
  <si>
    <t>Insertion (INS)</t>
  </si>
  <si>
    <t>chr3</t>
  </si>
  <si>
    <t>Inversion (INV)</t>
  </si>
  <si>
    <t>chr4</t>
  </si>
  <si>
    <t>chr5</t>
  </si>
  <si>
    <t>chr6</t>
  </si>
  <si>
    <t>19.2 SV size distriburion for the 150 rhesus genomes</t>
  </si>
  <si>
    <t>chr7</t>
  </si>
  <si>
    <t>Size Range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</si>
  <si>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</si>
  <si>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</si>
  <si>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</si>
  <si>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</si>
  <si>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</si>
  <si>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</si>
  <si>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</si>
  <si>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</si>
  <si>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</si>
  <si>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</si>
  <si>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</si>
  <si>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</si>
  <si>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</si>
  <si>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chrX</t>
  </si>
  <si>
    <t>chrY</t>
  </si>
  <si>
    <t>Genomewide</t>
  </si>
  <si>
    <t xml:space="preserve"> </t>
  </si>
  <si>
    <t>Gene annotation of genes overlapping candidate windows in the macaque dataset (mapped IDs only)</t>
  </si>
  <si>
    <t>gene ID</t>
  </si>
  <si>
    <t>ENSMMUG00000010403</t>
  </si>
  <si>
    <t>UQCC1</t>
  </si>
  <si>
    <t>Ubiquinol-cytochrome c reductase complex assembly factor 1</t>
  </si>
  <si>
    <t>ENSMMUG00000008295</t>
  </si>
  <si>
    <t>PRXL2C</t>
  </si>
  <si>
    <t>ENSMMUG00000012320</t>
  </si>
  <si>
    <t>SNX15</t>
  </si>
  <si>
    <t>PX domain-containing protein</t>
  </si>
  <si>
    <t>ENSMMUG00000020213</t>
  </si>
  <si>
    <t>LTBR</t>
  </si>
  <si>
    <t>ENSMMUG00000016638</t>
  </si>
  <si>
    <t>PPIA</t>
  </si>
  <si>
    <t>Peptidyl-prolyl cis-trans isomerase A</t>
  </si>
  <si>
    <t>ENSMMUG00000002471</t>
  </si>
  <si>
    <t>APOC4</t>
  </si>
  <si>
    <t>Apolipoprotein C-IV</t>
  </si>
  <si>
    <t>ENSMMUG00000039195</t>
  </si>
  <si>
    <t>ATCAY</t>
  </si>
  <si>
    <t>CRAL-TRIO domain-containing protein</t>
  </si>
  <si>
    <t>ENSMMUG00000011346</t>
  </si>
  <si>
    <t>CLHC1</t>
  </si>
  <si>
    <t>Clathrin heavy chain linker domain-containing protein 1</t>
  </si>
  <si>
    <t>ENSMMUG00000045966</t>
  </si>
  <si>
    <t>GZMM</t>
  </si>
  <si>
    <t>Peptidase S1 domain-containing protein</t>
  </si>
  <si>
    <t>ENSMMUG00000001457</t>
  </si>
  <si>
    <t>ZNF605</t>
  </si>
  <si>
    <t>Zinc finger protein 605</t>
  </si>
  <si>
    <t>ENSMMUG00000032020</t>
  </si>
  <si>
    <t>CERCAM</t>
  </si>
  <si>
    <t>ENSMMUG00000008070</t>
  </si>
  <si>
    <t>YEATS2</t>
  </si>
  <si>
    <t>YEATS domain containing 2</t>
  </si>
  <si>
    <t>ENSMMUG00000006833</t>
  </si>
  <si>
    <t>TTF1</t>
  </si>
  <si>
    <t>Transcription termination factor 1</t>
  </si>
  <si>
    <t>ENSMMUG00000047845</t>
  </si>
  <si>
    <t>GNA15</t>
  </si>
  <si>
    <t>ENSMMUG00000016889</t>
  </si>
  <si>
    <t>ANKRD9</t>
  </si>
  <si>
    <t>ANK_REP_REGION domain-containing protein</t>
  </si>
  <si>
    <t>ENSMMUG00000003819</t>
  </si>
  <si>
    <t>NOSIP</t>
  </si>
  <si>
    <t>Nitric oxide synthase-interacting protein</t>
  </si>
  <si>
    <t>ENSMMUG00000011487</t>
  </si>
  <si>
    <t>LMAN2L</t>
  </si>
  <si>
    <t>Lectin, mannose binding 2 like</t>
  </si>
  <si>
    <t>ENSMMUG00000023207</t>
  </si>
  <si>
    <t>FXYD5</t>
  </si>
  <si>
    <t>FXYD domain-containing ion transport regulator</t>
  </si>
  <si>
    <t>ENSMMUG00000007590</t>
  </si>
  <si>
    <t>CNNM3</t>
  </si>
  <si>
    <t>ENSMMUG00000010393</t>
  </si>
  <si>
    <t>CDH3</t>
  </si>
  <si>
    <t>Cadherin 3</t>
  </si>
  <si>
    <t>ENSMMUG00000016539</t>
  </si>
  <si>
    <t>ABHD17A</t>
  </si>
  <si>
    <t>Hydrolase_4 domain-containing protein</t>
  </si>
  <si>
    <t>ENSMMUG00000017928</t>
  </si>
  <si>
    <t>RPL13</t>
  </si>
  <si>
    <t>60S ribosomal protein L13</t>
  </si>
  <si>
    <t>ENSMMUG00000003150</t>
  </si>
  <si>
    <t>ENSMMUG00000018953</t>
  </si>
  <si>
    <t>ETV2</t>
  </si>
  <si>
    <t>ETS domain-containing protein</t>
  </si>
  <si>
    <t>ENSMMUG00000003611</t>
  </si>
  <si>
    <t>LDLR</t>
  </si>
  <si>
    <t>Low density lipoprotein receptor</t>
  </si>
  <si>
    <t>ENSMMUG00000019566</t>
  </si>
  <si>
    <t>HBA1</t>
  </si>
  <si>
    <t>GLOBIN domain-containing protein</t>
  </si>
  <si>
    <t>ENSMMUG00000023764</t>
  </si>
  <si>
    <t>ABCC2</t>
  </si>
  <si>
    <t>ATP binding cassette subfamily C member 2</t>
  </si>
  <si>
    <t>ENSMMUG00000010649</t>
  </si>
  <si>
    <t>PHF1</t>
  </si>
  <si>
    <t>PHD-type domain-containing protein</t>
  </si>
  <si>
    <t>ENSMMUG00000020028</t>
  </si>
  <si>
    <t>EXOSC1</t>
  </si>
  <si>
    <t>S1 domain-containing protein</t>
  </si>
  <si>
    <t>ENSMMUG00000011133</t>
  </si>
  <si>
    <t>Lipase maturation factor</t>
  </si>
  <si>
    <t>ENSMMUG00000014146</t>
  </si>
  <si>
    <t>TRUB2</t>
  </si>
  <si>
    <t>TruB_N domain-containing protein</t>
  </si>
  <si>
    <t>ENSMMUG00000022767</t>
  </si>
  <si>
    <t>EEF2</t>
  </si>
  <si>
    <t>Tr-type G domain-containing protein</t>
  </si>
  <si>
    <t>ENSMMUG00000019314</t>
  </si>
  <si>
    <t>Vav guanine nucleotide exchange factor 1</t>
  </si>
  <si>
    <t>ENSMMUG00000019609</t>
  </si>
  <si>
    <t>DPH7</t>
  </si>
  <si>
    <t>WD_REPEATS_REGION domain-containing protein</t>
  </si>
  <si>
    <t>ENSMMUG00000001377</t>
  </si>
  <si>
    <t>ASXL2</t>
  </si>
  <si>
    <t>ASXL transcriptional regulator 2</t>
  </si>
  <si>
    <t>ENSMMUG00000003158</t>
  </si>
  <si>
    <t>RHBDL3</t>
  </si>
  <si>
    <t>Rhomboid-related protein 3</t>
  </si>
  <si>
    <t>ENSMMUG00000014195</t>
  </si>
  <si>
    <t>SLC39A11</t>
  </si>
  <si>
    <t>Solute carrier family 39 member 11</t>
  </si>
  <si>
    <t>ENSMMUG00000020949</t>
  </si>
  <si>
    <t>GRAMD4</t>
  </si>
  <si>
    <t>GRAM domain-containing protein</t>
  </si>
  <si>
    <t>ENSMMUG00000028750</t>
  </si>
  <si>
    <t>IGSF23</t>
  </si>
  <si>
    <t>ENSMMUG00000020524</t>
  </si>
  <si>
    <t>PAFAH1B1</t>
  </si>
  <si>
    <t>Platelet-activating factor acetylhydrolase IB subunit alpha</t>
  </si>
  <si>
    <t>ENSMMUG00000022857</t>
  </si>
  <si>
    <t>SPNS3</t>
  </si>
  <si>
    <t>MFS domain-containing protein</t>
  </si>
  <si>
    <t>ENSMMUG00000016870</t>
  </si>
  <si>
    <t>FBXW9</t>
  </si>
  <si>
    <t>F-box and WD repeat domain containing 9</t>
  </si>
  <si>
    <t>ENSMMUG00000047511</t>
  </si>
  <si>
    <t>SPOUT1</t>
  </si>
  <si>
    <t>ENSMMUG00000012100</t>
  </si>
  <si>
    <t>CDH15</t>
  </si>
  <si>
    <t>Cadherin 15</t>
  </si>
  <si>
    <t>ENSMMUG00000007643</t>
  </si>
  <si>
    <t>SEMA6C</t>
  </si>
  <si>
    <t>Sema domain-containing protein</t>
  </si>
  <si>
    <t>ENSMMUG00000000416</t>
  </si>
  <si>
    <t>OOEP</t>
  </si>
  <si>
    <t>MOEP19 domain-containing protein</t>
  </si>
  <si>
    <t>ENSMMUG00000011237</t>
  </si>
  <si>
    <t>ZNF425</t>
  </si>
  <si>
    <t>Zinc finger protein 425</t>
  </si>
  <si>
    <t>ENSMMUG00000003402</t>
  </si>
  <si>
    <t>MATN4</t>
  </si>
  <si>
    <t>ENSMMUG00000014405</t>
  </si>
  <si>
    <t>NEU4</t>
  </si>
  <si>
    <t>Exo-alpha-sialidase</t>
  </si>
  <si>
    <t>ENSMMUG00000012096</t>
  </si>
  <si>
    <t>IL12RB1</t>
  </si>
  <si>
    <t>Interleukin 12 receptor subunit beta 1</t>
  </si>
  <si>
    <t>ENSMMUG00000014153</t>
  </si>
  <si>
    <t>RELB</t>
  </si>
  <si>
    <t>RHD domain-containing protein</t>
  </si>
  <si>
    <t>ENSMMUG00000012258</t>
  </si>
  <si>
    <t>ENSMMUG00000040085</t>
  </si>
  <si>
    <t>SLC33A1</t>
  </si>
  <si>
    <t>Acetyl-coenzyme A transporter 1</t>
  </si>
  <si>
    <t>ENSMMUG00000043342</t>
  </si>
  <si>
    <t>ENSMMUG00000042841</t>
  </si>
  <si>
    <t>ZNF565</t>
  </si>
  <si>
    <t>Zinc finger protein 565</t>
  </si>
  <si>
    <t>ENSMMUG00000010556</t>
  </si>
  <si>
    <t>SRCAP</t>
  </si>
  <si>
    <t>Helicase SRCAP</t>
  </si>
  <si>
    <t>ENSMMUG00000018222</t>
  </si>
  <si>
    <t>RHOT1</t>
  </si>
  <si>
    <t>Ras homolog family member T1</t>
  </si>
  <si>
    <t>ENSMMUG00000009268</t>
  </si>
  <si>
    <t>KIF5C</t>
  </si>
  <si>
    <t>Kinesin-like protein</t>
  </si>
  <si>
    <t>ENSMMUG00000000485</t>
  </si>
  <si>
    <t>SHC2</t>
  </si>
  <si>
    <t>ENSMMUG00000048926</t>
  </si>
  <si>
    <t>TMEM49</t>
  </si>
  <si>
    <t>Vacuole membrane protein 1</t>
  </si>
  <si>
    <t>ENSMMUG00000003292</t>
  </si>
  <si>
    <t>SLC38A10</t>
  </si>
  <si>
    <t>Aa_trans domain-containing protein</t>
  </si>
  <si>
    <t>ENSMMUG00000000767</t>
  </si>
  <si>
    <t>ZNF398</t>
  </si>
  <si>
    <t>ENSMMUG00000012564</t>
  </si>
  <si>
    <t>GLT1D1</t>
  </si>
  <si>
    <t>Glycos_transf_1 domain-containing protein</t>
  </si>
  <si>
    <t>ENSMMUG00000021477</t>
  </si>
  <si>
    <t>V-type proton ATPase subunit E 1 isoform a</t>
  </si>
  <si>
    <t>ENSMMUG00000044329</t>
  </si>
  <si>
    <t>ZNF544</t>
  </si>
  <si>
    <t>ENSMMUG00000015047</t>
  </si>
  <si>
    <t>MEIOC</t>
  </si>
  <si>
    <t>Meiosis specific with coiled-coil domain</t>
  </si>
  <si>
    <t>ENSMMUG00000012273</t>
  </si>
  <si>
    <t>ENSMMUG00000020493</t>
  </si>
  <si>
    <t>ZNF256</t>
  </si>
  <si>
    <t>Zinc finger protein 256</t>
  </si>
  <si>
    <t>ENSMMUG00000019232</t>
  </si>
  <si>
    <t>MLST8</t>
  </si>
  <si>
    <t>G protein beta subunit-like</t>
  </si>
  <si>
    <t>ENSMMUG00000020712</t>
  </si>
  <si>
    <t>ZBTB46</t>
  </si>
  <si>
    <t>Zinc finger and BTB domain containing 46</t>
  </si>
  <si>
    <t>ENSMMUG00000023412</t>
  </si>
  <si>
    <t>KIAA0100</t>
  </si>
  <si>
    <t>Fmp27_GFWDK domain-containing protein</t>
  </si>
  <si>
    <t>ENSMMUG00000000152</t>
  </si>
  <si>
    <t>TFCP2</t>
  </si>
  <si>
    <t>Transcription factor CP2</t>
  </si>
  <si>
    <t>ENSMMUG00000021552</t>
  </si>
  <si>
    <t>RPGRIP1</t>
  </si>
  <si>
    <t>C2 domain-containing protein</t>
  </si>
  <si>
    <t>ENSMMUG00000002043</t>
  </si>
  <si>
    <t>CD81</t>
  </si>
  <si>
    <t>Tetraspanin</t>
  </si>
  <si>
    <t>ENSMMUG00000005260</t>
  </si>
  <si>
    <t>RPL35</t>
  </si>
  <si>
    <t>60S ribosomal protein L35</t>
  </si>
  <si>
    <t>ENSMMUG00000009981</t>
  </si>
  <si>
    <t>MSTO1</t>
  </si>
  <si>
    <t>Protein misato homolog 1</t>
  </si>
  <si>
    <t>ENSMMUG00000039033</t>
  </si>
  <si>
    <t>NOM1</t>
  </si>
  <si>
    <t>MI domain-containing protein</t>
  </si>
  <si>
    <t>ENSMMUG00000017645</t>
  </si>
  <si>
    <t>ZSWIM4</t>
  </si>
  <si>
    <t>SWIM-type domain-containing protein</t>
  </si>
  <si>
    <t>ENSMMUG00000012508</t>
  </si>
  <si>
    <t>TRIM61</t>
  </si>
  <si>
    <t>Tripartite motif containing 61</t>
  </si>
  <si>
    <t>ENSMMUG00000031191</t>
  </si>
  <si>
    <t>LOC100424371</t>
  </si>
  <si>
    <t>ENSMMUG00000020056</t>
  </si>
  <si>
    <t>LOC713693</t>
  </si>
  <si>
    <t>ENSMMUG00000029273</t>
  </si>
  <si>
    <t>ENSMMUG00000028930</t>
  </si>
  <si>
    <t>ENSMMUG00000028717</t>
  </si>
  <si>
    <t>PTPRH</t>
  </si>
  <si>
    <t>Protein-tyrosine-phosphatase</t>
  </si>
  <si>
    <t>ENSMMUG00000013258</t>
  </si>
  <si>
    <t>TMEM230</t>
  </si>
  <si>
    <t>ENSMMUG00000011117</t>
  </si>
  <si>
    <t>AACS</t>
  </si>
  <si>
    <t>Acetoacetyl-CoA synthetase</t>
  </si>
  <si>
    <t>ENSMMUG00000004928</t>
  </si>
  <si>
    <t>SNRNP70</t>
  </si>
  <si>
    <t>U1 small nuclear ribonucleoprotein 70 kDa</t>
  </si>
  <si>
    <t>ENSMMUG00000014147</t>
  </si>
  <si>
    <t>COQ4</t>
  </si>
  <si>
    <t>Ubiquinone biosynthesis protein COQ4 homolog, mitochondrial</t>
  </si>
  <si>
    <t>ENSMMUG00000014604</t>
  </si>
  <si>
    <t>DNMT1</t>
  </si>
  <si>
    <t>DNA (cytosine-5)-methyltransferase</t>
  </si>
  <si>
    <t>ENSMMUG00000031293</t>
  </si>
  <si>
    <t>ANO9</t>
  </si>
  <si>
    <t>Anoctamin</t>
  </si>
  <si>
    <t>ENSMMUG00000016578</t>
  </si>
  <si>
    <t>ENSMMUG00000028843</t>
  </si>
  <si>
    <t>SLC5A5</t>
  </si>
  <si>
    <t>Solute carrier family 5 member 5</t>
  </si>
  <si>
    <t>ENSMMUG00000022489</t>
  </si>
  <si>
    <t>40S ribosomal protein S15a</t>
  </si>
  <si>
    <t>ENSMMUG00000013646</t>
  </si>
  <si>
    <t>UNK</t>
  </si>
  <si>
    <t>RING finger protein unkempt homolog</t>
  </si>
  <si>
    <t>ENSMMUG00000016053</t>
  </si>
  <si>
    <t>LIX1L</t>
  </si>
  <si>
    <t>Limb and CNS expressed 1 like</t>
  </si>
  <si>
    <t>ENSMMUG00000009794</t>
  </si>
  <si>
    <t>Protocadherin related 15</t>
  </si>
  <si>
    <t>ENSMMUG00000005869</t>
  </si>
  <si>
    <t>NPEPPS</t>
  </si>
  <si>
    <t>Aminopeptidase</t>
  </si>
  <si>
    <t>ENSMMUG00000039101</t>
  </si>
  <si>
    <t>PELO</t>
  </si>
  <si>
    <t>Protein pelota homolog</t>
  </si>
  <si>
    <t>ENSMMUG00000014816</t>
  </si>
  <si>
    <t>PLIN3</t>
  </si>
  <si>
    <t>Perilipin</t>
  </si>
  <si>
    <t>ENSMMUG00000000863</t>
  </si>
  <si>
    <t>DNAAF4</t>
  </si>
  <si>
    <t>Dynein assembly factor 4, axonemal</t>
  </si>
  <si>
    <t>ENSMMUG00000042961</t>
  </si>
  <si>
    <t>ENSMMUG00000021278</t>
  </si>
  <si>
    <t>FAM78A</t>
  </si>
  <si>
    <t>Family with sequence similarity 78 member A</t>
  </si>
  <si>
    <t>ENSMMUG00000019188</t>
  </si>
  <si>
    <t>ADAD2</t>
  </si>
  <si>
    <t>Adenosine deaminase domain containing 2</t>
  </si>
  <si>
    <t>ENSMMUG00000012216</t>
  </si>
  <si>
    <t>NGEF</t>
  </si>
  <si>
    <t>Neuronal guanine nucleotide exchange factor</t>
  </si>
  <si>
    <t>ENSMMUG00000030422</t>
  </si>
  <si>
    <t>LOC100424218</t>
  </si>
  <si>
    <t>ENSMMUG00000004457</t>
  </si>
  <si>
    <t>SLC25A10</t>
  </si>
  <si>
    <t>ENSMMUG00000005099</t>
  </si>
  <si>
    <t>TAOK3</t>
  </si>
  <si>
    <t>Protein kinase domain-containing protein</t>
  </si>
  <si>
    <t>ENSMMUG00000001192</t>
  </si>
  <si>
    <t>LMNB2</t>
  </si>
  <si>
    <t>Lamin B2</t>
  </si>
  <si>
    <t>ENSMMUG00000031049</t>
  </si>
  <si>
    <t>KIAA1671</t>
  </si>
  <si>
    <t>Tankyrase_bdg_C domain-containing protein</t>
  </si>
  <si>
    <t>ENSMMUG00000003231</t>
  </si>
  <si>
    <t>CCDC33</t>
  </si>
  <si>
    <t>ENSMMUG00000015607</t>
  </si>
  <si>
    <t>SLC39A13</t>
  </si>
  <si>
    <t>Solute carrier family 39 member 13</t>
  </si>
  <si>
    <t>ENSMMUG00000047001</t>
  </si>
  <si>
    <t>LOC722431</t>
  </si>
  <si>
    <t>ENSMMUG00000031121</t>
  </si>
  <si>
    <t>Solute carrier family 25 member 18</t>
  </si>
  <si>
    <t>ENSMMUG00000019224</t>
  </si>
  <si>
    <t>NARF</t>
  </si>
  <si>
    <t>Fe_hyd_SSU domain-containing protein</t>
  </si>
  <si>
    <t>ENSMMUG00000007967</t>
  </si>
  <si>
    <t>RNF135</t>
  </si>
  <si>
    <t>ENSMMUG00000013348</t>
  </si>
  <si>
    <t>NOP53</t>
  </si>
  <si>
    <t>Ribosome biogenesis protein NOP53</t>
  </si>
  <si>
    <t>ENSMMUG00000004466</t>
  </si>
  <si>
    <t>NIPAL3</t>
  </si>
  <si>
    <t>NIPA like domain containing 3</t>
  </si>
  <si>
    <t>ENSMMUG00000001187</t>
  </si>
  <si>
    <t>MAPK15</t>
  </si>
  <si>
    <t>Mitogen-activated protein kinase</t>
  </si>
  <si>
    <t>ENSMMUG00000005982</t>
  </si>
  <si>
    <t>CCDC84</t>
  </si>
  <si>
    <t>ENSMMUG00000003582</t>
  </si>
  <si>
    <t>MXRA8</t>
  </si>
  <si>
    <t>Matrix remodeling-associated protein 8</t>
  </si>
  <si>
    <t>ENSMMUG00000047412</t>
  </si>
  <si>
    <t>ZNF28</t>
  </si>
  <si>
    <t>ENSMMUG00000017102</t>
  </si>
  <si>
    <t>CCDC62</t>
  </si>
  <si>
    <t>ENSMMUG00000022339</t>
  </si>
  <si>
    <t>MED22</t>
  </si>
  <si>
    <t>SURF6 domain-containing protein</t>
  </si>
  <si>
    <t>ENSMMUG00000013923</t>
  </si>
  <si>
    <t>BABAM1</t>
  </si>
  <si>
    <t>BRISC and BRCA1-A complex member 1</t>
  </si>
  <si>
    <t>ENSMMUG00000012937</t>
  </si>
  <si>
    <t>PRR12</t>
  </si>
  <si>
    <t>DUF4211 domain-containing protein</t>
  </si>
  <si>
    <t>ENSMMUG00000010904</t>
  </si>
  <si>
    <t>MAP2K3</t>
  </si>
  <si>
    <t>ENSMMUG00000004677</t>
  </si>
  <si>
    <t>AGTRAP</t>
  </si>
  <si>
    <t>Angiotensin II receptor associated protein</t>
  </si>
  <si>
    <t>ENSMMUG00000001917</t>
  </si>
  <si>
    <t>Tyrosine-protein kinase</t>
  </si>
  <si>
    <t>ENSMMUG00000006550</t>
  </si>
  <si>
    <t>ZC3HAV1</t>
  </si>
  <si>
    <t>Zinc finger CCCH-type containing, antiviral 1</t>
  </si>
  <si>
    <t>ENSMMUG00000040121</t>
  </si>
  <si>
    <t>EHD2</t>
  </si>
  <si>
    <t>EH domain containing 2</t>
  </si>
  <si>
    <t>ENSMMUG00000001583</t>
  </si>
  <si>
    <t>FSCN2</t>
  </si>
  <si>
    <t>Fascin</t>
  </si>
  <si>
    <t>ENSMMUG00000008994</t>
  </si>
  <si>
    <t>EIF3A</t>
  </si>
  <si>
    <t>Eukaryotic translation initiation factor 3 subunit A</t>
  </si>
  <si>
    <t>ENSMMUG00000019955</t>
  </si>
  <si>
    <t>SIRT6</t>
  </si>
  <si>
    <t>Sirtuin 6</t>
  </si>
  <si>
    <t>ENSMMUG00000012768</t>
  </si>
  <si>
    <t>HCN2</t>
  </si>
  <si>
    <t>Cyclic nucleotide-binding domain-containing protein</t>
  </si>
  <si>
    <t>ENSMMUG00000010014</t>
  </si>
  <si>
    <t>WSCD1</t>
  </si>
  <si>
    <t>WSC domain containing 1</t>
  </si>
  <si>
    <t>ENSMMUG00000005280</t>
  </si>
  <si>
    <t>STX5</t>
  </si>
  <si>
    <t>t-SNARE coiled-coil homology domain-containing protein</t>
  </si>
  <si>
    <t>ENSMMUG00000005722</t>
  </si>
  <si>
    <t>ADGRE5</t>
  </si>
  <si>
    <t>Adhesion G protein-coupled receptor E5</t>
  </si>
  <si>
    <t>ENSMMUG00000012618</t>
  </si>
  <si>
    <t>SERPING1</t>
  </si>
  <si>
    <t>SERPIN domain-containing protein</t>
  </si>
  <si>
    <t>ENSMMUG00000001886</t>
  </si>
  <si>
    <t>ABCF1</t>
  </si>
  <si>
    <t>ATP binding cassette subfamily F member 1</t>
  </si>
  <si>
    <t>ENSMMUG00000010066</t>
  </si>
  <si>
    <t>MERTK</t>
  </si>
  <si>
    <t>Receptor protein-tyrosine kinase</t>
  </si>
  <si>
    <t>ENSMMUG00000014163</t>
  </si>
  <si>
    <t>TICAM1</t>
  </si>
  <si>
    <t>TIR domain-containing adapter molecule 1</t>
  </si>
  <si>
    <t>ENSMMUG00000016797</t>
  </si>
  <si>
    <t>LOC100429346</t>
  </si>
  <si>
    <t>Tubulin gamma chain</t>
  </si>
  <si>
    <t>ENSMMUG00000018137</t>
  </si>
  <si>
    <t>MYBL2</t>
  </si>
  <si>
    <t>Myb-related protein B</t>
  </si>
  <si>
    <t>ENSMMUG00000000700</t>
  </si>
  <si>
    <t>CLN3</t>
  </si>
  <si>
    <t>Battenin</t>
  </si>
  <si>
    <t>ENSMMUG00000005860</t>
  </si>
  <si>
    <t>KRAB domain-containing protein</t>
  </si>
  <si>
    <t>ENSMMUG00000028736</t>
  </si>
  <si>
    <t>HSD17B14</t>
  </si>
  <si>
    <t>ENSMMUG00000005266</t>
  </si>
  <si>
    <t>NLR family pyrin domain containing 7</t>
  </si>
  <si>
    <t>ENSMMUG00000019179</t>
  </si>
  <si>
    <t>TBC1D13</t>
  </si>
  <si>
    <t>Rab-GAP TBC domain-containing protein</t>
  </si>
  <si>
    <t>ENSMMUG00000009399</t>
  </si>
  <si>
    <t>CFAP52</t>
  </si>
  <si>
    <t>Cilia and flagella associated protein 52</t>
  </si>
  <si>
    <t>ENSMMUG00000009275</t>
  </si>
  <si>
    <t>DHX34</t>
  </si>
  <si>
    <t>DExH-box helicase 34</t>
  </si>
  <si>
    <t>ENSMMUG00000018338</t>
  </si>
  <si>
    <t>RCC1</t>
  </si>
  <si>
    <t>ENSMMUG00000010984</t>
  </si>
  <si>
    <t>MOB3A</t>
  </si>
  <si>
    <t>ENSMMUG00000022556</t>
  </si>
  <si>
    <t>TSPEAR</t>
  </si>
  <si>
    <t>LAM_G_DOMAIN domain-containing protein</t>
  </si>
  <si>
    <t>ENSMMUG00000001238</t>
  </si>
  <si>
    <t>RNFT2</t>
  </si>
  <si>
    <t>Ring finger protein, transmembrane 2</t>
  </si>
  <si>
    <t>ENSMMUG00000003101</t>
  </si>
  <si>
    <t>LOC714190</t>
  </si>
  <si>
    <t>ENSMMUG00000001110</t>
  </si>
  <si>
    <t>B3GNTL1</t>
  </si>
  <si>
    <t>UDP-GlcNAc:betaGal beta-1,3-N-acetylglucosaminyltransferase like 1</t>
  </si>
  <si>
    <t>ENSMMUG00000000704</t>
  </si>
  <si>
    <t>NUP155</t>
  </si>
  <si>
    <t>Nucleoporin 155</t>
  </si>
  <si>
    <t>ENSMMUG00000004952</t>
  </si>
  <si>
    <t>SCP2</t>
  </si>
  <si>
    <t>Non-specific lipid-transfer protein</t>
  </si>
  <si>
    <t>ENSMMUG00000006547</t>
  </si>
  <si>
    <t>ATP6V0A4</t>
  </si>
  <si>
    <t>V-type proton ATPase subunit a</t>
  </si>
  <si>
    <t>ENSMMUG00000010887</t>
  </si>
  <si>
    <t>ASPSCR1</t>
  </si>
  <si>
    <t>UBX domain-containing protein</t>
  </si>
  <si>
    <t>ENSMMUG00000009277</t>
  </si>
  <si>
    <t>C5AR2</t>
  </si>
  <si>
    <t>ENSMMUG00000003492</t>
  </si>
  <si>
    <t>SIPA1L3</t>
  </si>
  <si>
    <t>Signal induced proliferation associated 1 like 3</t>
  </si>
  <si>
    <t>ENSMMUG00000016868</t>
  </si>
  <si>
    <t>WDR83</t>
  </si>
  <si>
    <t>WD repeat domain 83</t>
  </si>
  <si>
    <t>ENSMMUG00000023052</t>
  </si>
  <si>
    <t>MYOM3</t>
  </si>
  <si>
    <t>Myomesin 3</t>
  </si>
  <si>
    <t>ENSMMUG00000029067</t>
  </si>
  <si>
    <t>FANCA</t>
  </si>
  <si>
    <t>Fanconi_A_N domain-containing protein</t>
  </si>
  <si>
    <t>ENSMMUG00000007539</t>
  </si>
  <si>
    <t>SUCLA2</t>
  </si>
  <si>
    <t>Succinate--CoA ligase [ADP-forming] subunit beta, mitochondrial</t>
  </si>
  <si>
    <t>ENSMMUG00000037675</t>
  </si>
  <si>
    <t>TEX52</t>
  </si>
  <si>
    <t>ENSMMUG00000012467</t>
  </si>
  <si>
    <t>FAM227A</t>
  </si>
  <si>
    <t>Family with sequence similarity 227 member A</t>
  </si>
  <si>
    <t>ENSMMUG00000008426</t>
  </si>
  <si>
    <t>TBCE</t>
  </si>
  <si>
    <t>Tubulin-folding cofactor E</t>
  </si>
  <si>
    <t>ENSMMUG00000018772</t>
  </si>
  <si>
    <t>VPS51</t>
  </si>
  <si>
    <t>Vacuolar protein sorting-associated protein 51 homolog</t>
  </si>
  <si>
    <t>ENSMMUG00000005215</t>
  </si>
  <si>
    <t>RABEPK</t>
  </si>
  <si>
    <t>Rab9 effector protein with kelch motifs</t>
  </si>
  <si>
    <t>ENSMMUG00000008925</t>
  </si>
  <si>
    <t>BPIFA1</t>
  </si>
  <si>
    <t>BPI fold-containing family A member 1</t>
  </si>
  <si>
    <t>ENSMMUG00000040562</t>
  </si>
  <si>
    <t>TMCO3</t>
  </si>
  <si>
    <t>Na_H_Exchanger domain-containing protein</t>
  </si>
  <si>
    <t>ENSMMUG00000003042</t>
  </si>
  <si>
    <t>ENSMMUG00000008873</t>
  </si>
  <si>
    <t>PCGF6</t>
  </si>
  <si>
    <t>RING-type domain-containing protein</t>
  </si>
  <si>
    <t>ENSMMUG00000009222</t>
  </si>
  <si>
    <t>PLEKHA4</t>
  </si>
  <si>
    <t>PH domain-containing protein</t>
  </si>
  <si>
    <t>ENSMMUG00000011832</t>
  </si>
  <si>
    <t>E2F2</t>
  </si>
  <si>
    <t>E2F_TDP domain-containing protein</t>
  </si>
  <si>
    <t>ENSMMUG00000007662</t>
  </si>
  <si>
    <t>AS3MT</t>
  </si>
  <si>
    <t>Methyltranfer_dom domain-containing protein</t>
  </si>
  <si>
    <t>ENSMMUG00000007102</t>
  </si>
  <si>
    <t>NCAPD3</t>
  </si>
  <si>
    <t>Condensin-2 complex subunit D3</t>
  </si>
  <si>
    <t>ENSMMUG00000015276</t>
  </si>
  <si>
    <t>PHKG1</t>
  </si>
  <si>
    <t>Phosphorylase kinase</t>
  </si>
  <si>
    <t>ENSMMUG00000003525</t>
  </si>
  <si>
    <t>PKP3</t>
  </si>
  <si>
    <t>ENSMMUG00000045714</t>
  </si>
  <si>
    <t>FAM178B</t>
  </si>
  <si>
    <t>ENSMMUG00000010350</t>
  </si>
  <si>
    <t>CIDEC</t>
  </si>
  <si>
    <t>CIDE-N domain-containing protein</t>
  </si>
  <si>
    <t>ENSMMUG00000002271</t>
  </si>
  <si>
    <t>PDSS2</t>
  </si>
  <si>
    <t>Decaprenyl-diphosphate synthase subunit 2</t>
  </si>
  <si>
    <t>ENSMMUG00000000478</t>
  </si>
  <si>
    <t>OTUB1</t>
  </si>
  <si>
    <t>ENSMMUG00000019610</t>
  </si>
  <si>
    <t>ZMYND19</t>
  </si>
  <si>
    <t>MYND-type domain-containing protein</t>
  </si>
  <si>
    <t>ENSMMUG00000022606</t>
  </si>
  <si>
    <t>SF1</t>
  </si>
  <si>
    <t>CCHC-type domain-containing protein</t>
  </si>
  <si>
    <t>ENSMMUG00000012021</t>
  </si>
  <si>
    <t>LRWD1</t>
  </si>
  <si>
    <t>Leucine-rich repeat and WD repeat-containing protein 1</t>
  </si>
  <si>
    <t>ENSMMUG00000007883</t>
  </si>
  <si>
    <t>RIPOR3</t>
  </si>
  <si>
    <t>PL48 domain-containing protein</t>
  </si>
  <si>
    <t>ENSMMUG00000020710</t>
  </si>
  <si>
    <t>OS9</t>
  </si>
  <si>
    <t>PRKCSH domain-containing protein</t>
  </si>
  <si>
    <t>ENSMMUG00000012024</t>
  </si>
  <si>
    <t>ORAI2</t>
  </si>
  <si>
    <t>ORAI calcium release-activated calcium modulator 2</t>
  </si>
  <si>
    <t>ENSMMUG00000004401</t>
  </si>
  <si>
    <t>CARM1</t>
  </si>
  <si>
    <t>Coactivator-associated arginine methyltransferase 1</t>
  </si>
  <si>
    <t>ENSMMUG00000010124</t>
  </si>
  <si>
    <t>MRPL21</t>
  </si>
  <si>
    <t>Mitochondrial ribosomal protein L21</t>
  </si>
  <si>
    <t>ENSMMUG00000006561</t>
  </si>
  <si>
    <t>TRNAU1AP</t>
  </si>
  <si>
    <t>tRNA selenocysteine 1-associated protein 1</t>
  </si>
  <si>
    <t>ENSMMUG00000028798</t>
  </si>
  <si>
    <t>RHPN2</t>
  </si>
  <si>
    <t>BRO1 domain-containing protein</t>
  </si>
  <si>
    <t>ENSMMUG00000008966</t>
  </si>
  <si>
    <t>FANCD2</t>
  </si>
  <si>
    <t>ENSMMUG00000048803</t>
  </si>
  <si>
    <t>ZNF846</t>
  </si>
  <si>
    <t>ENSMMUG00000011344</t>
  </si>
  <si>
    <t>SLC52A1</t>
  </si>
  <si>
    <t>Solute carrier family 52 member 1</t>
  </si>
  <si>
    <t>ENSMMUG00000019226</t>
  </si>
  <si>
    <t>CASKIN1</t>
  </si>
  <si>
    <t>CASK interacting protein 1</t>
  </si>
  <si>
    <t>ENSMMUG00000000613</t>
  </si>
  <si>
    <t>RAB11FIP3</t>
  </si>
  <si>
    <t>RAB11 family interacting protein 3</t>
  </si>
  <si>
    <t>ENSMMUG00000004216</t>
  </si>
  <si>
    <t>FUCA1</t>
  </si>
  <si>
    <t>Alpha-L-fucosidase I</t>
  </si>
  <si>
    <t>ENSMMUG00000028833</t>
  </si>
  <si>
    <t>ZNF506</t>
  </si>
  <si>
    <t>Zinc finger protein 506</t>
  </si>
  <si>
    <t>ENSMMUG00000003612</t>
  </si>
  <si>
    <t>SPC24</t>
  </si>
  <si>
    <t>Kinetochore protein Spc24</t>
  </si>
  <si>
    <t>ENSMMUG00000018358</t>
  </si>
  <si>
    <t>ZNF217</t>
  </si>
  <si>
    <t>Zinc finger protein 217</t>
  </si>
  <si>
    <t>ENSMMUG00000007510</t>
  </si>
  <si>
    <t>ENSMMUG00000001075</t>
  </si>
  <si>
    <t>TRAK1</t>
  </si>
  <si>
    <t>Trafficking kinesin protein 1</t>
  </si>
  <si>
    <t>ENSMMUG00000040332</t>
  </si>
  <si>
    <t>ENSMMUG00000004419</t>
  </si>
  <si>
    <t>Cyclin N-terminal domain-containing protein</t>
  </si>
  <si>
    <t>ENSMMUG00000013292</t>
  </si>
  <si>
    <t>LZIC</t>
  </si>
  <si>
    <t>Leucine zipper and CTNNBIP1 domain-containing protein</t>
  </si>
  <si>
    <t>ENSMMUG00000040495</t>
  </si>
  <si>
    <t>ASGR2</t>
  </si>
  <si>
    <t>C-type lectin domain-containing protein</t>
  </si>
  <si>
    <t>ENSMMUG00000007428</t>
  </si>
  <si>
    <t>GAS6</t>
  </si>
  <si>
    <t>Growth arrest specific 6</t>
  </si>
  <si>
    <t>ENSMMUG00000012054</t>
  </si>
  <si>
    <t>ACTG1</t>
  </si>
  <si>
    <t>Actin, cytoplasmic 2</t>
  </si>
  <si>
    <t>ENSMMUG00000020666</t>
  </si>
  <si>
    <t>UBE2D2</t>
  </si>
  <si>
    <t>UBC core domain-containing protein</t>
  </si>
  <si>
    <t>ENSMMUG00000030296</t>
  </si>
  <si>
    <t>PIGL</t>
  </si>
  <si>
    <t>N-acetylglucosaminylphosphatidylinositol deacetylase</t>
  </si>
  <si>
    <t>ENSMMUG00000016407</t>
  </si>
  <si>
    <t>MASTL</t>
  </si>
  <si>
    <t>Microtubule-associated serine/threonine-protein kinase-like</t>
  </si>
  <si>
    <t>ENSMMUG00000023699</t>
  </si>
  <si>
    <t>PLIN5</t>
  </si>
  <si>
    <t>ENSMMUG00000011425</t>
  </si>
  <si>
    <t>Thioredoxin domain-containing protein</t>
  </si>
  <si>
    <t>ENSMMUG00000023477</t>
  </si>
  <si>
    <t>ENSMMUG00000009132</t>
  </si>
  <si>
    <t>MED1</t>
  </si>
  <si>
    <t>Mediator of RNA polymerase II transcription subunit 1</t>
  </si>
  <si>
    <t>ENSMMUG00000009987</t>
  </si>
  <si>
    <t>GON4L</t>
  </si>
  <si>
    <t>Myb-like domain-containing protein</t>
  </si>
  <si>
    <t>ENSMMUG00000044236</t>
  </si>
  <si>
    <t>ENSMMUG00000022195</t>
  </si>
  <si>
    <t>SET and MYND domain containing 4</t>
  </si>
  <si>
    <t>ENSMMUG00000002041</t>
  </si>
  <si>
    <t>ADGRD1</t>
  </si>
  <si>
    <t>ENSMMUG00000001190</t>
  </si>
  <si>
    <t>TMPRSS9</t>
  </si>
  <si>
    <t>Transmembrane serine protease 9</t>
  </si>
  <si>
    <t>ENSMMUG00000007485</t>
  </si>
  <si>
    <t>ZNF555</t>
  </si>
  <si>
    <t>Zinc finger protein 555</t>
  </si>
  <si>
    <t>ENSMMUG00000018517</t>
  </si>
  <si>
    <t>Neutrophil defensin 1</t>
  </si>
  <si>
    <t>ENSMMUG00000040660</t>
  </si>
  <si>
    <t>HDGF</t>
  </si>
  <si>
    <t>Heparin binding growth factor</t>
  </si>
  <si>
    <t>ENSMMUG00000003303</t>
  </si>
  <si>
    <t>TUFM</t>
  </si>
  <si>
    <t>Elongation factor Tu</t>
  </si>
  <si>
    <t>ENSMMUG00000015143</t>
  </si>
  <si>
    <t>FBH1</t>
  </si>
  <si>
    <t>DNA helicase</t>
  </si>
  <si>
    <t>ENSMMUG00000013367</t>
  </si>
  <si>
    <t>IFT88</t>
  </si>
  <si>
    <t>Intraflagellar transport 88</t>
  </si>
  <si>
    <t>ENSMMUG00000000396</t>
  </si>
  <si>
    <t>IFT52</t>
  </si>
  <si>
    <t>ABC_transp_aux domain-containing protein</t>
  </si>
  <si>
    <t>ENSMMUG00000003404</t>
  </si>
  <si>
    <t>RBPJL</t>
  </si>
  <si>
    <t>Recombination signal binding protein for immunoglobulin kappa J region like</t>
  </si>
  <si>
    <t>ENSMMUG00000008017</t>
  </si>
  <si>
    <t>ZNF280B</t>
  </si>
  <si>
    <t>C2H2-type domain-containing protein</t>
  </si>
  <si>
    <t>ENSMMUG00000019385</t>
  </si>
  <si>
    <t>FOXM1</t>
  </si>
  <si>
    <t>Fork-head domain-containing protein</t>
  </si>
  <si>
    <t>ENSMMUG00000019265</t>
  </si>
  <si>
    <t>ZNF575</t>
  </si>
  <si>
    <t>Zinc finger protein 575</t>
  </si>
  <si>
    <t>ENSMMUG00000009916</t>
  </si>
  <si>
    <t>AK8</t>
  </si>
  <si>
    <t>Nucleoside-diphosphate kinase</t>
  </si>
  <si>
    <t>ENSMMUG00000022989</t>
  </si>
  <si>
    <t>Rap-GAP domain-containing protein</t>
  </si>
  <si>
    <t>ENSMMUG00000021607</t>
  </si>
  <si>
    <t>ZNF589</t>
  </si>
  <si>
    <t>Zinc finger protein 589</t>
  </si>
  <si>
    <t>ENSMMUG00000009562</t>
  </si>
  <si>
    <t>MACF1</t>
  </si>
  <si>
    <t>ENSMMUG00000016738</t>
  </si>
  <si>
    <t>POLR3GL</t>
  </si>
  <si>
    <t>DNA-directed RNA polymerase III subunit</t>
  </si>
  <si>
    <t>ENSMMUG00000017344</t>
  </si>
  <si>
    <t>USP48</t>
  </si>
  <si>
    <t>Ubiquitinyl hydrolase 1</t>
  </si>
  <si>
    <t>ENSMMUG00000019328</t>
  </si>
  <si>
    <t>TSKS</t>
  </si>
  <si>
    <t>Testis specific serine kinase substrate</t>
  </si>
  <si>
    <t>ENSMMUG00000010100</t>
  </si>
  <si>
    <t>YJU2</t>
  </si>
  <si>
    <t>ENSMMUG00000002638</t>
  </si>
  <si>
    <t>WDR18</t>
  </si>
  <si>
    <t>ENSMMUG00000003905</t>
  </si>
  <si>
    <t>DHDH</t>
  </si>
  <si>
    <t>GFO_IDH_MocA domain-containing protein</t>
  </si>
  <si>
    <t>ENSMMUG00000013772</t>
  </si>
  <si>
    <t>TSSC4</t>
  </si>
  <si>
    <t>Protein TSSC4</t>
  </si>
  <si>
    <t>ENSMMUG00000028914</t>
  </si>
  <si>
    <t>CLPP</t>
  </si>
  <si>
    <t>ATP-dependent Clp protease proteolytic subunit</t>
  </si>
  <si>
    <t>ENSMMUG00000012103</t>
  </si>
  <si>
    <t>TAB1</t>
  </si>
  <si>
    <t>PPM-type phosphatase domain-containing protein</t>
  </si>
  <si>
    <t>ENSMMUG00000014159</t>
  </si>
  <si>
    <t>WDR5</t>
  </si>
  <si>
    <t>ENSMMUG00000017201</t>
  </si>
  <si>
    <t>C16H17orf98</t>
  </si>
  <si>
    <t>Chromosome 16 C17orf98 homolog</t>
  </si>
  <si>
    <t>ENSMMUG00000006205</t>
  </si>
  <si>
    <t>EIF4H</t>
  </si>
  <si>
    <t>Eukaryotic translation initiation factor 4H</t>
  </si>
  <si>
    <t>ENSMMUG00000019448</t>
  </si>
  <si>
    <t>TULP4</t>
  </si>
  <si>
    <t>TUB like protein 4</t>
  </si>
  <si>
    <t>ENSMMUG00000020009</t>
  </si>
  <si>
    <t>ROR2</t>
  </si>
  <si>
    <t>Receptor tyrosine kinase like orphan receptor 2</t>
  </si>
  <si>
    <t>ENSMMUG00000011341</t>
  </si>
  <si>
    <t>KIF1C</t>
  </si>
  <si>
    <t>Kinesin motor domain-containing protein</t>
  </si>
  <si>
    <t>ENSMMUG00000047218</t>
  </si>
  <si>
    <t>ZNF440</t>
  </si>
  <si>
    <t>Zinc finger protein 440</t>
  </si>
  <si>
    <t>ENSMMUG00000023251</t>
  </si>
  <si>
    <t>KANK2</t>
  </si>
  <si>
    <t>ENSMMUG00000018693</t>
  </si>
  <si>
    <t>FLT4</t>
  </si>
  <si>
    <t>Vascular endothelial growth factor receptor 3</t>
  </si>
  <si>
    <t>ENSMMUG00000008522</t>
  </si>
  <si>
    <t>DECR2</t>
  </si>
  <si>
    <t>NDK domain-containing protein</t>
  </si>
  <si>
    <t>ENSMMUG00000008080</t>
  </si>
  <si>
    <t>ABCG5</t>
  </si>
  <si>
    <t>ATP binding cassette subfamily G member 5</t>
  </si>
  <si>
    <t>ENSMMUG00000008402</t>
  </si>
  <si>
    <t>GABPB2</t>
  </si>
  <si>
    <t>ENSMMUG00000020063</t>
  </si>
  <si>
    <t>C1orf167</t>
  </si>
  <si>
    <t>ENSMMUG00000023431</t>
  </si>
  <si>
    <t>NASP</t>
  </si>
  <si>
    <t>Nuclear autoantigenic sperm protein</t>
  </si>
  <si>
    <t>ENSMMUG00000022338</t>
  </si>
  <si>
    <t>ZNF787</t>
  </si>
  <si>
    <t>ENSMMUG00000020796</t>
  </si>
  <si>
    <t>SPTBN4</t>
  </si>
  <si>
    <t>Spectrin beta chain, brain 3 isoform sigma5</t>
  </si>
  <si>
    <t>ENSMMUG00000016863</t>
  </si>
  <si>
    <t>WDR83OS</t>
  </si>
  <si>
    <t>Alpha-mannosidase</t>
  </si>
  <si>
    <t>ENSMMUG00000019293</t>
  </si>
  <si>
    <t>KIF3C</t>
  </si>
  <si>
    <t>ENSMMUG00000009685</t>
  </si>
  <si>
    <t>KISS1R</t>
  </si>
  <si>
    <t>ENSMMUG00000001006</t>
  </si>
  <si>
    <t>DDX50</t>
  </si>
  <si>
    <t>RNA helicase</t>
  </si>
  <si>
    <t>ENSMMUG00000005723</t>
  </si>
  <si>
    <t>DDX39A</t>
  </si>
  <si>
    <t>ENSMMUG00000000758</t>
  </si>
  <si>
    <t>TNXB</t>
  </si>
  <si>
    <t>ENSMMUG00000007538</t>
  </si>
  <si>
    <t>TRPM4</t>
  </si>
  <si>
    <t>Transient receptor potential cation channel subfamily M member 4</t>
  </si>
  <si>
    <t>ENSMMUG00000021848</t>
  </si>
  <si>
    <t>KYAT1</t>
  </si>
  <si>
    <t>Aminotran_1_2 domain-containing protein</t>
  </si>
  <si>
    <t>ENSMMUG00000012881</t>
  </si>
  <si>
    <t>AGBL2</t>
  </si>
  <si>
    <t>ENSMMUG00000003272</t>
  </si>
  <si>
    <t>USP18</t>
  </si>
  <si>
    <t>USP domain-containing protein</t>
  </si>
  <si>
    <t>ENSMMUG00000014677</t>
  </si>
  <si>
    <t>DNM2</t>
  </si>
  <si>
    <t>Dynamin GTPase</t>
  </si>
  <si>
    <t>ENSMMUG00000020086</t>
  </si>
  <si>
    <t>POR</t>
  </si>
  <si>
    <t>NADPH--cytochrome P450 reductase</t>
  </si>
  <si>
    <t>ENSMMUG00000015805</t>
  </si>
  <si>
    <t>ZNF169</t>
  </si>
  <si>
    <t>Zinc finger protein 169</t>
  </si>
  <si>
    <t>ENSMMUG00000016901</t>
  </si>
  <si>
    <t>DPPA4</t>
  </si>
  <si>
    <t>Developmental pluripotency associated 4</t>
  </si>
  <si>
    <t>ENSMMUG00000005272</t>
  </si>
  <si>
    <t>GATD3A</t>
  </si>
  <si>
    <t>ENSMMUG00000031504</t>
  </si>
  <si>
    <t>TMEM120B</t>
  </si>
  <si>
    <t>Transmembrane protein 120B</t>
  </si>
  <si>
    <t>ENSMMUG00000008589</t>
  </si>
  <si>
    <t>ENSMMUG00000029871</t>
  </si>
  <si>
    <t>FITM2</t>
  </si>
  <si>
    <t>Fat storage-inducing transmembrane protein 2</t>
  </si>
  <si>
    <t>ENSMMUG00000022794</t>
  </si>
  <si>
    <t>ZNF567</t>
  </si>
  <si>
    <t>Zinc finger protein 567</t>
  </si>
  <si>
    <t>ENSMMUG00000022878</t>
  </si>
  <si>
    <t>MISP</t>
  </si>
  <si>
    <t>AKAP2_C domain-containing protein</t>
  </si>
  <si>
    <t>ENSMMUG00000003911</t>
  </si>
  <si>
    <t>GYS1</t>
  </si>
  <si>
    <t>Glycogen [starch] synthase</t>
  </si>
  <si>
    <t>ENSMMUG00000000039</t>
  </si>
  <si>
    <t>MRPL24</t>
  </si>
  <si>
    <t>KOW domain-containing protein</t>
  </si>
  <si>
    <t>ENSMMUG00000010716</t>
  </si>
  <si>
    <t>ADAMTS7</t>
  </si>
  <si>
    <t>ADAM metallopeptidase with thrombospondin type 1 motif 7</t>
  </si>
  <si>
    <t>ENSMMUG00000013675</t>
  </si>
  <si>
    <t>ASH2L</t>
  </si>
  <si>
    <t>B30.2/SPRY domain-containing protein</t>
  </si>
  <si>
    <t>ENSMMUG00000039479</t>
  </si>
  <si>
    <t>IL17D</t>
  </si>
  <si>
    <t>ENSMMUG00000008223</t>
  </si>
  <si>
    <t>UBE2V2</t>
  </si>
  <si>
    <t>ENSMMUG00000044157</t>
  </si>
  <si>
    <t>PHLDB3</t>
  </si>
  <si>
    <t>ENSMMUG00000006761</t>
  </si>
  <si>
    <t>RPTOR</t>
  </si>
  <si>
    <t>ENSMMUG00000044277</t>
  </si>
  <si>
    <t>UBE2I</t>
  </si>
  <si>
    <t>ENSMMUG00000047729</t>
  </si>
  <si>
    <t>ITPR3</t>
  </si>
  <si>
    <t>Inositol 1,4,5-trisphosphate receptor type 3</t>
  </si>
  <si>
    <t>ENSMMUG00000011580</t>
  </si>
  <si>
    <t>RAB43</t>
  </si>
  <si>
    <t>ENSMMUG00000048049</t>
  </si>
  <si>
    <t>KRTAP10-8</t>
  </si>
  <si>
    <t>ENSMMUG00000015981</t>
  </si>
  <si>
    <t>ZNF677</t>
  </si>
  <si>
    <t>Zinc finger protein 677</t>
  </si>
  <si>
    <t>ENSMMUG00000009472</t>
  </si>
  <si>
    <t>ARHGEF10</t>
  </si>
  <si>
    <t>DH domain-containing protein</t>
  </si>
  <si>
    <t>ENSMMUG00000005028</t>
  </si>
  <si>
    <t>PDE4C</t>
  </si>
  <si>
    <t>Phosphodiesterase</t>
  </si>
  <si>
    <t>ENSMMUG00000019803</t>
  </si>
  <si>
    <t>TCN2</t>
  </si>
  <si>
    <t>DUF4430 domain-containing protein</t>
  </si>
  <si>
    <t>ENSMMUG00000015603</t>
  </si>
  <si>
    <t>BLVRB</t>
  </si>
  <si>
    <t>NAD(P)-bd_dom domain-containing protein</t>
  </si>
  <si>
    <t>ENSMMUG00000008833</t>
  </si>
  <si>
    <t>HGS</t>
  </si>
  <si>
    <t>Hepatocyte growth factor-regulated tyrosine kinase substrate</t>
  </si>
  <si>
    <t>ENSMMUG00000014309</t>
  </si>
  <si>
    <t>ZNF280A</t>
  </si>
  <si>
    <t>ENSMMUG00000019954</t>
  </si>
  <si>
    <t>CREB3L3</t>
  </si>
  <si>
    <t>BZIP domain-containing protein</t>
  </si>
  <si>
    <t>ENSMMUG00000039597</t>
  </si>
  <si>
    <t>ARIH2</t>
  </si>
  <si>
    <t>RBR-type E3 ubiquitin transferase</t>
  </si>
  <si>
    <t>ENSMMUG00000020139</t>
  </si>
  <si>
    <t>ZNF789</t>
  </si>
  <si>
    <t>Zinc finger protein 789</t>
  </si>
  <si>
    <t>ENSMMUG00000001612</t>
  </si>
  <si>
    <t>SLC66A2</t>
  </si>
  <si>
    <t>PQ-loop repeat-containing protein 1 isoform 1</t>
  </si>
  <si>
    <t>ENSMMUG00000013511</t>
  </si>
  <si>
    <t>SAT2</t>
  </si>
  <si>
    <t>N-acetyltransferase domain-containing protein</t>
  </si>
  <si>
    <t>ENSMMUG00000016827</t>
  </si>
  <si>
    <t>UBAC1</t>
  </si>
  <si>
    <t>UBA domain containing 1</t>
  </si>
  <si>
    <t>ENSMMUG00000007140</t>
  </si>
  <si>
    <t>MOK</t>
  </si>
  <si>
    <t>ENSMMUG00000038897</t>
  </si>
  <si>
    <t>ENSMMUG00000015569</t>
  </si>
  <si>
    <t>ABCC10</t>
  </si>
  <si>
    <t>ATP binding cassette subfamily C member 10</t>
  </si>
  <si>
    <t>ENSMMUG00000017708</t>
  </si>
  <si>
    <t>C19H19orf54</t>
  </si>
  <si>
    <t>ENSMMUG00000011042</t>
  </si>
  <si>
    <t>CD70</t>
  </si>
  <si>
    <t>TNF_2 domain-containing protein</t>
  </si>
  <si>
    <t>ENSMMUG00000043574</t>
  </si>
  <si>
    <t>LOC722427</t>
  </si>
  <si>
    <t>ENSMMUG00000048683</t>
  </si>
  <si>
    <t>C15H9orf57</t>
  </si>
  <si>
    <t>ENSMMUG00000018952</t>
  </si>
  <si>
    <t>NDC80</t>
  </si>
  <si>
    <t>Kinetochore protein Hec1</t>
  </si>
  <si>
    <t>ENSMMUG00000010420</t>
  </si>
  <si>
    <t>RING-type E3 ubiquitin transferase</t>
  </si>
  <si>
    <t>ENSMMUG00000038311</t>
  </si>
  <si>
    <t>TRPV3</t>
  </si>
  <si>
    <t>ENSMMUG00000021350</t>
  </si>
  <si>
    <t>CDK12</t>
  </si>
  <si>
    <t>ENSMMUG00000000188</t>
  </si>
  <si>
    <t>NXF1</t>
  </si>
  <si>
    <t>Nuclear RNA export factor 1</t>
  </si>
  <si>
    <t>ENSMMUG00000018692</t>
  </si>
  <si>
    <t>SCGB3A1</t>
  </si>
  <si>
    <t>Secretoglobin family 3A member 1</t>
  </si>
  <si>
    <t>ENSMMUG00000009398</t>
  </si>
  <si>
    <t>STX8</t>
  </si>
  <si>
    <t>ENSMMUG00000006101</t>
  </si>
  <si>
    <t>MYH9</t>
  </si>
  <si>
    <t>Myosin heavy chain 9</t>
  </si>
  <si>
    <t>ENSMMUG00000018428</t>
  </si>
  <si>
    <t>Transcription initiation factor IIA gamma chain</t>
  </si>
  <si>
    <t>ENSMMUG00000009716</t>
  </si>
  <si>
    <t>ENSMMUG00000005533</t>
  </si>
  <si>
    <t>TUBGCP5</t>
  </si>
  <si>
    <t>Gamma-tubulin complex component</t>
  </si>
  <si>
    <t>ENSMMUG00000012704</t>
  </si>
  <si>
    <t>ISOC2</t>
  </si>
  <si>
    <t>Isochorismatase domain-containing protein</t>
  </si>
  <si>
    <t>ENSMMUG00000005229</t>
  </si>
  <si>
    <t>Huntingtin interacting protein 1</t>
  </si>
  <si>
    <t>ENSMMUG00000015611</t>
  </si>
  <si>
    <t>PSMC3</t>
  </si>
  <si>
    <t>AAA domain-containing protein</t>
  </si>
  <si>
    <t>ENSMMUG00000003915</t>
  </si>
  <si>
    <t>RUVBL2</t>
  </si>
  <si>
    <t>RuvB-like helicase</t>
  </si>
  <si>
    <t>ENSMMUG00000003840</t>
  </si>
  <si>
    <t>LAT2</t>
  </si>
  <si>
    <t>Linker for activation of T-cells family member 2</t>
  </si>
  <si>
    <t>ENSMMUG00000010993</t>
  </si>
  <si>
    <t>MED7</t>
  </si>
  <si>
    <t>Mediator of RNA polymerase II transcription subunit 7</t>
  </si>
  <si>
    <t>ENSMMUG00000010782</t>
  </si>
  <si>
    <t>PTDSS2</t>
  </si>
  <si>
    <t>L-serine-phosphatidylethanolamine phosphatidyltransferase</t>
  </si>
  <si>
    <t>ENSMMUG00000009484</t>
  </si>
  <si>
    <t>ZSCAN10</t>
  </si>
  <si>
    <t>ENSMMUG00000002197</t>
  </si>
  <si>
    <t>GABARAPL1</t>
  </si>
  <si>
    <t>ENSMMUG00000044272</t>
  </si>
  <si>
    <t>ENSMMUG00000021199</t>
  </si>
  <si>
    <t>COMMD6</t>
  </si>
  <si>
    <t>COMM domain-containing protein</t>
  </si>
  <si>
    <t>ENSMMUG00000019233</t>
  </si>
  <si>
    <t>BRICD5</t>
  </si>
  <si>
    <t>BRICHOS domain-containing protein</t>
  </si>
  <si>
    <t>ENSMMUG00000016919</t>
  </si>
  <si>
    <t>GAK</t>
  </si>
  <si>
    <t>Cyclin G associated kinase</t>
  </si>
  <si>
    <t>ENSMMUG00000007315</t>
  </si>
  <si>
    <t>ENSMMUG00000004465</t>
  </si>
  <si>
    <t>RUFY3</t>
  </si>
  <si>
    <t>RUN and FYVE domain containing 3</t>
  </si>
  <si>
    <t>ENSMMUG00000017549</t>
  </si>
  <si>
    <t>ENPP3</t>
  </si>
  <si>
    <t>Ectonucleotide pyrophosphatase/phosphodiesterase 3</t>
  </si>
  <si>
    <t>ENSMMUG00000020027</t>
  </si>
  <si>
    <t>PGAM1</t>
  </si>
  <si>
    <t>Phosphoglycerate mutase</t>
  </si>
  <si>
    <t>ENSMMUG00000013539</t>
  </si>
  <si>
    <t>PALM3</t>
  </si>
  <si>
    <t>ENSMMUG00000030876</t>
  </si>
  <si>
    <t>SLC30A6</t>
  </si>
  <si>
    <t>Solute carrier family 30 member 6</t>
  </si>
  <si>
    <t>ENSMMUG00000006811</t>
  </si>
  <si>
    <t>STK10</t>
  </si>
  <si>
    <t>Non-specific serine/threonine protein kinase</t>
  </si>
  <si>
    <t>ENSMMUG00000020508</t>
  </si>
  <si>
    <t>ZNF8</t>
  </si>
  <si>
    <t>Zinc finger protein 8</t>
  </si>
  <si>
    <t>ENSMMUG00000003904</t>
  </si>
  <si>
    <t>NUCB1</t>
  </si>
  <si>
    <t>Nucleobindin-1</t>
  </si>
  <si>
    <t>ENSMMUG00000000276</t>
  </si>
  <si>
    <t>NACC2</t>
  </si>
  <si>
    <t>NACC family member 2</t>
  </si>
  <si>
    <t>ENSMMUG00000021656</t>
  </si>
  <si>
    <t>LOC722977</t>
  </si>
  <si>
    <t>ENSMMUG00000023363</t>
  </si>
  <si>
    <t>AQP10</t>
  </si>
  <si>
    <t>Aquaporin 10</t>
  </si>
  <si>
    <t>ENSMMUG00000008081</t>
  </si>
  <si>
    <t>ABC transporter domain-containing protein</t>
  </si>
  <si>
    <t>ENSMMUG00000015275</t>
  </si>
  <si>
    <t>SUMF2</t>
  </si>
  <si>
    <t>Sulfatase modifying factor 2</t>
  </si>
  <si>
    <t>ENSMMUG00000046550</t>
  </si>
  <si>
    <t>AK6</t>
  </si>
  <si>
    <t>ENSMMUG00000007314</t>
  </si>
  <si>
    <t>METAP1D</t>
  </si>
  <si>
    <t>Methionine aminopeptidase</t>
  </si>
  <si>
    <t>ENSMMUG00000010769</t>
  </si>
  <si>
    <t>EYA2</t>
  </si>
  <si>
    <t>Eyes absent homolog</t>
  </si>
  <si>
    <t>ENSMMUG00000006146</t>
  </si>
  <si>
    <t>POC5</t>
  </si>
  <si>
    <t>Centrosomal protein POC5</t>
  </si>
  <si>
    <t>ENSMMUG00000014323</t>
  </si>
  <si>
    <t>ZC3H18</t>
  </si>
  <si>
    <t>Zinc finger CCCH-type containing 18</t>
  </si>
  <si>
    <t>ENSMMUG00000000974</t>
  </si>
  <si>
    <t>MSH2</t>
  </si>
  <si>
    <t>DNA mismatch repair protein</t>
  </si>
  <si>
    <t>ENSMMUG00000010311</t>
  </si>
  <si>
    <t>NF2</t>
  </si>
  <si>
    <t>FERM domain-containing protein</t>
  </si>
  <si>
    <t>ENSMMUG00000009865</t>
  </si>
  <si>
    <t>DPY19L2</t>
  </si>
  <si>
    <t>ENSMMUG00000017906</t>
  </si>
  <si>
    <t>DNAJB1</t>
  </si>
  <si>
    <t>J domain-containing protein</t>
  </si>
  <si>
    <t>ENSMMUG00000016410</t>
  </si>
  <si>
    <t>ACBD5</t>
  </si>
  <si>
    <t>Acyl-CoA-binding domain-containing protein 5</t>
  </si>
  <si>
    <t>ENSMMUG00000041388</t>
  </si>
  <si>
    <t>ARL2</t>
  </si>
  <si>
    <t>ADP-ribosylation factor-like protein 2 isoform 1</t>
  </si>
  <si>
    <t>ENSMMUG00000008130</t>
  </si>
  <si>
    <t>ENSMMUG00000017822</t>
  </si>
  <si>
    <t>PPL</t>
  </si>
  <si>
    <t>SH3 domain-containing protein</t>
  </si>
  <si>
    <t>ENSMMUG00000018256</t>
  </si>
  <si>
    <t>ENSMMUG00000011402</t>
  </si>
  <si>
    <t>GIPC3</t>
  </si>
  <si>
    <t>PDZ domain-containing protein</t>
  </si>
  <si>
    <t>ENSMMUG00000001119</t>
  </si>
  <si>
    <t>UTS2R</t>
  </si>
  <si>
    <t>Urotensin II receptor</t>
  </si>
  <si>
    <t>ENSMMUG00000001731</t>
  </si>
  <si>
    <t>GFPT2</t>
  </si>
  <si>
    <t>Glutamine--fructose-6-phosphate transaminase (isomerizing)</t>
  </si>
  <si>
    <t>ENSMMUG00000020141</t>
  </si>
  <si>
    <t>ZKSCAN5</t>
  </si>
  <si>
    <t>Zinc finger with KRAB and SCAN domains 5</t>
  </si>
  <si>
    <t>ENSMMUG00000048566</t>
  </si>
  <si>
    <t>MCF2L</t>
  </si>
  <si>
    <t>ENSMMUG00000013924</t>
  </si>
  <si>
    <t>USHBP1</t>
  </si>
  <si>
    <t>USH1 protein network component harmonin binding protein 1</t>
  </si>
  <si>
    <t>ENSMMUG00000022926</t>
  </si>
  <si>
    <t>MORF4L1</t>
  </si>
  <si>
    <t>MRG domain-containing protein</t>
  </si>
  <si>
    <t>ENSMMUG00000030597</t>
  </si>
  <si>
    <t>MAP4K2</t>
  </si>
  <si>
    <t>Mitogen-activated protein kinase kinase kinase kinase 2</t>
  </si>
  <si>
    <t>ENSMMUG00000017706</t>
  </si>
  <si>
    <t>ITPKC</t>
  </si>
  <si>
    <t>Kinase</t>
  </si>
  <si>
    <t>ENSMMUG00000007905</t>
  </si>
  <si>
    <t>VPS72</t>
  </si>
  <si>
    <t>Transcription factor-like 1</t>
  </si>
  <si>
    <t>ENSMMUG00000022007</t>
  </si>
  <si>
    <t>U6 small nuclear RNA (adenine-(43)-N(6))-methyltransferase</t>
  </si>
  <si>
    <t>ENSMMUG00000028950</t>
  </si>
  <si>
    <t>CDC34</t>
  </si>
  <si>
    <t>ENSMMUG00000040654</t>
  </si>
  <si>
    <t>ANKRD34A</t>
  </si>
  <si>
    <t>ENSMMUG00000004468</t>
  </si>
  <si>
    <t>IRGQ</t>
  </si>
  <si>
    <t>IRG-type G domain-containing protein</t>
  </si>
  <si>
    <t>ENSMMUG00000013536</t>
  </si>
  <si>
    <t>PFAS</t>
  </si>
  <si>
    <t>Formylglycinamide ribonucleotide amidotransferase</t>
  </si>
  <si>
    <t>ENSMMUG00000002917</t>
  </si>
  <si>
    <t>LOC100425060</t>
  </si>
  <si>
    <t>ENSMMUG00000023311</t>
  </si>
  <si>
    <t>ZNF669</t>
  </si>
  <si>
    <t>ENSMMUG00000023702</t>
  </si>
  <si>
    <t>SEMA6B</t>
  </si>
  <si>
    <t>ENSMMUG00000008569</t>
  </si>
  <si>
    <t>TAF1C</t>
  </si>
  <si>
    <t>TATA-box binding protein associated factor, RNA polymerase I subunit C</t>
  </si>
  <si>
    <t>ENSMMUG00000019264</t>
  </si>
  <si>
    <t>ETHE1</t>
  </si>
  <si>
    <t>ETHE1 persulfide dioxygenase</t>
  </si>
  <si>
    <t>ENSMMUG00000031000</t>
  </si>
  <si>
    <t>ARHGAP8</t>
  </si>
  <si>
    <t>ENSMMUG00000009014</t>
  </si>
  <si>
    <t>MBD3</t>
  </si>
  <si>
    <t>MBD domain-containing protein</t>
  </si>
  <si>
    <t>ENSMMUG00000023701</t>
  </si>
  <si>
    <t>LRG1</t>
  </si>
  <si>
    <t>LRRCT domain-containing protein</t>
  </si>
  <si>
    <t>ENSMMUG00000002234</t>
  </si>
  <si>
    <t>EGF_CA domain-containing protein</t>
  </si>
  <si>
    <t>ENSMMUG00000005080</t>
  </si>
  <si>
    <t>UBE2G1</t>
  </si>
  <si>
    <t>ENSMMUG00000017920</t>
  </si>
  <si>
    <t>SPG7</t>
  </si>
  <si>
    <t>ENSMMUG00000003620</t>
  </si>
  <si>
    <t>AP2A2</t>
  </si>
  <si>
    <t>AP-2 complex subunit alpha</t>
  </si>
  <si>
    <t>ENSMMUG00000048942</t>
  </si>
  <si>
    <t>ZNF556</t>
  </si>
  <si>
    <t>ENSMMUG00000029787</t>
  </si>
  <si>
    <t>LARS1</t>
  </si>
  <si>
    <t>Leucyl-tRNA synthetase</t>
  </si>
  <si>
    <t>ENSMMUG00000016869</t>
  </si>
  <si>
    <t>DHPS</t>
  </si>
  <si>
    <t>Deoxyhypusine synthase</t>
  </si>
  <si>
    <t>ENSMMUG00000021691</t>
  </si>
  <si>
    <t>SPAST</t>
  </si>
  <si>
    <t>Spastin</t>
  </si>
  <si>
    <t>ENSMMUG00000021637</t>
  </si>
  <si>
    <t>NRROS</t>
  </si>
  <si>
    <t>Negative regulator of reactive oxygen species</t>
  </si>
  <si>
    <t>ENSMMUG00000011380</t>
  </si>
  <si>
    <t>CNST</t>
  </si>
  <si>
    <t>Consortin_C domain-containing protein</t>
  </si>
  <si>
    <t>ENSMMUG00000012118</t>
  </si>
  <si>
    <t>EFCAB5</t>
  </si>
  <si>
    <t>EF-hand domain-containing protein</t>
  </si>
  <si>
    <t>ENSMMUG00000005863</t>
  </si>
  <si>
    <t>NMNAT1</t>
  </si>
  <si>
    <t>Nicotinamide-nucleotide adenylyltransferase</t>
  </si>
  <si>
    <t>ENSMMUG00000004323</t>
  </si>
  <si>
    <t>NCR1</t>
  </si>
  <si>
    <t>Natural cytotoxicity triggering receptor 1</t>
  </si>
  <si>
    <t>ENSMMUG00000005228</t>
  </si>
  <si>
    <t>PIP5K1A</t>
  </si>
  <si>
    <t>PIPK domain-containing protein</t>
  </si>
  <si>
    <t>ENSMMUG00000022922</t>
  </si>
  <si>
    <t>NR4A1</t>
  </si>
  <si>
    <t>Nuclear receptor subfamily 4 group A member 1</t>
  </si>
  <si>
    <t>ENSMMUG00000019960</t>
  </si>
  <si>
    <t>DHX16</t>
  </si>
  <si>
    <t>ENSMMUG00000001116</t>
  </si>
  <si>
    <t>SUZ12</t>
  </si>
  <si>
    <t>VEFS-Box domain-containing protein</t>
  </si>
  <si>
    <t>ENSMMUG00000013538</t>
  </si>
  <si>
    <t>IL27RA</t>
  </si>
  <si>
    <t>Interleukin 27 receptor subunit alpha</t>
  </si>
  <si>
    <t>ENSMMUG00000028852</t>
  </si>
  <si>
    <t>C19H19orf44</t>
  </si>
  <si>
    <t>DUF4614 domain-containing protein</t>
  </si>
  <si>
    <t>ENSMMUG00000003686</t>
  </si>
  <si>
    <t>ZNF708</t>
  </si>
  <si>
    <t>ENSMMUG00000017561</t>
  </si>
  <si>
    <t>SLC43A2</t>
  </si>
  <si>
    <t>L-type amino acid transporter 4</t>
  </si>
  <si>
    <t>ENSMMUG00000006855</t>
  </si>
  <si>
    <t>ENSMMUG00000023206</t>
  </si>
  <si>
    <t>FXYD7</t>
  </si>
  <si>
    <t>ENSMMUG00000001735</t>
  </si>
  <si>
    <t>SLC1A6</t>
  </si>
  <si>
    <t>Amino acid transporter</t>
  </si>
  <si>
    <t>ENSMMUG00000007875</t>
  </si>
  <si>
    <t>FBXL12</t>
  </si>
  <si>
    <t>F-box domain-containing protein</t>
  </si>
  <si>
    <t>ENSMMUG00000022024</t>
  </si>
  <si>
    <t>SNRPA</t>
  </si>
  <si>
    <t>U1 small nuclear ribonucleoprotein A</t>
  </si>
  <si>
    <t>ENSMMUG00000022765</t>
  </si>
  <si>
    <t>DAPK3</t>
  </si>
  <si>
    <t>Death associated protein kinase 3</t>
  </si>
  <si>
    <t>ENSMMUG00000009288</t>
  </si>
  <si>
    <t>PKNOX1</t>
  </si>
  <si>
    <t>Homeobox domain-containing protein</t>
  </si>
  <si>
    <t>ENSMMUG00000018699</t>
  </si>
  <si>
    <t>C1H1orf159</t>
  </si>
  <si>
    <t>Chromosome 1 C1orf159 homolog</t>
  </si>
  <si>
    <t>ENSMMUG00000007626</t>
  </si>
  <si>
    <t>ITSN1</t>
  </si>
  <si>
    <t>Intersectin 1</t>
  </si>
  <si>
    <t>ENSMMUG00000018096</t>
  </si>
  <si>
    <t>HMG20B</t>
  </si>
  <si>
    <t>HMG box domain-containing protein</t>
  </si>
  <si>
    <t>ENSMMUG00000005845</t>
  </si>
  <si>
    <t>RCOR1</t>
  </si>
  <si>
    <t>REST corepressor 1</t>
  </si>
  <si>
    <t>ENSMMUG00000040935</t>
  </si>
  <si>
    <t>MS4A7</t>
  </si>
  <si>
    <t>Membrane-spanning 4-domains subfamily A member 7 isoform 1</t>
  </si>
  <si>
    <t>ENSMMUG00000019548</t>
  </si>
  <si>
    <t>HMGCL</t>
  </si>
  <si>
    <t>3-hydroxy-3-methylglutarate-CoA lyase</t>
  </si>
  <si>
    <t>ENSMMUG00000047189</t>
  </si>
  <si>
    <t>ARHGAP19</t>
  </si>
  <si>
    <t>Rho-GAP domain-containing protein</t>
  </si>
  <si>
    <t>ENSMMUG00000003239</t>
  </si>
  <si>
    <t>CYP11A1</t>
  </si>
  <si>
    <t>Cholesterol side-chain cleavage enzyme, mitochondrial</t>
  </si>
  <si>
    <t>ENSMMUG00000009334</t>
  </si>
  <si>
    <t>DOCK6</t>
  </si>
  <si>
    <t>Dedicator of cytokinesis 6</t>
  </si>
  <si>
    <t>ENSMMUG00000005098</t>
  </si>
  <si>
    <t>PEBP1</t>
  </si>
  <si>
    <t>ENSMMUG00000002231</t>
  </si>
  <si>
    <t>TMEM87B</t>
  </si>
  <si>
    <t>Transmembrane protein 87B</t>
  </si>
  <si>
    <t>ENSMMUG00000007434</t>
  </si>
  <si>
    <t>RASA3</t>
  </si>
  <si>
    <t>RAS p21 protein activator 3</t>
  </si>
  <si>
    <t>ENSMMUG00000006711</t>
  </si>
  <si>
    <t>UPK1A</t>
  </si>
  <si>
    <t>ENSMMUG00000040142</t>
  </si>
  <si>
    <t>CALR3</t>
  </si>
  <si>
    <t>Calreticulin</t>
  </si>
  <si>
    <t>ENSMMUG00000003560</t>
  </si>
  <si>
    <t>UCHL3</t>
  </si>
  <si>
    <t>Ubiquitin carboxyl-terminal hydrolase</t>
  </si>
  <si>
    <t>ENSMMUG00000030421</t>
  </si>
  <si>
    <t>PMS2</t>
  </si>
  <si>
    <t>ENSMMUG00000006472</t>
  </si>
  <si>
    <t>LOC720024</t>
  </si>
  <si>
    <t>ENSMMUG00000032293</t>
  </si>
  <si>
    <t>RNF223</t>
  </si>
  <si>
    <t>ENSMMUG00000023411</t>
  </si>
  <si>
    <t>RSKR</t>
  </si>
  <si>
    <t>ENSMMUG00000020452</t>
  </si>
  <si>
    <t>ZNF562</t>
  </si>
  <si>
    <t>Zinc finger protein 562</t>
  </si>
  <si>
    <t>ENSMMUG00000018006</t>
  </si>
  <si>
    <t>TRAPPC8</t>
  </si>
  <si>
    <t>Trafficking protein particle complex 8</t>
  </si>
  <si>
    <t>ENSMMUG00000007868</t>
  </si>
  <si>
    <t>AAK1</t>
  </si>
  <si>
    <t>ENSMMUG00000004926</t>
  </si>
  <si>
    <t>TCF25</t>
  </si>
  <si>
    <t>ENSMMUG00000019634</t>
  </si>
  <si>
    <t>RRP12</t>
  </si>
  <si>
    <t>NUC173 domain-containing protein</t>
  </si>
  <si>
    <t>ENSMMUG00000009487</t>
  </si>
  <si>
    <t>ZNF205</t>
  </si>
  <si>
    <t>Zinc finger protein 205</t>
  </si>
  <si>
    <t>ENSMMUG00000001938</t>
  </si>
  <si>
    <t>CTC1</t>
  </si>
  <si>
    <t>CST complex subunit CTC1</t>
  </si>
  <si>
    <t>ENSMMUG00000002912</t>
  </si>
  <si>
    <t>TLE6</t>
  </si>
  <si>
    <t>ENSMMUG00000016614</t>
  </si>
  <si>
    <t>ZNF579</t>
  </si>
  <si>
    <t>Zinc finger protein 579</t>
  </si>
  <si>
    <t>ENSMMUG00000018247</t>
  </si>
  <si>
    <t>SPRING1</t>
  </si>
  <si>
    <t>Chromosome 11 C12orf49 homolog</t>
  </si>
  <si>
    <t>ENSMMUG00000001580</t>
  </si>
  <si>
    <t>PHF21B</t>
  </si>
  <si>
    <t>ENSMMUG00000028749</t>
  </si>
  <si>
    <t>APOC1B</t>
  </si>
  <si>
    <t>Apolipoprotein C-I, basic form</t>
  </si>
  <si>
    <t>ENSMMUG00000011962</t>
  </si>
  <si>
    <t>PTPRS</t>
  </si>
  <si>
    <t>ENSMMUG00000013513</t>
  </si>
  <si>
    <t>SHBG</t>
  </si>
  <si>
    <t>ENSMMUG00000018981</t>
  </si>
  <si>
    <t>C19H19orf38</t>
  </si>
  <si>
    <t>Ig_C19orf38 domain-containing protein</t>
  </si>
  <si>
    <t>ENSMMUG00000004756</t>
  </si>
  <si>
    <t>GRB2</t>
  </si>
  <si>
    <t>Adapter protein GRB2</t>
  </si>
  <si>
    <t>ENSMMUG00000017304</t>
  </si>
  <si>
    <t>PALB2</t>
  </si>
  <si>
    <t>PALB2_WD40 domain-containing protein</t>
  </si>
  <si>
    <t>ENSMMUG00000023551</t>
  </si>
  <si>
    <t>PXMP4</t>
  </si>
  <si>
    <t>Peroxisomal membrane protein 4</t>
  </si>
  <si>
    <t>ENSMMUG00000022194</t>
  </si>
  <si>
    <t>ENSMMUG00000023717</t>
  </si>
  <si>
    <t>MIER2</t>
  </si>
  <si>
    <t>MIER family member 2</t>
  </si>
  <si>
    <t>ENSMMUG00000013322</t>
  </si>
  <si>
    <t>NKAIN2</t>
  </si>
  <si>
    <t>Sodium/potassium transporting ATPase interacting 2</t>
  </si>
  <si>
    <t>ENSMMUG00000012121</t>
  </si>
  <si>
    <t>NSRP1</t>
  </si>
  <si>
    <t>Coiled-coil domain-containing protein 55</t>
  </si>
  <si>
    <t>ENSMMUG00000014257</t>
  </si>
  <si>
    <t>FAM83H</t>
  </si>
  <si>
    <t>FAM83 domain-containing protein</t>
  </si>
  <si>
    <t>ENSMMUG00000002382</t>
  </si>
  <si>
    <t>ENSMMUG00000044486</t>
  </si>
  <si>
    <t>ATP1B2</t>
  </si>
  <si>
    <t>Sodium/potassium-transporting ATPase subunit beta</t>
  </si>
  <si>
    <t>ENSMMUG00000000357</t>
  </si>
  <si>
    <t>FXN</t>
  </si>
  <si>
    <t>Frataxin intermediate form</t>
  </si>
  <si>
    <t>ENSMMUG00000023690</t>
  </si>
  <si>
    <t>AGAP2</t>
  </si>
  <si>
    <t>Arf-GAP with GTPase, ANK repeat and PH domain-containing protein 2 isoform PIKE-L</t>
  </si>
  <si>
    <t>ENSMMUG00000028927</t>
  </si>
  <si>
    <t>SHD</t>
  </si>
  <si>
    <t>Src homology 2 domain containing transforming protein D</t>
  </si>
  <si>
    <t>ENSMMUG00000003079</t>
  </si>
  <si>
    <t>FBXW12</t>
  </si>
  <si>
    <t>F-box and WD repeat domain containing 12</t>
  </si>
  <si>
    <t>ENSMMUG00000047184</t>
  </si>
  <si>
    <t>ENSMMUG00000032158</t>
  </si>
  <si>
    <t>NANOG</t>
  </si>
  <si>
    <t>ENSMMUG00000017147</t>
  </si>
  <si>
    <t>TXNRD2</t>
  </si>
  <si>
    <t>Thioredoxin-disulfide reductase</t>
  </si>
  <si>
    <t>ENSMMUG00000017310</t>
  </si>
  <si>
    <t>TM4SF19</t>
  </si>
  <si>
    <t>ENSMMUG00000005217</t>
  </si>
  <si>
    <t>HSPA5</t>
  </si>
  <si>
    <t>78 kDa glucose-regulated protein</t>
  </si>
  <si>
    <t>ENSMMUG00000017483</t>
  </si>
  <si>
    <t>EPS8 like 2</t>
  </si>
  <si>
    <t>ENSMMUG00000005259</t>
  </si>
  <si>
    <t>WDR38</t>
  </si>
  <si>
    <t>ENSMMUG00000012470</t>
  </si>
  <si>
    <t>TAF8</t>
  </si>
  <si>
    <t>TBP-associated factor 8</t>
  </si>
  <si>
    <t>ENSMMUG00000000994</t>
  </si>
  <si>
    <t>EPS15L1</t>
  </si>
  <si>
    <t>Epidermal growth factor receptor pathway substrate 15 like 1</t>
  </si>
  <si>
    <t>ENSMMUG00000005000</t>
  </si>
  <si>
    <t>ZMYM6</t>
  </si>
  <si>
    <t>Zinc finger MYM-type protein 6</t>
  </si>
  <si>
    <t>ENSMMUG00000002114</t>
  </si>
  <si>
    <t>TFRC</t>
  </si>
  <si>
    <t>Transferrin receptor protein 1</t>
  </si>
  <si>
    <t>ENSMMUG00000015256</t>
  </si>
  <si>
    <t>FOXJ2</t>
  </si>
  <si>
    <t>Enrichment of biological processes of rhesus macaque in candidate windows</t>
  </si>
  <si>
    <t>Macaca mulatta - REFLIST (21794)</t>
  </si>
  <si>
    <t>svh-mmul8 (479)</t>
  </si>
  <si>
    <t>svh-mmul8 (expected)</t>
  </si>
  <si>
    <t>svh-mmul8 (over/under)</t>
  </si>
  <si>
    <t>svh-mmul8 (fold Enrichment)</t>
  </si>
  <si>
    <t>svh-mmul8 (raw P-value)</t>
  </si>
  <si>
    <t>svh-mmul8 (FDR)</t>
  </si>
  <si>
    <t>cellular localization (GO:0051641)</t>
  </si>
  <si>
    <t>regulation of primary metabolic process (GO:0080090)</t>
  </si>
  <si>
    <t>regulation of nitrogen compound metabolic process (GO:0051171)</t>
  </si>
  <si>
    <t>regulation of cellular metabolic process (GO:0031323)</t>
  </si>
  <si>
    <t>biological regulation (GO:0065007)</t>
  </si>
  <si>
    <t>biological_process (GO:0008150)</t>
  </si>
  <si>
    <t>cellular process (GO:0009987)</t>
  </si>
  <si>
    <t>Unclassified (UNCLASSIFIED)</t>
  </si>
  <si>
    <t>"-"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</si>
</sst>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00"/>
    <numFmt numFmtId="165" formatCode="0.000"/>
    <numFmt numFmtId="166" formatCode="0.000%"/>
    <numFmt numFmtId="167" formatCode="0.0"/>
  </numFmts>
  <fonts count="25">
    <font>
      <sz val="10.0"/>
      <color rgb="FF000000"/>
      <name val="Arial"/>
      <scheme val="minor"/>
    </font>
    <font>
      <b/>
      <sz val="11.0"/>
      <color theme="1"/>
      <name val="Roboto"/>
    </font>
    <font>
      <sz val="11.0"/>
      <color theme="1"/>
      <name val="Roboto"/>
    </font>
    <font>
      <color theme="1"/>
      <name val="Arial"/>
    </font>
    <font>
      <i/>
      <sz val="11.0"/>
      <color theme="1"/>
      <name val="Roboto"/>
    </font>
    <font>
      <sz val="11.0"/>
      <color rgb="FF000000"/>
      <name val="Roboto"/>
    </font>
    <font>
      <b/>
      <sz val="9.0"/>
      <color theme="1"/>
      <name val="Arial"/>
    </font>
    <font>
      <sz val="9.0"/>
      <color theme="1"/>
      <name val="Arial"/>
    </font>
    <font>
      <sz val="10.0"/>
      <color theme="1"/>
      <name val="Arial"/>
    </font>
    <font>
      <b/>
      <color theme="1"/>
      <name val="Arial"/>
      <scheme val="minor"/>
    </font>
    <font>
      <b/>
      <sz val="10.0"/>
      <color theme="1"/>
      <name val="Arial"/>
    </font>
    <font>
      <sz val="8.0"/>
      <color theme="1"/>
      <name val="&quot;Liberation Sans&quot;"/>
    </font>
    <font>
      <sz val="10.0"/>
      <color rgb="FF000000"/>
      <name val="Inconsolata"/>
    </font>
    <font>
      <color theme="1"/>
      <name val="Arial"/>
      <scheme val="minor"/>
    </font>
    <font>
      <sz val="8.0"/>
      <color theme="1"/>
      <name val="Arial"/>
    </font>
    <font>
      <b/>
      <sz val="11.0"/>
      <color theme="1"/>
      <name val="Arial"/>
    </font>
    <font>
      <b/>
      <color rgb="FFFFFFFF"/>
      <name val="Arial"/>
      <scheme val="minor"/>
    </font>
    <font>
      <b/>
      <sz val="9.0"/>
      <color theme="1"/>
      <name val="Arial"/>
      <scheme val="minor"/>
    </font>
    <font>
      <sz val="9.0"/>
      <color theme="1"/>
      <name val="Arial"/>
      <scheme val="minor"/>
    </font>
    <font>
      <sz val="9.0"/>
      <color rgb="FF000000"/>
      <name val="Arial"/>
    </font>
    <font>
      <u/>
      <color theme="1"/>
      <name val="Arial"/>
    </font>
    <font>
      <b/>
      <sz val="8.0"/>
      <color theme="1"/>
      <name val="Arial"/>
    </font>
    <font>
      <b/>
      <color rgb="FF000000"/>
      <name val="Arial"/>
    </font>
    <font>
      <color rgb="FF000000"/>
      <name val="Arial"/>
    </font>
    <font>
      <b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EEF7E3"/>
        <bgColor rgb="FFEEF7E3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D5A6BD"/>
        <bgColor rgb="FFD5A6BD"/>
      </patternFill>
    </fill>
    <fill>
      <patternFill patternType="solid">
        <fgColor rgb="FF000000"/>
        <bgColor rgb="FF000000"/>
      </patternFill>
    </fill>
  </fills>
  <borders count="2">
    <border/>
    <border>
      <right/>
    </border>
  </borders>
  <cellStyleXfs count="1">
    <xf borderId="0" fillId="0" fontId="0" numFmtId="0" applyAlignment="1" applyFont="1"/>
  </cellStyleXfs>
  <cellXfs count="1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1" numFmtId="0" xfId="0" applyAlignment="1" applyFont="1">
      <alignment horizontal="center" readingOrder="0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0" fillId="0" fontId="4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horizontal="center" textRotation="90"/>
    </xf>
    <xf borderId="0" fillId="0" fontId="4" numFmtId="0" xfId="0" applyAlignment="1" applyFont="1">
      <alignment readingOrder="0" vertical="bottom"/>
    </xf>
    <xf borderId="0" fillId="0" fontId="2" numFmtId="164" xfId="0" applyAlignment="1" applyFont="1" applyNumberFormat="1">
      <alignment readingOrder="0"/>
    </xf>
    <xf borderId="0" fillId="2" fontId="2" numFmtId="164" xfId="0" applyAlignment="1" applyFill="1" applyFont="1" applyNumberFormat="1">
      <alignment readingOrder="0"/>
    </xf>
    <xf borderId="0" fillId="2" fontId="2" numFmtId="0" xfId="0" applyAlignment="1" applyFont="1">
      <alignment horizontal="right" readingOrder="0"/>
    </xf>
    <xf borderId="0" fillId="0" fontId="2" numFmtId="0" xfId="0" applyAlignment="1" applyFont="1">
      <alignment horizontal="right" vertical="bottom"/>
    </xf>
    <xf borderId="0" fillId="3" fontId="5" numFmtId="0" xfId="0" applyAlignment="1" applyFill="1" applyFont="1">
      <alignment horizontal="right" vertical="bottom"/>
    </xf>
    <xf borderId="0" fillId="0" fontId="4" numFmtId="0" xfId="0" applyAlignment="1" applyFont="1">
      <alignment vertical="bottom"/>
    </xf>
    <xf borderId="0" fillId="4" fontId="2" numFmtId="0" xfId="0" applyAlignment="1" applyFill="1" applyFont="1">
      <alignment horizontal="right" readingOrder="0" vertical="bottom"/>
    </xf>
    <xf borderId="0" fillId="5" fontId="2" numFmtId="0" xfId="0" applyAlignment="1" applyFill="1" applyFont="1">
      <alignment horizontal="right" readingOrder="0"/>
    </xf>
    <xf borderId="0" fillId="6" fontId="2" numFmtId="0" xfId="0" applyAlignment="1" applyFill="1" applyFont="1">
      <alignment horizontal="right" readingOrder="0"/>
    </xf>
    <xf borderId="0" fillId="7" fontId="2" numFmtId="0" xfId="0" applyAlignment="1" applyFill="1" applyFont="1">
      <alignment horizontal="right" readingOrder="0"/>
    </xf>
    <xf borderId="0" fillId="8" fontId="2" numFmtId="0" xfId="0" applyAlignment="1" applyFill="1" applyFont="1">
      <alignment horizontal="right" readingOrder="0"/>
    </xf>
    <xf borderId="0" fillId="9" fontId="2" numFmtId="0" xfId="0" applyAlignment="1" applyFill="1" applyFont="1">
      <alignment horizontal="right" readingOrder="0"/>
    </xf>
    <xf borderId="0" fillId="0" fontId="3" numFmtId="0" xfId="0" applyAlignment="1" applyFont="1">
      <alignment readingOrder="0" vertical="bottom"/>
    </xf>
    <xf borderId="0" fillId="2" fontId="2" numFmtId="0" xfId="0" applyAlignment="1" applyFont="1">
      <alignment horizontal="right" readingOrder="0" vertical="bottom"/>
    </xf>
    <xf borderId="0" fillId="5" fontId="2" numFmtId="0" xfId="0" applyAlignment="1" applyFont="1">
      <alignment horizontal="right" vertical="bottom"/>
    </xf>
    <xf borderId="0" fillId="6" fontId="2" numFmtId="0" xfId="0" applyAlignment="1" applyFont="1">
      <alignment horizontal="right" vertical="bottom"/>
    </xf>
    <xf borderId="0" fillId="7" fontId="2" numFmtId="0" xfId="0" applyAlignment="1" applyFont="1">
      <alignment horizontal="right" vertical="bottom"/>
    </xf>
    <xf borderId="0" fillId="8" fontId="2" numFmtId="0" xfId="0" applyAlignment="1" applyFont="1">
      <alignment horizontal="right" vertical="bottom"/>
    </xf>
    <xf borderId="0" fillId="9" fontId="2" numFmtId="0" xfId="0" applyAlignment="1" applyFont="1">
      <alignment horizontal="right" vertical="bottom"/>
    </xf>
    <xf borderId="0" fillId="0" fontId="1" numFmtId="0" xfId="0" applyAlignment="1" applyFont="1">
      <alignment horizontal="center" readingOrder="0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center" readingOrder="0" textRotation="90" vertical="center"/>
    </xf>
    <xf borderId="0" fillId="4" fontId="2" numFmtId="0" xfId="0" applyAlignment="1" applyFont="1">
      <alignment horizontal="right" readingOrder="0"/>
    </xf>
    <xf borderId="0" fillId="0" fontId="2" numFmtId="0" xfId="0" applyAlignment="1" applyFont="1">
      <alignment horizontal="right"/>
    </xf>
    <xf borderId="0" fillId="3" fontId="5" numFmtId="0" xfId="0" applyAlignment="1" applyFont="1">
      <alignment horizontal="right"/>
    </xf>
    <xf borderId="0" fillId="0" fontId="2" numFmtId="2" xfId="0" applyFont="1" applyNumberFormat="1"/>
    <xf borderId="0" fillId="0" fontId="2" numFmtId="165" xfId="0" applyFont="1" applyNumberFormat="1"/>
    <xf borderId="0" fillId="0" fontId="6" numFmtId="0" xfId="0" applyAlignment="1" applyFont="1">
      <alignment horizontal="left" readingOrder="0" vertical="top"/>
    </xf>
    <xf borderId="0" fillId="0" fontId="7" numFmtId="0" xfId="0" applyFont="1"/>
    <xf borderId="0" fillId="0" fontId="6" numFmtId="0" xfId="0" applyAlignment="1" applyFont="1">
      <alignment readingOrder="0"/>
    </xf>
    <xf borderId="0" fillId="0" fontId="6" numFmtId="0" xfId="0" applyAlignment="1" applyFont="1">
      <alignment horizontal="left" readingOrder="0"/>
    </xf>
    <xf borderId="0" fillId="0" fontId="7" numFmtId="0" xfId="0" applyAlignment="1" applyFont="1">
      <alignment readingOrder="0"/>
    </xf>
    <xf borderId="0" fillId="0" fontId="7" numFmtId="0" xfId="0" applyAlignment="1" applyFont="1">
      <alignment horizontal="left" readingOrder="0"/>
    </xf>
    <xf borderId="0" fillId="0" fontId="8" numFmtId="0" xfId="0" applyAlignment="1" applyFont="1">
      <alignment horizontal="right" readingOrder="0"/>
    </xf>
    <xf borderId="0" fillId="0" fontId="7" numFmtId="0" xfId="0" applyAlignment="1" applyFont="1">
      <alignment horizontal="left" readingOrder="0" shrinkToFit="0" vertical="center" wrapText="1"/>
    </xf>
    <xf borderId="0" fillId="0" fontId="7" numFmtId="0" xfId="0" applyAlignment="1" applyFont="1">
      <alignment horizontal="right" readingOrder="0"/>
    </xf>
    <xf borderId="0" fillId="0" fontId="7" numFmtId="0" xfId="0" applyAlignment="1" applyFont="1">
      <alignment horizontal="left"/>
    </xf>
    <xf borderId="0" fillId="0" fontId="7" numFmtId="0" xfId="0" applyAlignment="1" applyFont="1">
      <alignment horizontal="left" readingOrder="0" vertical="top"/>
    </xf>
    <xf borderId="0" fillId="0" fontId="6" numFmtId="0" xfId="0" applyAlignment="1" applyFont="1">
      <alignment horizontal="center" readingOrder="0" shrinkToFit="0" vertical="center" wrapText="1"/>
    </xf>
    <xf borderId="0" fillId="6" fontId="7" numFmtId="0" xfId="0" applyAlignment="1" applyFont="1">
      <alignment horizontal="left" readingOrder="0" shrinkToFit="0" wrapText="1"/>
    </xf>
    <xf borderId="0" fillId="6" fontId="7" numFmtId="0" xfId="0" applyAlignment="1" applyFont="1">
      <alignment horizontal="right" readingOrder="0"/>
    </xf>
    <xf borderId="0" fillId="6" fontId="7" numFmtId="11" xfId="0" applyAlignment="1" applyFont="1" applyNumberFormat="1">
      <alignment horizontal="right" readingOrder="0"/>
    </xf>
    <xf borderId="0" fillId="6" fontId="7" numFmtId="0" xfId="0" applyFont="1"/>
    <xf borderId="0" fillId="6" fontId="7" numFmtId="49" xfId="0" applyAlignment="1" applyFont="1" applyNumberFormat="1">
      <alignment horizontal="right" readingOrder="0"/>
    </xf>
    <xf borderId="0" fillId="0" fontId="7" numFmtId="0" xfId="0" applyAlignment="1" applyFont="1">
      <alignment horizontal="left" readingOrder="0" shrinkToFit="0" wrapText="1"/>
    </xf>
    <xf borderId="0" fillId="0" fontId="7" numFmtId="11" xfId="0" applyAlignment="1" applyFont="1" applyNumberFormat="1">
      <alignment horizontal="right" readingOrder="0"/>
    </xf>
    <xf borderId="0" fillId="0" fontId="7" numFmtId="11" xfId="0" applyAlignment="1" applyFont="1" applyNumberFormat="1">
      <alignment readingOrder="0"/>
    </xf>
    <xf borderId="0" fillId="0" fontId="9" numFmtId="0" xfId="0" applyAlignment="1" applyFont="1">
      <alignment readingOrder="0"/>
    </xf>
    <xf borderId="0" fillId="0" fontId="10" numFmtId="0" xfId="0" applyAlignment="1" applyFont="1">
      <alignment horizontal="left" readingOrder="0"/>
    </xf>
    <xf borderId="0" fillId="0" fontId="8" numFmtId="0" xfId="0" applyFont="1"/>
    <xf borderId="0" fillId="0" fontId="11" numFmtId="0" xfId="0" applyAlignment="1" applyFont="1">
      <alignment horizontal="left" readingOrder="0"/>
    </xf>
    <xf borderId="0" fillId="3" fontId="12" numFmtId="0" xfId="0" applyFont="1"/>
    <xf borderId="0" fillId="0" fontId="9" numFmtId="0" xfId="0" applyAlignment="1" applyFont="1">
      <alignment horizontal="center" readingOrder="0"/>
    </xf>
    <xf borderId="0" fillId="0" fontId="8" numFmtId="0" xfId="0" applyAlignment="1" applyFont="1">
      <alignment horizontal="center" readingOrder="0" shrinkToFit="0" vertical="center" wrapText="1"/>
    </xf>
    <xf borderId="0" fillId="0" fontId="13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13" numFmtId="10" xfId="0" applyFont="1" applyNumberFormat="1"/>
    <xf borderId="0" fillId="0" fontId="8" numFmtId="10" xfId="0" applyFont="1" applyNumberFormat="1"/>
    <xf borderId="0" fillId="0" fontId="14" numFmtId="0" xfId="0" applyAlignment="1" applyFont="1">
      <alignment horizontal="left" readingOrder="0"/>
    </xf>
    <xf borderId="0" fillId="0" fontId="15" numFmtId="0" xfId="0" applyAlignment="1" applyFont="1">
      <alignment horizontal="center" readingOrder="0"/>
    </xf>
    <xf borderId="0" fillId="0" fontId="7" numFmtId="10" xfId="0" applyAlignment="1" applyFont="1" applyNumberFormat="1">
      <alignment horizontal="right" readingOrder="0"/>
    </xf>
    <xf borderId="0" fillId="0" fontId="10" numFmtId="0" xfId="0" applyAlignment="1" applyFont="1">
      <alignment horizontal="center" readingOrder="0"/>
    </xf>
    <xf borderId="0" fillId="0" fontId="8" numFmtId="0" xfId="0" applyAlignment="1" applyFont="1">
      <alignment horizontal="left"/>
    </xf>
    <xf borderId="0" fillId="0" fontId="8" numFmtId="0" xfId="0" applyAlignment="1" applyFont="1">
      <alignment horizontal="left" readingOrder="0"/>
    </xf>
    <xf borderId="0" fillId="0" fontId="11" numFmtId="0" xfId="0" applyAlignment="1" applyFont="1">
      <alignment horizontal="right" readingOrder="0"/>
    </xf>
    <xf borderId="0" fillId="10" fontId="16" numFmtId="0" xfId="0" applyAlignment="1" applyFill="1" applyFont="1">
      <alignment horizontal="center" readingOrder="0"/>
    </xf>
    <xf borderId="0" fillId="0" fontId="9" numFmtId="0" xfId="0" applyAlignment="1" applyFont="1">
      <alignment horizontal="right" readingOrder="0"/>
    </xf>
    <xf borderId="0" fillId="0" fontId="9" numFmtId="10" xfId="0" applyAlignment="1" applyFont="1" applyNumberFormat="1">
      <alignment horizontal="right" readingOrder="0"/>
    </xf>
    <xf borderId="0" fillId="0" fontId="9" numFmtId="0" xfId="0" applyAlignment="1" applyFont="1">
      <alignment horizontal="right"/>
    </xf>
    <xf borderId="0" fillId="0" fontId="9" numFmtId="10" xfId="0" applyAlignment="1" applyFont="1" applyNumberFormat="1">
      <alignment horizontal="right"/>
    </xf>
    <xf borderId="0" fillId="0" fontId="10" numFmtId="0" xfId="0" applyAlignment="1" applyFont="1">
      <alignment readingOrder="0"/>
    </xf>
    <xf borderId="0" fillId="0" fontId="13" numFmtId="0" xfId="0" applyAlignment="1" applyFont="1">
      <alignment horizontal="center" readingOrder="0"/>
    </xf>
    <xf borderId="0" fillId="0" fontId="13" numFmtId="0" xfId="0" applyAlignment="1" applyFont="1">
      <alignment horizontal="right" readingOrder="0"/>
    </xf>
    <xf borderId="0" fillId="0" fontId="13" numFmtId="0" xfId="0" applyAlignment="1" applyFont="1">
      <alignment horizontal="left"/>
    </xf>
    <xf borderId="0" fillId="0" fontId="17" numFmtId="0" xfId="0" applyAlignment="1" applyFont="1">
      <alignment readingOrder="0"/>
    </xf>
    <xf borderId="0" fillId="0" fontId="18" numFmtId="0" xfId="0" applyFont="1"/>
    <xf borderId="0" fillId="0" fontId="18" numFmtId="0" xfId="0" applyAlignment="1" applyFont="1">
      <alignment readingOrder="0"/>
    </xf>
    <xf borderId="0" fillId="0" fontId="7" numFmtId="49" xfId="0" applyAlignment="1" applyFont="1" applyNumberFormat="1">
      <alignment horizontal="right" readingOrder="0"/>
    </xf>
    <xf borderId="0" fillId="0" fontId="6" numFmtId="0" xfId="0" applyAlignment="1" applyFont="1">
      <alignment horizontal="center" shrinkToFit="0" vertical="center" wrapText="1"/>
    </xf>
    <xf borderId="0" fillId="0" fontId="6" numFmtId="49" xfId="0" applyAlignment="1" applyFont="1" applyNumberFormat="1">
      <alignment horizontal="center" shrinkToFit="0" vertical="center" wrapText="1"/>
    </xf>
    <xf borderId="0" fillId="0" fontId="6" numFmtId="11" xfId="0" applyAlignment="1" applyFont="1" applyNumberFormat="1">
      <alignment horizontal="center" shrinkToFit="0" vertical="center" wrapText="1"/>
    </xf>
    <xf borderId="0" fillId="0" fontId="6" numFmtId="11" xfId="0" applyAlignment="1" applyFont="1" applyNumberFormat="1">
      <alignment horizontal="center" readingOrder="0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49" xfId="0" applyAlignment="1" applyFont="1" applyNumberFormat="1">
      <alignment horizontal="center" readingOrder="0" shrinkToFit="0" vertical="center" wrapText="1"/>
    </xf>
    <xf borderId="0" fillId="0" fontId="7" numFmtId="11" xfId="0" applyAlignment="1" applyFont="1" applyNumberFormat="1">
      <alignment horizontal="center" shrinkToFit="0" vertical="center" wrapText="1"/>
    </xf>
    <xf borderId="0" fillId="0" fontId="7" numFmtId="0" xfId="0" applyAlignment="1" applyFont="1">
      <alignment readingOrder="0" vertical="center"/>
    </xf>
    <xf borderId="0" fillId="0" fontId="7" numFmtId="0" xfId="0" applyAlignment="1" applyFont="1">
      <alignment horizontal="left"/>
    </xf>
    <xf borderId="0" fillId="0" fontId="7" numFmtId="0" xfId="0" applyAlignment="1" applyFont="1">
      <alignment horizontal="center"/>
    </xf>
    <xf borderId="0" fillId="0" fontId="7" numFmtId="11" xfId="0" applyAlignment="1" applyFont="1" applyNumberFormat="1">
      <alignment horizontal="center"/>
    </xf>
    <xf borderId="0" fillId="0" fontId="7" numFmtId="0" xfId="0" applyAlignment="1" applyFont="1">
      <alignment readingOrder="0" shrinkToFit="0" wrapText="1"/>
    </xf>
    <xf borderId="0" fillId="0" fontId="6" numFmtId="49" xfId="0" applyAlignment="1" applyFont="1" applyNumberFormat="1">
      <alignment horizontal="center" readingOrder="0" shrinkToFit="0" vertical="center" wrapText="1"/>
    </xf>
    <xf borderId="1" fillId="0" fontId="6" numFmtId="0" xfId="0" applyAlignment="1" applyBorder="1" applyFont="1">
      <alignment readingOrder="0" shrinkToFit="0" vertical="bottom" wrapText="0"/>
    </xf>
    <xf borderId="0" fillId="0" fontId="7" numFmtId="0" xfId="0" applyAlignment="1" applyFont="1">
      <alignment horizontal="right" readingOrder="0" shrinkToFit="0" vertical="center" wrapText="1"/>
    </xf>
    <xf borderId="0" fillId="0" fontId="7" numFmtId="11" xfId="0" applyAlignment="1" applyFont="1" applyNumberFormat="1">
      <alignment horizontal="right" readingOrder="0" shrinkToFit="0" vertical="center" wrapText="1"/>
    </xf>
    <xf borderId="0" fillId="0" fontId="7" numFmtId="0" xfId="0" applyAlignment="1" applyFont="1">
      <alignment horizontal="right" readingOrder="0" vertical="center"/>
    </xf>
    <xf quotePrefix="1" borderId="0" fillId="0" fontId="7" numFmtId="49" xfId="0" applyAlignment="1" applyFont="1" applyNumberFormat="1">
      <alignment horizontal="right" readingOrder="0" vertical="center"/>
    </xf>
    <xf borderId="0" fillId="0" fontId="7" numFmtId="11" xfId="0" applyAlignment="1" applyFont="1" applyNumberFormat="1">
      <alignment horizontal="right" readingOrder="0" vertical="center"/>
    </xf>
    <xf borderId="0" fillId="0" fontId="13" numFmtId="0" xfId="0" applyAlignment="1" applyFont="1">
      <alignment readingOrder="0" shrinkToFit="0" wrapText="1"/>
    </xf>
    <xf borderId="0" fillId="0" fontId="13" numFmtId="0" xfId="0" applyAlignment="1" applyFont="1">
      <alignment horizontal="right" readingOrder="0" vertical="center"/>
    </xf>
    <xf borderId="0" fillId="0" fontId="7" numFmtId="49" xfId="0" applyAlignment="1" applyFont="1" applyNumberFormat="1">
      <alignment horizontal="right" readingOrder="0" vertical="center"/>
    </xf>
    <xf borderId="0" fillId="3" fontId="19" numFmtId="0" xfId="0" applyAlignment="1" applyFont="1">
      <alignment readingOrder="0"/>
    </xf>
    <xf borderId="0" fillId="0" fontId="9" numFmtId="0" xfId="0" applyAlignment="1" applyFont="1">
      <alignment horizontal="center"/>
    </xf>
    <xf borderId="0" fillId="0" fontId="13" numFmtId="0" xfId="0" applyFont="1"/>
    <xf borderId="0" fillId="0" fontId="20" numFmtId="0" xfId="0" applyAlignment="1" applyFont="1">
      <alignment horizontal="center" readingOrder="0" vertical="top"/>
    </xf>
    <xf borderId="0" fillId="0" fontId="9" numFmtId="0" xfId="0" applyAlignment="1" applyFont="1">
      <alignment horizontal="center" readingOrder="0" shrinkToFit="0" vertical="center" wrapText="1"/>
    </xf>
    <xf borderId="0" fillId="0" fontId="13" numFmtId="0" xfId="0" applyAlignment="1" applyFont="1">
      <alignment horizontal="left" readingOrder="0" shrinkToFit="0" wrapText="1"/>
    </xf>
    <xf borderId="0" fillId="0" fontId="13" numFmtId="0" xfId="0" applyAlignment="1" applyFont="1">
      <alignment horizontal="right" readingOrder="0"/>
    </xf>
    <xf borderId="0" fillId="0" fontId="13" numFmtId="11" xfId="0" applyAlignment="1" applyFont="1" applyNumberFormat="1">
      <alignment horizontal="right" readingOrder="0"/>
    </xf>
    <xf borderId="0" fillId="0" fontId="13" numFmtId="0" xfId="0" applyFont="1"/>
    <xf borderId="0" fillId="0" fontId="3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horizontal="right" readingOrder="0" vertical="top"/>
    </xf>
    <xf borderId="0" fillId="0" fontId="3" numFmtId="11" xfId="0" applyAlignment="1" applyFont="1" applyNumberFormat="1">
      <alignment horizontal="right" readingOrder="0" vertical="top"/>
    </xf>
    <xf borderId="0" fillId="0" fontId="3" numFmtId="0" xfId="0" applyAlignment="1" applyFont="1">
      <alignment horizontal="left" readingOrder="0" shrinkToFit="0" wrapText="1"/>
    </xf>
    <xf borderId="0" fillId="0" fontId="3" numFmtId="0" xfId="0" applyAlignment="1" applyFont="1">
      <alignment horizontal="right" readingOrder="0"/>
    </xf>
    <xf borderId="0" fillId="0" fontId="3" numFmtId="11" xfId="0" applyAlignment="1" applyFont="1" applyNumberFormat="1">
      <alignment horizontal="right" readingOrder="0"/>
    </xf>
    <xf borderId="0" fillId="0" fontId="13" numFmtId="0" xfId="0" applyAlignment="1" applyFont="1">
      <alignment horizontal="left" readingOrder="0" shrinkToFit="0" vertical="center" wrapText="1"/>
    </xf>
    <xf borderId="0" fillId="0" fontId="13" numFmtId="0" xfId="0" applyAlignment="1" applyFont="1">
      <alignment horizontal="right" readingOrder="0" shrinkToFit="0" vertical="center" wrapText="1"/>
    </xf>
    <xf borderId="0" fillId="0" fontId="13" numFmtId="11" xfId="0" applyAlignment="1" applyFont="1" applyNumberFormat="1">
      <alignment horizontal="right" readingOrder="0" shrinkToFit="0" vertical="center" wrapText="1"/>
    </xf>
    <xf borderId="0" fillId="0" fontId="8" numFmtId="3" xfId="0" applyAlignment="1" applyFont="1" applyNumberFormat="1">
      <alignment readingOrder="0"/>
    </xf>
    <xf borderId="0" fillId="0" fontId="8" numFmtId="3" xfId="0" applyAlignment="1" applyFont="1" applyNumberFormat="1">
      <alignment horizontal="right" readingOrder="0"/>
    </xf>
    <xf borderId="0" fillId="0" fontId="13" numFmtId="3" xfId="0" applyAlignment="1" applyFont="1" applyNumberFormat="1">
      <alignment readingOrder="0"/>
    </xf>
    <xf borderId="0" fillId="0" fontId="13" numFmtId="10" xfId="0" applyAlignment="1" applyFont="1" applyNumberFormat="1">
      <alignment readingOrder="0"/>
    </xf>
    <xf borderId="0" fillId="0" fontId="21" numFmtId="0" xfId="0" applyAlignment="1" applyFont="1">
      <alignment horizontal="right" readingOrder="0"/>
    </xf>
    <xf borderId="0" fillId="0" fontId="15" numFmtId="0" xfId="0" applyAlignment="1" applyFont="1">
      <alignment horizontal="center" vertical="bottom"/>
    </xf>
    <xf borderId="0" fillId="3" fontId="22" numFmtId="0" xfId="0" applyAlignment="1" applyFont="1">
      <alignment horizontal="left" readingOrder="0"/>
    </xf>
    <xf borderId="0" fillId="0" fontId="9" numFmtId="0" xfId="0" applyAlignment="1" applyFont="1">
      <alignment horizontal="left" readingOrder="0"/>
    </xf>
    <xf borderId="0" fillId="0" fontId="13" numFmtId="164" xfId="0" applyAlignment="1" applyFont="1" applyNumberFormat="1">
      <alignment horizontal="right" readingOrder="0"/>
    </xf>
    <xf borderId="0" fillId="0" fontId="13" numFmtId="164" xfId="0" applyAlignment="1" applyFont="1" applyNumberFormat="1">
      <alignment readingOrder="0"/>
    </xf>
    <xf borderId="0" fillId="0" fontId="9" numFmtId="164" xfId="0" applyAlignment="1" applyFont="1" applyNumberFormat="1">
      <alignment readingOrder="0"/>
    </xf>
    <xf borderId="0" fillId="0" fontId="13" numFmtId="166" xfId="0" applyAlignment="1" applyFont="1" applyNumberFormat="1">
      <alignment horizontal="right" readingOrder="0"/>
    </xf>
    <xf borderId="0" fillId="3" fontId="23" numFmtId="166" xfId="0" applyAlignment="1" applyFont="1" applyNumberFormat="1">
      <alignment horizontal="right" readingOrder="0"/>
    </xf>
    <xf borderId="0" fillId="0" fontId="13" numFmtId="3" xfId="0" applyAlignment="1" applyFont="1" applyNumberFormat="1">
      <alignment horizontal="right" readingOrder="0"/>
    </xf>
    <xf borderId="0" fillId="0" fontId="6" numFmtId="0" xfId="0" applyAlignment="1" applyFont="1">
      <alignment horizontal="center" readingOrder="0"/>
    </xf>
    <xf borderId="0" fillId="0" fontId="7" numFmtId="3" xfId="0" applyAlignment="1" applyFont="1" applyNumberFormat="1">
      <alignment horizontal="right" readingOrder="0" vertical="top"/>
    </xf>
    <xf borderId="0" fillId="0" fontId="13" numFmtId="167" xfId="0" applyFont="1" applyNumberFormat="1"/>
    <xf borderId="0" fillId="0" fontId="13" numFmtId="2" xfId="0" applyFont="1" applyNumberFormat="1"/>
    <xf borderId="0" fillId="0" fontId="24" numFmtId="0" xfId="0" applyAlignment="1" applyFont="1">
      <alignment horizontal="center" readingOrder="0" vertical="bottom"/>
    </xf>
    <xf borderId="0" fillId="0" fontId="13" numFmtId="0" xfId="0" applyFont="1"/>
    <xf borderId="0" fillId="0" fontId="9" numFmtId="3" xfId="0" applyAlignment="1" applyFont="1" applyNumberFormat="1">
      <alignment readingOrder="0"/>
    </xf>
    <xf borderId="0" fillId="0" fontId="9" numFmtId="167" xfId="0" applyFont="1" applyNumberFormat="1"/>
    <xf borderId="0" fillId="0" fontId="9" numFmtId="2" xfId="0" applyFont="1" applyNumberFormat="1"/>
    <xf borderId="0" fillId="0" fontId="13" numFmtId="3" xfId="0" applyFont="1" applyNumberFormat="1"/>
    <xf borderId="0" fillId="3" fontId="23" numFmtId="0" xfId="0" applyAlignment="1" applyFont="1">
      <alignment horizontal="left" readingOrder="0"/>
    </xf>
    <xf borderId="0" fillId="0" fontId="6" numFmtId="0" xfId="0" applyAlignment="1" applyFont="1">
      <alignment horizontal="left" readingOrder="0" shrinkToFit="0" vertical="center" wrapText="1"/>
    </xf>
    <xf borderId="0" fillId="0" fontId="7" numFmtId="49" xfId="0" applyAlignment="1" applyFont="1" applyNumberFormat="1">
      <alignment horizontal="right" readingOrder="0" shrinkToFit="0" vertical="center" wrapText="1"/>
    </xf>
    <xf borderId="0" fillId="0" fontId="13" numFmtId="11" xfId="0" applyAlignment="1" applyFont="1" applyNumberFormat="1">
      <alignment horizontal="right" readingOrder="0"/>
    </xf>
    <xf borderId="0" fillId="0" fontId="7" numFmtId="0" xfId="0" applyAlignment="1" applyFont="1">
      <alignment horizontal="center" readingOrder="0" shrinkToFit="0" vertical="center" wrapText="1"/>
    </xf>
    <xf borderId="0" fillId="0" fontId="7" numFmtId="11" xfId="0" applyAlignment="1" applyFont="1" applyNumberFormat="1">
      <alignment horizontal="center" readingOrder="0" shrinkToFit="0" vertical="center" wrapText="1"/>
    </xf>
    <xf borderId="0" fillId="0" fontId="7" numFmtId="0" xfId="0" applyAlignment="1" applyFont="1">
      <alignment horizontal="center" readingOrder="0"/>
    </xf>
    <xf borderId="0" fillId="0" fontId="7" numFmtId="11" xfId="0" applyAlignment="1" applyFont="1" applyNumberFormat="1">
      <alignment horizontal="center" readingOrder="0"/>
    </xf>
    <xf borderId="1" fillId="0" fontId="7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8">
    <dxf>
      <font/>
      <fill>
        <patternFill patternType="solid">
          <fgColor rgb="FFD5A6BD"/>
          <bgColor rgb="FFD5A6B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EFFFEA"/>
          <bgColor rgb="FFEFFFEA"/>
        </patternFill>
      </fill>
      <border/>
    </dxf>
    <dxf>
      <font/>
      <fill>
        <patternFill patternType="solid">
          <fgColor rgb="FFA4C2F4"/>
          <bgColor rgb="FFA4C2F4"/>
        </patternFill>
      </fill>
      <border/>
    </dxf>
    <dxf>
      <font/>
      <fill>
        <patternFill patternType="solid">
          <fgColor rgb="FFB6D7A8"/>
          <bgColor rgb="FFB6D7A8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schemas.openxmlformats.org/officeDocument/2006/relationships/worksheet" Target="worksheets/sheet19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24" Type="http://schemas.openxmlformats.org/officeDocument/2006/relationships/worksheet" Target="worksheets/sheet21.xml"/><Relationship Id="rId12" Type="http://schemas.openxmlformats.org/officeDocument/2006/relationships/worksheet" Target="worksheets/sheet9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75"/>
    <col customWidth="1" min="2" max="2" width="7.75"/>
    <col customWidth="1" min="3" max="6" width="13.75"/>
    <col customWidth="1" min="7" max="7" width="3.38"/>
    <col customWidth="1" min="8" max="8" width="19.13"/>
  </cols>
  <sheetData>
    <row r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/>
      <c r="B3" s="6"/>
      <c r="C3" s="7" t="s">
        <v>2</v>
      </c>
      <c r="G3" s="5"/>
      <c r="H3" s="5"/>
      <c r="I3" s="5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6"/>
      <c r="B4" s="6"/>
      <c r="C4" s="8">
        <v>50.0</v>
      </c>
      <c r="D4" s="8">
        <v>100.0</v>
      </c>
      <c r="E4" s="8">
        <v>500.0</v>
      </c>
      <c r="F4" s="8">
        <v>1000.0</v>
      </c>
      <c r="G4" s="5"/>
      <c r="H4" s="5"/>
      <c r="I4" s="9" t="s">
        <v>3</v>
      </c>
      <c r="J4" s="9" t="s">
        <v>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0"/>
      <c r="B5" s="11" t="s">
        <v>5</v>
      </c>
      <c r="C5" s="12">
        <v>0.3070596</v>
      </c>
      <c r="D5" s="12">
        <v>0.2408787</v>
      </c>
      <c r="E5" s="12">
        <v>0.02047895</v>
      </c>
      <c r="F5" s="13">
        <v>-0.1035499</v>
      </c>
      <c r="G5" s="5"/>
      <c r="H5" s="14" t="s">
        <v>6</v>
      </c>
      <c r="I5" s="15">
        <f>countif(C5:F11, "&lt;0.0")</f>
        <v>1</v>
      </c>
      <c r="J5" s="16">
        <f>countif(C8:F11, "&lt;0.0")</f>
        <v>0</v>
      </c>
      <c r="K5" s="3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0" t="s">
        <v>7</v>
      </c>
      <c r="B6" s="17" t="s">
        <v>8</v>
      </c>
      <c r="C6" s="12">
        <v>0.4458833</v>
      </c>
      <c r="D6" s="12">
        <v>0.4291564</v>
      </c>
      <c r="E6" s="12">
        <v>0.29172876</v>
      </c>
      <c r="F6" s="12">
        <v>0.1571621</v>
      </c>
      <c r="G6" s="5"/>
      <c r="H6" s="18" t="s">
        <v>9</v>
      </c>
      <c r="I6" s="3">
        <f>countif(C5:F11, "=0.0")</f>
        <v>0</v>
      </c>
      <c r="J6" s="3">
        <f>countif(C8:F11, "=0.0")</f>
        <v>0</v>
      </c>
      <c r="K6" s="3"/>
      <c r="L6" s="2"/>
      <c r="M6" s="2"/>
      <c r="N6" s="2"/>
      <c r="O6" s="2"/>
      <c r="R6" s="3"/>
      <c r="S6" s="3"/>
      <c r="T6" s="3"/>
      <c r="U6" s="3"/>
      <c r="V6" s="3"/>
      <c r="W6" s="3"/>
      <c r="X6" s="3"/>
      <c r="Y6" s="3"/>
      <c r="Z6" s="3"/>
    </row>
    <row r="7">
      <c r="B7" s="17" t="s">
        <v>10</v>
      </c>
      <c r="C7" s="12">
        <v>0.7312616</v>
      </c>
      <c r="D7" s="12">
        <v>0.777185</v>
      </c>
      <c r="E7" s="12">
        <v>0.81317083</v>
      </c>
      <c r="F7" s="12">
        <v>0.7757118</v>
      </c>
      <c r="G7" s="5"/>
      <c r="H7" s="19" t="s">
        <v>11</v>
      </c>
      <c r="I7" s="15">
        <f>countif(C5:F11, "&gt;0.0")</f>
        <v>27</v>
      </c>
      <c r="J7" s="16">
        <f>countif(C8:F11, "&gt;0.0")</f>
        <v>16</v>
      </c>
      <c r="K7" s="3"/>
      <c r="L7" s="2"/>
      <c r="M7" s="2"/>
      <c r="N7" s="2"/>
      <c r="O7" s="2"/>
      <c r="R7" s="3"/>
      <c r="S7" s="3"/>
      <c r="T7" s="3"/>
      <c r="U7" s="3"/>
      <c r="V7" s="3"/>
      <c r="W7" s="3"/>
      <c r="X7" s="3"/>
      <c r="Y7" s="3"/>
      <c r="Z7" s="3"/>
    </row>
    <row r="8">
      <c r="B8" s="17" t="s">
        <v>12</v>
      </c>
      <c r="C8" s="12">
        <v>0.8189156</v>
      </c>
      <c r="D8" s="12">
        <v>0.8681569</v>
      </c>
      <c r="E8" s="12">
        <v>0.93920113</v>
      </c>
      <c r="F8" s="12">
        <v>0.9502842</v>
      </c>
      <c r="G8" s="5"/>
      <c r="H8" s="20" t="s">
        <v>13</v>
      </c>
      <c r="I8" s="15">
        <f>COUNTIFS(C5:F11, "&gt;0.6")</f>
        <v>20</v>
      </c>
      <c r="J8" s="15">
        <f>COUNTIFS(C8:F11, "&gt;0.6")</f>
        <v>16</v>
      </c>
      <c r="K8" s="3"/>
      <c r="L8" s="2"/>
      <c r="M8" s="2"/>
      <c r="N8" s="2"/>
      <c r="O8" s="2"/>
      <c r="R8" s="3"/>
      <c r="S8" s="3"/>
      <c r="T8" s="3"/>
      <c r="U8" s="3"/>
      <c r="V8" s="3"/>
      <c r="W8" s="3"/>
      <c r="X8" s="3"/>
      <c r="Y8" s="3"/>
      <c r="Z8" s="3"/>
    </row>
    <row r="9">
      <c r="B9" s="17" t="s">
        <v>14</v>
      </c>
      <c r="C9" s="12">
        <v>0.8805742</v>
      </c>
      <c r="D9" s="12">
        <v>0.9171684</v>
      </c>
      <c r="E9" s="12">
        <v>0.96727783</v>
      </c>
      <c r="F9" s="12">
        <v>0.9755632</v>
      </c>
      <c r="G9" s="5"/>
      <c r="H9" s="21" t="s">
        <v>15</v>
      </c>
      <c r="I9" s="15">
        <f>COUNTIFS(C5:F11, "&gt;0.8")</f>
        <v>17</v>
      </c>
      <c r="J9" s="15">
        <f>COUNTIFS(C8:F11, "&gt;0.8")</f>
        <v>16</v>
      </c>
      <c r="K9" s="3"/>
      <c r="L9" s="2"/>
      <c r="M9" s="2"/>
      <c r="N9" s="2"/>
      <c r="O9" s="2"/>
      <c r="R9" s="3"/>
      <c r="S9" s="3"/>
      <c r="T9" s="3"/>
      <c r="U9" s="3"/>
      <c r="V9" s="3"/>
      <c r="W9" s="3"/>
      <c r="X9" s="3"/>
      <c r="Y9" s="3"/>
      <c r="Z9" s="3"/>
    </row>
    <row r="10">
      <c r="B10" s="17" t="s">
        <v>16</v>
      </c>
      <c r="C10" s="12">
        <v>0.9339833</v>
      </c>
      <c r="D10" s="12">
        <v>0.9611734</v>
      </c>
      <c r="E10" s="12">
        <v>0.98485139</v>
      </c>
      <c r="F10" s="12">
        <v>0.9878253</v>
      </c>
      <c r="G10" s="5"/>
      <c r="H10" s="22" t="s">
        <v>17</v>
      </c>
      <c r="I10" s="15">
        <f>COUNTIFS(C5:F11, "&gt;0.9")</f>
        <v>13</v>
      </c>
      <c r="J10" s="15">
        <f>COUNTIFS(C8:F11, "&gt;0.9")</f>
        <v>13</v>
      </c>
      <c r="K10" s="3"/>
      <c r="L10" s="2"/>
      <c r="M10" s="2"/>
      <c r="N10" s="2"/>
      <c r="O10" s="2"/>
      <c r="R10" s="3"/>
      <c r="S10" s="3"/>
      <c r="T10" s="3"/>
      <c r="U10" s="3"/>
      <c r="V10" s="3"/>
      <c r="W10" s="3"/>
      <c r="X10" s="3"/>
      <c r="Y10" s="3"/>
      <c r="Z10" s="3"/>
    </row>
    <row r="11">
      <c r="B11" s="17" t="s">
        <v>18</v>
      </c>
      <c r="C11" s="12">
        <v>0.949148</v>
      </c>
      <c r="D11" s="12">
        <v>0.9750246</v>
      </c>
      <c r="E11" s="12">
        <v>0.99202613</v>
      </c>
      <c r="F11" s="12">
        <v>0.9932004</v>
      </c>
      <c r="G11" s="5"/>
      <c r="H11" s="23" t="s">
        <v>19</v>
      </c>
      <c r="I11" s="15">
        <f>COUNTIFS(C5:F11, "&gt;0.95")</f>
        <v>9</v>
      </c>
      <c r="J11" s="15">
        <f>COUNTIFS(C8:F11, "&gt;0.95")</f>
        <v>9</v>
      </c>
      <c r="K11" s="3"/>
      <c r="L11" s="2"/>
      <c r="M11" s="2"/>
      <c r="N11" s="2"/>
      <c r="O11" s="2"/>
      <c r="R11" s="3"/>
      <c r="S11" s="3"/>
      <c r="T11" s="3"/>
      <c r="U11" s="3"/>
      <c r="V11" s="3"/>
      <c r="W11" s="3"/>
      <c r="X11" s="3"/>
      <c r="Y11" s="3"/>
      <c r="Z11" s="3"/>
    </row>
    <row r="12">
      <c r="A12" s="4"/>
      <c r="B12" s="4"/>
      <c r="C12" s="4"/>
      <c r="D12" s="4"/>
      <c r="E12" s="4"/>
      <c r="F12" s="4"/>
      <c r="G12" s="5"/>
      <c r="H12" s="5"/>
      <c r="I12" s="24"/>
      <c r="J12" s="5"/>
      <c r="K12" s="3"/>
      <c r="L12" s="2"/>
      <c r="M12" s="2"/>
      <c r="N12" s="2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 t="s">
        <v>20</v>
      </c>
      <c r="G13" s="5"/>
      <c r="H13" s="5"/>
      <c r="I13" s="5"/>
      <c r="J13" s="5"/>
      <c r="K13" s="3"/>
      <c r="L13" s="2"/>
      <c r="M13" s="2"/>
      <c r="N13" s="2"/>
      <c r="O13" s="2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6"/>
      <c r="B14" s="6"/>
      <c r="C14" s="7" t="s">
        <v>2</v>
      </c>
      <c r="G14" s="5"/>
      <c r="H14" s="5"/>
      <c r="I14" s="5"/>
      <c r="J14" s="5"/>
      <c r="K14" s="3"/>
      <c r="L14" s="2"/>
      <c r="M14" s="2"/>
      <c r="N14" s="2"/>
      <c r="O14" s="2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6"/>
      <c r="B15" s="6"/>
      <c r="C15" s="8">
        <v>50.0</v>
      </c>
      <c r="D15" s="8">
        <v>100.0</v>
      </c>
      <c r="E15" s="8">
        <v>500.0</v>
      </c>
      <c r="F15" s="8">
        <v>1000.0</v>
      </c>
      <c r="G15" s="5"/>
      <c r="H15" s="5"/>
      <c r="I15" s="9" t="s">
        <v>3</v>
      </c>
      <c r="J15" s="9" t="s">
        <v>4</v>
      </c>
      <c r="K15" s="3"/>
      <c r="L15" s="2"/>
      <c r="M15" s="2"/>
      <c r="N15" s="2"/>
      <c r="O15" s="2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0"/>
      <c r="B16" s="11" t="s">
        <v>5</v>
      </c>
      <c r="C16" s="12">
        <v>0.2737207</v>
      </c>
      <c r="D16" s="12">
        <v>0.1901578</v>
      </c>
      <c r="E16" s="12">
        <v>0.009146963</v>
      </c>
      <c r="F16" s="13">
        <v>-0.04487616</v>
      </c>
      <c r="G16" s="5"/>
      <c r="H16" s="25" t="s">
        <v>21</v>
      </c>
      <c r="I16" s="15">
        <f>countif(C15:F21, "&lt;0.0")</f>
        <v>1</v>
      </c>
      <c r="J16" s="16">
        <f>countif(C19:F22, "&lt;0.0")</f>
        <v>0</v>
      </c>
      <c r="K16" s="3"/>
      <c r="L16" s="2"/>
      <c r="M16" s="2"/>
      <c r="N16" s="2"/>
      <c r="O16" s="2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0" t="s">
        <v>7</v>
      </c>
      <c r="B17" s="17" t="s">
        <v>8</v>
      </c>
      <c r="C17" s="12">
        <v>0.4329952</v>
      </c>
      <c r="D17" s="12">
        <v>0.3922689</v>
      </c>
      <c r="E17" s="12">
        <v>0.224714143</v>
      </c>
      <c r="F17" s="12">
        <v>0.09656477</v>
      </c>
      <c r="G17" s="5"/>
      <c r="H17" s="18" t="s">
        <v>22</v>
      </c>
      <c r="I17" s="3">
        <f>countif(C16:F22, "=0.0")</f>
        <v>0</v>
      </c>
      <c r="J17" s="3">
        <f>countif(C19:F22, "=0.0")</f>
        <v>0</v>
      </c>
      <c r="K17" s="3"/>
      <c r="L17" s="2"/>
      <c r="M17" s="2"/>
      <c r="N17" s="2"/>
      <c r="O17" s="2"/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B18" s="17" t="s">
        <v>10</v>
      </c>
      <c r="C18" s="12">
        <v>0.7395197</v>
      </c>
      <c r="D18" s="12">
        <v>0.7980342</v>
      </c>
      <c r="E18" s="12">
        <v>0.897087409</v>
      </c>
      <c r="F18" s="12">
        <v>0.89423928</v>
      </c>
      <c r="G18" s="5"/>
      <c r="H18" s="26" t="s">
        <v>23</v>
      </c>
      <c r="I18" s="15">
        <f>countif(C16:F22, "&gt;0.0")</f>
        <v>27</v>
      </c>
      <c r="J18" s="16">
        <f>countif(C19:F22, "&gt;0.0")</f>
        <v>16</v>
      </c>
      <c r="K18" s="3"/>
      <c r="L18" s="2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B19" s="17" t="s">
        <v>12</v>
      </c>
      <c r="C19" s="12">
        <v>0.8126914</v>
      </c>
      <c r="D19" s="12">
        <v>0.87887</v>
      </c>
      <c r="E19" s="12">
        <v>1.000227785</v>
      </c>
      <c r="F19" s="12">
        <v>1.02263568</v>
      </c>
      <c r="G19" s="5"/>
      <c r="H19" s="27" t="s">
        <v>24</v>
      </c>
      <c r="I19" s="15">
        <f>COUNTIFS(C16:F22, "&gt;0.6", C16:F22,"&lt;1.67")</f>
        <v>20</v>
      </c>
      <c r="J19" s="15">
        <f>COUNTIFS(C19:F22, "&gt;0.6", C19:F22,"&lt;1.67")</f>
        <v>16</v>
      </c>
      <c r="K19" s="3"/>
      <c r="L19" s="2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B20" s="17" t="s">
        <v>14</v>
      </c>
      <c r="C20" s="12">
        <v>0.859062</v>
      </c>
      <c r="D20" s="12">
        <v>0.9106177</v>
      </c>
      <c r="E20" s="12">
        <v>1.008682655</v>
      </c>
      <c r="F20" s="12">
        <v>1.02217691</v>
      </c>
      <c r="G20" s="5"/>
      <c r="H20" s="28" t="s">
        <v>25</v>
      </c>
      <c r="I20" s="15">
        <f>COUNTIFS(C16:F22, "&gt;0.8", C16:F22,"&lt;1.25")</f>
        <v>18</v>
      </c>
      <c r="J20" s="15">
        <f>COUNTIFS(C19:F22, "&gt;0.8", C19:F22,"&lt;1.25")</f>
        <v>16</v>
      </c>
      <c r="K20" s="3"/>
      <c r="L20" s="2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B21" s="17" t="s">
        <v>16</v>
      </c>
      <c r="C21" s="12">
        <v>0.9043799</v>
      </c>
      <c r="D21" s="12">
        <v>0.9311818</v>
      </c>
      <c r="E21" s="12">
        <v>0.991405085</v>
      </c>
      <c r="F21" s="12">
        <v>1.00808899</v>
      </c>
      <c r="G21" s="5"/>
      <c r="H21" s="29" t="s">
        <v>26</v>
      </c>
      <c r="I21" s="15">
        <f>COUNTIFS(C16:F22, "&gt;0.9", C16:F22,"&lt;1.11")</f>
        <v>13</v>
      </c>
      <c r="J21" s="15">
        <f>COUNTIFS(C19:F22, "&gt;0.9", C19:F22,"&lt;1.11")</f>
        <v>13</v>
      </c>
      <c r="K21" s="3"/>
      <c r="L21" s="2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B22" s="17" t="s">
        <v>18</v>
      </c>
      <c r="C22" s="12">
        <v>0.9369843</v>
      </c>
      <c r="D22" s="12">
        <v>0.9492565</v>
      </c>
      <c r="E22" s="12">
        <v>0.971082788</v>
      </c>
      <c r="F22" s="12">
        <v>0.97791577</v>
      </c>
      <c r="G22" s="5"/>
      <c r="H22" s="30" t="s">
        <v>27</v>
      </c>
      <c r="I22" s="15">
        <f>COUNTIFS(C16:F22, "&gt;0.95", C16:F22,"&lt;1.05")</f>
        <v>8</v>
      </c>
      <c r="J22" s="15">
        <f>COUNTIFS(C19:F22, "&gt;0.95", C19:F22,"&lt;1.052")</f>
        <v>8</v>
      </c>
      <c r="K22" s="3"/>
      <c r="L22" s="2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1"/>
      <c r="B23" s="31"/>
      <c r="C23" s="31"/>
      <c r="D23" s="31"/>
      <c r="E23" s="31"/>
      <c r="F23" s="31"/>
      <c r="G23" s="3"/>
      <c r="H23" s="3"/>
      <c r="I23" s="3"/>
      <c r="J23" s="3"/>
      <c r="K23" s="3"/>
      <c r="L23" s="2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1" t="s">
        <v>28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"/>
      <c r="B25" s="3"/>
      <c r="C25" s="31" t="s">
        <v>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2">
        <v>50.0</v>
      </c>
      <c r="D26" s="32">
        <v>100.0</v>
      </c>
      <c r="E26" s="32">
        <v>500.0</v>
      </c>
      <c r="F26" s="32">
        <v>1000.0</v>
      </c>
      <c r="G26" s="3"/>
      <c r="H26" s="3"/>
      <c r="I26" s="2" t="s">
        <v>3</v>
      </c>
      <c r="J26" s="2" t="s">
        <v>4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3"/>
      <c r="B27" s="11" t="s">
        <v>5</v>
      </c>
      <c r="C27" s="12">
        <v>0.09521314</v>
      </c>
      <c r="D27" s="12">
        <v>0.05938871</v>
      </c>
      <c r="E27" s="12">
        <v>0.002835221</v>
      </c>
      <c r="F27" s="12">
        <v>0.01294097</v>
      </c>
      <c r="G27" s="3"/>
      <c r="H27" s="34" t="s">
        <v>29</v>
      </c>
      <c r="I27" s="3">
        <f>countif(C27:F33, "=0.0")</f>
        <v>0</v>
      </c>
      <c r="J27" s="3">
        <f>countif(C30:F33, "=0.0")</f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3" t="s">
        <v>7</v>
      </c>
      <c r="B28" s="32" t="s">
        <v>8</v>
      </c>
      <c r="C28" s="12">
        <v>0.19934458</v>
      </c>
      <c r="D28" s="12">
        <v>0.18476786</v>
      </c>
      <c r="E28" s="12">
        <v>0.086894747</v>
      </c>
      <c r="F28" s="12">
        <v>0.02814395</v>
      </c>
      <c r="G28" s="3"/>
      <c r="H28" s="19" t="s">
        <v>30</v>
      </c>
      <c r="I28" s="35">
        <f>countif(C27:F33, "&gt;0.0")</f>
        <v>28</v>
      </c>
      <c r="J28" s="36">
        <f>countif(C30:F33, "&gt;0.0")</f>
        <v>16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B29" s="32" t="s">
        <v>10</v>
      </c>
      <c r="C29" s="12">
        <v>0.53588418</v>
      </c>
      <c r="D29" s="12">
        <v>0.60476115</v>
      </c>
      <c r="E29" s="12">
        <v>0.662327403</v>
      </c>
      <c r="F29" s="12">
        <v>0.60256522</v>
      </c>
      <c r="G29" s="3"/>
      <c r="H29" s="20" t="s">
        <v>31</v>
      </c>
      <c r="I29" s="35">
        <f>countif(C27:F33, "&gt;0.6")</f>
        <v>19</v>
      </c>
      <c r="J29" s="35">
        <f>countif(C30:F33, "&gt;0.6")</f>
        <v>16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B30" s="32" t="s">
        <v>12</v>
      </c>
      <c r="C30" s="12">
        <v>0.67135641</v>
      </c>
      <c r="D30" s="12">
        <v>0.75411808</v>
      </c>
      <c r="E30" s="12">
        <v>0.882263298</v>
      </c>
      <c r="F30" s="12">
        <v>0.90314221</v>
      </c>
      <c r="G30" s="3"/>
      <c r="H30" s="21" t="s">
        <v>32</v>
      </c>
      <c r="I30" s="35">
        <f>countif(C27:F33, "&gt;0.8")</f>
        <v>13</v>
      </c>
      <c r="J30" s="35">
        <f>countif(C30:F33, "&gt;0.8")</f>
        <v>13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B31" s="32" t="s">
        <v>14</v>
      </c>
      <c r="C31" s="12">
        <v>0.77567655</v>
      </c>
      <c r="D31" s="12">
        <v>0.84134419</v>
      </c>
      <c r="E31" s="12">
        <v>0.93564074</v>
      </c>
      <c r="F31" s="12">
        <v>0.95173097</v>
      </c>
      <c r="G31" s="3"/>
      <c r="H31" s="22" t="s">
        <v>33</v>
      </c>
      <c r="I31" s="35">
        <f>countif(C27:F33, "&gt;0.9")</f>
        <v>10</v>
      </c>
      <c r="J31" s="35">
        <f>countif(C30:F33, "&gt;0.9")</f>
        <v>10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B32" s="32" t="s">
        <v>16</v>
      </c>
      <c r="C32" s="12">
        <v>0.87237788</v>
      </c>
      <c r="D32" s="12">
        <v>0.92388371</v>
      </c>
      <c r="E32" s="12">
        <v>0.969933291</v>
      </c>
      <c r="F32" s="12">
        <v>0.97580026</v>
      </c>
      <c r="G32" s="3"/>
      <c r="H32" s="23" t="s">
        <v>34</v>
      </c>
      <c r="I32" s="35">
        <f>countif(C27:F33, "&gt;0.95")</f>
        <v>6</v>
      </c>
      <c r="J32" s="35">
        <f>countif(C30:F33, "&gt;0.95")</f>
        <v>6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B33" s="32" t="s">
        <v>18</v>
      </c>
      <c r="C33" s="12">
        <v>0.90090008</v>
      </c>
      <c r="D33" s="12">
        <v>0.95068083</v>
      </c>
      <c r="E33" s="12">
        <v>0.984116406</v>
      </c>
      <c r="F33" s="12">
        <v>0.98644748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7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8"/>
      <c r="E36" s="3"/>
      <c r="F36" s="37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2"/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2"/>
      <c r="D45" s="2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2"/>
      <c r="D47" s="2"/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2"/>
      <c r="D48" s="2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2"/>
      <c r="D49" s="2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</sheetData>
  <mergeCells count="9">
    <mergeCell ref="A17:A22"/>
    <mergeCell ref="A28:A33"/>
    <mergeCell ref="A2:F2"/>
    <mergeCell ref="C3:F3"/>
    <mergeCell ref="A6:A11"/>
    <mergeCell ref="A13:F13"/>
    <mergeCell ref="C14:F14"/>
    <mergeCell ref="A24:F24"/>
    <mergeCell ref="C25:F25"/>
  </mergeCells>
  <conditionalFormatting sqref="C5:F11 C16:F22 C27:F33">
    <cfRule type="cellIs" dxfId="0" priority="1" operator="between">
      <formula>0.95</formula>
      <formula>1.052</formula>
    </cfRule>
  </conditionalFormatting>
  <conditionalFormatting sqref="C5:F11 C16:F22 C27:F33">
    <cfRule type="cellIs" dxfId="1" priority="2" operator="greaterThan">
      <formula>0.9</formula>
    </cfRule>
  </conditionalFormatting>
  <conditionalFormatting sqref="C5:F11 C16:F22 C27:F33">
    <cfRule type="cellIs" dxfId="2" priority="3" operator="between">
      <formula>0.8</formula>
      <formula>1.25</formula>
    </cfRule>
  </conditionalFormatting>
  <conditionalFormatting sqref="C5:F11 C16:F22 C27:F33">
    <cfRule type="cellIs" dxfId="3" priority="4" operator="between">
      <formula>0.6</formula>
      <formula>1.667</formula>
    </cfRule>
  </conditionalFormatting>
  <conditionalFormatting sqref="C5:F11 C16:F22 C27:F33">
    <cfRule type="cellIs" dxfId="4" priority="5" operator="greaterThan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  <col customWidth="1" min="2" max="2" width="12.25"/>
    <col customWidth="1" min="3" max="3" width="61.5"/>
    <col customWidth="1" min="4" max="4" width="16.63"/>
  </cols>
  <sheetData>
    <row r="1">
      <c r="A1" s="39" t="s">
        <v>35</v>
      </c>
      <c r="B1" s="39"/>
      <c r="C1" s="39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>
      <c r="A2" s="41" t="s">
        <v>36</v>
      </c>
      <c r="B2" s="42" t="s">
        <v>37</v>
      </c>
      <c r="C2" s="42" t="s">
        <v>38</v>
      </c>
      <c r="D2" s="43"/>
      <c r="E2" s="43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>
      <c r="A3" s="44" t="s">
        <v>39</v>
      </c>
      <c r="B3" s="44" t="s">
        <v>40</v>
      </c>
      <c r="C3" s="44" t="s">
        <v>41</v>
      </c>
      <c r="D3" s="45"/>
      <c r="F3" s="44"/>
      <c r="G3" s="43"/>
      <c r="H3" s="43"/>
      <c r="K3" s="43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>
      <c r="A4" s="44" t="s">
        <v>42</v>
      </c>
      <c r="B4" s="44" t="s">
        <v>43</v>
      </c>
      <c r="C4" s="44" t="s">
        <v>44</v>
      </c>
      <c r="D4" s="45"/>
      <c r="H4" s="43"/>
      <c r="K4" s="43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>
      <c r="A5" s="44" t="s">
        <v>45</v>
      </c>
      <c r="B5" s="44" t="s">
        <v>46</v>
      </c>
      <c r="C5" s="44" t="s">
        <v>47</v>
      </c>
      <c r="D5" s="45"/>
      <c r="H5" s="43"/>
      <c r="K5" s="43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>
      <c r="A6" s="44" t="s">
        <v>48</v>
      </c>
      <c r="B6" s="44" t="s">
        <v>49</v>
      </c>
      <c r="C6" s="44" t="s">
        <v>50</v>
      </c>
      <c r="D6" s="45"/>
      <c r="H6" s="43"/>
      <c r="K6" s="43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</row>
    <row r="7">
      <c r="A7" s="44" t="s">
        <v>51</v>
      </c>
      <c r="B7" s="44" t="s">
        <v>52</v>
      </c>
      <c r="C7" s="44" t="s">
        <v>53</v>
      </c>
      <c r="D7" s="45"/>
      <c r="H7" s="43"/>
      <c r="K7" s="43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</row>
    <row r="8">
      <c r="A8" s="44" t="s">
        <v>54</v>
      </c>
      <c r="B8" s="44" t="s">
        <v>55</v>
      </c>
      <c r="C8" s="44" t="s">
        <v>56</v>
      </c>
      <c r="D8" s="45"/>
      <c r="H8" s="43"/>
      <c r="K8" s="43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</row>
    <row r="9">
      <c r="A9" s="44" t="s">
        <v>57</v>
      </c>
      <c r="B9" s="44" t="s">
        <v>58</v>
      </c>
      <c r="C9" s="44" t="s">
        <v>59</v>
      </c>
      <c r="D9" s="45"/>
      <c r="H9" s="43"/>
      <c r="K9" s="43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</row>
    <row r="10">
      <c r="A10" s="44" t="s">
        <v>60</v>
      </c>
      <c r="B10" s="44" t="s">
        <v>61</v>
      </c>
      <c r="C10" s="44" t="s">
        <v>62</v>
      </c>
      <c r="D10" s="45"/>
      <c r="H10" s="43"/>
      <c r="K10" s="43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</row>
    <row r="11">
      <c r="A11" s="44" t="s">
        <v>63</v>
      </c>
      <c r="B11" s="44" t="s">
        <v>64</v>
      </c>
      <c r="C11" s="44" t="s">
        <v>65</v>
      </c>
      <c r="D11" s="45"/>
      <c r="H11" s="43"/>
      <c r="K11" s="43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</row>
    <row r="12">
      <c r="A12" s="44" t="s">
        <v>66</v>
      </c>
      <c r="B12" s="44" t="s">
        <v>67</v>
      </c>
      <c r="C12" s="44" t="s">
        <v>68</v>
      </c>
      <c r="D12" s="45"/>
      <c r="H12" s="43"/>
      <c r="K12" s="43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</row>
    <row r="13">
      <c r="A13" s="46" t="s">
        <v>69</v>
      </c>
      <c r="B13" s="46" t="s">
        <v>70</v>
      </c>
      <c r="C13" s="44" t="s">
        <v>71</v>
      </c>
      <c r="D13" s="45"/>
      <c r="H13" s="43"/>
      <c r="K13" s="43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</row>
    <row r="14">
      <c r="A14" s="44" t="s">
        <v>72</v>
      </c>
      <c r="B14" s="44" t="s">
        <v>73</v>
      </c>
      <c r="C14" s="44" t="s">
        <v>74</v>
      </c>
      <c r="D14" s="45"/>
      <c r="H14" s="43"/>
      <c r="K14" s="43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>
      <c r="A15" s="44" t="s">
        <v>75</v>
      </c>
      <c r="B15" s="44" t="s">
        <v>76</v>
      </c>
      <c r="C15" s="44" t="s">
        <v>77</v>
      </c>
      <c r="D15" s="45"/>
      <c r="H15" s="43"/>
      <c r="K15" s="43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</row>
    <row r="16">
      <c r="A16" s="44" t="s">
        <v>78</v>
      </c>
      <c r="B16" s="44" t="s">
        <v>79</v>
      </c>
      <c r="C16" s="44" t="s">
        <v>80</v>
      </c>
      <c r="D16" s="45"/>
      <c r="H16" s="43"/>
      <c r="K16" s="43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>
      <c r="A17" s="44" t="s">
        <v>81</v>
      </c>
      <c r="B17" s="44" t="s">
        <v>82</v>
      </c>
      <c r="C17" s="44" t="s">
        <v>83</v>
      </c>
      <c r="D17" s="45"/>
      <c r="H17" s="43"/>
      <c r="K17" s="43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</row>
    <row r="18">
      <c r="A18" s="44" t="s">
        <v>84</v>
      </c>
      <c r="B18" s="44" t="s">
        <v>85</v>
      </c>
      <c r="C18" s="44" t="s">
        <v>86</v>
      </c>
      <c r="D18" s="45"/>
      <c r="H18" s="43"/>
      <c r="K18" s="43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</row>
    <row r="19">
      <c r="A19" s="44" t="s">
        <v>87</v>
      </c>
      <c r="B19" s="44" t="s">
        <v>88</v>
      </c>
      <c r="C19" s="44" t="s">
        <v>89</v>
      </c>
      <c r="D19" s="45"/>
      <c r="H19" s="43"/>
      <c r="K19" s="43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  <row r="20">
      <c r="A20" s="44" t="s">
        <v>90</v>
      </c>
      <c r="B20" s="44" t="s">
        <v>91</v>
      </c>
      <c r="C20" s="44" t="s">
        <v>92</v>
      </c>
      <c r="D20" s="45"/>
      <c r="H20" s="43"/>
      <c r="K20" s="43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>
      <c r="A21" s="44" t="s">
        <v>93</v>
      </c>
      <c r="B21" s="44" t="s">
        <v>94</v>
      </c>
      <c r="C21" s="44" t="s">
        <v>95</v>
      </c>
      <c r="D21" s="45"/>
      <c r="H21" s="43"/>
      <c r="K21" s="43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</row>
    <row r="22">
      <c r="A22" s="44" t="s">
        <v>96</v>
      </c>
      <c r="B22" s="44" t="s">
        <v>97</v>
      </c>
      <c r="C22" s="44" t="s">
        <v>98</v>
      </c>
      <c r="D22" s="45"/>
      <c r="H22" s="43"/>
      <c r="K22" s="43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</row>
    <row r="23">
      <c r="A23" s="44" t="s">
        <v>99</v>
      </c>
      <c r="B23" s="44" t="s">
        <v>100</v>
      </c>
      <c r="C23" s="44" t="s">
        <v>101</v>
      </c>
      <c r="D23" s="45"/>
      <c r="H23" s="43"/>
      <c r="K23" s="43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</row>
    <row r="24">
      <c r="A24" s="44" t="s">
        <v>102</v>
      </c>
      <c r="B24" s="44" t="s">
        <v>103</v>
      </c>
      <c r="C24" s="44" t="s">
        <v>104</v>
      </c>
      <c r="D24" s="45"/>
      <c r="H24" s="43"/>
      <c r="K24" s="43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5">
      <c r="A25" s="44" t="s">
        <v>105</v>
      </c>
      <c r="B25" s="44" t="s">
        <v>106</v>
      </c>
      <c r="C25" s="44" t="s">
        <v>107</v>
      </c>
      <c r="D25" s="45"/>
      <c r="H25" s="43"/>
      <c r="K25" s="43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</row>
    <row r="26">
      <c r="A26" s="44" t="s">
        <v>108</v>
      </c>
      <c r="B26" s="44" t="s">
        <v>109</v>
      </c>
      <c r="C26" s="44" t="s">
        <v>110</v>
      </c>
      <c r="D26" s="45"/>
      <c r="H26" s="43"/>
      <c r="K26" s="43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>
      <c r="A27" s="44" t="s">
        <v>111</v>
      </c>
      <c r="B27" s="44" t="s">
        <v>112</v>
      </c>
      <c r="C27" s="44" t="s">
        <v>113</v>
      </c>
      <c r="D27" s="45"/>
      <c r="H27" s="43"/>
      <c r="K27" s="43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>
      <c r="A28" s="44" t="s">
        <v>114</v>
      </c>
      <c r="B28" s="44" t="s">
        <v>115</v>
      </c>
      <c r="C28" s="44" t="s">
        <v>116</v>
      </c>
      <c r="D28" s="45"/>
      <c r="H28" s="43"/>
      <c r="K28" s="43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</row>
    <row r="29">
      <c r="A29" s="44" t="s">
        <v>117</v>
      </c>
      <c r="B29" s="44" t="s">
        <v>118</v>
      </c>
      <c r="C29" s="44" t="s">
        <v>119</v>
      </c>
      <c r="D29" s="45"/>
      <c r="H29" s="43"/>
      <c r="K29" s="43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</row>
    <row r="30">
      <c r="A30" s="44" t="s">
        <v>120</v>
      </c>
      <c r="B30" s="44" t="s">
        <v>121</v>
      </c>
      <c r="C30" s="44" t="s">
        <v>122</v>
      </c>
      <c r="D30" s="45"/>
      <c r="H30" s="43"/>
      <c r="K30" s="43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</row>
    <row r="31">
      <c r="A31" s="44" t="s">
        <v>123</v>
      </c>
      <c r="B31" s="44" t="s">
        <v>124</v>
      </c>
      <c r="C31" s="44" t="s">
        <v>125</v>
      </c>
      <c r="D31" s="45"/>
      <c r="H31" s="43"/>
      <c r="K31" s="43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</row>
    <row r="32">
      <c r="A32" s="44" t="s">
        <v>126</v>
      </c>
      <c r="B32" s="44" t="s">
        <v>127</v>
      </c>
      <c r="C32" s="44" t="s">
        <v>128</v>
      </c>
      <c r="D32" s="45"/>
      <c r="H32" s="43"/>
      <c r="K32" s="43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</row>
    <row r="33">
      <c r="A33" s="44" t="s">
        <v>129</v>
      </c>
      <c r="B33" s="44" t="s">
        <v>130</v>
      </c>
      <c r="C33" s="44" t="s">
        <v>131</v>
      </c>
      <c r="D33" s="45"/>
      <c r="H33" s="43"/>
      <c r="I33" s="40"/>
      <c r="J33" s="43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</row>
    <row r="34">
      <c r="A34" s="44" t="s">
        <v>132</v>
      </c>
      <c r="B34" s="44" t="s">
        <v>133</v>
      </c>
      <c r="C34" s="44" t="s">
        <v>134</v>
      </c>
      <c r="D34" s="45"/>
      <c r="H34" s="43"/>
      <c r="I34" s="43"/>
      <c r="J34" s="43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</row>
    <row r="35">
      <c r="A35" s="44" t="s">
        <v>135</v>
      </c>
      <c r="B35" s="44" t="s">
        <v>136</v>
      </c>
      <c r="C35" s="44" t="s">
        <v>137</v>
      </c>
      <c r="D35" s="45"/>
      <c r="H35" s="43"/>
      <c r="I35" s="40"/>
      <c r="J35" s="43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</row>
    <row r="36">
      <c r="A36" s="44" t="s">
        <v>138</v>
      </c>
      <c r="B36" s="44" t="s">
        <v>139</v>
      </c>
      <c r="C36" s="44" t="s">
        <v>140</v>
      </c>
      <c r="D36" s="45"/>
      <c r="H36" s="43"/>
      <c r="I36" s="43"/>
      <c r="J36" s="43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</row>
    <row r="37">
      <c r="A37" s="44" t="s">
        <v>141</v>
      </c>
      <c r="B37" s="44" t="s">
        <v>142</v>
      </c>
      <c r="C37" s="44" t="s">
        <v>143</v>
      </c>
      <c r="D37" s="45"/>
      <c r="H37" s="43"/>
      <c r="I37" s="43"/>
      <c r="J37" s="43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</row>
    <row r="38">
      <c r="A38" s="44" t="s">
        <v>144</v>
      </c>
      <c r="B38" s="44" t="s">
        <v>145</v>
      </c>
      <c r="C38" s="44" t="s">
        <v>146</v>
      </c>
      <c r="D38" s="45"/>
      <c r="H38" s="43"/>
      <c r="I38" s="43"/>
      <c r="J38" s="43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</row>
    <row r="39">
      <c r="A39" s="44" t="s">
        <v>147</v>
      </c>
      <c r="B39" s="44" t="s">
        <v>148</v>
      </c>
      <c r="C39" s="44" t="s">
        <v>149</v>
      </c>
      <c r="D39" s="45"/>
      <c r="H39" s="43"/>
      <c r="I39" s="40"/>
      <c r="J39" s="43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</row>
    <row r="40">
      <c r="A40" s="44" t="s">
        <v>150</v>
      </c>
      <c r="B40" s="44" t="s">
        <v>151</v>
      </c>
      <c r="C40" s="44" t="s">
        <v>152</v>
      </c>
      <c r="D40" s="45"/>
      <c r="H40" s="43"/>
      <c r="I40" s="43"/>
      <c r="J40" s="43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</row>
    <row r="41">
      <c r="A41" s="44" t="s">
        <v>153</v>
      </c>
      <c r="B41" s="44" t="s">
        <v>154</v>
      </c>
      <c r="C41" s="44" t="s">
        <v>155</v>
      </c>
      <c r="D41" s="45"/>
      <c r="H41" s="43"/>
      <c r="I41" s="43"/>
      <c r="J41" s="43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</row>
    <row r="42">
      <c r="A42" s="44" t="s">
        <v>156</v>
      </c>
      <c r="B42" s="44" t="s">
        <v>157</v>
      </c>
      <c r="C42" s="44" t="s">
        <v>158</v>
      </c>
      <c r="D42" s="45"/>
      <c r="H42" s="43"/>
      <c r="I42" s="43"/>
      <c r="J42" s="43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</row>
    <row r="43">
      <c r="A43" s="44" t="s">
        <v>159</v>
      </c>
      <c r="B43" s="44" t="s">
        <v>160</v>
      </c>
      <c r="C43" s="44" t="s">
        <v>161</v>
      </c>
      <c r="D43" s="45"/>
      <c r="H43" s="43"/>
      <c r="I43" s="43"/>
      <c r="J43" s="43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</row>
    <row r="44">
      <c r="A44" s="44" t="s">
        <v>162</v>
      </c>
      <c r="B44" s="44" t="s">
        <v>163</v>
      </c>
      <c r="C44" s="44" t="s">
        <v>164</v>
      </c>
      <c r="D44" s="45"/>
      <c r="H44" s="43"/>
      <c r="I44" s="40"/>
      <c r="J44" s="43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</row>
    <row r="45">
      <c r="A45" s="44" t="s">
        <v>165</v>
      </c>
      <c r="B45" s="44" t="s">
        <v>166</v>
      </c>
      <c r="C45" s="44" t="s">
        <v>167</v>
      </c>
      <c r="D45" s="45"/>
      <c r="H45" s="43"/>
      <c r="I45" s="40"/>
      <c r="J45" s="43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</row>
    <row r="46">
      <c r="A46" s="44" t="s">
        <v>168</v>
      </c>
      <c r="B46" s="44" t="s">
        <v>169</v>
      </c>
      <c r="C46" s="44" t="s">
        <v>170</v>
      </c>
      <c r="D46" s="45"/>
      <c r="H46" s="43"/>
      <c r="I46" s="43"/>
      <c r="J46" s="43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</row>
    <row r="47">
      <c r="A47" s="44" t="s">
        <v>171</v>
      </c>
      <c r="B47" s="44" t="s">
        <v>172</v>
      </c>
      <c r="C47" s="44" t="s">
        <v>173</v>
      </c>
      <c r="D47" s="45"/>
      <c r="H47" s="43"/>
      <c r="I47" s="43"/>
      <c r="J47" s="43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</row>
    <row r="48">
      <c r="A48" s="44" t="s">
        <v>174</v>
      </c>
      <c r="B48" s="44" t="s">
        <v>175</v>
      </c>
      <c r="C48" s="44" t="s">
        <v>176</v>
      </c>
      <c r="D48" s="45"/>
      <c r="H48" s="43"/>
      <c r="I48" s="43"/>
      <c r="J48" s="43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</row>
    <row r="49">
      <c r="A49" s="44" t="s">
        <v>177</v>
      </c>
      <c r="B49" s="44" t="s">
        <v>178</v>
      </c>
      <c r="C49" s="44" t="s">
        <v>179</v>
      </c>
      <c r="D49" s="45"/>
      <c r="H49" s="43"/>
      <c r="I49" s="40"/>
      <c r="J49" s="43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</row>
    <row r="50">
      <c r="A50" s="44" t="s">
        <v>180</v>
      </c>
      <c r="B50" s="44" t="s">
        <v>181</v>
      </c>
      <c r="C50" s="44" t="s">
        <v>182</v>
      </c>
      <c r="D50" s="45"/>
      <c r="H50" s="43"/>
      <c r="I50" s="40"/>
      <c r="J50" s="43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</row>
    <row r="51">
      <c r="A51" s="44" t="s">
        <v>183</v>
      </c>
      <c r="B51" s="44" t="s">
        <v>184</v>
      </c>
      <c r="C51" s="44" t="s">
        <v>185</v>
      </c>
      <c r="D51" s="45"/>
      <c r="H51" s="43"/>
      <c r="I51" s="43"/>
      <c r="J51" s="43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</row>
    <row r="52">
      <c r="A52" s="44" t="s">
        <v>186</v>
      </c>
      <c r="B52" s="44" t="s">
        <v>187</v>
      </c>
      <c r="C52" s="44" t="s">
        <v>188</v>
      </c>
      <c r="D52" s="45"/>
      <c r="H52" s="43"/>
      <c r="I52" s="43"/>
      <c r="J52" s="43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</row>
    <row r="53">
      <c r="A53" s="44" t="s">
        <v>189</v>
      </c>
      <c r="B53" s="44" t="s">
        <v>190</v>
      </c>
      <c r="C53" s="44" t="s">
        <v>191</v>
      </c>
      <c r="D53" s="45"/>
      <c r="H53" s="43"/>
      <c r="I53" s="43"/>
      <c r="J53" s="43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  <row r="54">
      <c r="A54" s="44" t="s">
        <v>192</v>
      </c>
      <c r="B54" s="44" t="s">
        <v>193</v>
      </c>
      <c r="C54" s="44" t="s">
        <v>194</v>
      </c>
      <c r="D54" s="45"/>
      <c r="H54" s="43"/>
      <c r="I54" s="43"/>
      <c r="J54" s="43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</row>
    <row r="55">
      <c r="A55" s="44" t="s">
        <v>195</v>
      </c>
      <c r="B55" s="44" t="s">
        <v>196</v>
      </c>
      <c r="C55" s="44" t="s">
        <v>197</v>
      </c>
      <c r="D55" s="45"/>
      <c r="H55" s="43"/>
      <c r="I55" s="43"/>
      <c r="J55" s="43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</row>
    <row r="56">
      <c r="A56" s="44" t="s">
        <v>198</v>
      </c>
      <c r="B56" s="44" t="s">
        <v>199</v>
      </c>
      <c r="C56" s="44" t="s">
        <v>200</v>
      </c>
      <c r="D56" s="45"/>
      <c r="H56" s="43"/>
      <c r="I56" s="40"/>
      <c r="J56" s="43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</row>
    <row r="57">
      <c r="A57" s="44" t="s">
        <v>201</v>
      </c>
      <c r="B57" s="44" t="s">
        <v>202</v>
      </c>
      <c r="C57" s="44" t="s">
        <v>203</v>
      </c>
      <c r="D57" s="45"/>
      <c r="H57" s="43"/>
      <c r="I57" s="40"/>
      <c r="J57" s="43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</row>
    <row r="58">
      <c r="A58" s="44" t="s">
        <v>204</v>
      </c>
      <c r="B58" s="44" t="s">
        <v>205</v>
      </c>
      <c r="C58" s="44" t="s">
        <v>206</v>
      </c>
      <c r="D58" s="45"/>
      <c r="H58" s="43"/>
      <c r="I58" s="40"/>
      <c r="J58" s="43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</row>
    <row r="59">
      <c r="A59" s="44" t="s">
        <v>207</v>
      </c>
      <c r="B59" s="44" t="s">
        <v>207</v>
      </c>
      <c r="C59" s="44" t="s">
        <v>208</v>
      </c>
      <c r="D59" s="45"/>
      <c r="H59" s="43"/>
      <c r="I59" s="43"/>
      <c r="J59" s="43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>
      <c r="A60" s="44" t="s">
        <v>209</v>
      </c>
      <c r="B60" s="44" t="s">
        <v>210</v>
      </c>
      <c r="C60" s="44" t="s">
        <v>211</v>
      </c>
      <c r="D60" s="45"/>
      <c r="H60" s="43"/>
      <c r="I60" s="43"/>
      <c r="J60" s="43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</row>
    <row r="61">
      <c r="A61" s="44" t="s">
        <v>212</v>
      </c>
      <c r="B61" s="44" t="s">
        <v>213</v>
      </c>
      <c r="C61" s="44" t="s">
        <v>214</v>
      </c>
      <c r="D61" s="45"/>
      <c r="H61" s="43"/>
      <c r="I61" s="43"/>
      <c r="J61" s="43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</row>
    <row r="62">
      <c r="A62" s="44" t="s">
        <v>215</v>
      </c>
      <c r="B62" s="44" t="s">
        <v>216</v>
      </c>
      <c r="C62" s="44" t="s">
        <v>217</v>
      </c>
      <c r="D62" s="45"/>
      <c r="H62" s="43"/>
      <c r="I62" s="43"/>
      <c r="J62" s="43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</row>
    <row r="63">
      <c r="A63" s="44" t="s">
        <v>218</v>
      </c>
      <c r="B63" s="44" t="s">
        <v>219</v>
      </c>
      <c r="C63" s="44" t="s">
        <v>220</v>
      </c>
      <c r="D63" s="45"/>
      <c r="H63" s="43"/>
      <c r="I63" s="43"/>
      <c r="J63" s="43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</row>
    <row r="64">
      <c r="A64" s="44" t="s">
        <v>221</v>
      </c>
      <c r="B64" s="44" t="s">
        <v>222</v>
      </c>
      <c r="C64" s="44" t="s">
        <v>223</v>
      </c>
      <c r="D64" s="45"/>
      <c r="H64" s="43"/>
      <c r="I64" s="43"/>
      <c r="J64" s="43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</row>
    <row r="65">
      <c r="A65" s="44" t="s">
        <v>224</v>
      </c>
      <c r="B65" s="44" t="s">
        <v>225</v>
      </c>
      <c r="C65" s="44" t="s">
        <v>226</v>
      </c>
      <c r="D65" s="45"/>
      <c r="H65" s="43"/>
      <c r="I65" s="40"/>
      <c r="J65" s="43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  <row r="66">
      <c r="A66" s="44" t="s">
        <v>227</v>
      </c>
      <c r="B66" s="44" t="s">
        <v>228</v>
      </c>
      <c r="C66" s="44" t="s">
        <v>229</v>
      </c>
      <c r="D66" s="45"/>
      <c r="H66" s="43"/>
      <c r="I66" s="43"/>
      <c r="J66" s="43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</row>
    <row r="67">
      <c r="A67" s="44" t="s">
        <v>230</v>
      </c>
      <c r="B67" s="44" t="s">
        <v>231</v>
      </c>
      <c r="C67" s="44" t="s">
        <v>232</v>
      </c>
      <c r="D67" s="45"/>
      <c r="H67" s="43"/>
      <c r="I67" s="40"/>
      <c r="J67" s="43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</row>
    <row r="68">
      <c r="A68" s="44" t="s">
        <v>233</v>
      </c>
      <c r="B68" s="44" t="s">
        <v>234</v>
      </c>
      <c r="C68" s="44" t="s">
        <v>235</v>
      </c>
      <c r="D68" s="45"/>
      <c r="H68" s="43"/>
      <c r="I68" s="43"/>
      <c r="J68" s="43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>
      <c r="A69" s="44" t="s">
        <v>236</v>
      </c>
      <c r="B69" s="44" t="s">
        <v>237</v>
      </c>
      <c r="C69" s="44" t="s">
        <v>238</v>
      </c>
      <c r="D69" s="45"/>
      <c r="H69" s="43"/>
      <c r="I69" s="43"/>
      <c r="J69" s="43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</row>
    <row r="70">
      <c r="A70" s="44" t="s">
        <v>239</v>
      </c>
      <c r="B70" s="44" t="s">
        <v>240</v>
      </c>
      <c r="C70" s="44" t="s">
        <v>241</v>
      </c>
      <c r="D70" s="45"/>
      <c r="H70" s="43"/>
      <c r="I70" s="43"/>
      <c r="J70" s="43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</row>
    <row r="71">
      <c r="A71" s="44" t="s">
        <v>242</v>
      </c>
      <c r="B71" s="44" t="s">
        <v>243</v>
      </c>
      <c r="C71" s="44" t="s">
        <v>244</v>
      </c>
      <c r="D71" s="45"/>
      <c r="H71" s="43"/>
      <c r="I71" s="43"/>
      <c r="J71" s="43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</row>
    <row r="72">
      <c r="A72" s="44" t="s">
        <v>245</v>
      </c>
      <c r="B72" s="44" t="s">
        <v>246</v>
      </c>
      <c r="C72" s="44" t="s">
        <v>247</v>
      </c>
      <c r="D72" s="45"/>
      <c r="H72" s="43"/>
      <c r="I72" s="43"/>
      <c r="J72" s="43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>
      <c r="A73" s="44" t="s">
        <v>248</v>
      </c>
      <c r="B73" s="44" t="s">
        <v>249</v>
      </c>
      <c r="C73" s="44" t="s">
        <v>250</v>
      </c>
      <c r="D73" s="45"/>
      <c r="H73" s="43"/>
      <c r="I73" s="43"/>
      <c r="J73" s="43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</row>
    <row r="74">
      <c r="A74" s="44" t="s">
        <v>251</v>
      </c>
      <c r="B74" s="44" t="s">
        <v>252</v>
      </c>
      <c r="C74" s="44" t="s">
        <v>253</v>
      </c>
      <c r="D74" s="45"/>
      <c r="H74" s="43"/>
      <c r="I74" s="43"/>
      <c r="J74" s="43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</row>
    <row r="75">
      <c r="A75" s="44" t="s">
        <v>254</v>
      </c>
      <c r="B75" s="44" t="s">
        <v>255</v>
      </c>
      <c r="C75" s="44" t="s">
        <v>256</v>
      </c>
      <c r="D75" s="45"/>
      <c r="H75" s="43"/>
      <c r="I75" s="43"/>
      <c r="J75" s="43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>
      <c r="A76" s="44" t="s">
        <v>257</v>
      </c>
      <c r="B76" s="44" t="s">
        <v>258</v>
      </c>
      <c r="C76" s="44" t="s">
        <v>259</v>
      </c>
      <c r="D76" s="45"/>
      <c r="H76" s="43"/>
      <c r="I76" s="40"/>
      <c r="J76" s="43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>
      <c r="A77" s="44" t="s">
        <v>260</v>
      </c>
      <c r="B77" s="44" t="s">
        <v>261</v>
      </c>
      <c r="C77" s="44" t="s">
        <v>262</v>
      </c>
      <c r="D77" s="45"/>
      <c r="H77" s="43"/>
      <c r="I77" s="43"/>
      <c r="J77" s="43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>
      <c r="A78" s="44" t="s">
        <v>263</v>
      </c>
      <c r="B78" s="44" t="s">
        <v>264</v>
      </c>
      <c r="C78" s="44" t="s">
        <v>265</v>
      </c>
      <c r="D78" s="45"/>
      <c r="H78" s="43"/>
      <c r="I78" s="43"/>
      <c r="J78" s="43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>
      <c r="A79" s="44" t="s">
        <v>266</v>
      </c>
      <c r="B79" s="44" t="s">
        <v>267</v>
      </c>
      <c r="C79" s="44" t="s">
        <v>268</v>
      </c>
      <c r="D79" s="45"/>
      <c r="H79" s="43"/>
      <c r="I79" s="43"/>
      <c r="J79" s="43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>
      <c r="A80" s="44" t="s">
        <v>269</v>
      </c>
      <c r="B80" s="44" t="s">
        <v>270</v>
      </c>
      <c r="C80" s="44" t="s">
        <v>271</v>
      </c>
      <c r="D80" s="45"/>
      <c r="H80" s="43"/>
      <c r="I80" s="43"/>
      <c r="J80" s="43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>
      <c r="A81" s="44" t="s">
        <v>272</v>
      </c>
      <c r="B81" s="44" t="s">
        <v>273</v>
      </c>
      <c r="C81" s="44" t="s">
        <v>274</v>
      </c>
      <c r="D81" s="45"/>
      <c r="H81" s="43"/>
      <c r="I81" s="43"/>
      <c r="J81" s="43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>
      <c r="A82" s="44" t="s">
        <v>275</v>
      </c>
      <c r="B82" s="44" t="s">
        <v>276</v>
      </c>
      <c r="C82" s="44" t="s">
        <v>277</v>
      </c>
      <c r="D82" s="45"/>
      <c r="H82" s="43"/>
      <c r="I82" s="40"/>
      <c r="J82" s="43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>
      <c r="A83" s="44" t="s">
        <v>278</v>
      </c>
      <c r="B83" s="44" t="s">
        <v>279</v>
      </c>
      <c r="C83" s="44" t="s">
        <v>280</v>
      </c>
      <c r="D83" s="45"/>
      <c r="H83" s="43"/>
      <c r="I83" s="43"/>
      <c r="J83" s="43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>
      <c r="A84" s="44" t="s">
        <v>281</v>
      </c>
      <c r="B84" s="44" t="s">
        <v>282</v>
      </c>
      <c r="C84" s="44" t="s">
        <v>283</v>
      </c>
      <c r="D84" s="45"/>
      <c r="H84" s="43"/>
      <c r="I84" s="43"/>
      <c r="J84" s="43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>
      <c r="A85" s="44" t="s">
        <v>284</v>
      </c>
      <c r="B85" s="44" t="s">
        <v>285</v>
      </c>
      <c r="C85" s="44" t="s">
        <v>286</v>
      </c>
      <c r="D85" s="45"/>
      <c r="H85" s="43"/>
      <c r="I85" s="43"/>
      <c r="J85" s="43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>
      <c r="A86" s="44" t="s">
        <v>287</v>
      </c>
      <c r="B86" s="44" t="s">
        <v>288</v>
      </c>
      <c r="C86" s="44" t="s">
        <v>289</v>
      </c>
      <c r="D86" s="45"/>
      <c r="H86" s="43"/>
      <c r="I86" s="40"/>
      <c r="J86" s="43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>
      <c r="A87" s="44" t="s">
        <v>290</v>
      </c>
      <c r="B87" s="44" t="s">
        <v>291</v>
      </c>
      <c r="C87" s="44" t="s">
        <v>292</v>
      </c>
      <c r="D87" s="45"/>
      <c r="H87" s="43"/>
      <c r="I87" s="43"/>
      <c r="J87" s="43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>
      <c r="A88" s="44" t="s">
        <v>293</v>
      </c>
      <c r="B88" s="44" t="s">
        <v>294</v>
      </c>
      <c r="C88" s="44" t="s">
        <v>295</v>
      </c>
      <c r="D88" s="45"/>
      <c r="H88" s="43"/>
      <c r="I88" s="43"/>
      <c r="J88" s="43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>
      <c r="A89" s="44" t="s">
        <v>296</v>
      </c>
      <c r="B89" s="44" t="s">
        <v>297</v>
      </c>
      <c r="C89" s="44" t="s">
        <v>298</v>
      </c>
      <c r="D89" s="45"/>
      <c r="H89" s="43"/>
      <c r="I89" s="43"/>
      <c r="J89" s="43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>
      <c r="A90" s="44" t="s">
        <v>299</v>
      </c>
      <c r="B90" s="44" t="s">
        <v>300</v>
      </c>
      <c r="C90" s="44" t="s">
        <v>301</v>
      </c>
      <c r="D90" s="45"/>
      <c r="H90" s="43"/>
      <c r="I90" s="43"/>
      <c r="J90" s="43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>
      <c r="A91" s="44" t="s">
        <v>302</v>
      </c>
      <c r="B91" s="44" t="s">
        <v>303</v>
      </c>
      <c r="C91" s="44" t="s">
        <v>304</v>
      </c>
      <c r="D91" s="45"/>
      <c r="H91" s="43"/>
      <c r="I91" s="43"/>
      <c r="J91" s="43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>
      <c r="A92" s="44" t="s">
        <v>305</v>
      </c>
      <c r="B92" s="44" t="s">
        <v>306</v>
      </c>
      <c r="C92" s="44" t="s">
        <v>307</v>
      </c>
      <c r="D92" s="45"/>
      <c r="H92" s="43"/>
      <c r="I92" s="40"/>
      <c r="J92" s="43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>
      <c r="A93" s="44" t="s">
        <v>308</v>
      </c>
      <c r="B93" s="44" t="s">
        <v>309</v>
      </c>
      <c r="C93" s="44" t="s">
        <v>310</v>
      </c>
      <c r="D93" s="45"/>
      <c r="H93" s="43"/>
      <c r="I93" s="43"/>
      <c r="J93" s="43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>
      <c r="A94" s="44" t="s">
        <v>311</v>
      </c>
      <c r="B94" s="44" t="s">
        <v>312</v>
      </c>
      <c r="C94" s="44" t="s">
        <v>313</v>
      </c>
      <c r="D94" s="45"/>
      <c r="H94" s="43"/>
      <c r="I94" s="43"/>
      <c r="J94" s="43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>
      <c r="A95" s="44" t="s">
        <v>314</v>
      </c>
      <c r="B95" s="44" t="s">
        <v>315</v>
      </c>
      <c r="C95" s="44" t="s">
        <v>316</v>
      </c>
      <c r="D95" s="45"/>
      <c r="H95" s="43"/>
      <c r="I95" s="43"/>
      <c r="J95" s="43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>
      <c r="A96" s="44" t="s">
        <v>317</v>
      </c>
      <c r="B96" s="44" t="s">
        <v>318</v>
      </c>
      <c r="C96" s="44" t="s">
        <v>319</v>
      </c>
      <c r="D96" s="45"/>
      <c r="H96" s="43"/>
      <c r="I96" s="40"/>
      <c r="J96" s="43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>
      <c r="A97" s="44" t="s">
        <v>320</v>
      </c>
      <c r="B97" s="44" t="s">
        <v>321</v>
      </c>
      <c r="C97" s="44" t="s">
        <v>322</v>
      </c>
      <c r="D97" s="45"/>
      <c r="H97" s="43"/>
      <c r="I97" s="43"/>
      <c r="J97" s="43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>
      <c r="A98" s="44" t="s">
        <v>323</v>
      </c>
      <c r="B98" s="44" t="s">
        <v>324</v>
      </c>
      <c r="C98" s="44" t="s">
        <v>325</v>
      </c>
      <c r="D98" s="45"/>
      <c r="H98" s="43"/>
      <c r="I98" s="43"/>
      <c r="J98" s="43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>
      <c r="A99" s="44" t="s">
        <v>326</v>
      </c>
      <c r="B99" s="44" t="s">
        <v>327</v>
      </c>
      <c r="C99" s="44" t="s">
        <v>328</v>
      </c>
      <c r="D99" s="45"/>
      <c r="H99" s="43"/>
      <c r="I99" s="43"/>
      <c r="J99" s="43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>
      <c r="A100" s="44" t="s">
        <v>329</v>
      </c>
      <c r="B100" s="44" t="s">
        <v>330</v>
      </c>
      <c r="C100" s="44" t="s">
        <v>331</v>
      </c>
      <c r="D100" s="45"/>
      <c r="H100" s="43"/>
      <c r="I100" s="40"/>
      <c r="J100" s="43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>
      <c r="A101" s="44" t="s">
        <v>332</v>
      </c>
      <c r="B101" s="44" t="s">
        <v>333</v>
      </c>
      <c r="C101" s="44" t="s">
        <v>334</v>
      </c>
      <c r="D101" s="45"/>
      <c r="H101" s="43"/>
      <c r="I101" s="43"/>
      <c r="J101" s="43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>
      <c r="A102" s="44" t="s">
        <v>335</v>
      </c>
      <c r="B102" s="44" t="s">
        <v>336</v>
      </c>
      <c r="C102" s="44" t="s">
        <v>337</v>
      </c>
      <c r="D102" s="45"/>
      <c r="H102" s="43"/>
      <c r="I102" s="40"/>
      <c r="J102" s="43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>
      <c r="A103" s="44" t="s">
        <v>338</v>
      </c>
      <c r="B103" s="44" t="s">
        <v>339</v>
      </c>
      <c r="C103" s="44" t="s">
        <v>113</v>
      </c>
      <c r="D103" s="45"/>
      <c r="H103" s="43"/>
      <c r="I103" s="43"/>
      <c r="J103" s="43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>
      <c r="A104" s="44" t="s">
        <v>340</v>
      </c>
      <c r="B104" s="44" t="s">
        <v>341</v>
      </c>
      <c r="C104" s="44" t="s">
        <v>342</v>
      </c>
      <c r="D104" s="45"/>
      <c r="H104" s="43"/>
      <c r="I104" s="43"/>
      <c r="J104" s="43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>
      <c r="A105" s="44" t="s">
        <v>343</v>
      </c>
      <c r="B105" s="44" t="s">
        <v>344</v>
      </c>
      <c r="C105" s="44" t="s">
        <v>345</v>
      </c>
      <c r="D105" s="45"/>
      <c r="H105" s="43"/>
      <c r="I105" s="43"/>
      <c r="J105" s="43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>
      <c r="A106" s="44" t="s">
        <v>346</v>
      </c>
      <c r="B106" s="44" t="s">
        <v>347</v>
      </c>
      <c r="C106" s="44" t="s">
        <v>348</v>
      </c>
      <c r="D106" s="45"/>
      <c r="H106" s="43"/>
      <c r="I106" s="43"/>
      <c r="J106" s="43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>
      <c r="A107" s="44" t="s">
        <v>349</v>
      </c>
      <c r="B107" s="44" t="s">
        <v>350</v>
      </c>
      <c r="C107" s="44" t="s">
        <v>351</v>
      </c>
      <c r="D107" s="45"/>
      <c r="H107" s="43"/>
      <c r="I107" s="43"/>
      <c r="J107" s="43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>
      <c r="A108" s="44" t="s">
        <v>352</v>
      </c>
      <c r="B108" s="44" t="s">
        <v>353</v>
      </c>
      <c r="C108" s="44" t="s">
        <v>354</v>
      </c>
      <c r="D108" s="45"/>
      <c r="H108" s="43"/>
      <c r="I108" s="40"/>
      <c r="J108" s="43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>
      <c r="A109" s="44" t="s">
        <v>355</v>
      </c>
      <c r="B109" s="44" t="s">
        <v>356</v>
      </c>
      <c r="C109" s="44" t="s">
        <v>357</v>
      </c>
      <c r="D109" s="45"/>
      <c r="H109" s="43"/>
      <c r="I109" s="40"/>
      <c r="J109" s="43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>
      <c r="A110" s="44" t="s">
        <v>358</v>
      </c>
      <c r="B110" s="44" t="s">
        <v>359</v>
      </c>
      <c r="C110" s="44" t="s">
        <v>360</v>
      </c>
      <c r="D110" s="45"/>
      <c r="H110" s="43"/>
      <c r="I110" s="40"/>
      <c r="J110" s="43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>
      <c r="A111" s="44" t="s">
        <v>361</v>
      </c>
      <c r="B111" s="44" t="s">
        <v>362</v>
      </c>
      <c r="C111" s="44" t="s">
        <v>363</v>
      </c>
      <c r="D111" s="45"/>
      <c r="H111" s="43"/>
      <c r="I111" s="43"/>
      <c r="J111" s="43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>
      <c r="A112" s="44" t="s">
        <v>364</v>
      </c>
      <c r="B112" s="44" t="s">
        <v>365</v>
      </c>
      <c r="C112" s="44" t="s">
        <v>366</v>
      </c>
      <c r="D112" s="45"/>
      <c r="H112" s="43"/>
      <c r="I112" s="43"/>
      <c r="J112" s="43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>
      <c r="A113" s="44" t="s">
        <v>367</v>
      </c>
      <c r="B113" s="44" t="s">
        <v>368</v>
      </c>
      <c r="C113" s="44" t="s">
        <v>369</v>
      </c>
      <c r="D113" s="45"/>
      <c r="H113" s="43"/>
      <c r="I113" s="43"/>
      <c r="J113" s="43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>
      <c r="A114" s="44" t="s">
        <v>370</v>
      </c>
      <c r="B114" s="44" t="s">
        <v>371</v>
      </c>
      <c r="C114" s="44" t="s">
        <v>372</v>
      </c>
      <c r="D114" s="45"/>
      <c r="H114" s="43"/>
      <c r="I114" s="43"/>
      <c r="J114" s="43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>
      <c r="A115" s="44" t="s">
        <v>373</v>
      </c>
      <c r="B115" s="44" t="s">
        <v>374</v>
      </c>
      <c r="C115" s="44" t="s">
        <v>375</v>
      </c>
      <c r="D115" s="45"/>
      <c r="H115" s="43"/>
      <c r="I115" s="40"/>
      <c r="J115" s="43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>
      <c r="A116" s="44" t="s">
        <v>376</v>
      </c>
      <c r="B116" s="44" t="s">
        <v>377</v>
      </c>
      <c r="C116" s="44" t="s">
        <v>378</v>
      </c>
      <c r="D116" s="45"/>
      <c r="H116" s="43"/>
      <c r="I116" s="43"/>
      <c r="J116" s="43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>
      <c r="A117" s="44" t="s">
        <v>379</v>
      </c>
      <c r="B117" s="44" t="s">
        <v>380</v>
      </c>
      <c r="C117" s="44" t="s">
        <v>381</v>
      </c>
      <c r="D117" s="45"/>
      <c r="H117" s="43"/>
      <c r="I117" s="40"/>
      <c r="J117" s="43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>
      <c r="A118" s="44" t="s">
        <v>382</v>
      </c>
      <c r="B118" s="44" t="s">
        <v>383</v>
      </c>
      <c r="C118" s="44" t="s">
        <v>384</v>
      </c>
      <c r="D118" s="45"/>
      <c r="H118" s="43"/>
      <c r="I118" s="40"/>
      <c r="J118" s="43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>
      <c r="A119" s="44" t="s">
        <v>385</v>
      </c>
      <c r="B119" s="44" t="s">
        <v>386</v>
      </c>
      <c r="C119" s="44" t="s">
        <v>387</v>
      </c>
      <c r="D119" s="45"/>
      <c r="H119" s="43"/>
      <c r="I119" s="43"/>
      <c r="J119" s="43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>
      <c r="A120" s="44" t="s">
        <v>388</v>
      </c>
      <c r="B120" s="44" t="s">
        <v>389</v>
      </c>
      <c r="C120" s="44" t="s">
        <v>390</v>
      </c>
      <c r="D120" s="45"/>
      <c r="H120" s="43"/>
      <c r="I120" s="43"/>
      <c r="J120" s="43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>
      <c r="A121" s="44" t="s">
        <v>391</v>
      </c>
      <c r="B121" s="44" t="s">
        <v>392</v>
      </c>
      <c r="C121" s="44" t="s">
        <v>393</v>
      </c>
      <c r="D121" s="45"/>
      <c r="H121" s="43"/>
      <c r="I121" s="40"/>
      <c r="J121" s="43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>
      <c r="A122" s="44" t="s">
        <v>394</v>
      </c>
      <c r="B122" s="44" t="s">
        <v>395</v>
      </c>
      <c r="C122" s="44" t="s">
        <v>396</v>
      </c>
      <c r="D122" s="45"/>
      <c r="H122" s="43"/>
      <c r="I122" s="40"/>
      <c r="J122" s="43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>
      <c r="A123" s="44" t="s">
        <v>397</v>
      </c>
      <c r="B123" s="44" t="s">
        <v>398</v>
      </c>
      <c r="C123" s="44" t="s">
        <v>399</v>
      </c>
      <c r="D123" s="45"/>
      <c r="H123" s="43"/>
      <c r="I123" s="40"/>
      <c r="J123" s="43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>
      <c r="A124" s="44" t="s">
        <v>400</v>
      </c>
      <c r="B124" s="44" t="s">
        <v>401</v>
      </c>
      <c r="C124" s="44" t="s">
        <v>402</v>
      </c>
      <c r="D124" s="45"/>
      <c r="H124" s="43"/>
      <c r="I124" s="43"/>
      <c r="J124" s="43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>
      <c r="A125" s="44" t="s">
        <v>403</v>
      </c>
      <c r="B125" s="44" t="s">
        <v>404</v>
      </c>
      <c r="C125" s="44" t="s">
        <v>405</v>
      </c>
      <c r="D125" s="45"/>
      <c r="H125" s="43"/>
      <c r="I125" s="40"/>
      <c r="J125" s="43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>
      <c r="A126" s="44" t="s">
        <v>406</v>
      </c>
      <c r="B126" s="44" t="s">
        <v>407</v>
      </c>
      <c r="C126" s="44" t="s">
        <v>408</v>
      </c>
      <c r="D126" s="45"/>
      <c r="H126" s="43"/>
      <c r="I126" s="40"/>
      <c r="J126" s="43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>
      <c r="A127" s="44" t="s">
        <v>409</v>
      </c>
      <c r="B127" s="44" t="s">
        <v>410</v>
      </c>
      <c r="C127" s="44" t="s">
        <v>411</v>
      </c>
      <c r="D127" s="45"/>
      <c r="H127" s="43"/>
      <c r="I127" s="43"/>
      <c r="J127" s="43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>
      <c r="A128" s="44" t="s">
        <v>412</v>
      </c>
      <c r="B128" s="44" t="s">
        <v>413</v>
      </c>
      <c r="C128" s="44" t="s">
        <v>414</v>
      </c>
      <c r="D128" s="45"/>
      <c r="H128" s="43"/>
      <c r="I128" s="43"/>
      <c r="J128" s="43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>
      <c r="A129" s="44" t="s">
        <v>415</v>
      </c>
      <c r="B129" s="44" t="s">
        <v>416</v>
      </c>
      <c r="C129" s="44" t="s">
        <v>417</v>
      </c>
      <c r="D129" s="45"/>
      <c r="H129" s="43"/>
      <c r="I129" s="40"/>
      <c r="J129" s="43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>
      <c r="A130" s="44" t="s">
        <v>418</v>
      </c>
      <c r="B130" s="44" t="s">
        <v>419</v>
      </c>
      <c r="C130" s="44" t="s">
        <v>420</v>
      </c>
      <c r="D130" s="45"/>
      <c r="H130" s="43"/>
      <c r="I130" s="43"/>
      <c r="J130" s="43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>
      <c r="A131" s="44" t="s">
        <v>421</v>
      </c>
      <c r="B131" s="44" t="s">
        <v>422</v>
      </c>
      <c r="C131" s="44" t="s">
        <v>423</v>
      </c>
      <c r="D131" s="45"/>
      <c r="H131" s="43"/>
      <c r="I131" s="40"/>
      <c r="J131" s="43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>
      <c r="A132" s="44" t="s">
        <v>424</v>
      </c>
      <c r="B132" s="44" t="s">
        <v>425</v>
      </c>
      <c r="C132" s="44" t="s">
        <v>426</v>
      </c>
      <c r="D132" s="45"/>
      <c r="H132" s="43"/>
      <c r="I132" s="43"/>
      <c r="J132" s="43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>
      <c r="A133" s="44" t="s">
        <v>427</v>
      </c>
      <c r="B133" s="44" t="s">
        <v>428</v>
      </c>
      <c r="C133" s="44" t="s">
        <v>429</v>
      </c>
      <c r="D133" s="45"/>
      <c r="H133" s="43"/>
      <c r="I133" s="43"/>
      <c r="J133" s="43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>
      <c r="A134" s="44" t="s">
        <v>430</v>
      </c>
      <c r="B134" s="44" t="s">
        <v>431</v>
      </c>
      <c r="C134" s="44" t="s">
        <v>432</v>
      </c>
      <c r="D134" s="45"/>
      <c r="H134" s="43"/>
      <c r="I134" s="43"/>
      <c r="J134" s="43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>
      <c r="A135" s="44" t="s">
        <v>433</v>
      </c>
      <c r="B135" s="44" t="s">
        <v>434</v>
      </c>
      <c r="C135" s="44" t="s">
        <v>435</v>
      </c>
      <c r="D135" s="45"/>
      <c r="H135" s="43"/>
      <c r="I135" s="43"/>
      <c r="J135" s="43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>
      <c r="A136" s="44" t="s">
        <v>436</v>
      </c>
      <c r="B136" s="44" t="s">
        <v>437</v>
      </c>
      <c r="C136" s="44" t="s">
        <v>438</v>
      </c>
      <c r="D136" s="45"/>
      <c r="H136" s="43"/>
      <c r="I136" s="43"/>
      <c r="J136" s="43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>
      <c r="A137" s="44" t="s">
        <v>439</v>
      </c>
      <c r="B137" s="44" t="s">
        <v>440</v>
      </c>
      <c r="C137" s="44" t="s">
        <v>441</v>
      </c>
      <c r="D137" s="45"/>
      <c r="H137" s="43"/>
      <c r="I137" s="43"/>
      <c r="J137" s="43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>
      <c r="A138" s="44" t="s">
        <v>442</v>
      </c>
      <c r="B138" s="44" t="s">
        <v>443</v>
      </c>
      <c r="C138" s="44" t="s">
        <v>444</v>
      </c>
      <c r="D138" s="45"/>
      <c r="H138" s="43"/>
      <c r="I138" s="40"/>
      <c r="J138" s="43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>
      <c r="A139" s="44" t="s">
        <v>445</v>
      </c>
      <c r="B139" s="44" t="s">
        <v>446</v>
      </c>
      <c r="C139" s="44" t="s">
        <v>447</v>
      </c>
      <c r="D139" s="45"/>
      <c r="H139" s="43"/>
      <c r="I139" s="43"/>
      <c r="J139" s="43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>
      <c r="A140" s="44" t="s">
        <v>448</v>
      </c>
      <c r="B140" s="44" t="s">
        <v>449</v>
      </c>
      <c r="C140" s="44" t="s">
        <v>450</v>
      </c>
      <c r="D140" s="45"/>
      <c r="H140" s="43"/>
      <c r="I140" s="43"/>
      <c r="J140" s="43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>
      <c r="A141" s="44" t="s">
        <v>451</v>
      </c>
      <c r="B141" s="44" t="s">
        <v>452</v>
      </c>
      <c r="C141" s="44" t="s">
        <v>113</v>
      </c>
      <c r="D141" s="45"/>
      <c r="H141" s="43"/>
      <c r="I141" s="43"/>
      <c r="J141" s="43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>
      <c r="A142" s="44" t="s">
        <v>453</v>
      </c>
      <c r="B142" s="44" t="s">
        <v>454</v>
      </c>
      <c r="C142" s="44" t="s">
        <v>455</v>
      </c>
      <c r="D142" s="45"/>
      <c r="H142" s="43"/>
      <c r="I142" s="43"/>
      <c r="J142" s="43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>
      <c r="A143" s="44" t="s">
        <v>456</v>
      </c>
      <c r="B143" s="44" t="s">
        <v>457</v>
      </c>
      <c r="C143" s="44" t="s">
        <v>458</v>
      </c>
      <c r="D143" s="45"/>
      <c r="H143" s="43"/>
      <c r="I143" s="43"/>
      <c r="J143" s="43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>
      <c r="A144" s="44" t="s">
        <v>459</v>
      </c>
      <c r="B144" s="44" t="s">
        <v>460</v>
      </c>
      <c r="C144" s="44" t="s">
        <v>461</v>
      </c>
      <c r="D144" s="45"/>
      <c r="H144" s="43"/>
      <c r="I144" s="43"/>
      <c r="J144" s="43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>
      <c r="A145" s="44" t="s">
        <v>462</v>
      </c>
      <c r="B145" s="44" t="s">
        <v>463</v>
      </c>
      <c r="C145" s="44" t="s">
        <v>464</v>
      </c>
      <c r="D145" s="45"/>
      <c r="H145" s="43"/>
      <c r="I145" s="43"/>
      <c r="J145" s="43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>
      <c r="A146" s="44" t="s">
        <v>465</v>
      </c>
      <c r="B146" s="44" t="s">
        <v>466</v>
      </c>
      <c r="C146" s="44" t="s">
        <v>467</v>
      </c>
      <c r="D146" s="45"/>
      <c r="H146" s="43"/>
      <c r="I146" s="40"/>
      <c r="J146" s="43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>
      <c r="A147" s="44" t="s">
        <v>468</v>
      </c>
      <c r="B147" s="44" t="s">
        <v>469</v>
      </c>
      <c r="C147" s="44" t="s">
        <v>470</v>
      </c>
      <c r="D147" s="45"/>
      <c r="H147" s="43"/>
      <c r="I147" s="43"/>
      <c r="J147" s="43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>
      <c r="A148" s="44" t="s">
        <v>471</v>
      </c>
      <c r="B148" s="44" t="s">
        <v>472</v>
      </c>
      <c r="C148" s="44" t="s">
        <v>473</v>
      </c>
      <c r="D148" s="45"/>
      <c r="H148" s="43"/>
      <c r="I148" s="40"/>
      <c r="J148" s="43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>
      <c r="A149" s="44" t="s">
        <v>474</v>
      </c>
      <c r="B149" s="44" t="s">
        <v>475</v>
      </c>
      <c r="C149" s="44" t="s">
        <v>476</v>
      </c>
      <c r="D149" s="45"/>
      <c r="H149" s="43"/>
      <c r="I149" s="43"/>
      <c r="J149" s="43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>
      <c r="A150" s="44" t="s">
        <v>477</v>
      </c>
      <c r="B150" s="44" t="s">
        <v>478</v>
      </c>
      <c r="C150" s="44" t="s">
        <v>479</v>
      </c>
      <c r="D150" s="45"/>
      <c r="H150" s="43"/>
      <c r="I150" s="43"/>
      <c r="J150" s="43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>
      <c r="A151" s="44" t="s">
        <v>480</v>
      </c>
      <c r="B151" s="44" t="s">
        <v>481</v>
      </c>
      <c r="C151" s="44" t="s">
        <v>482</v>
      </c>
      <c r="D151" s="45"/>
      <c r="H151" s="43"/>
      <c r="I151" s="43"/>
      <c r="J151" s="43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>
      <c r="A152" s="44" t="s">
        <v>483</v>
      </c>
      <c r="B152" s="44" t="s">
        <v>484</v>
      </c>
      <c r="C152" s="44" t="s">
        <v>113</v>
      </c>
      <c r="D152" s="45"/>
      <c r="H152" s="43"/>
      <c r="I152" s="43"/>
      <c r="J152" s="43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>
      <c r="A153" s="44" t="s">
        <v>485</v>
      </c>
      <c r="B153" s="44" t="s">
        <v>486</v>
      </c>
      <c r="C153" s="44" t="s">
        <v>487</v>
      </c>
      <c r="D153" s="45"/>
      <c r="H153" s="43"/>
      <c r="I153" s="43"/>
      <c r="J153" s="43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>
      <c r="A154" s="44" t="s">
        <v>488</v>
      </c>
      <c r="B154" s="44" t="s">
        <v>489</v>
      </c>
      <c r="C154" s="44" t="s">
        <v>490</v>
      </c>
      <c r="D154" s="45"/>
      <c r="H154" s="43"/>
      <c r="I154" s="43"/>
      <c r="J154" s="43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  <row r="155">
      <c r="A155" s="44" t="s">
        <v>491</v>
      </c>
      <c r="B155" s="44" t="s">
        <v>492</v>
      </c>
      <c r="C155" s="44" t="s">
        <v>493</v>
      </c>
      <c r="D155" s="45"/>
      <c r="H155" s="43"/>
      <c r="I155" s="43"/>
      <c r="J155" s="43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</row>
    <row r="156">
      <c r="A156" s="44" t="s">
        <v>494</v>
      </c>
      <c r="B156" s="44" t="s">
        <v>495</v>
      </c>
      <c r="C156" s="44" t="s">
        <v>496</v>
      </c>
      <c r="D156" s="45"/>
      <c r="H156" s="43"/>
      <c r="I156" s="40"/>
      <c r="J156" s="43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</row>
    <row r="157">
      <c r="A157" s="44" t="s">
        <v>497</v>
      </c>
      <c r="B157" s="44" t="s">
        <v>498</v>
      </c>
      <c r="C157" s="44" t="s">
        <v>499</v>
      </c>
      <c r="D157" s="45"/>
      <c r="H157" s="43"/>
      <c r="I157" s="43"/>
      <c r="J157" s="43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</row>
    <row r="158">
      <c r="A158" s="44" t="s">
        <v>500</v>
      </c>
      <c r="B158" s="44" t="s">
        <v>501</v>
      </c>
      <c r="C158" s="44" t="s">
        <v>502</v>
      </c>
      <c r="D158" s="45"/>
      <c r="H158" s="43"/>
      <c r="I158" s="40"/>
      <c r="J158" s="43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</row>
    <row r="159">
      <c r="A159" s="44" t="s">
        <v>503</v>
      </c>
      <c r="B159" s="44" t="s">
        <v>504</v>
      </c>
      <c r="C159" s="44" t="s">
        <v>505</v>
      </c>
      <c r="D159" s="45"/>
      <c r="H159" s="43"/>
      <c r="I159" s="43"/>
      <c r="J159" s="43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</row>
    <row r="160">
      <c r="A160" s="44" t="s">
        <v>506</v>
      </c>
      <c r="B160" s="44" t="s">
        <v>507</v>
      </c>
      <c r="C160" s="44" t="s">
        <v>508</v>
      </c>
      <c r="D160" s="45"/>
      <c r="H160" s="43"/>
      <c r="I160" s="43"/>
      <c r="J160" s="43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</row>
    <row r="161">
      <c r="A161" s="44" t="s">
        <v>509</v>
      </c>
      <c r="B161" s="44" t="s">
        <v>510</v>
      </c>
      <c r="C161" s="44" t="s">
        <v>511</v>
      </c>
      <c r="D161" s="45"/>
      <c r="H161" s="43"/>
      <c r="I161" s="43"/>
      <c r="J161" s="43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</row>
    <row r="162">
      <c r="A162" s="44" t="s">
        <v>512</v>
      </c>
      <c r="B162" s="44" t="s">
        <v>513</v>
      </c>
      <c r="C162" s="44" t="s">
        <v>514</v>
      </c>
      <c r="D162" s="45"/>
      <c r="H162" s="43"/>
      <c r="I162" s="43"/>
      <c r="J162" s="43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</row>
    <row r="163">
      <c r="A163" s="44" t="s">
        <v>515</v>
      </c>
      <c r="B163" s="44" t="s">
        <v>516</v>
      </c>
      <c r="C163" s="44" t="s">
        <v>517</v>
      </c>
      <c r="D163" s="45"/>
      <c r="H163" s="43"/>
      <c r="I163" s="40"/>
      <c r="J163" s="43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</row>
    <row r="164">
      <c r="A164" s="44" t="s">
        <v>518</v>
      </c>
      <c r="B164" s="44" t="s">
        <v>519</v>
      </c>
      <c r="C164" s="44" t="s">
        <v>520</v>
      </c>
      <c r="D164" s="45"/>
      <c r="H164" s="43"/>
      <c r="I164" s="43"/>
      <c r="J164" s="43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</row>
    <row r="165">
      <c r="A165" s="44" t="s">
        <v>521</v>
      </c>
      <c r="B165" s="44" t="s">
        <v>522</v>
      </c>
      <c r="C165" s="44" t="s">
        <v>523</v>
      </c>
      <c r="D165" s="45"/>
      <c r="H165" s="43"/>
      <c r="I165" s="40"/>
      <c r="J165" s="43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</row>
    <row r="166">
      <c r="A166" s="44" t="s">
        <v>524</v>
      </c>
      <c r="B166" s="44" t="s">
        <v>525</v>
      </c>
      <c r="C166" s="44" t="s">
        <v>526</v>
      </c>
      <c r="D166" s="45"/>
      <c r="H166" s="43"/>
      <c r="I166" s="40"/>
      <c r="J166" s="43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</row>
    <row r="167">
      <c r="A167" s="44" t="s">
        <v>527</v>
      </c>
      <c r="B167" s="44" t="s">
        <v>528</v>
      </c>
      <c r="C167" s="44" t="s">
        <v>529</v>
      </c>
      <c r="D167" s="45"/>
      <c r="H167" s="43"/>
      <c r="I167" s="40"/>
      <c r="J167" s="43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</row>
    <row r="168">
      <c r="A168" s="44" t="s">
        <v>530</v>
      </c>
      <c r="B168" s="44" t="s">
        <v>531</v>
      </c>
      <c r="C168" s="44" t="s">
        <v>532</v>
      </c>
      <c r="D168" s="45"/>
      <c r="H168" s="43"/>
      <c r="I168" s="40"/>
      <c r="J168" s="43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</row>
    <row r="169">
      <c r="A169" s="44" t="s">
        <v>533</v>
      </c>
      <c r="B169" s="44" t="s">
        <v>534</v>
      </c>
      <c r="C169" s="44" t="s">
        <v>535</v>
      </c>
      <c r="D169" s="45"/>
      <c r="H169" s="43"/>
      <c r="I169" s="43"/>
      <c r="J169" s="43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</row>
    <row r="170">
      <c r="A170" s="44" t="s">
        <v>536</v>
      </c>
      <c r="B170" s="44" t="s">
        <v>537</v>
      </c>
      <c r="C170" s="44" t="s">
        <v>538</v>
      </c>
      <c r="D170" s="45"/>
      <c r="H170" s="43"/>
      <c r="I170" s="43"/>
      <c r="J170" s="43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</row>
    <row r="171">
      <c r="A171" s="44" t="s">
        <v>539</v>
      </c>
      <c r="B171" s="44" t="s">
        <v>540</v>
      </c>
      <c r="C171" s="44" t="s">
        <v>541</v>
      </c>
      <c r="D171" s="45"/>
      <c r="H171" s="43"/>
      <c r="I171" s="43"/>
      <c r="J171" s="43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</row>
    <row r="172">
      <c r="A172" s="44" t="s">
        <v>542</v>
      </c>
      <c r="B172" s="44" t="s">
        <v>543</v>
      </c>
      <c r="C172" s="44" t="s">
        <v>544</v>
      </c>
      <c r="D172" s="45"/>
      <c r="H172" s="43"/>
      <c r="I172" s="43"/>
      <c r="J172" s="43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</row>
    <row r="173">
      <c r="A173" s="44" t="s">
        <v>545</v>
      </c>
      <c r="B173" s="44" t="s">
        <v>546</v>
      </c>
      <c r="C173" s="44" t="s">
        <v>547</v>
      </c>
      <c r="D173" s="45"/>
      <c r="H173" s="43"/>
      <c r="I173" s="40"/>
      <c r="J173" s="43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</row>
    <row r="174">
      <c r="A174" s="44" t="s">
        <v>548</v>
      </c>
      <c r="B174" s="44" t="s">
        <v>549</v>
      </c>
      <c r="C174" s="44" t="s">
        <v>550</v>
      </c>
      <c r="D174" s="45"/>
      <c r="H174" s="43"/>
      <c r="I174" s="43"/>
      <c r="J174" s="43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</row>
    <row r="175">
      <c r="A175" s="44" t="s">
        <v>551</v>
      </c>
      <c r="B175" s="44" t="s">
        <v>552</v>
      </c>
      <c r="C175" s="44" t="s">
        <v>553</v>
      </c>
      <c r="D175" s="45"/>
      <c r="H175" s="43"/>
      <c r="I175" s="40"/>
      <c r="J175" s="43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</row>
    <row r="176">
      <c r="A176" s="44" t="s">
        <v>554</v>
      </c>
      <c r="B176" s="44" t="s">
        <v>555</v>
      </c>
      <c r="C176" s="44" t="s">
        <v>556</v>
      </c>
      <c r="D176" s="45"/>
      <c r="H176" s="43"/>
      <c r="I176" s="43"/>
      <c r="J176" s="43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</row>
    <row r="177">
      <c r="A177" s="44" t="s">
        <v>557</v>
      </c>
      <c r="B177" s="44" t="s">
        <v>558</v>
      </c>
      <c r="C177" s="44" t="s">
        <v>559</v>
      </c>
      <c r="D177" s="45"/>
      <c r="H177" s="43"/>
      <c r="I177" s="43"/>
      <c r="J177" s="43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</row>
    <row r="178">
      <c r="A178" s="44" t="s">
        <v>560</v>
      </c>
      <c r="B178" s="44" t="s">
        <v>561</v>
      </c>
      <c r="C178" s="44" t="s">
        <v>143</v>
      </c>
      <c r="D178" s="45"/>
      <c r="H178" s="43"/>
      <c r="I178" s="43"/>
      <c r="J178" s="43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</row>
    <row r="179">
      <c r="A179" s="44" t="s">
        <v>562</v>
      </c>
      <c r="B179" s="44" t="s">
        <v>563</v>
      </c>
      <c r="C179" s="44" t="s">
        <v>564</v>
      </c>
      <c r="D179" s="45"/>
      <c r="H179" s="43"/>
      <c r="I179" s="43"/>
      <c r="J179" s="43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</row>
    <row r="180">
      <c r="A180" s="44" t="s">
        <v>565</v>
      </c>
      <c r="B180" s="44" t="s">
        <v>566</v>
      </c>
      <c r="C180" s="44" t="s">
        <v>113</v>
      </c>
      <c r="D180" s="45"/>
      <c r="H180" s="43"/>
      <c r="I180" s="43"/>
      <c r="J180" s="43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</row>
    <row r="181">
      <c r="A181" s="44" t="s">
        <v>567</v>
      </c>
      <c r="B181" s="44" t="s">
        <v>568</v>
      </c>
      <c r="C181" s="44" t="s">
        <v>569</v>
      </c>
      <c r="D181" s="45"/>
      <c r="H181" s="43"/>
      <c r="I181" s="43"/>
      <c r="J181" s="43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</row>
    <row r="182">
      <c r="A182" s="44" t="s">
        <v>570</v>
      </c>
      <c r="B182" s="44" t="s">
        <v>571</v>
      </c>
      <c r="C182" s="44" t="s">
        <v>572</v>
      </c>
      <c r="D182" s="45"/>
      <c r="H182" s="43"/>
      <c r="I182" s="43"/>
      <c r="J182" s="43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</row>
    <row r="183">
      <c r="A183" s="44" t="s">
        <v>573</v>
      </c>
      <c r="B183" s="44" t="s">
        <v>574</v>
      </c>
      <c r="C183" s="44" t="s">
        <v>575</v>
      </c>
      <c r="D183" s="45"/>
      <c r="H183" s="43"/>
      <c r="I183" s="43"/>
      <c r="J183" s="43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</row>
    <row r="184">
      <c r="A184" s="44" t="s">
        <v>576</v>
      </c>
      <c r="B184" s="44" t="s">
        <v>577</v>
      </c>
      <c r="C184" s="44" t="s">
        <v>578</v>
      </c>
      <c r="D184" s="45"/>
      <c r="H184" s="43"/>
      <c r="I184" s="40"/>
      <c r="J184" s="43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</row>
    <row r="185">
      <c r="A185" s="44" t="s">
        <v>579</v>
      </c>
      <c r="B185" s="44" t="s">
        <v>580</v>
      </c>
      <c r="C185" s="44" t="s">
        <v>581</v>
      </c>
      <c r="D185" s="45"/>
      <c r="H185" s="43"/>
      <c r="I185" s="43"/>
      <c r="J185" s="43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</row>
    <row r="186">
      <c r="A186" s="44" t="s">
        <v>582</v>
      </c>
      <c r="B186" s="44" t="s">
        <v>583</v>
      </c>
      <c r="C186" s="44" t="s">
        <v>584</v>
      </c>
      <c r="D186" s="45"/>
      <c r="H186" s="43"/>
      <c r="I186" s="43"/>
      <c r="J186" s="43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</row>
    <row r="187">
      <c r="A187" s="44" t="s">
        <v>585</v>
      </c>
      <c r="B187" s="44" t="s">
        <v>586</v>
      </c>
      <c r="C187" s="44" t="s">
        <v>587</v>
      </c>
      <c r="D187" s="45"/>
      <c r="H187" s="43"/>
      <c r="I187" s="43"/>
      <c r="J187" s="43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</row>
    <row r="188">
      <c r="A188" s="44" t="s">
        <v>588</v>
      </c>
      <c r="B188" s="44" t="s">
        <v>589</v>
      </c>
      <c r="C188" s="44" t="s">
        <v>590</v>
      </c>
      <c r="D188" s="45"/>
      <c r="H188" s="43"/>
      <c r="I188" s="43"/>
      <c r="J188" s="43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</row>
    <row r="189">
      <c r="A189" s="44" t="s">
        <v>591</v>
      </c>
      <c r="B189" s="44" t="s">
        <v>592</v>
      </c>
      <c r="C189" s="44" t="s">
        <v>593</v>
      </c>
      <c r="D189" s="45"/>
      <c r="H189" s="43"/>
      <c r="I189" s="43"/>
      <c r="J189" s="43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</row>
    <row r="190">
      <c r="A190" s="44" t="s">
        <v>594</v>
      </c>
      <c r="B190" s="44" t="s">
        <v>595</v>
      </c>
      <c r="C190" s="44" t="s">
        <v>596</v>
      </c>
      <c r="D190" s="45"/>
      <c r="H190" s="43"/>
      <c r="I190" s="43"/>
      <c r="J190" s="43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</row>
    <row r="191">
      <c r="A191" s="44" t="s">
        <v>597</v>
      </c>
      <c r="B191" s="44" t="s">
        <v>598</v>
      </c>
      <c r="C191" s="44" t="s">
        <v>599</v>
      </c>
      <c r="D191" s="45"/>
      <c r="H191" s="43"/>
      <c r="I191" s="40"/>
      <c r="J191" s="43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</row>
    <row r="192">
      <c r="A192" s="44" t="s">
        <v>600</v>
      </c>
      <c r="B192" s="44" t="s">
        <v>601</v>
      </c>
      <c r="C192" s="44" t="s">
        <v>602</v>
      </c>
      <c r="D192" s="45"/>
      <c r="H192" s="43"/>
      <c r="I192" s="43"/>
      <c r="J192" s="43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</row>
    <row r="193">
      <c r="A193" s="44" t="s">
        <v>603</v>
      </c>
      <c r="B193" s="44" t="s">
        <v>604</v>
      </c>
      <c r="C193" s="44" t="s">
        <v>605</v>
      </c>
      <c r="D193" s="45"/>
      <c r="H193" s="43"/>
      <c r="I193" s="40"/>
      <c r="J193" s="43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</row>
    <row r="194">
      <c r="A194" s="44" t="s">
        <v>606</v>
      </c>
      <c r="B194" s="44" t="s">
        <v>607</v>
      </c>
      <c r="C194" s="44" t="s">
        <v>608</v>
      </c>
      <c r="D194" s="45"/>
      <c r="H194" s="43"/>
      <c r="I194" s="43"/>
      <c r="J194" s="43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</row>
    <row r="195">
      <c r="A195" s="44" t="s">
        <v>609</v>
      </c>
      <c r="B195" s="44" t="s">
        <v>610</v>
      </c>
      <c r="C195" s="44" t="s">
        <v>611</v>
      </c>
      <c r="D195" s="45"/>
      <c r="H195" s="43"/>
      <c r="I195" s="43"/>
      <c r="J195" s="43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</row>
    <row r="196">
      <c r="A196" s="44" t="s">
        <v>612</v>
      </c>
      <c r="B196" s="44" t="s">
        <v>613</v>
      </c>
      <c r="C196" s="44" t="s">
        <v>614</v>
      </c>
      <c r="D196" s="45"/>
      <c r="H196" s="43"/>
      <c r="I196" s="43"/>
      <c r="J196" s="43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</row>
    <row r="197">
      <c r="A197" s="44" t="s">
        <v>615</v>
      </c>
      <c r="B197" s="44" t="s">
        <v>616</v>
      </c>
      <c r="C197" s="44" t="s">
        <v>617</v>
      </c>
      <c r="D197" s="45"/>
      <c r="H197" s="43"/>
      <c r="I197" s="43"/>
      <c r="J197" s="43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</row>
    <row r="198">
      <c r="A198" s="44" t="s">
        <v>618</v>
      </c>
      <c r="B198" s="44" t="s">
        <v>619</v>
      </c>
      <c r="C198" s="44" t="s">
        <v>620</v>
      </c>
      <c r="D198" s="45"/>
      <c r="H198" s="43"/>
      <c r="I198" s="40"/>
      <c r="J198" s="43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</row>
    <row r="199">
      <c r="A199" s="44" t="s">
        <v>621</v>
      </c>
      <c r="B199" s="44" t="s">
        <v>622</v>
      </c>
      <c r="C199" s="44" t="s">
        <v>623</v>
      </c>
      <c r="D199" s="45"/>
      <c r="H199" s="43"/>
      <c r="I199" s="40"/>
      <c r="J199" s="43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</row>
    <row r="200">
      <c r="A200" s="44" t="s">
        <v>624</v>
      </c>
      <c r="B200" s="44" t="s">
        <v>625</v>
      </c>
      <c r="C200" s="44" t="s">
        <v>626</v>
      </c>
      <c r="D200" s="45"/>
      <c r="H200" s="43"/>
      <c r="I200" s="43"/>
      <c r="J200" s="43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</row>
    <row r="201">
      <c r="A201" s="44" t="s">
        <v>627</v>
      </c>
      <c r="B201" s="44" t="s">
        <v>628</v>
      </c>
      <c r="C201" s="44" t="s">
        <v>629</v>
      </c>
      <c r="D201" s="45"/>
      <c r="H201" s="43"/>
      <c r="I201" s="43"/>
      <c r="J201" s="43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</row>
    <row r="202">
      <c r="A202" s="44" t="s">
        <v>630</v>
      </c>
      <c r="B202" s="44" t="s">
        <v>631</v>
      </c>
      <c r="C202" s="44" t="s">
        <v>632</v>
      </c>
      <c r="D202" s="45"/>
      <c r="H202" s="43"/>
      <c r="I202" s="40"/>
      <c r="J202" s="43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</row>
    <row r="203">
      <c r="A203" s="44" t="s">
        <v>633</v>
      </c>
      <c r="B203" s="44" t="s">
        <v>634</v>
      </c>
      <c r="C203" s="44" t="s">
        <v>635</v>
      </c>
      <c r="D203" s="45"/>
      <c r="H203" s="43"/>
      <c r="I203" s="43"/>
      <c r="J203" s="43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</row>
    <row r="204">
      <c r="A204" s="44" t="s">
        <v>636</v>
      </c>
      <c r="B204" s="44" t="s">
        <v>637</v>
      </c>
      <c r="C204" s="44" t="s">
        <v>638</v>
      </c>
      <c r="D204" s="45"/>
      <c r="H204" s="43"/>
      <c r="I204" s="40"/>
      <c r="J204" s="43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</row>
    <row r="205">
      <c r="A205" s="44" t="s">
        <v>639</v>
      </c>
      <c r="B205" s="44" t="s">
        <v>640</v>
      </c>
      <c r="C205" s="44" t="s">
        <v>641</v>
      </c>
      <c r="D205" s="45"/>
      <c r="H205" s="43"/>
      <c r="I205" s="43"/>
      <c r="J205" s="43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</row>
    <row r="206">
      <c r="A206" s="44" t="s">
        <v>642</v>
      </c>
      <c r="B206" s="44" t="s">
        <v>643</v>
      </c>
      <c r="C206" s="44" t="s">
        <v>644</v>
      </c>
      <c r="D206" s="45"/>
      <c r="H206" s="43"/>
      <c r="I206" s="43"/>
      <c r="J206" s="43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</row>
    <row r="207">
      <c r="A207" s="44"/>
      <c r="B207" s="47"/>
      <c r="C207" s="43"/>
      <c r="H207" s="43"/>
      <c r="I207" s="43"/>
      <c r="J207" s="43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</row>
    <row r="208">
      <c r="A208" s="44"/>
      <c r="B208" s="47"/>
      <c r="C208" s="43"/>
      <c r="D208" s="43"/>
      <c r="F208" s="40"/>
      <c r="G208" s="43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</row>
    <row r="209">
      <c r="A209" s="44"/>
      <c r="B209" s="47"/>
      <c r="C209" s="43"/>
      <c r="D209" s="43"/>
      <c r="F209" s="40"/>
      <c r="G209" s="43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</row>
    <row r="210">
      <c r="A210" s="44"/>
      <c r="B210" s="47"/>
      <c r="C210" s="43"/>
      <c r="D210" s="43"/>
      <c r="F210" s="40"/>
      <c r="G210" s="43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</row>
    <row r="211">
      <c r="A211" s="44"/>
      <c r="B211" s="47"/>
      <c r="C211" s="43"/>
      <c r="D211" s="43"/>
      <c r="F211" s="40"/>
      <c r="G211" s="43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</row>
    <row r="212">
      <c r="A212" s="44"/>
      <c r="B212" s="47"/>
      <c r="C212" s="43"/>
      <c r="D212" s="43"/>
      <c r="F212" s="43"/>
      <c r="G212" s="43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</row>
    <row r="213">
      <c r="A213" s="44"/>
      <c r="B213" s="47"/>
      <c r="C213" s="43"/>
      <c r="D213" s="43"/>
      <c r="F213" s="40"/>
      <c r="G213" s="43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</row>
    <row r="214">
      <c r="A214" s="44"/>
      <c r="B214" s="47"/>
      <c r="C214" s="43"/>
      <c r="D214" s="43"/>
      <c r="F214" s="40"/>
      <c r="G214" s="43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</row>
    <row r="215">
      <c r="A215" s="44"/>
      <c r="B215" s="47"/>
      <c r="C215" s="43"/>
      <c r="D215" s="43"/>
      <c r="F215" s="40"/>
      <c r="G215" s="43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</row>
    <row r="216">
      <c r="A216" s="44"/>
      <c r="B216" s="47"/>
      <c r="C216" s="43"/>
      <c r="D216" s="43"/>
      <c r="F216" s="43"/>
      <c r="G216" s="43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</row>
    <row r="217">
      <c r="A217" s="44"/>
      <c r="B217" s="47"/>
      <c r="C217" s="43"/>
      <c r="D217" s="43"/>
      <c r="F217" s="40"/>
      <c r="G217" s="43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</row>
    <row r="218">
      <c r="A218" s="44"/>
      <c r="B218" s="47"/>
      <c r="C218" s="43"/>
      <c r="D218" s="43"/>
      <c r="F218" s="43"/>
      <c r="G218" s="43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</row>
    <row r="219">
      <c r="A219" s="44"/>
      <c r="B219" s="47"/>
      <c r="C219" s="43"/>
      <c r="D219" s="43"/>
      <c r="F219" s="43"/>
      <c r="G219" s="43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</row>
    <row r="220">
      <c r="A220" s="44"/>
      <c r="B220" s="47"/>
      <c r="C220" s="43"/>
      <c r="D220" s="43"/>
      <c r="F220" s="43"/>
      <c r="G220" s="43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</row>
    <row r="221">
      <c r="A221" s="44"/>
      <c r="B221" s="47"/>
      <c r="C221" s="43"/>
      <c r="D221" s="43"/>
      <c r="F221" s="43"/>
      <c r="G221" s="43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</row>
    <row r="222">
      <c r="A222" s="44"/>
      <c r="B222" s="47"/>
      <c r="C222" s="43"/>
      <c r="D222" s="43"/>
      <c r="F222" s="43"/>
      <c r="G222" s="43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</row>
    <row r="223">
      <c r="A223" s="44"/>
      <c r="B223" s="47"/>
      <c r="C223" s="43"/>
      <c r="D223" s="43"/>
      <c r="F223" s="40"/>
      <c r="G223" s="43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</row>
    <row r="224">
      <c r="A224" s="44"/>
      <c r="B224" s="47"/>
      <c r="C224" s="43"/>
      <c r="D224" s="43"/>
      <c r="F224" s="43"/>
      <c r="G224" s="43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</row>
    <row r="225">
      <c r="A225" s="44"/>
      <c r="B225" s="47"/>
      <c r="C225" s="43"/>
      <c r="D225" s="43"/>
      <c r="F225" s="43"/>
      <c r="G225" s="43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</row>
    <row r="226">
      <c r="A226" s="44"/>
      <c r="B226" s="47"/>
      <c r="C226" s="43"/>
      <c r="D226" s="43"/>
      <c r="F226" s="40"/>
      <c r="G226" s="43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</row>
    <row r="227">
      <c r="A227" s="44"/>
      <c r="B227" s="47"/>
      <c r="C227" s="43"/>
      <c r="D227" s="43"/>
      <c r="F227" s="40"/>
      <c r="G227" s="43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</row>
    <row r="228">
      <c r="A228" s="44"/>
      <c r="B228" s="47"/>
      <c r="C228" s="43"/>
      <c r="D228" s="43"/>
      <c r="F228" s="40"/>
      <c r="G228" s="43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</row>
    <row r="229">
      <c r="A229" s="44"/>
      <c r="B229" s="47"/>
      <c r="C229" s="43"/>
      <c r="D229" s="43"/>
      <c r="F229" s="40"/>
      <c r="G229" s="43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</row>
    <row r="230">
      <c r="A230" s="43"/>
      <c r="B230" s="43"/>
      <c r="C230" s="43"/>
      <c r="D230" s="43"/>
      <c r="F230" s="43"/>
      <c r="G230" s="43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</row>
    <row r="231">
      <c r="A231" s="43"/>
      <c r="B231" s="43"/>
      <c r="C231" s="43"/>
      <c r="D231" s="43"/>
      <c r="F231" s="40"/>
      <c r="G231" s="43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</row>
    <row r="232">
      <c r="A232" s="43"/>
      <c r="B232" s="43"/>
      <c r="C232" s="43"/>
      <c r="D232" s="43"/>
      <c r="F232" s="40"/>
      <c r="G232" s="43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</row>
    <row r="233">
      <c r="A233" s="43"/>
      <c r="B233" s="43"/>
      <c r="C233" s="43"/>
      <c r="D233" s="43"/>
      <c r="F233" s="40"/>
      <c r="G233" s="43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</row>
    <row r="234">
      <c r="A234" s="43"/>
      <c r="B234" s="43"/>
      <c r="C234" s="43"/>
      <c r="D234" s="43"/>
      <c r="F234" s="43"/>
      <c r="G234" s="43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</row>
    <row r="235">
      <c r="A235" s="43"/>
      <c r="B235" s="43"/>
      <c r="C235" s="43"/>
      <c r="D235" s="43"/>
      <c r="F235" s="40"/>
      <c r="G235" s="43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</row>
    <row r="236">
      <c r="A236" s="44"/>
      <c r="B236" s="43"/>
      <c r="C236" s="43"/>
      <c r="D236" s="43"/>
      <c r="F236" s="40"/>
      <c r="G236" s="43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</row>
    <row r="237">
      <c r="A237" s="44"/>
      <c r="B237" s="43"/>
      <c r="C237" s="43"/>
      <c r="D237" s="43"/>
      <c r="F237" s="43"/>
      <c r="G237" s="43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</row>
    <row r="238">
      <c r="A238" s="44"/>
      <c r="B238" s="43"/>
      <c r="C238" s="43"/>
      <c r="D238" s="43"/>
      <c r="F238" s="40"/>
      <c r="G238" s="43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</row>
    <row r="239">
      <c r="A239" s="44"/>
      <c r="B239" s="43"/>
      <c r="C239" s="43"/>
      <c r="D239" s="43"/>
      <c r="F239" s="40"/>
      <c r="G239" s="43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</row>
    <row r="240">
      <c r="A240" s="44"/>
      <c r="B240" s="43"/>
      <c r="C240" s="43"/>
      <c r="D240" s="43"/>
      <c r="F240" s="40"/>
      <c r="G240" s="43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</row>
    <row r="241">
      <c r="A241" s="44"/>
      <c r="B241" s="43"/>
      <c r="C241" s="43"/>
      <c r="D241" s="43"/>
      <c r="F241" s="40"/>
      <c r="G241" s="43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</row>
    <row r="242">
      <c r="A242" s="44"/>
      <c r="B242" s="43"/>
      <c r="C242" s="43"/>
      <c r="D242" s="43"/>
      <c r="F242" s="40"/>
      <c r="G242" s="43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</row>
    <row r="243">
      <c r="A243" s="44"/>
      <c r="B243" s="43"/>
      <c r="C243" s="43"/>
      <c r="D243" s="43"/>
      <c r="F243" s="43"/>
      <c r="G243" s="43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</row>
    <row r="244">
      <c r="A244" s="44"/>
      <c r="B244" s="43"/>
      <c r="C244" s="43"/>
      <c r="D244" s="43"/>
      <c r="F244" s="43"/>
      <c r="G244" s="43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</row>
    <row r="245">
      <c r="A245" s="44"/>
      <c r="B245" s="43"/>
      <c r="C245" s="43"/>
      <c r="D245" s="43"/>
      <c r="F245" s="43"/>
      <c r="G245" s="43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</row>
    <row r="246">
      <c r="A246" s="44"/>
      <c r="B246" s="43"/>
      <c r="C246" s="43"/>
      <c r="D246" s="43"/>
      <c r="F246" s="40"/>
      <c r="G246" s="43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</row>
    <row r="247">
      <c r="A247" s="44"/>
      <c r="B247" s="43"/>
      <c r="C247" s="43"/>
      <c r="D247" s="43"/>
      <c r="F247" s="40"/>
      <c r="G247" s="43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</row>
    <row r="248">
      <c r="A248" s="44"/>
      <c r="B248" s="43"/>
      <c r="C248" s="43"/>
      <c r="D248" s="43"/>
      <c r="F248" s="43"/>
      <c r="G248" s="43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</row>
    <row r="249">
      <c r="A249" s="44"/>
      <c r="B249" s="43"/>
      <c r="C249" s="43"/>
      <c r="D249" s="43"/>
      <c r="F249" s="40"/>
      <c r="G249" s="43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</row>
    <row r="250">
      <c r="A250" s="44"/>
      <c r="B250" s="43"/>
      <c r="C250" s="43"/>
      <c r="D250" s="43"/>
      <c r="F250" s="40"/>
      <c r="G250" s="43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</row>
    <row r="251">
      <c r="A251" s="44"/>
      <c r="B251" s="43"/>
      <c r="C251" s="43"/>
      <c r="D251" s="43"/>
      <c r="F251" s="40"/>
      <c r="G251" s="43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</row>
    <row r="252">
      <c r="A252" s="44"/>
      <c r="B252" s="43"/>
      <c r="C252" s="43"/>
      <c r="D252" s="43"/>
      <c r="F252" s="40"/>
      <c r="G252" s="43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</row>
    <row r="253">
      <c r="A253" s="44"/>
      <c r="B253" s="43"/>
      <c r="C253" s="43"/>
      <c r="D253" s="43"/>
      <c r="F253" s="40"/>
      <c r="G253" s="43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</row>
    <row r="254">
      <c r="A254" s="44"/>
      <c r="B254" s="43"/>
      <c r="C254" s="43"/>
      <c r="D254" s="43"/>
      <c r="F254" s="40"/>
      <c r="G254" s="43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</row>
    <row r="255">
      <c r="A255" s="44"/>
      <c r="B255" s="43"/>
      <c r="C255" s="43"/>
      <c r="D255" s="43"/>
      <c r="F255" s="43"/>
      <c r="G255" s="43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</row>
    <row r="256">
      <c r="A256" s="44"/>
      <c r="B256" s="43"/>
      <c r="C256" s="43"/>
      <c r="D256" s="43"/>
      <c r="F256" s="43"/>
      <c r="G256" s="43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</row>
    <row r="257">
      <c r="A257" s="44"/>
      <c r="B257" s="43"/>
      <c r="C257" s="43"/>
      <c r="D257" s="43"/>
      <c r="F257" s="40"/>
      <c r="G257" s="43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</row>
    <row r="258">
      <c r="A258" s="44"/>
      <c r="B258" s="43"/>
      <c r="C258" s="43"/>
      <c r="D258" s="43"/>
      <c r="F258" s="43"/>
      <c r="G258" s="43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</row>
    <row r="259">
      <c r="A259" s="44"/>
      <c r="B259" s="43"/>
      <c r="C259" s="43"/>
      <c r="D259" s="43"/>
      <c r="F259" s="43"/>
      <c r="G259" s="43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</row>
    <row r="260">
      <c r="A260" s="44"/>
      <c r="B260" s="43"/>
      <c r="C260" s="43"/>
      <c r="D260" s="43"/>
      <c r="F260" s="40"/>
      <c r="G260" s="43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</row>
    <row r="261">
      <c r="A261" s="44"/>
      <c r="B261" s="43"/>
      <c r="C261" s="43"/>
      <c r="D261" s="43"/>
      <c r="F261" s="43"/>
      <c r="G261" s="43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</row>
    <row r="262">
      <c r="A262" s="44"/>
      <c r="B262" s="43"/>
      <c r="C262" s="43"/>
      <c r="D262" s="43"/>
      <c r="F262" s="40"/>
      <c r="G262" s="43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</row>
    <row r="263">
      <c r="A263" s="44"/>
      <c r="B263" s="43"/>
      <c r="C263" s="43"/>
      <c r="D263" s="43"/>
      <c r="F263" s="40"/>
      <c r="G263" s="43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</row>
    <row r="264">
      <c r="A264" s="44"/>
      <c r="B264" s="43"/>
      <c r="C264" s="43"/>
      <c r="D264" s="43"/>
      <c r="F264" s="43"/>
      <c r="G264" s="43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</row>
    <row r="265">
      <c r="A265" s="44"/>
      <c r="B265" s="43"/>
      <c r="C265" s="43"/>
      <c r="D265" s="43"/>
      <c r="F265" s="40"/>
      <c r="G265" s="43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</row>
    <row r="266">
      <c r="A266" s="44"/>
      <c r="B266" s="43"/>
      <c r="C266" s="43"/>
      <c r="D266" s="43"/>
      <c r="F266" s="40"/>
      <c r="G266" s="43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</row>
    <row r="267">
      <c r="A267" s="44"/>
      <c r="B267" s="43"/>
      <c r="C267" s="43"/>
      <c r="D267" s="43"/>
      <c r="F267" s="40"/>
      <c r="G267" s="43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</row>
    <row r="268">
      <c r="A268" s="44"/>
      <c r="B268" s="43"/>
      <c r="C268" s="43"/>
      <c r="D268" s="43"/>
      <c r="F268" s="43"/>
      <c r="G268" s="43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</row>
    <row r="269">
      <c r="A269" s="44"/>
      <c r="B269" s="43"/>
      <c r="C269" s="43"/>
      <c r="D269" s="43"/>
      <c r="F269" s="40"/>
      <c r="G269" s="43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</row>
    <row r="270">
      <c r="A270" s="44"/>
      <c r="B270" s="43"/>
      <c r="C270" s="43"/>
      <c r="D270" s="43"/>
      <c r="F270" s="43"/>
      <c r="G270" s="43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</row>
    <row r="271">
      <c r="A271" s="44"/>
      <c r="B271" s="43"/>
      <c r="C271" s="43"/>
      <c r="D271" s="43"/>
      <c r="F271" s="40"/>
      <c r="G271" s="43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</row>
    <row r="272">
      <c r="A272" s="44"/>
      <c r="B272" s="43"/>
      <c r="C272" s="43"/>
      <c r="D272" s="43"/>
      <c r="F272" s="43"/>
      <c r="G272" s="43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</row>
    <row r="273">
      <c r="A273" s="44"/>
      <c r="B273" s="43"/>
      <c r="C273" s="43"/>
      <c r="D273" s="43"/>
      <c r="F273" s="40"/>
      <c r="G273" s="43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</row>
    <row r="274">
      <c r="A274" s="44"/>
      <c r="B274" s="43"/>
      <c r="C274" s="43"/>
      <c r="D274" s="43"/>
      <c r="F274" s="43"/>
      <c r="G274" s="43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</row>
    <row r="275">
      <c r="A275" s="44"/>
      <c r="B275" s="43"/>
      <c r="C275" s="43"/>
      <c r="D275" s="43"/>
      <c r="F275" s="43"/>
      <c r="G275" s="43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</row>
    <row r="276">
      <c r="A276" s="44"/>
      <c r="B276" s="43"/>
      <c r="C276" s="43"/>
      <c r="D276" s="43"/>
      <c r="F276" s="43"/>
      <c r="G276" s="43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</row>
    <row r="277">
      <c r="A277" s="44"/>
      <c r="B277" s="43"/>
      <c r="C277" s="43"/>
      <c r="D277" s="43"/>
      <c r="F277" s="40"/>
      <c r="G277" s="43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</row>
    <row r="278">
      <c r="A278" s="44"/>
      <c r="B278" s="43"/>
      <c r="C278" s="43"/>
      <c r="D278" s="43"/>
      <c r="F278" s="43"/>
      <c r="G278" s="43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</row>
    <row r="279">
      <c r="A279" s="44"/>
      <c r="B279" s="43"/>
      <c r="C279" s="43"/>
      <c r="D279" s="43"/>
      <c r="F279" s="40"/>
      <c r="G279" s="43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</row>
    <row r="280">
      <c r="A280" s="44"/>
      <c r="B280" s="43"/>
      <c r="C280" s="43"/>
      <c r="D280" s="43"/>
      <c r="F280" s="43"/>
      <c r="G280" s="43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</row>
    <row r="281">
      <c r="A281" s="44"/>
      <c r="B281" s="43"/>
      <c r="C281" s="43"/>
      <c r="D281" s="43"/>
      <c r="F281" s="40"/>
      <c r="G281" s="43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</row>
    <row r="282">
      <c r="A282" s="44"/>
      <c r="B282" s="43"/>
      <c r="C282" s="43"/>
      <c r="D282" s="43"/>
      <c r="F282" s="43"/>
      <c r="G282" s="43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</row>
    <row r="283">
      <c r="A283" s="44"/>
      <c r="B283" s="43"/>
      <c r="C283" s="43"/>
      <c r="D283" s="43"/>
      <c r="F283" s="43"/>
      <c r="G283" s="43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</row>
    <row r="284">
      <c r="A284" s="44"/>
      <c r="B284" s="43"/>
      <c r="C284" s="43"/>
      <c r="D284" s="43"/>
      <c r="F284" s="40"/>
      <c r="G284" s="43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</row>
    <row r="285">
      <c r="A285" s="44"/>
      <c r="B285" s="43"/>
      <c r="C285" s="43"/>
      <c r="D285" s="43"/>
      <c r="F285" s="40"/>
      <c r="G285" s="43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</row>
    <row r="286">
      <c r="A286" s="44"/>
      <c r="B286" s="43"/>
      <c r="C286" s="43"/>
      <c r="D286" s="43"/>
      <c r="F286" s="40"/>
      <c r="G286" s="43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</row>
    <row r="287">
      <c r="A287" s="44"/>
      <c r="B287" s="43"/>
      <c r="C287" s="43"/>
      <c r="D287" s="43"/>
      <c r="F287" s="40"/>
      <c r="G287" s="43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</row>
    <row r="288">
      <c r="A288" s="44"/>
      <c r="B288" s="43"/>
      <c r="C288" s="43"/>
      <c r="D288" s="43"/>
      <c r="F288" s="40"/>
      <c r="G288" s="43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</row>
    <row r="289">
      <c r="A289" s="44"/>
      <c r="B289" s="43"/>
      <c r="C289" s="43"/>
      <c r="D289" s="43"/>
      <c r="F289" s="40"/>
      <c r="G289" s="43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</row>
    <row r="290">
      <c r="A290" s="44"/>
      <c r="B290" s="43"/>
      <c r="C290" s="43"/>
      <c r="D290" s="43"/>
      <c r="F290" s="43"/>
      <c r="G290" s="43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</row>
    <row r="291">
      <c r="A291" s="44"/>
      <c r="B291" s="43"/>
      <c r="C291" s="43"/>
      <c r="D291" s="43"/>
      <c r="F291" s="43"/>
      <c r="G291" s="43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</row>
    <row r="292">
      <c r="A292" s="44"/>
      <c r="B292" s="43"/>
      <c r="C292" s="43"/>
      <c r="D292" s="43"/>
      <c r="F292" s="40"/>
      <c r="G292" s="43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</row>
    <row r="293">
      <c r="A293" s="44"/>
      <c r="B293" s="43"/>
      <c r="C293" s="43"/>
      <c r="D293" s="43"/>
      <c r="F293" s="43"/>
      <c r="G293" s="43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</row>
    <row r="294">
      <c r="A294" s="44"/>
      <c r="B294" s="43"/>
      <c r="C294" s="43"/>
      <c r="D294" s="43"/>
      <c r="F294" s="43"/>
      <c r="G294" s="43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</row>
    <row r="295">
      <c r="A295" s="44"/>
      <c r="B295" s="43"/>
      <c r="C295" s="43"/>
      <c r="D295" s="43"/>
      <c r="F295" s="43"/>
      <c r="G295" s="43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</row>
    <row r="296">
      <c r="A296" s="44"/>
      <c r="B296" s="43"/>
      <c r="C296" s="43"/>
      <c r="D296" s="43"/>
      <c r="F296" s="40"/>
      <c r="G296" s="43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</row>
    <row r="297">
      <c r="A297" s="44"/>
      <c r="B297" s="43"/>
      <c r="C297" s="43"/>
      <c r="D297" s="43"/>
      <c r="F297" s="40"/>
      <c r="G297" s="43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</row>
    <row r="298">
      <c r="A298" s="44"/>
      <c r="B298" s="43"/>
      <c r="C298" s="43"/>
      <c r="D298" s="43"/>
      <c r="F298" s="40"/>
      <c r="G298" s="43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</row>
    <row r="299">
      <c r="A299" s="44"/>
      <c r="B299" s="43"/>
      <c r="C299" s="43"/>
      <c r="D299" s="43"/>
      <c r="F299" s="43"/>
      <c r="G299" s="43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</row>
    <row r="300">
      <c r="A300" s="44"/>
      <c r="B300" s="43"/>
      <c r="C300" s="43"/>
      <c r="D300" s="43"/>
      <c r="F300" s="40"/>
      <c r="G300" s="43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</row>
    <row r="301">
      <c r="A301" s="44"/>
      <c r="B301" s="43"/>
      <c r="C301" s="43"/>
      <c r="D301" s="43"/>
      <c r="F301" s="40"/>
      <c r="G301" s="43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</row>
    <row r="302">
      <c r="A302" s="44"/>
      <c r="B302" s="43"/>
      <c r="C302" s="43"/>
      <c r="D302" s="43"/>
      <c r="F302" s="40"/>
      <c r="G302" s="43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</row>
    <row r="303">
      <c r="A303" s="44"/>
      <c r="B303" s="43"/>
      <c r="C303" s="43"/>
      <c r="D303" s="43"/>
      <c r="F303" s="40"/>
      <c r="G303" s="43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</row>
    <row r="304">
      <c r="A304" s="44"/>
      <c r="B304" s="43"/>
      <c r="C304" s="43"/>
      <c r="D304" s="43"/>
      <c r="F304" s="43"/>
      <c r="G304" s="43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</row>
    <row r="305">
      <c r="A305" s="44"/>
      <c r="B305" s="43"/>
      <c r="C305" s="43"/>
      <c r="D305" s="43"/>
      <c r="F305" s="40"/>
      <c r="G305" s="43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</row>
    <row r="306">
      <c r="A306" s="44"/>
      <c r="B306" s="43"/>
      <c r="C306" s="43"/>
      <c r="D306" s="43"/>
      <c r="F306" s="43"/>
      <c r="G306" s="43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</row>
    <row r="307">
      <c r="A307" s="44"/>
      <c r="B307" s="43"/>
      <c r="C307" s="43"/>
      <c r="D307" s="43"/>
      <c r="F307" s="40"/>
      <c r="G307" s="43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</row>
    <row r="308">
      <c r="A308" s="44"/>
      <c r="B308" s="43"/>
      <c r="C308" s="43"/>
      <c r="D308" s="43"/>
      <c r="F308" s="40"/>
      <c r="G308" s="43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</row>
    <row r="309">
      <c r="A309" s="44"/>
      <c r="B309" s="43"/>
      <c r="C309" s="43"/>
      <c r="D309" s="43"/>
      <c r="F309" s="40"/>
      <c r="G309" s="43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</row>
    <row r="310">
      <c r="A310" s="44"/>
      <c r="B310" s="43"/>
      <c r="C310" s="43"/>
      <c r="D310" s="43"/>
      <c r="F310" s="43"/>
      <c r="G310" s="43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</row>
    <row r="311">
      <c r="A311" s="44"/>
      <c r="B311" s="43"/>
      <c r="C311" s="43"/>
      <c r="D311" s="43"/>
      <c r="F311" s="43"/>
      <c r="G311" s="43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</row>
    <row r="312">
      <c r="A312" s="44"/>
      <c r="B312" s="43"/>
      <c r="C312" s="43"/>
      <c r="D312" s="43"/>
      <c r="F312" s="43"/>
      <c r="G312" s="43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</row>
    <row r="313">
      <c r="A313" s="44"/>
      <c r="B313" s="43"/>
      <c r="C313" s="43"/>
      <c r="D313" s="43"/>
      <c r="F313" s="40"/>
      <c r="G313" s="43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</row>
    <row r="314">
      <c r="A314" s="44"/>
      <c r="B314" s="43"/>
      <c r="C314" s="43"/>
      <c r="D314" s="43"/>
      <c r="F314" s="40"/>
      <c r="G314" s="43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</row>
    <row r="315">
      <c r="A315" s="44"/>
      <c r="B315" s="43"/>
      <c r="C315" s="43"/>
      <c r="D315" s="43"/>
      <c r="F315" s="40"/>
      <c r="G315" s="43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</row>
    <row r="316">
      <c r="A316" s="44"/>
      <c r="B316" s="43"/>
      <c r="C316" s="43"/>
      <c r="D316" s="43"/>
      <c r="F316" s="40"/>
      <c r="G316" s="43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</row>
    <row r="317">
      <c r="A317" s="44"/>
      <c r="B317" s="43"/>
      <c r="C317" s="43"/>
      <c r="D317" s="43"/>
      <c r="F317" s="40"/>
      <c r="G317" s="43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</row>
    <row r="318">
      <c r="A318" s="44"/>
      <c r="B318" s="43"/>
      <c r="C318" s="43"/>
      <c r="D318" s="43"/>
      <c r="F318" s="40"/>
      <c r="G318" s="43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</row>
    <row r="319">
      <c r="A319" s="44"/>
      <c r="B319" s="43"/>
      <c r="C319" s="43"/>
      <c r="D319" s="43"/>
      <c r="F319" s="40"/>
      <c r="G319" s="43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</row>
    <row r="320">
      <c r="A320" s="44"/>
      <c r="B320" s="43"/>
      <c r="C320" s="43"/>
      <c r="D320" s="43"/>
      <c r="F320" s="40"/>
      <c r="G320" s="43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</row>
    <row r="321">
      <c r="A321" s="44"/>
      <c r="B321" s="43"/>
      <c r="C321" s="43"/>
      <c r="D321" s="43"/>
      <c r="F321" s="40"/>
      <c r="G321" s="43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</row>
    <row r="322">
      <c r="A322" s="44"/>
      <c r="B322" s="43"/>
      <c r="C322" s="43"/>
      <c r="D322" s="43"/>
      <c r="F322" s="40"/>
      <c r="G322" s="43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</row>
    <row r="323">
      <c r="A323" s="44"/>
      <c r="B323" s="43"/>
      <c r="C323" s="43"/>
      <c r="D323" s="43"/>
      <c r="F323" s="43"/>
      <c r="G323" s="43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</row>
    <row r="324">
      <c r="A324" s="44"/>
      <c r="B324" s="43"/>
      <c r="C324" s="43"/>
      <c r="D324" s="43"/>
      <c r="F324" s="43"/>
      <c r="G324" s="43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</row>
    <row r="325">
      <c r="A325" s="40"/>
      <c r="B325" s="40"/>
      <c r="C325" s="40"/>
      <c r="D325" s="43"/>
      <c r="F325" s="43"/>
      <c r="G325" s="43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</row>
    <row r="326">
      <c r="A326" s="44"/>
      <c r="B326" s="43"/>
      <c r="C326" s="43"/>
      <c r="D326" s="43"/>
      <c r="F326" s="43"/>
      <c r="G326" s="43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</row>
    <row r="327">
      <c r="A327" s="44"/>
      <c r="B327" s="43"/>
      <c r="C327" s="43"/>
      <c r="D327" s="43"/>
      <c r="F327" s="40"/>
      <c r="G327" s="43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</row>
    <row r="328">
      <c r="A328" s="44"/>
      <c r="B328" s="43"/>
      <c r="C328" s="43"/>
      <c r="D328" s="43"/>
      <c r="F328" s="40"/>
      <c r="G328" s="43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</row>
    <row r="329">
      <c r="A329" s="44"/>
      <c r="B329" s="43"/>
      <c r="C329" s="43"/>
      <c r="D329" s="43"/>
      <c r="F329" s="40"/>
      <c r="G329" s="43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</row>
    <row r="330">
      <c r="A330" s="44"/>
      <c r="B330" s="43"/>
      <c r="C330" s="43"/>
      <c r="D330" s="43"/>
      <c r="F330" s="40"/>
      <c r="G330" s="43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</row>
    <row r="331">
      <c r="A331" s="44"/>
      <c r="B331" s="43"/>
      <c r="C331" s="43"/>
      <c r="D331" s="43"/>
      <c r="F331" s="40"/>
      <c r="G331" s="43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</row>
    <row r="332">
      <c r="A332" s="44"/>
      <c r="B332" s="43"/>
      <c r="C332" s="43"/>
      <c r="D332" s="43"/>
      <c r="F332" s="40"/>
      <c r="G332" s="43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</row>
    <row r="333">
      <c r="A333" s="44"/>
      <c r="B333" s="43"/>
      <c r="C333" s="43"/>
      <c r="D333" s="43"/>
      <c r="F333" s="43"/>
      <c r="G333" s="43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</row>
    <row r="334">
      <c r="A334" s="44"/>
      <c r="B334" s="43"/>
      <c r="C334" s="43"/>
      <c r="D334" s="43"/>
      <c r="F334" s="40"/>
      <c r="G334" s="43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</row>
    <row r="335">
      <c r="A335" s="44"/>
      <c r="B335" s="43"/>
      <c r="C335" s="43"/>
      <c r="D335" s="43"/>
      <c r="F335" s="40"/>
      <c r="G335" s="43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</row>
    <row r="336">
      <c r="A336" s="44"/>
      <c r="B336" s="43"/>
      <c r="C336" s="43"/>
      <c r="D336" s="43"/>
      <c r="F336" s="40"/>
      <c r="G336" s="43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</row>
    <row r="337">
      <c r="A337" s="44"/>
      <c r="B337" s="43"/>
      <c r="C337" s="43"/>
      <c r="D337" s="43"/>
      <c r="F337" s="40"/>
      <c r="G337" s="43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</row>
    <row r="338">
      <c r="A338" s="44"/>
      <c r="B338" s="43"/>
      <c r="C338" s="43"/>
      <c r="D338" s="43"/>
      <c r="F338" s="43"/>
      <c r="G338" s="43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</row>
    <row r="339">
      <c r="A339" s="44"/>
      <c r="B339" s="43"/>
      <c r="C339" s="43"/>
      <c r="D339" s="43"/>
      <c r="F339" s="43"/>
      <c r="G339" s="43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</row>
    <row r="340">
      <c r="A340" s="44"/>
      <c r="B340" s="43"/>
      <c r="C340" s="43"/>
      <c r="D340" s="43"/>
      <c r="F340" s="43"/>
      <c r="G340" s="43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</row>
    <row r="341">
      <c r="A341" s="44"/>
      <c r="B341" s="43"/>
      <c r="C341" s="43"/>
      <c r="D341" s="43"/>
      <c r="F341" s="40"/>
      <c r="G341" s="43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</row>
    <row r="342">
      <c r="A342" s="44"/>
      <c r="B342" s="43"/>
      <c r="C342" s="43"/>
      <c r="D342" s="43"/>
      <c r="F342" s="40"/>
      <c r="G342" s="43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</row>
    <row r="343">
      <c r="A343" s="44"/>
      <c r="B343" s="43"/>
      <c r="C343" s="43"/>
      <c r="D343" s="43"/>
      <c r="F343" s="43"/>
      <c r="G343" s="43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</row>
    <row r="344">
      <c r="A344" s="44"/>
      <c r="B344" s="43"/>
      <c r="C344" s="43"/>
      <c r="D344" s="43"/>
      <c r="F344" s="40"/>
      <c r="G344" s="43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</row>
    <row r="345">
      <c r="A345" s="44"/>
      <c r="B345" s="43"/>
      <c r="C345" s="43"/>
      <c r="D345" s="43"/>
      <c r="F345" s="43"/>
      <c r="G345" s="43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</row>
    <row r="346">
      <c r="A346" s="44"/>
      <c r="B346" s="43"/>
      <c r="C346" s="43"/>
      <c r="D346" s="43"/>
      <c r="F346" s="43"/>
      <c r="G346" s="43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</row>
    <row r="347">
      <c r="A347" s="44"/>
      <c r="B347" s="43"/>
      <c r="C347" s="43"/>
      <c r="D347" s="43"/>
      <c r="F347" s="40"/>
      <c r="G347" s="43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</row>
    <row r="348">
      <c r="A348" s="44"/>
      <c r="B348" s="43"/>
      <c r="C348" s="43"/>
      <c r="D348" s="43"/>
      <c r="F348" s="40"/>
      <c r="G348" s="43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</row>
    <row r="349">
      <c r="A349" s="44"/>
      <c r="B349" s="43"/>
      <c r="C349" s="43"/>
      <c r="D349" s="43"/>
      <c r="F349" s="40"/>
      <c r="G349" s="43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</row>
    <row r="350">
      <c r="A350" s="44"/>
      <c r="B350" s="43"/>
      <c r="C350" s="43"/>
      <c r="D350" s="43"/>
      <c r="F350" s="43"/>
      <c r="G350" s="43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</row>
    <row r="351">
      <c r="A351" s="44"/>
      <c r="B351" s="43"/>
      <c r="C351" s="43"/>
      <c r="D351" s="43"/>
      <c r="F351" s="40"/>
      <c r="G351" s="43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</row>
    <row r="352">
      <c r="A352" s="44"/>
      <c r="B352" s="43"/>
      <c r="C352" s="43"/>
      <c r="D352" s="43"/>
      <c r="F352" s="40"/>
      <c r="G352" s="43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</row>
    <row r="353">
      <c r="A353" s="44"/>
      <c r="B353" s="43"/>
      <c r="C353" s="43"/>
      <c r="D353" s="43"/>
      <c r="F353" s="40"/>
      <c r="G353" s="43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</row>
    <row r="354">
      <c r="A354" s="44"/>
      <c r="B354" s="43"/>
      <c r="C354" s="43"/>
      <c r="D354" s="43"/>
      <c r="F354" s="43"/>
      <c r="G354" s="43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</row>
    <row r="355">
      <c r="A355" s="44"/>
      <c r="B355" s="43"/>
      <c r="C355" s="43"/>
      <c r="D355" s="43"/>
      <c r="F355" s="40"/>
      <c r="G355" s="43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</row>
    <row r="356">
      <c r="A356" s="44"/>
      <c r="B356" s="43"/>
      <c r="C356" s="43"/>
      <c r="D356" s="43"/>
      <c r="F356" s="40"/>
      <c r="G356" s="43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</row>
    <row r="357">
      <c r="A357" s="44"/>
      <c r="B357" s="43"/>
      <c r="C357" s="43"/>
      <c r="D357" s="43"/>
      <c r="F357" s="40"/>
      <c r="G357" s="43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</row>
    <row r="358">
      <c r="A358" s="44"/>
      <c r="B358" s="43"/>
      <c r="C358" s="43"/>
      <c r="D358" s="43"/>
      <c r="F358" s="43"/>
      <c r="G358" s="43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</row>
    <row r="359">
      <c r="A359" s="44"/>
      <c r="B359" s="43"/>
      <c r="C359" s="43"/>
      <c r="D359" s="43"/>
      <c r="F359" s="40"/>
      <c r="G359" s="43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</row>
    <row r="360">
      <c r="A360" s="44"/>
      <c r="B360" s="43"/>
      <c r="C360" s="43"/>
      <c r="D360" s="43"/>
      <c r="F360" s="40"/>
      <c r="G360" s="43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</row>
    <row r="361">
      <c r="A361" s="44"/>
      <c r="B361" s="43"/>
      <c r="C361" s="43"/>
      <c r="D361" s="43"/>
      <c r="F361" s="40"/>
      <c r="G361" s="43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</row>
    <row r="362">
      <c r="A362" s="44"/>
      <c r="B362" s="43"/>
      <c r="C362" s="43"/>
      <c r="D362" s="43"/>
      <c r="F362" s="40"/>
      <c r="G362" s="43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</row>
    <row r="363">
      <c r="A363" s="44"/>
      <c r="B363" s="43"/>
      <c r="C363" s="43"/>
      <c r="D363" s="43"/>
      <c r="F363" s="40"/>
      <c r="G363" s="43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</row>
    <row r="364">
      <c r="A364" s="44"/>
      <c r="B364" s="43"/>
      <c r="C364" s="43"/>
      <c r="D364" s="43"/>
      <c r="F364" s="43"/>
      <c r="G364" s="43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</row>
    <row r="365">
      <c r="A365" s="44"/>
      <c r="B365" s="43"/>
      <c r="C365" s="43"/>
      <c r="D365" s="43"/>
      <c r="F365" s="43"/>
      <c r="G365" s="43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</row>
    <row r="366">
      <c r="A366" s="44"/>
      <c r="B366" s="43"/>
      <c r="C366" s="43"/>
      <c r="D366" s="43"/>
      <c r="F366" s="40"/>
      <c r="G366" s="43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</row>
    <row r="367">
      <c r="A367" s="44"/>
      <c r="B367" s="43"/>
      <c r="C367" s="43"/>
      <c r="D367" s="43"/>
      <c r="F367" s="43"/>
      <c r="G367" s="43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</row>
    <row r="368">
      <c r="A368" s="44"/>
      <c r="B368" s="43"/>
      <c r="C368" s="43"/>
      <c r="D368" s="43"/>
      <c r="F368" s="43"/>
      <c r="G368" s="43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</row>
    <row r="369">
      <c r="A369" s="44"/>
      <c r="B369" s="43"/>
      <c r="C369" s="43"/>
      <c r="D369" s="43"/>
      <c r="F369" s="40"/>
      <c r="G369" s="43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</row>
    <row r="370">
      <c r="A370" s="44"/>
      <c r="B370" s="43"/>
      <c r="C370" s="43"/>
      <c r="D370" s="43"/>
      <c r="F370" s="43"/>
      <c r="G370" s="43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</row>
    <row r="371">
      <c r="A371" s="44"/>
      <c r="B371" s="43"/>
      <c r="C371" s="43"/>
      <c r="D371" s="43"/>
      <c r="F371" s="40"/>
      <c r="G371" s="43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</row>
    <row r="372">
      <c r="A372" s="44"/>
      <c r="B372" s="43"/>
      <c r="C372" s="43"/>
      <c r="D372" s="43"/>
      <c r="F372" s="40"/>
      <c r="G372" s="43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</row>
    <row r="373">
      <c r="A373" s="44"/>
      <c r="B373" s="43"/>
      <c r="C373" s="43"/>
      <c r="D373" s="43"/>
      <c r="F373" s="40"/>
      <c r="G373" s="43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</row>
    <row r="374">
      <c r="A374" s="44"/>
      <c r="B374" s="43"/>
      <c r="C374" s="43"/>
      <c r="D374" s="43"/>
      <c r="F374" s="40"/>
      <c r="G374" s="43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</row>
    <row r="375">
      <c r="A375" s="44"/>
      <c r="B375" s="43"/>
      <c r="C375" s="43"/>
      <c r="D375" s="43"/>
      <c r="F375" s="43"/>
      <c r="G375" s="43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</row>
    <row r="376">
      <c r="A376" s="44"/>
      <c r="B376" s="43"/>
      <c r="C376" s="43"/>
      <c r="D376" s="43"/>
      <c r="F376" s="40"/>
      <c r="G376" s="43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</row>
    <row r="377">
      <c r="A377" s="44"/>
      <c r="B377" s="43"/>
      <c r="C377" s="43"/>
      <c r="D377" s="43"/>
      <c r="F377" s="40"/>
      <c r="G377" s="43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</row>
    <row r="378">
      <c r="A378" s="44"/>
      <c r="B378" s="43"/>
      <c r="C378" s="43"/>
      <c r="D378" s="43"/>
      <c r="F378" s="40"/>
      <c r="G378" s="43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</row>
    <row r="379">
      <c r="A379" s="44"/>
      <c r="B379" s="43"/>
      <c r="C379" s="43"/>
      <c r="D379" s="43"/>
      <c r="F379" s="43"/>
      <c r="G379" s="43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</row>
    <row r="380">
      <c r="A380" s="44"/>
      <c r="B380" s="43"/>
      <c r="C380" s="43"/>
      <c r="D380" s="43"/>
      <c r="F380" s="43"/>
      <c r="G380" s="43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</row>
    <row r="381">
      <c r="A381" s="44"/>
      <c r="B381" s="43"/>
      <c r="C381" s="43"/>
      <c r="D381" s="43"/>
      <c r="F381" s="43"/>
      <c r="G381" s="43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</row>
    <row r="382">
      <c r="A382" s="44"/>
      <c r="B382" s="43"/>
      <c r="C382" s="43"/>
      <c r="D382" s="43"/>
      <c r="F382" s="40"/>
      <c r="G382" s="43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</row>
    <row r="383">
      <c r="A383" s="44"/>
      <c r="B383" s="43"/>
      <c r="C383" s="43"/>
      <c r="D383" s="43"/>
      <c r="F383" s="40"/>
      <c r="G383" s="43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</row>
    <row r="384">
      <c r="A384" s="44"/>
      <c r="B384" s="43"/>
      <c r="C384" s="43"/>
      <c r="D384" s="43"/>
      <c r="F384" s="40"/>
      <c r="G384" s="43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</row>
    <row r="385">
      <c r="A385" s="44"/>
      <c r="B385" s="43"/>
      <c r="C385" s="43"/>
      <c r="D385" s="43"/>
      <c r="F385" s="43"/>
      <c r="G385" s="43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</row>
    <row r="386">
      <c r="A386" s="44"/>
      <c r="B386" s="43"/>
      <c r="C386" s="43"/>
      <c r="D386" s="43"/>
      <c r="F386" s="43"/>
      <c r="G386" s="43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</row>
    <row r="387">
      <c r="A387" s="44"/>
      <c r="B387" s="43"/>
      <c r="C387" s="43"/>
      <c r="D387" s="43"/>
      <c r="F387" s="40"/>
      <c r="G387" s="43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</row>
    <row r="388">
      <c r="A388" s="44"/>
      <c r="B388" s="43"/>
      <c r="C388" s="43"/>
      <c r="D388" s="43"/>
      <c r="F388" s="40"/>
      <c r="G388" s="43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</row>
    <row r="389">
      <c r="A389" s="44"/>
      <c r="B389" s="43"/>
      <c r="C389" s="43"/>
      <c r="D389" s="43"/>
      <c r="F389" s="40"/>
      <c r="G389" s="43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</row>
    <row r="390">
      <c r="A390" s="44"/>
      <c r="B390" s="43"/>
      <c r="C390" s="43"/>
      <c r="D390" s="43"/>
      <c r="F390" s="40"/>
      <c r="G390" s="43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</row>
    <row r="391">
      <c r="A391" s="44"/>
      <c r="B391" s="43"/>
      <c r="C391" s="43"/>
      <c r="D391" s="43"/>
      <c r="F391" s="40"/>
      <c r="G391" s="43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</row>
    <row r="392">
      <c r="A392" s="44"/>
      <c r="B392" s="43"/>
      <c r="C392" s="43"/>
      <c r="D392" s="43"/>
      <c r="F392" s="40"/>
      <c r="G392" s="43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</row>
    <row r="393">
      <c r="A393" s="44"/>
      <c r="B393" s="43"/>
      <c r="C393" s="43"/>
      <c r="D393" s="43"/>
      <c r="F393" s="40"/>
      <c r="G393" s="43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</row>
    <row r="394">
      <c r="A394" s="44"/>
      <c r="B394" s="43"/>
      <c r="C394" s="43"/>
      <c r="D394" s="43"/>
      <c r="F394" s="40"/>
      <c r="G394" s="43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</row>
    <row r="395">
      <c r="A395" s="44"/>
      <c r="B395" s="43"/>
      <c r="C395" s="43"/>
      <c r="D395" s="43"/>
      <c r="F395" s="40"/>
      <c r="G395" s="43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</row>
    <row r="396">
      <c r="A396" s="44"/>
      <c r="B396" s="43"/>
      <c r="C396" s="43"/>
      <c r="D396" s="43"/>
      <c r="F396" s="43"/>
      <c r="G396" s="43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</row>
    <row r="397">
      <c r="A397" s="44"/>
      <c r="B397" s="43"/>
      <c r="C397" s="43"/>
      <c r="D397" s="43"/>
      <c r="F397" s="43"/>
      <c r="G397" s="43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</row>
    <row r="398">
      <c r="A398" s="44"/>
      <c r="B398" s="43"/>
      <c r="C398" s="43"/>
      <c r="D398" s="43"/>
      <c r="F398" s="43"/>
      <c r="G398" s="43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</row>
    <row r="399">
      <c r="A399" s="44"/>
      <c r="B399" s="43"/>
      <c r="C399" s="43"/>
      <c r="D399" s="43"/>
      <c r="F399" s="40"/>
      <c r="G399" s="43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</row>
    <row r="400">
      <c r="A400" s="44"/>
      <c r="B400" s="43"/>
      <c r="C400" s="43"/>
      <c r="D400" s="43"/>
      <c r="F400" s="40"/>
      <c r="G400" s="43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</row>
    <row r="401">
      <c r="A401" s="44"/>
      <c r="B401" s="43"/>
      <c r="C401" s="43"/>
      <c r="D401" s="43"/>
      <c r="F401" s="40"/>
      <c r="G401" s="43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</row>
    <row r="402">
      <c r="A402" s="44"/>
      <c r="B402" s="43"/>
      <c r="C402" s="43"/>
      <c r="D402" s="43"/>
      <c r="F402" s="40"/>
      <c r="G402" s="43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</row>
    <row r="403">
      <c r="A403" s="44"/>
      <c r="B403" s="43"/>
      <c r="C403" s="43"/>
      <c r="D403" s="43"/>
      <c r="F403" s="43"/>
      <c r="G403" s="43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</row>
    <row r="404">
      <c r="A404" s="44"/>
      <c r="B404" s="43"/>
      <c r="C404" s="43"/>
      <c r="D404" s="43"/>
      <c r="F404" s="43"/>
      <c r="G404" s="43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</row>
    <row r="405">
      <c r="A405" s="44"/>
      <c r="B405" s="43"/>
      <c r="C405" s="43"/>
      <c r="D405" s="43"/>
      <c r="F405" s="43"/>
      <c r="G405" s="43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</row>
    <row r="406">
      <c r="A406" s="44"/>
      <c r="B406" s="43"/>
      <c r="C406" s="43"/>
      <c r="D406" s="43"/>
      <c r="F406" s="40"/>
      <c r="G406" s="43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</row>
    <row r="407">
      <c r="A407" s="44"/>
      <c r="B407" s="43"/>
      <c r="C407" s="43"/>
      <c r="D407" s="43"/>
      <c r="F407" s="40"/>
      <c r="G407" s="43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</row>
    <row r="408">
      <c r="A408" s="44"/>
      <c r="B408" s="43"/>
      <c r="C408" s="43"/>
      <c r="D408" s="43"/>
      <c r="F408" s="40"/>
      <c r="G408" s="43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</row>
    <row r="409">
      <c r="A409" s="44"/>
      <c r="B409" s="43"/>
      <c r="C409" s="43"/>
      <c r="D409" s="43"/>
      <c r="F409" s="40"/>
      <c r="G409" s="43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</row>
    <row r="410">
      <c r="A410" s="44"/>
      <c r="B410" s="43"/>
      <c r="C410" s="43"/>
      <c r="D410" s="43"/>
      <c r="F410" s="40"/>
      <c r="G410" s="43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</row>
    <row r="411">
      <c r="A411" s="44"/>
      <c r="B411" s="43"/>
      <c r="C411" s="43"/>
      <c r="D411" s="43"/>
      <c r="F411" s="40"/>
      <c r="G411" s="43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</row>
    <row r="412">
      <c r="A412" s="44"/>
      <c r="B412" s="43"/>
      <c r="C412" s="43"/>
      <c r="D412" s="43"/>
      <c r="F412" s="43"/>
      <c r="G412" s="43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</row>
    <row r="413">
      <c r="A413" s="44"/>
      <c r="B413" s="43"/>
      <c r="C413" s="43"/>
      <c r="D413" s="43"/>
      <c r="F413" s="43"/>
      <c r="G413" s="43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</row>
    <row r="414">
      <c r="A414" s="44"/>
      <c r="B414" s="43"/>
      <c r="C414" s="43"/>
      <c r="D414" s="43"/>
      <c r="F414" s="40"/>
      <c r="G414" s="43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</row>
    <row r="415">
      <c r="A415" s="44"/>
      <c r="B415" s="43"/>
      <c r="C415" s="43"/>
      <c r="D415" s="43"/>
      <c r="F415" s="40"/>
      <c r="G415" s="43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</row>
    <row r="416">
      <c r="A416" s="44"/>
      <c r="B416" s="43"/>
      <c r="C416" s="43"/>
      <c r="D416" s="43"/>
      <c r="F416" s="40"/>
      <c r="G416" s="43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</row>
    <row r="417">
      <c r="A417" s="44"/>
      <c r="B417" s="43"/>
      <c r="C417" s="43"/>
      <c r="D417" s="43"/>
      <c r="F417" s="43"/>
      <c r="G417" s="43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</row>
    <row r="418">
      <c r="A418" s="44"/>
      <c r="B418" s="43"/>
      <c r="C418" s="43"/>
      <c r="D418" s="43"/>
      <c r="F418" s="40"/>
      <c r="G418" s="43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</row>
    <row r="419">
      <c r="A419" s="44"/>
      <c r="B419" s="43"/>
      <c r="C419" s="43"/>
      <c r="D419" s="43"/>
      <c r="F419" s="40"/>
      <c r="G419" s="43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</row>
    <row r="420">
      <c r="A420" s="44"/>
      <c r="B420" s="43"/>
      <c r="C420" s="43"/>
      <c r="D420" s="43"/>
      <c r="F420" s="43"/>
      <c r="G420" s="43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</row>
    <row r="421">
      <c r="A421" s="44"/>
      <c r="B421" s="43"/>
      <c r="C421" s="44"/>
      <c r="E421" s="43"/>
      <c r="F421" s="43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</row>
    <row r="422">
      <c r="A422" s="44"/>
      <c r="B422" s="43"/>
      <c r="C422" s="44"/>
      <c r="E422" s="43"/>
      <c r="F422" s="43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</row>
    <row r="423">
      <c r="A423" s="44"/>
      <c r="B423" s="43"/>
      <c r="C423" s="44"/>
      <c r="E423" s="43"/>
      <c r="F423" s="43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</row>
    <row r="424">
      <c r="A424" s="44"/>
      <c r="B424" s="43"/>
      <c r="C424" s="44"/>
      <c r="E424" s="43"/>
      <c r="F424" s="43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</row>
    <row r="425">
      <c r="A425" s="44"/>
      <c r="B425" s="43"/>
      <c r="C425" s="44"/>
      <c r="E425" s="43"/>
      <c r="F425" s="43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</row>
    <row r="426">
      <c r="A426" s="44"/>
      <c r="B426" s="43"/>
      <c r="C426" s="44"/>
      <c r="E426" s="43"/>
      <c r="F426" s="43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</row>
    <row r="427">
      <c r="A427" s="44"/>
      <c r="B427" s="43"/>
      <c r="C427" s="44"/>
      <c r="E427" s="43"/>
      <c r="F427" s="43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</row>
    <row r="428">
      <c r="A428" s="44"/>
      <c r="B428" s="43"/>
      <c r="C428" s="44"/>
      <c r="E428" s="43"/>
      <c r="F428" s="43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</row>
    <row r="429">
      <c r="A429" s="44"/>
      <c r="B429" s="43"/>
      <c r="C429" s="44"/>
      <c r="E429" s="43"/>
      <c r="F429" s="43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</row>
    <row r="430">
      <c r="A430" s="44"/>
      <c r="B430" s="43"/>
      <c r="C430" s="44"/>
      <c r="E430" s="43"/>
      <c r="F430" s="43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</row>
    <row r="431">
      <c r="A431" s="44"/>
      <c r="B431" s="43"/>
      <c r="C431" s="44"/>
      <c r="E431" s="43"/>
      <c r="F431" s="43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</row>
    <row r="432">
      <c r="A432" s="44"/>
      <c r="B432" s="43"/>
      <c r="C432" s="44"/>
      <c r="E432" s="43"/>
      <c r="F432" s="43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</row>
    <row r="433">
      <c r="A433" s="44"/>
      <c r="B433" s="43"/>
      <c r="C433" s="44"/>
      <c r="E433" s="43"/>
      <c r="F433" s="43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</row>
    <row r="434">
      <c r="A434" s="44"/>
      <c r="B434" s="43"/>
      <c r="C434" s="44"/>
      <c r="E434" s="43"/>
      <c r="F434" s="43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</row>
    <row r="435">
      <c r="A435" s="44"/>
      <c r="B435" s="43"/>
      <c r="C435" s="44"/>
      <c r="E435" s="43"/>
      <c r="F435" s="43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</row>
    <row r="436">
      <c r="A436" s="44"/>
      <c r="B436" s="43"/>
      <c r="C436" s="44"/>
      <c r="E436" s="43"/>
      <c r="F436" s="43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</row>
    <row r="437">
      <c r="A437" s="44"/>
      <c r="B437" s="43"/>
      <c r="C437" s="44"/>
      <c r="E437" s="43"/>
      <c r="F437" s="43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</row>
    <row r="438">
      <c r="A438" s="44"/>
      <c r="B438" s="43"/>
      <c r="C438" s="44"/>
      <c r="E438" s="43"/>
      <c r="F438" s="43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</row>
    <row r="439">
      <c r="A439" s="44"/>
      <c r="B439" s="43"/>
      <c r="C439" s="44"/>
      <c r="E439" s="43"/>
      <c r="F439" s="43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</row>
    <row r="440">
      <c r="A440" s="44"/>
      <c r="B440" s="43"/>
      <c r="C440" s="44"/>
      <c r="E440" s="43"/>
      <c r="F440" s="43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</row>
    <row r="441">
      <c r="A441" s="44"/>
      <c r="B441" s="43"/>
      <c r="C441" s="44"/>
      <c r="E441" s="43"/>
      <c r="F441" s="43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</row>
    <row r="442">
      <c r="A442" s="44"/>
      <c r="B442" s="43"/>
      <c r="C442" s="44"/>
      <c r="E442" s="43"/>
      <c r="F442" s="43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</row>
    <row r="443">
      <c r="A443" s="44"/>
      <c r="B443" s="43"/>
      <c r="C443" s="44"/>
      <c r="E443" s="43"/>
      <c r="F443" s="43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</row>
    <row r="444">
      <c r="A444" s="44"/>
      <c r="B444" s="43"/>
      <c r="C444" s="44"/>
      <c r="E444" s="43"/>
      <c r="F444" s="43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</row>
    <row r="445">
      <c r="A445" s="44"/>
      <c r="B445" s="43"/>
      <c r="C445" s="44"/>
      <c r="E445" s="43"/>
      <c r="F445" s="43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</row>
    <row r="446">
      <c r="A446" s="44"/>
      <c r="B446" s="43"/>
      <c r="C446" s="44"/>
      <c r="E446" s="43"/>
      <c r="F446" s="43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</row>
    <row r="447">
      <c r="A447" s="44"/>
      <c r="B447" s="43"/>
      <c r="C447" s="44"/>
      <c r="E447" s="43"/>
      <c r="F447" s="43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</row>
    <row r="448">
      <c r="A448" s="44"/>
      <c r="B448" s="43"/>
      <c r="C448" s="44"/>
      <c r="E448" s="43"/>
      <c r="F448" s="43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</row>
    <row r="449">
      <c r="A449" s="44"/>
      <c r="B449" s="43"/>
      <c r="C449" s="44"/>
      <c r="E449" s="43"/>
      <c r="F449" s="43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</row>
    <row r="450">
      <c r="A450" s="44"/>
      <c r="B450" s="43"/>
      <c r="C450" s="44"/>
      <c r="E450" s="43"/>
      <c r="F450" s="43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</row>
    <row r="451">
      <c r="A451" s="44"/>
      <c r="B451" s="43"/>
      <c r="C451" s="44"/>
      <c r="E451" s="43"/>
      <c r="F451" s="43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</row>
    <row r="452">
      <c r="A452" s="44"/>
      <c r="B452" s="43"/>
      <c r="C452" s="44"/>
      <c r="E452" s="43"/>
      <c r="F452" s="43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</row>
    <row r="453">
      <c r="A453" s="44"/>
      <c r="B453" s="43"/>
      <c r="C453" s="44"/>
      <c r="E453" s="43"/>
      <c r="F453" s="43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</row>
    <row r="454">
      <c r="A454" s="44"/>
      <c r="B454" s="43"/>
      <c r="C454" s="44"/>
      <c r="E454" s="43"/>
      <c r="F454" s="43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</row>
    <row r="455">
      <c r="A455" s="44"/>
      <c r="B455" s="43"/>
      <c r="C455" s="44"/>
      <c r="E455" s="43"/>
      <c r="F455" s="43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</row>
    <row r="456">
      <c r="A456" s="44"/>
      <c r="B456" s="43"/>
      <c r="C456" s="44"/>
      <c r="E456" s="43"/>
      <c r="F456" s="43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</row>
    <row r="457">
      <c r="A457" s="40"/>
      <c r="B457" s="43"/>
      <c r="C457" s="44"/>
      <c r="E457" s="43"/>
      <c r="F457" s="43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</row>
    <row r="458">
      <c r="A458" s="43"/>
      <c r="B458" s="43"/>
      <c r="C458" s="44"/>
      <c r="E458" s="43"/>
      <c r="F458" s="43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</row>
    <row r="459">
      <c r="A459" s="43"/>
      <c r="B459" s="43"/>
      <c r="C459" s="44"/>
      <c r="E459" s="43"/>
      <c r="F459" s="43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</row>
    <row r="460">
      <c r="A460" s="43"/>
      <c r="B460" s="43"/>
      <c r="C460" s="44"/>
      <c r="E460" s="43"/>
      <c r="F460" s="43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</row>
    <row r="461">
      <c r="A461" s="43"/>
      <c r="B461" s="43"/>
      <c r="C461" s="44"/>
      <c r="E461" s="43"/>
      <c r="F461" s="43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</row>
    <row r="462">
      <c r="A462" s="43"/>
      <c r="B462" s="43"/>
      <c r="C462" s="44"/>
      <c r="E462" s="43"/>
      <c r="F462" s="43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</row>
    <row r="463">
      <c r="A463" s="43"/>
      <c r="B463" s="43"/>
      <c r="C463" s="44"/>
      <c r="E463" s="43"/>
      <c r="F463" s="43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</row>
    <row r="464">
      <c r="A464" s="43"/>
      <c r="B464" s="43"/>
      <c r="C464" s="44"/>
      <c r="E464" s="43"/>
      <c r="F464" s="43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</row>
    <row r="465">
      <c r="A465" s="43"/>
      <c r="B465" s="43"/>
      <c r="C465" s="44"/>
      <c r="E465" s="43"/>
      <c r="F465" s="43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</row>
    <row r="466">
      <c r="A466" s="43"/>
      <c r="B466" s="43"/>
      <c r="C466" s="44"/>
      <c r="E466" s="43"/>
      <c r="F466" s="43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</row>
    <row r="467">
      <c r="A467" s="43"/>
      <c r="B467" s="43"/>
      <c r="C467" s="44"/>
      <c r="E467" s="43"/>
      <c r="F467" s="43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</row>
    <row r="468">
      <c r="A468" s="43"/>
      <c r="B468" s="43"/>
      <c r="C468" s="44"/>
      <c r="E468" s="43"/>
      <c r="F468" s="43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</row>
    <row r="469">
      <c r="A469" s="43"/>
      <c r="B469" s="43"/>
      <c r="C469" s="44"/>
      <c r="E469" s="43"/>
      <c r="F469" s="43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</row>
    <row r="470">
      <c r="A470" s="43"/>
      <c r="B470" s="43"/>
      <c r="C470" s="44"/>
      <c r="E470" s="43"/>
      <c r="F470" s="43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</row>
    <row r="471">
      <c r="A471" s="43"/>
      <c r="B471" s="43"/>
      <c r="C471" s="44"/>
      <c r="E471" s="43"/>
      <c r="F471" s="43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</row>
    <row r="472">
      <c r="A472" s="43"/>
      <c r="B472" s="43"/>
      <c r="C472" s="44"/>
      <c r="E472" s="43"/>
      <c r="F472" s="43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</row>
    <row r="473">
      <c r="A473" s="43"/>
      <c r="B473" s="43"/>
      <c r="C473" s="44"/>
      <c r="E473" s="43"/>
      <c r="F473" s="43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</row>
    <row r="474">
      <c r="A474" s="43"/>
      <c r="B474" s="43"/>
      <c r="C474" s="44"/>
      <c r="E474" s="43"/>
      <c r="F474" s="43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</row>
    <row r="475">
      <c r="A475" s="43"/>
      <c r="B475" s="43"/>
      <c r="C475" s="44"/>
      <c r="E475" s="43"/>
      <c r="F475" s="43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</row>
    <row r="476">
      <c r="A476" s="43"/>
      <c r="B476" s="43"/>
      <c r="C476" s="44"/>
      <c r="E476" s="43"/>
      <c r="F476" s="43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</row>
    <row r="477">
      <c r="A477" s="43"/>
      <c r="B477" s="43"/>
      <c r="C477" s="44"/>
      <c r="E477" s="43"/>
      <c r="F477" s="43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</row>
    <row r="478">
      <c r="A478" s="43"/>
      <c r="B478" s="43"/>
      <c r="C478" s="44"/>
      <c r="E478" s="43"/>
      <c r="F478" s="43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</row>
    <row r="479">
      <c r="A479" s="43"/>
      <c r="B479" s="43"/>
      <c r="C479" s="44"/>
      <c r="E479" s="43"/>
      <c r="F479" s="43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</row>
    <row r="480">
      <c r="A480" s="43"/>
      <c r="B480" s="43"/>
      <c r="C480" s="44"/>
      <c r="E480" s="43"/>
      <c r="F480" s="43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</row>
    <row r="481">
      <c r="A481" s="43"/>
      <c r="B481" s="43"/>
      <c r="C481" s="44"/>
      <c r="E481" s="43"/>
      <c r="F481" s="43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</row>
    <row r="482">
      <c r="A482" s="43"/>
      <c r="B482" s="43"/>
      <c r="C482" s="44"/>
      <c r="E482" s="43"/>
      <c r="F482" s="43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</row>
    <row r="483">
      <c r="A483" s="43"/>
      <c r="B483" s="43"/>
      <c r="C483" s="44"/>
      <c r="E483" s="43"/>
      <c r="F483" s="43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</row>
    <row r="484">
      <c r="A484" s="43"/>
      <c r="B484" s="43"/>
      <c r="C484" s="44"/>
      <c r="E484" s="43"/>
      <c r="F484" s="43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</row>
    <row r="485">
      <c r="A485" s="43"/>
      <c r="B485" s="43"/>
      <c r="C485" s="44"/>
      <c r="E485" s="43"/>
      <c r="F485" s="43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</row>
    <row r="486">
      <c r="A486" s="43"/>
      <c r="B486" s="43"/>
      <c r="C486" s="44"/>
      <c r="E486" s="43"/>
      <c r="F486" s="43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</row>
    <row r="487">
      <c r="A487" s="43"/>
      <c r="B487" s="43"/>
      <c r="C487" s="44"/>
      <c r="E487" s="43"/>
      <c r="F487" s="43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</row>
    <row r="488">
      <c r="A488" s="43"/>
      <c r="B488" s="43"/>
      <c r="C488" s="44"/>
      <c r="E488" s="43"/>
      <c r="F488" s="43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</row>
    <row r="489">
      <c r="A489" s="43"/>
      <c r="B489" s="43"/>
      <c r="C489" s="44"/>
      <c r="E489" s="43"/>
      <c r="F489" s="43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</row>
    <row r="490">
      <c r="A490" s="43"/>
      <c r="B490" s="43"/>
      <c r="C490" s="44"/>
      <c r="E490" s="43"/>
      <c r="F490" s="43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</row>
    <row r="491">
      <c r="A491" s="43"/>
      <c r="B491" s="43"/>
      <c r="C491" s="44"/>
      <c r="E491" s="43"/>
      <c r="F491" s="43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</row>
    <row r="492">
      <c r="A492" s="43"/>
      <c r="B492" s="43"/>
      <c r="C492" s="44"/>
      <c r="E492" s="43"/>
      <c r="F492" s="43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</row>
    <row r="493">
      <c r="A493" s="43"/>
      <c r="B493" s="43"/>
      <c r="C493" s="44"/>
      <c r="E493" s="43"/>
      <c r="F493" s="43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</row>
    <row r="494">
      <c r="A494" s="43"/>
      <c r="B494" s="43"/>
      <c r="C494" s="44"/>
      <c r="E494" s="43"/>
      <c r="F494" s="43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</row>
    <row r="495">
      <c r="A495" s="43"/>
      <c r="B495" s="43"/>
      <c r="C495" s="44"/>
      <c r="E495" s="43"/>
      <c r="F495" s="43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</row>
    <row r="496">
      <c r="A496" s="43"/>
      <c r="B496" s="43"/>
      <c r="C496" s="44"/>
      <c r="E496" s="43"/>
      <c r="F496" s="43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</row>
    <row r="497">
      <c r="A497" s="43"/>
      <c r="B497" s="43"/>
      <c r="C497" s="44"/>
      <c r="E497" s="43"/>
      <c r="F497" s="43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</row>
    <row r="498">
      <c r="A498" s="43"/>
      <c r="B498" s="43"/>
      <c r="C498" s="44"/>
      <c r="E498" s="43"/>
      <c r="F498" s="43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</row>
    <row r="499">
      <c r="A499" s="43"/>
      <c r="B499" s="43"/>
      <c r="C499" s="44"/>
      <c r="E499" s="43"/>
      <c r="F499" s="43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</row>
    <row r="500">
      <c r="A500" s="43"/>
      <c r="B500" s="43"/>
      <c r="C500" s="44"/>
      <c r="E500" s="43"/>
      <c r="F500" s="43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</row>
    <row r="501">
      <c r="A501" s="43"/>
      <c r="B501" s="43"/>
      <c r="C501" s="44"/>
      <c r="E501" s="43"/>
      <c r="F501" s="43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</row>
    <row r="502">
      <c r="A502" s="43"/>
      <c r="B502" s="43"/>
      <c r="C502" s="44"/>
      <c r="E502" s="43"/>
      <c r="F502" s="43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</row>
    <row r="503">
      <c r="A503" s="43"/>
      <c r="B503" s="43"/>
      <c r="C503" s="44"/>
      <c r="E503" s="43"/>
      <c r="F503" s="43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</row>
    <row r="504">
      <c r="A504" s="43"/>
      <c r="B504" s="43"/>
      <c r="C504" s="44"/>
      <c r="E504" s="43"/>
      <c r="F504" s="43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</row>
    <row r="505">
      <c r="A505" s="43"/>
      <c r="B505" s="43"/>
      <c r="C505" s="44"/>
      <c r="E505" s="43"/>
      <c r="F505" s="43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</row>
    <row r="506">
      <c r="A506" s="43"/>
      <c r="B506" s="43"/>
      <c r="C506" s="44"/>
      <c r="E506" s="43"/>
      <c r="F506" s="43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</row>
    <row r="507">
      <c r="A507" s="43"/>
      <c r="B507" s="43"/>
      <c r="C507" s="44"/>
      <c r="E507" s="43"/>
      <c r="F507" s="43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</row>
    <row r="508">
      <c r="A508" s="43"/>
      <c r="B508" s="43"/>
      <c r="C508" s="44"/>
      <c r="E508" s="43"/>
      <c r="F508" s="43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</row>
    <row r="509">
      <c r="A509" s="43"/>
      <c r="B509" s="43"/>
      <c r="C509" s="44"/>
      <c r="E509" s="43"/>
      <c r="F509" s="43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</row>
    <row r="510">
      <c r="A510" s="43"/>
      <c r="B510" s="43"/>
      <c r="C510" s="44"/>
      <c r="E510" s="43"/>
      <c r="F510" s="43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</row>
    <row r="511">
      <c r="A511" s="43"/>
      <c r="B511" s="43"/>
      <c r="C511" s="44"/>
      <c r="E511" s="43"/>
      <c r="F511" s="43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</row>
    <row r="512">
      <c r="A512" s="43"/>
      <c r="B512" s="43"/>
      <c r="C512" s="44"/>
      <c r="E512" s="43"/>
      <c r="F512" s="43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</row>
    <row r="513">
      <c r="A513" s="43"/>
      <c r="B513" s="43"/>
      <c r="C513" s="44"/>
      <c r="E513" s="43"/>
      <c r="F513" s="43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</row>
    <row r="514">
      <c r="A514" s="43"/>
      <c r="B514" s="43"/>
      <c r="C514" s="44"/>
      <c r="E514" s="43"/>
      <c r="F514" s="43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</row>
    <row r="515">
      <c r="A515" s="43"/>
      <c r="B515" s="43"/>
      <c r="C515" s="44"/>
      <c r="E515" s="43"/>
      <c r="F515" s="43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</row>
    <row r="516">
      <c r="A516" s="43"/>
      <c r="B516" s="43"/>
      <c r="C516" s="44"/>
      <c r="E516" s="43"/>
      <c r="F516" s="43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</row>
    <row r="517">
      <c r="A517" s="43"/>
      <c r="B517" s="43"/>
      <c r="C517" s="44"/>
      <c r="E517" s="43"/>
      <c r="F517" s="43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</row>
    <row r="518">
      <c r="A518" s="43"/>
      <c r="B518" s="43"/>
      <c r="C518" s="44"/>
      <c r="E518" s="43"/>
      <c r="F518" s="43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</row>
    <row r="519">
      <c r="A519" s="43"/>
      <c r="B519" s="43"/>
      <c r="C519" s="44"/>
      <c r="E519" s="43"/>
      <c r="F519" s="43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</row>
    <row r="520">
      <c r="A520" s="43"/>
      <c r="B520" s="43"/>
      <c r="C520" s="44"/>
      <c r="E520" s="43"/>
      <c r="F520" s="43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</row>
    <row r="521">
      <c r="A521" s="43"/>
      <c r="B521" s="43"/>
      <c r="C521" s="44"/>
      <c r="E521" s="43"/>
      <c r="F521" s="43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</row>
    <row r="522">
      <c r="A522" s="43"/>
      <c r="B522" s="43"/>
      <c r="C522" s="44"/>
      <c r="E522" s="43"/>
      <c r="F522" s="43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</row>
    <row r="523">
      <c r="A523" s="43"/>
      <c r="B523" s="43"/>
      <c r="C523" s="44"/>
      <c r="E523" s="43"/>
      <c r="F523" s="43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</row>
    <row r="524">
      <c r="A524" s="43"/>
      <c r="B524" s="43"/>
      <c r="C524" s="44"/>
      <c r="E524" s="43"/>
      <c r="F524" s="43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</row>
    <row r="525">
      <c r="A525" s="43"/>
      <c r="B525" s="43"/>
      <c r="C525" s="44"/>
      <c r="E525" s="43"/>
      <c r="F525" s="43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</row>
    <row r="526">
      <c r="A526" s="43"/>
      <c r="B526" s="43"/>
      <c r="C526" s="44"/>
      <c r="E526" s="43"/>
      <c r="F526" s="43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</row>
    <row r="527">
      <c r="A527" s="43"/>
      <c r="B527" s="43"/>
      <c r="C527" s="44"/>
      <c r="E527" s="43"/>
      <c r="F527" s="43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</row>
    <row r="528">
      <c r="A528" s="43"/>
      <c r="B528" s="43"/>
      <c r="C528" s="44"/>
      <c r="E528" s="43"/>
      <c r="F528" s="43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</row>
    <row r="529">
      <c r="A529" s="43"/>
      <c r="B529" s="43"/>
      <c r="C529" s="44"/>
      <c r="E529" s="43"/>
      <c r="F529" s="43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</row>
    <row r="530">
      <c r="A530" s="43"/>
      <c r="B530" s="43"/>
      <c r="C530" s="44"/>
      <c r="E530" s="43"/>
      <c r="F530" s="43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</row>
    <row r="531">
      <c r="A531" s="43"/>
      <c r="B531" s="43"/>
      <c r="C531" s="44"/>
      <c r="E531" s="43"/>
      <c r="F531" s="43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</row>
    <row r="532">
      <c r="A532" s="43"/>
      <c r="B532" s="43"/>
      <c r="C532" s="44"/>
      <c r="E532" s="43"/>
      <c r="F532" s="43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</row>
    <row r="533">
      <c r="A533" s="43"/>
      <c r="B533" s="43"/>
      <c r="C533" s="44"/>
      <c r="E533" s="43"/>
      <c r="F533" s="43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</row>
    <row r="534">
      <c r="A534" s="43"/>
      <c r="B534" s="43"/>
      <c r="C534" s="44"/>
      <c r="E534" s="43"/>
      <c r="F534" s="43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</row>
    <row r="535">
      <c r="A535" s="43"/>
      <c r="B535" s="43"/>
      <c r="C535" s="44"/>
      <c r="D535" s="43"/>
      <c r="E535" s="43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</row>
    <row r="536">
      <c r="A536" s="43"/>
      <c r="B536" s="43"/>
      <c r="C536" s="44"/>
      <c r="D536" s="43"/>
      <c r="E536" s="43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</row>
    <row r="537">
      <c r="A537" s="43"/>
      <c r="B537" s="43"/>
      <c r="C537" s="44"/>
      <c r="E537" s="43"/>
      <c r="F537" s="43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</row>
    <row r="538">
      <c r="A538" s="43"/>
      <c r="B538" s="43"/>
      <c r="C538" s="44"/>
      <c r="E538" s="43"/>
      <c r="F538" s="43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</row>
    <row r="539">
      <c r="A539" s="43"/>
      <c r="B539" s="43"/>
      <c r="C539" s="44"/>
      <c r="E539" s="43"/>
      <c r="F539" s="43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</row>
    <row r="540">
      <c r="A540" s="43"/>
      <c r="B540" s="43"/>
      <c r="C540" s="44"/>
      <c r="E540" s="43"/>
      <c r="F540" s="43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</row>
    <row r="541">
      <c r="A541" s="43"/>
      <c r="B541" s="43"/>
      <c r="C541" s="44"/>
      <c r="E541" s="43"/>
      <c r="F541" s="43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</row>
    <row r="542">
      <c r="A542" s="43"/>
      <c r="B542" s="43"/>
      <c r="C542" s="44"/>
      <c r="E542" s="43"/>
      <c r="F542" s="43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</row>
    <row r="543">
      <c r="A543" s="43"/>
      <c r="B543" s="43"/>
      <c r="C543" s="44"/>
      <c r="E543" s="43"/>
      <c r="F543" s="43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</row>
    <row r="544">
      <c r="A544" s="43"/>
      <c r="B544" s="43"/>
      <c r="C544" s="44"/>
      <c r="E544" s="43"/>
      <c r="F544" s="43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</row>
    <row r="545">
      <c r="A545" s="43"/>
      <c r="B545" s="43"/>
      <c r="C545" s="44"/>
      <c r="E545" s="43"/>
      <c r="F545" s="43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</row>
    <row r="546">
      <c r="A546" s="43"/>
      <c r="B546" s="43"/>
      <c r="C546" s="44"/>
      <c r="E546" s="43"/>
      <c r="F546" s="43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</row>
    <row r="547">
      <c r="A547" s="43"/>
      <c r="B547" s="43"/>
      <c r="C547" s="44"/>
      <c r="E547" s="43"/>
      <c r="F547" s="43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</row>
    <row r="548">
      <c r="A548" s="43"/>
      <c r="B548" s="43"/>
      <c r="C548" s="44"/>
      <c r="E548" s="43"/>
      <c r="F548" s="43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</row>
    <row r="549">
      <c r="A549" s="43"/>
      <c r="B549" s="43"/>
      <c r="C549" s="44"/>
      <c r="E549" s="43"/>
      <c r="F549" s="43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</row>
    <row r="550">
      <c r="A550" s="43"/>
      <c r="B550" s="43"/>
      <c r="C550" s="44"/>
      <c r="E550" s="43"/>
      <c r="F550" s="43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</row>
    <row r="551">
      <c r="A551" s="43"/>
      <c r="B551" s="43"/>
      <c r="C551" s="44"/>
      <c r="E551" s="43"/>
      <c r="F551" s="43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</row>
    <row r="552">
      <c r="A552" s="43"/>
      <c r="B552" s="43"/>
      <c r="C552" s="44"/>
      <c r="E552" s="43"/>
      <c r="F552" s="43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</row>
    <row r="553">
      <c r="A553" s="43"/>
      <c r="B553" s="43"/>
      <c r="C553" s="44"/>
      <c r="E553" s="43"/>
      <c r="F553" s="43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</row>
    <row r="554">
      <c r="A554" s="43"/>
      <c r="B554" s="43"/>
      <c r="C554" s="44"/>
      <c r="E554" s="43"/>
      <c r="F554" s="43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</row>
    <row r="555">
      <c r="A555" s="43"/>
      <c r="B555" s="43"/>
      <c r="C555" s="44"/>
      <c r="E555" s="43"/>
      <c r="F555" s="43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</row>
    <row r="556">
      <c r="A556" s="43"/>
      <c r="B556" s="43"/>
      <c r="C556" s="44"/>
      <c r="E556" s="43"/>
      <c r="F556" s="43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</row>
    <row r="557">
      <c r="A557" s="43"/>
      <c r="B557" s="43"/>
      <c r="C557" s="44"/>
      <c r="E557" s="43"/>
      <c r="F557" s="43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</row>
    <row r="558">
      <c r="A558" s="43"/>
      <c r="B558" s="43"/>
      <c r="C558" s="44"/>
      <c r="E558" s="43"/>
      <c r="F558" s="43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</row>
    <row r="559">
      <c r="A559" s="43"/>
      <c r="B559" s="43"/>
      <c r="C559" s="44"/>
      <c r="E559" s="43"/>
      <c r="F559" s="43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</row>
    <row r="560">
      <c r="A560" s="43"/>
      <c r="B560" s="43"/>
      <c r="C560" s="44"/>
      <c r="E560" s="43"/>
      <c r="F560" s="43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</row>
    <row r="561">
      <c r="A561" s="43"/>
      <c r="B561" s="43"/>
      <c r="C561" s="44"/>
      <c r="E561" s="43"/>
      <c r="F561" s="43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</row>
    <row r="562">
      <c r="A562" s="43"/>
      <c r="B562" s="43"/>
      <c r="C562" s="44"/>
      <c r="E562" s="43"/>
      <c r="F562" s="43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</row>
    <row r="563">
      <c r="A563" s="43"/>
      <c r="B563" s="43"/>
      <c r="C563" s="44"/>
      <c r="E563" s="43"/>
      <c r="F563" s="43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</row>
    <row r="564">
      <c r="A564" s="43"/>
      <c r="B564" s="43"/>
      <c r="C564" s="44"/>
      <c r="E564" s="43"/>
      <c r="F564" s="43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</row>
    <row r="565">
      <c r="A565" s="43"/>
      <c r="B565" s="43"/>
      <c r="C565" s="44"/>
      <c r="E565" s="43"/>
      <c r="F565" s="43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</row>
    <row r="566">
      <c r="A566" s="43"/>
      <c r="B566" s="43"/>
      <c r="C566" s="44"/>
      <c r="E566" s="43"/>
      <c r="F566" s="43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</row>
    <row r="567">
      <c r="A567" s="43"/>
      <c r="B567" s="43"/>
      <c r="C567" s="44"/>
      <c r="E567" s="43"/>
      <c r="F567" s="43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</row>
    <row r="568">
      <c r="A568" s="43"/>
      <c r="B568" s="43"/>
      <c r="C568" s="44"/>
      <c r="E568" s="43"/>
      <c r="F568" s="43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</row>
    <row r="569">
      <c r="A569" s="43"/>
      <c r="B569" s="43"/>
      <c r="C569" s="44"/>
      <c r="E569" s="43"/>
      <c r="F569" s="43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</row>
    <row r="570">
      <c r="A570" s="43"/>
      <c r="B570" s="43"/>
      <c r="C570" s="44"/>
      <c r="E570" s="43"/>
      <c r="F570" s="43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</row>
    <row r="571">
      <c r="A571" s="43"/>
      <c r="B571" s="43"/>
      <c r="C571" s="44"/>
      <c r="E571" s="43"/>
      <c r="F571" s="43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</row>
    <row r="572">
      <c r="A572" s="43"/>
      <c r="B572" s="43"/>
      <c r="C572" s="44"/>
      <c r="E572" s="43"/>
      <c r="F572" s="43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</row>
    <row r="573">
      <c r="A573" s="43"/>
      <c r="B573" s="43"/>
      <c r="C573" s="44"/>
      <c r="E573" s="43"/>
      <c r="F573" s="43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</row>
    <row r="574">
      <c r="A574" s="43"/>
      <c r="B574" s="43"/>
      <c r="C574" s="44"/>
      <c r="E574" s="43"/>
      <c r="F574" s="43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</row>
    <row r="575">
      <c r="A575" s="43"/>
      <c r="B575" s="43"/>
      <c r="C575" s="44"/>
      <c r="E575" s="43"/>
      <c r="F575" s="43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</row>
    <row r="576">
      <c r="A576" s="43"/>
      <c r="B576" s="43"/>
      <c r="C576" s="44"/>
      <c r="E576" s="43"/>
      <c r="F576" s="43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</row>
    <row r="577">
      <c r="A577" s="43"/>
      <c r="B577" s="43"/>
      <c r="C577" s="44"/>
      <c r="E577" s="43"/>
      <c r="F577" s="43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</row>
    <row r="578">
      <c r="A578" s="43"/>
      <c r="B578" s="43"/>
      <c r="C578" s="44"/>
      <c r="E578" s="43"/>
      <c r="F578" s="43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</row>
    <row r="579">
      <c r="A579" s="43"/>
      <c r="B579" s="43"/>
      <c r="C579" s="44"/>
      <c r="E579" s="43"/>
      <c r="F579" s="43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</row>
    <row r="580">
      <c r="A580" s="43"/>
      <c r="B580" s="43"/>
      <c r="C580" s="44"/>
      <c r="E580" s="43"/>
      <c r="F580" s="43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</row>
    <row r="581">
      <c r="A581" s="43"/>
      <c r="B581" s="43"/>
      <c r="C581" s="44"/>
      <c r="E581" s="43"/>
      <c r="F581" s="43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</row>
    <row r="582">
      <c r="A582" s="43"/>
      <c r="B582" s="43"/>
      <c r="C582" s="44"/>
      <c r="E582" s="43"/>
      <c r="F582" s="43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</row>
    <row r="583">
      <c r="A583" s="43"/>
      <c r="B583" s="43"/>
      <c r="C583" s="44"/>
      <c r="E583" s="43"/>
      <c r="F583" s="43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</row>
    <row r="584">
      <c r="A584" s="43"/>
      <c r="B584" s="43"/>
      <c r="C584" s="44"/>
      <c r="E584" s="43"/>
      <c r="F584" s="43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</row>
    <row r="585">
      <c r="A585" s="43"/>
      <c r="B585" s="43"/>
      <c r="C585" s="44"/>
      <c r="E585" s="43"/>
      <c r="F585" s="43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</row>
    <row r="586">
      <c r="A586" s="43"/>
      <c r="B586" s="43"/>
      <c r="C586" s="44"/>
      <c r="E586" s="43"/>
      <c r="F586" s="43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</row>
    <row r="587">
      <c r="A587" s="43"/>
      <c r="B587" s="43"/>
      <c r="C587" s="44"/>
      <c r="E587" s="43"/>
      <c r="F587" s="43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</row>
    <row r="588">
      <c r="A588" s="43"/>
      <c r="B588" s="43"/>
      <c r="C588" s="44"/>
      <c r="E588" s="43"/>
      <c r="F588" s="43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</row>
    <row r="589">
      <c r="A589" s="43"/>
      <c r="B589" s="43"/>
      <c r="C589" s="44"/>
      <c r="E589" s="43"/>
      <c r="F589" s="43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</row>
    <row r="590">
      <c r="A590" s="43"/>
      <c r="B590" s="43"/>
      <c r="C590" s="44"/>
      <c r="E590" s="43"/>
      <c r="F590" s="43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</row>
    <row r="591">
      <c r="A591" s="43"/>
      <c r="B591" s="43"/>
      <c r="C591" s="44"/>
      <c r="E591" s="43"/>
      <c r="F591" s="43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</row>
    <row r="592">
      <c r="A592" s="43"/>
      <c r="B592" s="43"/>
      <c r="C592" s="44"/>
      <c r="E592" s="43"/>
      <c r="F592" s="43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</row>
    <row r="593">
      <c r="A593" s="43"/>
      <c r="B593" s="43"/>
      <c r="C593" s="44"/>
      <c r="E593" s="43"/>
      <c r="F593" s="43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</row>
    <row r="594">
      <c r="A594" s="43"/>
      <c r="B594" s="43"/>
      <c r="C594" s="44"/>
      <c r="E594" s="43"/>
      <c r="F594" s="43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</row>
    <row r="595">
      <c r="A595" s="43"/>
      <c r="B595" s="43"/>
      <c r="C595" s="44"/>
      <c r="E595" s="43"/>
      <c r="F595" s="43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</row>
    <row r="596">
      <c r="A596" s="43"/>
      <c r="B596" s="43"/>
      <c r="C596" s="44"/>
      <c r="E596" s="43"/>
      <c r="F596" s="43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</row>
    <row r="597">
      <c r="A597" s="43"/>
      <c r="B597" s="43"/>
      <c r="C597" s="44"/>
      <c r="E597" s="43"/>
      <c r="F597" s="43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</row>
    <row r="598">
      <c r="A598" s="43"/>
      <c r="B598" s="43"/>
      <c r="C598" s="44"/>
      <c r="E598" s="43"/>
      <c r="F598" s="43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</row>
    <row r="599">
      <c r="A599" s="43"/>
      <c r="B599" s="43"/>
      <c r="C599" s="44"/>
      <c r="E599" s="43"/>
      <c r="F599" s="43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</row>
    <row r="600">
      <c r="A600" s="43"/>
      <c r="B600" s="43"/>
      <c r="C600" s="44"/>
      <c r="E600" s="43"/>
      <c r="F600" s="43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</row>
    <row r="601">
      <c r="A601" s="43"/>
      <c r="B601" s="43"/>
      <c r="C601" s="44"/>
      <c r="E601" s="43"/>
      <c r="F601" s="43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</row>
    <row r="602">
      <c r="A602" s="43"/>
      <c r="B602" s="43"/>
      <c r="C602" s="44"/>
      <c r="E602" s="43"/>
      <c r="F602" s="43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</row>
    <row r="603">
      <c r="A603" s="43"/>
      <c r="B603" s="43"/>
      <c r="C603" s="44"/>
      <c r="E603" s="43"/>
      <c r="F603" s="43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</row>
    <row r="604">
      <c r="A604" s="43"/>
      <c r="B604" s="43"/>
      <c r="C604" s="44"/>
      <c r="E604" s="43"/>
      <c r="F604" s="43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</row>
    <row r="605">
      <c r="A605" s="43"/>
      <c r="B605" s="43"/>
      <c r="C605" s="44"/>
      <c r="E605" s="43"/>
      <c r="F605" s="43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</row>
    <row r="606">
      <c r="A606" s="43"/>
      <c r="B606" s="43"/>
      <c r="C606" s="44"/>
      <c r="E606" s="43"/>
      <c r="F606" s="43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</row>
    <row r="607">
      <c r="A607" s="43"/>
      <c r="B607" s="43"/>
      <c r="C607" s="44"/>
      <c r="E607" s="43"/>
      <c r="F607" s="43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</row>
    <row r="608">
      <c r="A608" s="43"/>
      <c r="B608" s="43"/>
      <c r="C608" s="44"/>
      <c r="E608" s="43"/>
      <c r="F608" s="43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</row>
    <row r="609">
      <c r="A609" s="43"/>
      <c r="B609" s="43"/>
      <c r="C609" s="44"/>
      <c r="E609" s="43"/>
      <c r="F609" s="43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</row>
    <row r="610">
      <c r="A610" s="43"/>
      <c r="B610" s="43"/>
      <c r="C610" s="44"/>
      <c r="E610" s="43"/>
      <c r="F610" s="43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</row>
    <row r="611">
      <c r="A611" s="43"/>
      <c r="B611" s="43"/>
      <c r="C611" s="44"/>
      <c r="E611" s="43"/>
      <c r="F611" s="43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</row>
    <row r="612">
      <c r="A612" s="43"/>
      <c r="B612" s="43"/>
      <c r="C612" s="44"/>
      <c r="E612" s="43"/>
      <c r="F612" s="43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</row>
    <row r="613">
      <c r="A613" s="43"/>
      <c r="B613" s="43"/>
      <c r="C613" s="44"/>
      <c r="E613" s="43"/>
      <c r="F613" s="43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</row>
    <row r="614">
      <c r="A614" s="43"/>
      <c r="B614" s="43"/>
      <c r="C614" s="44"/>
      <c r="E614" s="43"/>
      <c r="F614" s="43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</row>
    <row r="615">
      <c r="A615" s="43"/>
      <c r="B615" s="43"/>
      <c r="C615" s="44"/>
      <c r="E615" s="43"/>
      <c r="F615" s="43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</row>
    <row r="616">
      <c r="A616" s="43"/>
      <c r="B616" s="43"/>
      <c r="C616" s="44"/>
      <c r="E616" s="43"/>
      <c r="F616" s="43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</row>
    <row r="617">
      <c r="A617" s="43"/>
      <c r="B617" s="43"/>
      <c r="C617" s="44"/>
      <c r="E617" s="43"/>
      <c r="F617" s="43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</row>
    <row r="618">
      <c r="A618" s="43"/>
      <c r="B618" s="43"/>
      <c r="C618" s="44"/>
      <c r="E618" s="43"/>
      <c r="F618" s="43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</row>
    <row r="619">
      <c r="A619" s="43"/>
      <c r="B619" s="43"/>
      <c r="C619" s="44"/>
      <c r="E619" s="43"/>
      <c r="F619" s="43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</row>
    <row r="620">
      <c r="A620" s="43"/>
      <c r="B620" s="43"/>
      <c r="C620" s="44"/>
      <c r="E620" s="43"/>
      <c r="F620" s="43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</row>
    <row r="621">
      <c r="A621" s="43"/>
      <c r="B621" s="43"/>
      <c r="C621" s="44"/>
      <c r="E621" s="43"/>
      <c r="F621" s="43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</row>
    <row r="622">
      <c r="A622" s="43"/>
      <c r="B622" s="43"/>
      <c r="C622" s="44"/>
      <c r="E622" s="43"/>
      <c r="F622" s="43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</row>
    <row r="623">
      <c r="A623" s="43"/>
      <c r="B623" s="43"/>
      <c r="C623" s="44"/>
      <c r="E623" s="43"/>
      <c r="F623" s="43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</row>
    <row r="624">
      <c r="A624" s="43"/>
      <c r="B624" s="43"/>
      <c r="C624" s="44"/>
      <c r="E624" s="43"/>
      <c r="F624" s="43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</row>
    <row r="625">
      <c r="A625" s="43"/>
      <c r="B625" s="43"/>
      <c r="C625" s="44"/>
      <c r="E625" s="43"/>
      <c r="F625" s="43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</row>
    <row r="626">
      <c r="A626" s="43"/>
      <c r="B626" s="43"/>
      <c r="C626" s="44"/>
      <c r="E626" s="43"/>
      <c r="F626" s="43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</row>
    <row r="627">
      <c r="A627" s="43"/>
      <c r="B627" s="43"/>
      <c r="C627" s="44"/>
      <c r="E627" s="43"/>
      <c r="F627" s="43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</row>
    <row r="628">
      <c r="A628" s="43"/>
      <c r="B628" s="43"/>
      <c r="C628" s="44"/>
      <c r="E628" s="43"/>
      <c r="F628" s="43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</row>
    <row r="629">
      <c r="A629" s="43"/>
      <c r="B629" s="43"/>
      <c r="C629" s="44"/>
      <c r="E629" s="43"/>
      <c r="F629" s="43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</row>
    <row r="630">
      <c r="A630" s="43"/>
      <c r="B630" s="43"/>
      <c r="C630" s="44"/>
      <c r="E630" s="43"/>
      <c r="F630" s="43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</row>
    <row r="631">
      <c r="A631" s="43"/>
      <c r="B631" s="43"/>
      <c r="C631" s="44"/>
      <c r="E631" s="43"/>
      <c r="F631" s="43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</row>
    <row r="632">
      <c r="A632" s="43"/>
      <c r="B632" s="43"/>
      <c r="C632" s="44"/>
      <c r="E632" s="43"/>
      <c r="F632" s="43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</row>
    <row r="633">
      <c r="A633" s="43"/>
      <c r="B633" s="43"/>
      <c r="C633" s="44"/>
      <c r="E633" s="43"/>
      <c r="F633" s="43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</row>
    <row r="634">
      <c r="A634" s="40"/>
      <c r="B634" s="40"/>
      <c r="C634" s="40"/>
      <c r="E634" s="43"/>
      <c r="F634" s="43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</row>
    <row r="635">
      <c r="A635" s="40"/>
      <c r="B635" s="40"/>
      <c r="C635" s="40"/>
      <c r="E635" s="43"/>
      <c r="F635" s="43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</row>
    <row r="636">
      <c r="A636" s="43"/>
      <c r="B636" s="44"/>
      <c r="C636" s="40"/>
      <c r="D636" s="43"/>
      <c r="E636" s="43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</row>
    <row r="637">
      <c r="A637" s="43"/>
      <c r="B637" s="44"/>
      <c r="C637" s="40"/>
      <c r="D637" s="43"/>
      <c r="E637" s="43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</row>
    <row r="638">
      <c r="A638" s="43"/>
      <c r="B638" s="44"/>
      <c r="C638" s="40"/>
      <c r="D638" s="43"/>
      <c r="E638" s="43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</row>
    <row r="639">
      <c r="A639" s="43"/>
      <c r="B639" s="44"/>
      <c r="C639" s="40"/>
      <c r="D639" s="43"/>
      <c r="E639" s="43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</row>
    <row r="640">
      <c r="A640" s="43"/>
      <c r="B640" s="44"/>
      <c r="C640" s="40"/>
      <c r="D640" s="43"/>
      <c r="E640" s="43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</row>
    <row r="641">
      <c r="A641" s="43"/>
      <c r="B641" s="44"/>
      <c r="C641" s="40"/>
      <c r="D641" s="43"/>
      <c r="E641" s="43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</row>
    <row r="642">
      <c r="A642" s="43"/>
      <c r="B642" s="44"/>
      <c r="C642" s="40"/>
      <c r="D642" s="43"/>
      <c r="E642" s="43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</row>
    <row r="643">
      <c r="A643" s="43"/>
      <c r="B643" s="44"/>
      <c r="C643" s="40"/>
      <c r="D643" s="43"/>
      <c r="E643" s="43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</row>
    <row r="644">
      <c r="A644" s="43"/>
      <c r="B644" s="44"/>
      <c r="C644" s="40"/>
      <c r="D644" s="43"/>
      <c r="E644" s="43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</row>
    <row r="645">
      <c r="A645" s="43"/>
      <c r="B645" s="44"/>
      <c r="C645" s="40"/>
      <c r="D645" s="43"/>
      <c r="E645" s="43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</row>
    <row r="646">
      <c r="A646" s="43"/>
      <c r="B646" s="44"/>
      <c r="C646" s="40"/>
      <c r="D646" s="43"/>
      <c r="E646" s="43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</row>
    <row r="647">
      <c r="A647" s="43"/>
      <c r="B647" s="44"/>
      <c r="C647" s="40"/>
      <c r="D647" s="43"/>
      <c r="E647" s="43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</row>
    <row r="648">
      <c r="A648" s="43"/>
      <c r="B648" s="44"/>
      <c r="C648" s="40"/>
      <c r="D648" s="43"/>
      <c r="E648" s="43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</row>
    <row r="649">
      <c r="A649" s="43"/>
      <c r="B649" s="44"/>
      <c r="C649" s="40"/>
      <c r="D649" s="43"/>
      <c r="E649" s="43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</row>
    <row r="650">
      <c r="A650" s="43"/>
      <c r="B650" s="44"/>
      <c r="C650" s="40"/>
      <c r="D650" s="43"/>
      <c r="E650" s="43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</row>
    <row r="651">
      <c r="A651" s="43"/>
      <c r="B651" s="44"/>
      <c r="C651" s="40"/>
      <c r="D651" s="43"/>
      <c r="E651" s="43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</row>
    <row r="652">
      <c r="A652" s="43"/>
      <c r="B652" s="44"/>
      <c r="C652" s="40"/>
      <c r="D652" s="43"/>
      <c r="E652" s="43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</row>
    <row r="653">
      <c r="A653" s="43"/>
      <c r="B653" s="44"/>
      <c r="C653" s="40"/>
      <c r="D653" s="43"/>
      <c r="E653" s="43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</row>
    <row r="654">
      <c r="A654" s="43"/>
      <c r="B654" s="44"/>
      <c r="C654" s="40"/>
      <c r="D654" s="43"/>
      <c r="E654" s="43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</row>
    <row r="655">
      <c r="A655" s="43"/>
      <c r="B655" s="44"/>
      <c r="C655" s="40"/>
      <c r="D655" s="43"/>
      <c r="E655" s="43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</row>
    <row r="656">
      <c r="A656" s="43"/>
      <c r="B656" s="44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</row>
    <row r="657">
      <c r="A657" s="43"/>
      <c r="B657" s="44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</row>
    <row r="658">
      <c r="A658" s="43"/>
      <c r="B658" s="44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</row>
    <row r="659">
      <c r="A659" s="43"/>
      <c r="B659" s="44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</row>
    <row r="660">
      <c r="A660" s="43"/>
      <c r="B660" s="44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</row>
    <row r="661">
      <c r="A661" s="40"/>
      <c r="B661" s="48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</row>
    <row r="662">
      <c r="A662" s="40"/>
      <c r="B662" s="48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</row>
    <row r="663">
      <c r="A663" s="40"/>
      <c r="B663" s="48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</row>
    <row r="664">
      <c r="A664" s="40"/>
      <c r="B664" s="48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</row>
    <row r="665">
      <c r="A665" s="40"/>
      <c r="B665" s="48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</row>
    <row r="666">
      <c r="A666" s="40"/>
      <c r="B666" s="48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</row>
    <row r="667">
      <c r="A667" s="40"/>
      <c r="B667" s="48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</row>
    <row r="668">
      <c r="A668" s="40"/>
      <c r="B668" s="48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</row>
    <row r="669">
      <c r="A669" s="40"/>
      <c r="B669" s="48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</row>
    <row r="670">
      <c r="A670" s="40"/>
      <c r="B670" s="48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</row>
    <row r="671">
      <c r="A671" s="40"/>
      <c r="B671" s="48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</row>
    <row r="672">
      <c r="A672" s="40"/>
      <c r="B672" s="48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</row>
    <row r="673">
      <c r="A673" s="40"/>
      <c r="B673" s="48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</row>
    <row r="674">
      <c r="A674" s="40"/>
      <c r="B674" s="48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</row>
    <row r="675">
      <c r="A675" s="40"/>
      <c r="B675" s="48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</row>
    <row r="676">
      <c r="A676" s="40"/>
      <c r="B676" s="48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</row>
    <row r="677">
      <c r="A677" s="40"/>
      <c r="B677" s="48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</row>
    <row r="678">
      <c r="A678" s="40"/>
      <c r="B678" s="48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</row>
    <row r="679">
      <c r="A679" s="40"/>
      <c r="B679" s="48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</row>
    <row r="680">
      <c r="A680" s="40"/>
      <c r="B680" s="48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</row>
    <row r="681">
      <c r="A681" s="40"/>
      <c r="B681" s="48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</row>
    <row r="682">
      <c r="A682" s="40"/>
      <c r="B682" s="48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</row>
    <row r="683">
      <c r="A683" s="40"/>
      <c r="B683" s="48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</row>
    <row r="684">
      <c r="A684" s="40"/>
      <c r="B684" s="48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</row>
    <row r="685">
      <c r="A685" s="40"/>
      <c r="B685" s="48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</row>
    <row r="686">
      <c r="A686" s="40"/>
      <c r="B686" s="48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</row>
    <row r="687">
      <c r="A687" s="40"/>
      <c r="B687" s="48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</row>
    <row r="688">
      <c r="A688" s="40"/>
      <c r="B688" s="48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</row>
    <row r="689">
      <c r="A689" s="40"/>
      <c r="B689" s="48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</row>
    <row r="690">
      <c r="A690" s="40"/>
      <c r="B690" s="48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</row>
    <row r="691">
      <c r="A691" s="40"/>
      <c r="B691" s="48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</row>
    <row r="692">
      <c r="A692" s="40"/>
      <c r="B692" s="48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</row>
    <row r="693">
      <c r="A693" s="40"/>
      <c r="B693" s="48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</row>
    <row r="694">
      <c r="A694" s="40"/>
      <c r="B694" s="48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</row>
    <row r="695">
      <c r="A695" s="40"/>
      <c r="B695" s="48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</row>
    <row r="696">
      <c r="A696" s="40"/>
      <c r="B696" s="48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</row>
    <row r="697">
      <c r="A697" s="40"/>
      <c r="B697" s="48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</row>
    <row r="698">
      <c r="A698" s="40"/>
      <c r="B698" s="48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</row>
    <row r="699">
      <c r="A699" s="40"/>
      <c r="B699" s="48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</row>
    <row r="700">
      <c r="A700" s="40"/>
      <c r="B700" s="48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</row>
    <row r="701">
      <c r="A701" s="40"/>
      <c r="B701" s="48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</row>
    <row r="702">
      <c r="A702" s="40"/>
      <c r="B702" s="48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</row>
    <row r="703">
      <c r="A703" s="40"/>
      <c r="B703" s="48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</row>
    <row r="704">
      <c r="A704" s="40"/>
      <c r="B704" s="48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</row>
    <row r="705">
      <c r="A705" s="40"/>
      <c r="B705" s="48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</row>
    <row r="706">
      <c r="A706" s="40"/>
      <c r="B706" s="48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</row>
    <row r="707">
      <c r="A707" s="40"/>
      <c r="B707" s="48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</row>
    <row r="708">
      <c r="A708" s="40"/>
      <c r="B708" s="48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</row>
    <row r="709">
      <c r="A709" s="40"/>
      <c r="B709" s="48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</row>
    <row r="710">
      <c r="A710" s="40"/>
      <c r="B710" s="48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</row>
    <row r="711">
      <c r="A711" s="40"/>
      <c r="B711" s="48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</row>
    <row r="712">
      <c r="A712" s="40"/>
      <c r="B712" s="48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</row>
    <row r="713">
      <c r="A713" s="40"/>
      <c r="B713" s="48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</row>
    <row r="714">
      <c r="A714" s="40"/>
      <c r="B714" s="48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</row>
    <row r="715">
      <c r="A715" s="40"/>
      <c r="B715" s="48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</row>
    <row r="716">
      <c r="A716" s="40"/>
      <c r="B716" s="48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</row>
    <row r="717">
      <c r="A717" s="40"/>
      <c r="B717" s="48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</row>
    <row r="718">
      <c r="A718" s="40"/>
      <c r="B718" s="48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</row>
    <row r="719">
      <c r="A719" s="40"/>
      <c r="B719" s="48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</row>
    <row r="720">
      <c r="A720" s="40"/>
      <c r="B720" s="48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</row>
    <row r="721">
      <c r="A721" s="40"/>
      <c r="B721" s="48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</row>
    <row r="722">
      <c r="A722" s="40"/>
      <c r="B722" s="48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</row>
    <row r="723">
      <c r="A723" s="40"/>
      <c r="B723" s="48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</row>
    <row r="724">
      <c r="A724" s="40"/>
      <c r="B724" s="48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</row>
    <row r="725">
      <c r="A725" s="40"/>
      <c r="B725" s="48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</row>
    <row r="726">
      <c r="A726" s="40"/>
      <c r="B726" s="48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</row>
    <row r="727">
      <c r="A727" s="40"/>
      <c r="B727" s="48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</row>
    <row r="728">
      <c r="A728" s="40"/>
      <c r="B728" s="48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</row>
    <row r="729">
      <c r="A729" s="40"/>
      <c r="B729" s="48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</row>
    <row r="730">
      <c r="A730" s="40"/>
      <c r="B730" s="48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</row>
    <row r="731">
      <c r="A731" s="40"/>
      <c r="B731" s="48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</row>
    <row r="732">
      <c r="A732" s="40"/>
      <c r="B732" s="48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</row>
    <row r="733">
      <c r="A733" s="40"/>
      <c r="B733" s="48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</row>
    <row r="734">
      <c r="A734" s="40"/>
      <c r="B734" s="48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</row>
    <row r="735">
      <c r="A735" s="40"/>
      <c r="B735" s="48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</row>
    <row r="736">
      <c r="A736" s="40"/>
      <c r="B736" s="48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</row>
    <row r="737">
      <c r="A737" s="40"/>
      <c r="B737" s="48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</row>
    <row r="738">
      <c r="A738" s="40"/>
      <c r="B738" s="48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</row>
    <row r="739">
      <c r="A739" s="40"/>
      <c r="B739" s="48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</row>
    <row r="740">
      <c r="A740" s="40"/>
      <c r="B740" s="48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</row>
    <row r="741">
      <c r="A741" s="40"/>
      <c r="B741" s="48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</row>
    <row r="742">
      <c r="A742" s="40"/>
      <c r="B742" s="48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</row>
    <row r="743">
      <c r="A743" s="40"/>
      <c r="B743" s="48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</row>
    <row r="744">
      <c r="A744" s="40"/>
      <c r="B744" s="48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</row>
    <row r="745">
      <c r="A745" s="40"/>
      <c r="B745" s="48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</row>
    <row r="746">
      <c r="A746" s="40"/>
      <c r="B746" s="48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</row>
    <row r="747">
      <c r="A747" s="40"/>
      <c r="B747" s="48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</row>
    <row r="748">
      <c r="A748" s="40"/>
      <c r="B748" s="48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</row>
    <row r="749">
      <c r="A749" s="40"/>
      <c r="B749" s="48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</row>
    <row r="750">
      <c r="A750" s="40"/>
      <c r="B750" s="48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</row>
    <row r="751">
      <c r="A751" s="40"/>
      <c r="B751" s="48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</row>
    <row r="752">
      <c r="A752" s="40"/>
      <c r="B752" s="48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</row>
    <row r="753">
      <c r="A753" s="40"/>
      <c r="B753" s="48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</row>
    <row r="754">
      <c r="A754" s="40"/>
      <c r="B754" s="48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</row>
    <row r="755">
      <c r="A755" s="40"/>
      <c r="B755" s="48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</row>
    <row r="756">
      <c r="A756" s="40"/>
      <c r="B756" s="48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</row>
    <row r="757">
      <c r="A757" s="40"/>
      <c r="B757" s="48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</row>
    <row r="758">
      <c r="A758" s="40"/>
      <c r="B758" s="48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</row>
    <row r="759">
      <c r="A759" s="40"/>
      <c r="B759" s="48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</row>
    <row r="760">
      <c r="A760" s="40"/>
      <c r="B760" s="48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</row>
    <row r="761">
      <c r="A761" s="40"/>
      <c r="B761" s="48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</row>
    <row r="762">
      <c r="A762" s="40"/>
      <c r="B762" s="48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</row>
    <row r="763">
      <c r="A763" s="40"/>
      <c r="B763" s="48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</row>
    <row r="764">
      <c r="A764" s="40"/>
      <c r="B764" s="48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</row>
    <row r="765">
      <c r="A765" s="40"/>
      <c r="B765" s="48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</row>
    <row r="766">
      <c r="A766" s="40"/>
      <c r="B766" s="48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</row>
    <row r="767">
      <c r="A767" s="40"/>
      <c r="B767" s="48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</row>
    <row r="768">
      <c r="A768" s="40"/>
      <c r="B768" s="48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</row>
    <row r="769">
      <c r="A769" s="40"/>
      <c r="B769" s="48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</row>
    <row r="770">
      <c r="A770" s="40"/>
      <c r="B770" s="48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</row>
    <row r="771">
      <c r="A771" s="40"/>
      <c r="B771" s="48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</row>
    <row r="772">
      <c r="A772" s="40"/>
      <c r="B772" s="48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</row>
    <row r="773">
      <c r="A773" s="40"/>
      <c r="B773" s="48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</row>
    <row r="774">
      <c r="A774" s="40"/>
      <c r="B774" s="48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</row>
    <row r="775">
      <c r="A775" s="40"/>
      <c r="B775" s="48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</row>
    <row r="776">
      <c r="A776" s="40"/>
      <c r="B776" s="48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</row>
    <row r="777">
      <c r="A777" s="40"/>
      <c r="B777" s="48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</row>
    <row r="778">
      <c r="A778" s="40"/>
      <c r="B778" s="48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</row>
    <row r="779">
      <c r="A779" s="40"/>
      <c r="B779" s="48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</row>
    <row r="780">
      <c r="A780" s="40"/>
      <c r="B780" s="48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</row>
    <row r="781">
      <c r="A781" s="40"/>
      <c r="B781" s="48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</row>
    <row r="782">
      <c r="A782" s="40"/>
      <c r="B782" s="48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</row>
    <row r="783">
      <c r="A783" s="40"/>
      <c r="B783" s="48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</row>
    <row r="784">
      <c r="A784" s="40"/>
      <c r="B784" s="48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</row>
    <row r="785">
      <c r="A785" s="40"/>
      <c r="B785" s="48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</row>
    <row r="786">
      <c r="A786" s="40"/>
      <c r="B786" s="48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</row>
    <row r="787">
      <c r="A787" s="40"/>
      <c r="B787" s="48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</row>
    <row r="788">
      <c r="A788" s="40"/>
      <c r="B788" s="48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</row>
    <row r="789">
      <c r="A789" s="40"/>
      <c r="B789" s="48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</row>
    <row r="790">
      <c r="A790" s="40"/>
      <c r="B790" s="48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</row>
    <row r="791">
      <c r="A791" s="40"/>
      <c r="B791" s="48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</row>
    <row r="792">
      <c r="A792" s="40"/>
      <c r="B792" s="48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</row>
    <row r="793">
      <c r="A793" s="40"/>
      <c r="B793" s="48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</row>
    <row r="794">
      <c r="A794" s="40"/>
      <c r="B794" s="48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</row>
    <row r="795">
      <c r="A795" s="40"/>
      <c r="B795" s="48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</row>
    <row r="796">
      <c r="A796" s="40"/>
      <c r="B796" s="48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</row>
    <row r="797">
      <c r="A797" s="40"/>
      <c r="B797" s="48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</row>
    <row r="798">
      <c r="A798" s="40"/>
      <c r="B798" s="48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</row>
    <row r="799">
      <c r="A799" s="40"/>
      <c r="B799" s="48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</row>
    <row r="800">
      <c r="A800" s="40"/>
      <c r="B800" s="48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</row>
    <row r="801">
      <c r="A801" s="40"/>
      <c r="B801" s="48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</row>
    <row r="802">
      <c r="A802" s="40"/>
      <c r="B802" s="48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</row>
    <row r="803">
      <c r="A803" s="40"/>
      <c r="B803" s="48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</row>
    <row r="804">
      <c r="A804" s="40"/>
      <c r="B804" s="48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</row>
    <row r="805">
      <c r="A805" s="40"/>
      <c r="B805" s="48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</row>
    <row r="806">
      <c r="A806" s="40"/>
      <c r="B806" s="48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</row>
    <row r="807">
      <c r="A807" s="40"/>
      <c r="B807" s="48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</row>
    <row r="808">
      <c r="A808" s="40"/>
      <c r="B808" s="48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</row>
    <row r="809">
      <c r="A809" s="40"/>
      <c r="B809" s="48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</row>
    <row r="810">
      <c r="A810" s="40"/>
      <c r="B810" s="48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</row>
    <row r="811">
      <c r="A811" s="40"/>
      <c r="B811" s="48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</row>
    <row r="812">
      <c r="A812" s="40"/>
      <c r="B812" s="48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</row>
    <row r="813">
      <c r="A813" s="40"/>
      <c r="B813" s="48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</row>
    <row r="814">
      <c r="A814" s="40"/>
      <c r="B814" s="48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</row>
    <row r="815">
      <c r="A815" s="40"/>
      <c r="B815" s="48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</row>
    <row r="816">
      <c r="A816" s="40"/>
      <c r="B816" s="48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</row>
    <row r="817">
      <c r="A817" s="40"/>
      <c r="B817" s="48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</row>
    <row r="818">
      <c r="A818" s="40"/>
      <c r="B818" s="48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</row>
    <row r="819">
      <c r="A819" s="40"/>
      <c r="B819" s="48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</row>
    <row r="820">
      <c r="A820" s="40"/>
      <c r="B820" s="48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</row>
    <row r="821">
      <c r="A821" s="40"/>
      <c r="B821" s="48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</row>
    <row r="822">
      <c r="A822" s="40"/>
      <c r="B822" s="48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</row>
    <row r="823">
      <c r="A823" s="40"/>
      <c r="B823" s="48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</row>
    <row r="824">
      <c r="A824" s="40"/>
      <c r="B824" s="48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</row>
    <row r="825">
      <c r="A825" s="40"/>
      <c r="B825" s="48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</row>
    <row r="826">
      <c r="A826" s="40"/>
      <c r="B826" s="48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</row>
    <row r="827">
      <c r="A827" s="40"/>
      <c r="B827" s="48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</row>
    <row r="828">
      <c r="A828" s="40"/>
      <c r="B828" s="48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</row>
    <row r="829">
      <c r="A829" s="40"/>
      <c r="B829" s="48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</row>
    <row r="830">
      <c r="A830" s="40"/>
      <c r="B830" s="48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</row>
    <row r="831">
      <c r="A831" s="40"/>
      <c r="B831" s="48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</row>
    <row r="832">
      <c r="A832" s="40"/>
      <c r="B832" s="48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</row>
    <row r="833">
      <c r="A833" s="40"/>
      <c r="B833" s="48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</row>
    <row r="834">
      <c r="A834" s="40"/>
      <c r="B834" s="48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</row>
    <row r="835">
      <c r="A835" s="40"/>
      <c r="B835" s="48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</row>
    <row r="836">
      <c r="A836" s="40"/>
      <c r="B836" s="48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</row>
    <row r="837">
      <c r="A837" s="40"/>
      <c r="B837" s="48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</row>
    <row r="838">
      <c r="A838" s="40"/>
      <c r="B838" s="48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</row>
    <row r="839">
      <c r="A839" s="40"/>
      <c r="B839" s="48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</row>
    <row r="840">
      <c r="A840" s="40"/>
      <c r="B840" s="48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</row>
    <row r="841">
      <c r="A841" s="40"/>
      <c r="B841" s="48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</row>
    <row r="842">
      <c r="A842" s="40"/>
      <c r="B842" s="48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</row>
    <row r="843">
      <c r="A843" s="40"/>
      <c r="B843" s="48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</row>
    <row r="844">
      <c r="A844" s="40"/>
      <c r="B844" s="48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</row>
    <row r="845">
      <c r="A845" s="40"/>
      <c r="B845" s="48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</row>
    <row r="846">
      <c r="A846" s="40"/>
      <c r="B846" s="48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</row>
    <row r="847">
      <c r="A847" s="40"/>
      <c r="B847" s="48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</row>
    <row r="848">
      <c r="A848" s="40"/>
      <c r="B848" s="48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</row>
    <row r="849">
      <c r="A849" s="40"/>
      <c r="B849" s="48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</row>
    <row r="850">
      <c r="A850" s="40"/>
      <c r="B850" s="48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</row>
    <row r="851">
      <c r="A851" s="40"/>
      <c r="B851" s="48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</row>
    <row r="852">
      <c r="A852" s="40"/>
      <c r="B852" s="48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</row>
    <row r="853">
      <c r="A853" s="40"/>
      <c r="B853" s="48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</row>
    <row r="854">
      <c r="A854" s="40"/>
      <c r="B854" s="48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</row>
    <row r="855">
      <c r="A855" s="40"/>
      <c r="B855" s="48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</row>
    <row r="856">
      <c r="A856" s="40"/>
      <c r="B856" s="48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</row>
    <row r="857">
      <c r="A857" s="40"/>
      <c r="B857" s="48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</row>
    <row r="858">
      <c r="A858" s="40"/>
      <c r="B858" s="48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</row>
    <row r="859">
      <c r="A859" s="40"/>
      <c r="B859" s="48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</row>
    <row r="860">
      <c r="A860" s="40"/>
      <c r="B860" s="48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</row>
    <row r="861">
      <c r="A861" s="40"/>
      <c r="B861" s="48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</row>
    <row r="862">
      <c r="A862" s="40"/>
      <c r="B862" s="48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</row>
    <row r="863">
      <c r="A863" s="40"/>
      <c r="B863" s="48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</row>
    <row r="864">
      <c r="A864" s="40"/>
      <c r="B864" s="48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</row>
    <row r="865">
      <c r="A865" s="40"/>
      <c r="B865" s="48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</row>
    <row r="866">
      <c r="A866" s="40"/>
      <c r="B866" s="48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</row>
    <row r="867">
      <c r="A867" s="40"/>
      <c r="B867" s="48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</row>
    <row r="868">
      <c r="A868" s="40"/>
      <c r="B868" s="48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</row>
    <row r="869">
      <c r="A869" s="40"/>
      <c r="B869" s="48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</row>
    <row r="870">
      <c r="A870" s="40"/>
      <c r="B870" s="48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</row>
    <row r="871">
      <c r="A871" s="40"/>
      <c r="B871" s="48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</row>
    <row r="872">
      <c r="A872" s="40"/>
      <c r="B872" s="48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</row>
    <row r="873">
      <c r="A873" s="40"/>
      <c r="B873" s="48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</row>
    <row r="874">
      <c r="A874" s="40"/>
      <c r="B874" s="48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</row>
    <row r="875">
      <c r="A875" s="40"/>
      <c r="B875" s="48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</row>
    <row r="876">
      <c r="A876" s="40"/>
      <c r="B876" s="48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</row>
    <row r="877">
      <c r="A877" s="40"/>
      <c r="B877" s="48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</row>
    <row r="878">
      <c r="A878" s="40"/>
      <c r="B878" s="48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</row>
    <row r="879">
      <c r="A879" s="40"/>
      <c r="B879" s="48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</row>
    <row r="880">
      <c r="A880" s="40"/>
      <c r="B880" s="48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</row>
    <row r="881">
      <c r="A881" s="40"/>
      <c r="B881" s="48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</row>
    <row r="882">
      <c r="A882" s="40"/>
      <c r="B882" s="48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</row>
    <row r="883">
      <c r="A883" s="40"/>
      <c r="B883" s="48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</row>
    <row r="884">
      <c r="A884" s="40"/>
      <c r="B884" s="48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</row>
    <row r="885">
      <c r="A885" s="40"/>
      <c r="B885" s="48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</row>
    <row r="886">
      <c r="A886" s="40"/>
      <c r="B886" s="48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</row>
    <row r="887">
      <c r="A887" s="40"/>
      <c r="B887" s="48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</row>
    <row r="888">
      <c r="A888" s="40"/>
      <c r="B888" s="48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</row>
    <row r="889">
      <c r="A889" s="40"/>
      <c r="B889" s="48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</row>
    <row r="890">
      <c r="A890" s="40"/>
      <c r="B890" s="48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</row>
    <row r="891">
      <c r="A891" s="40"/>
      <c r="B891" s="48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</row>
    <row r="892">
      <c r="A892" s="40"/>
      <c r="B892" s="48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</row>
    <row r="893">
      <c r="A893" s="40"/>
      <c r="B893" s="48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</row>
    <row r="894">
      <c r="A894" s="40"/>
      <c r="B894" s="48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</row>
    <row r="895">
      <c r="A895" s="40"/>
      <c r="B895" s="48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</row>
    <row r="896">
      <c r="A896" s="40"/>
      <c r="B896" s="48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</row>
    <row r="897">
      <c r="A897" s="40"/>
      <c r="B897" s="48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</row>
    <row r="898">
      <c r="A898" s="40"/>
      <c r="B898" s="48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</row>
    <row r="899">
      <c r="A899" s="40"/>
      <c r="B899" s="48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</row>
    <row r="900">
      <c r="A900" s="40"/>
      <c r="B900" s="48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</row>
    <row r="901">
      <c r="A901" s="40"/>
      <c r="B901" s="48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</row>
    <row r="902">
      <c r="A902" s="40"/>
      <c r="B902" s="48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</row>
    <row r="903">
      <c r="A903" s="40"/>
      <c r="B903" s="48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</row>
    <row r="904">
      <c r="A904" s="40"/>
      <c r="B904" s="48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</row>
    <row r="905">
      <c r="A905" s="40"/>
      <c r="B905" s="48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</row>
    <row r="906">
      <c r="A906" s="40"/>
      <c r="B906" s="48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</row>
    <row r="907">
      <c r="A907" s="40"/>
      <c r="B907" s="48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</row>
    <row r="908">
      <c r="A908" s="40"/>
      <c r="B908" s="48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</row>
    <row r="909">
      <c r="A909" s="40"/>
      <c r="B909" s="48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</row>
    <row r="910">
      <c r="A910" s="40"/>
      <c r="B910" s="48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</row>
    <row r="911">
      <c r="A911" s="40"/>
      <c r="B911" s="48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</row>
    <row r="912">
      <c r="A912" s="40"/>
      <c r="B912" s="48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</row>
    <row r="913">
      <c r="A913" s="40"/>
      <c r="B913" s="48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</row>
    <row r="914">
      <c r="A914" s="40"/>
      <c r="B914" s="48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</row>
    <row r="915">
      <c r="A915" s="40"/>
      <c r="B915" s="48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</row>
    <row r="916">
      <c r="A916" s="40"/>
      <c r="B916" s="48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</row>
    <row r="917">
      <c r="A917" s="40"/>
      <c r="B917" s="48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</row>
    <row r="918">
      <c r="A918" s="40"/>
      <c r="B918" s="48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</row>
    <row r="919">
      <c r="A919" s="40"/>
      <c r="B919" s="48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</row>
    <row r="920">
      <c r="A920" s="40"/>
      <c r="B920" s="48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</row>
    <row r="921">
      <c r="A921" s="40"/>
      <c r="B921" s="48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</row>
    <row r="922">
      <c r="A922" s="40"/>
      <c r="B922" s="48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</row>
    <row r="923">
      <c r="A923" s="40"/>
      <c r="B923" s="48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</row>
    <row r="924">
      <c r="A924" s="40"/>
      <c r="B924" s="48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</row>
    <row r="925">
      <c r="A925" s="40"/>
      <c r="B925" s="48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</row>
    <row r="926">
      <c r="A926" s="40"/>
      <c r="B926" s="48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</row>
    <row r="927">
      <c r="A927" s="40"/>
      <c r="B927" s="48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</row>
    <row r="928">
      <c r="A928" s="40"/>
      <c r="B928" s="48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</row>
    <row r="929">
      <c r="A929" s="40"/>
      <c r="B929" s="48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</row>
    <row r="930">
      <c r="A930" s="40"/>
      <c r="B930" s="48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</row>
    <row r="931">
      <c r="A931" s="40"/>
      <c r="B931" s="48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</row>
    <row r="932">
      <c r="A932" s="40"/>
      <c r="B932" s="48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</row>
    <row r="933">
      <c r="A933" s="40"/>
      <c r="B933" s="48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</row>
    <row r="934">
      <c r="A934" s="40"/>
      <c r="B934" s="48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</row>
    <row r="935">
      <c r="A935" s="40"/>
      <c r="B935" s="48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</row>
    <row r="936">
      <c r="A936" s="40"/>
      <c r="B936" s="48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</row>
    <row r="937">
      <c r="A937" s="40"/>
      <c r="B937" s="48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</row>
    <row r="938">
      <c r="A938" s="40"/>
      <c r="B938" s="48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</row>
    <row r="939">
      <c r="A939" s="40"/>
      <c r="B939" s="48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</row>
    <row r="940">
      <c r="A940" s="40"/>
      <c r="B940" s="48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</row>
    <row r="941">
      <c r="A941" s="40"/>
      <c r="B941" s="48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</row>
    <row r="942">
      <c r="A942" s="40"/>
      <c r="B942" s="48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</row>
    <row r="943">
      <c r="A943" s="40"/>
      <c r="B943" s="48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</row>
    <row r="944">
      <c r="A944" s="40"/>
      <c r="B944" s="48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</row>
    <row r="945">
      <c r="A945" s="40"/>
      <c r="B945" s="48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</row>
    <row r="946">
      <c r="A946" s="40"/>
      <c r="B946" s="48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</row>
    <row r="947">
      <c r="A947" s="40"/>
      <c r="B947" s="48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</row>
    <row r="948">
      <c r="A948" s="40"/>
      <c r="B948" s="48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</row>
    <row r="949">
      <c r="A949" s="40"/>
      <c r="B949" s="48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</row>
    <row r="950">
      <c r="A950" s="40"/>
      <c r="B950" s="48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</row>
    <row r="951">
      <c r="A951" s="40"/>
      <c r="B951" s="48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</row>
    <row r="952">
      <c r="A952" s="40"/>
      <c r="B952" s="48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</row>
    <row r="953">
      <c r="A953" s="40"/>
      <c r="B953" s="48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</row>
    <row r="954">
      <c r="A954" s="40"/>
      <c r="B954" s="48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</row>
    <row r="955">
      <c r="A955" s="40"/>
      <c r="B955" s="48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</row>
    <row r="956">
      <c r="A956" s="40"/>
      <c r="B956" s="48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</row>
    <row r="957">
      <c r="A957" s="40"/>
      <c r="B957" s="48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</row>
    <row r="958">
      <c r="A958" s="40"/>
      <c r="B958" s="48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</row>
    <row r="959">
      <c r="A959" s="40"/>
      <c r="B959" s="48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</row>
    <row r="960">
      <c r="A960" s="40"/>
      <c r="B960" s="48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</row>
    <row r="961">
      <c r="A961" s="40"/>
      <c r="B961" s="48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</row>
    <row r="962">
      <c r="A962" s="40"/>
      <c r="B962" s="48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</row>
    <row r="963">
      <c r="A963" s="40"/>
      <c r="B963" s="48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</row>
    <row r="964">
      <c r="A964" s="40"/>
      <c r="B964" s="48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</row>
    <row r="965">
      <c r="A965" s="40"/>
      <c r="B965" s="48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</row>
    <row r="966">
      <c r="A966" s="40"/>
      <c r="B966" s="48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</row>
    <row r="967">
      <c r="A967" s="40"/>
      <c r="B967" s="48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</row>
    <row r="968">
      <c r="A968" s="40"/>
      <c r="B968" s="48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</row>
    <row r="969">
      <c r="A969" s="40"/>
      <c r="B969" s="48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</row>
    <row r="970">
      <c r="A970" s="40"/>
      <c r="B970" s="48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</row>
    <row r="971">
      <c r="A971" s="40"/>
      <c r="B971" s="48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</row>
    <row r="972">
      <c r="A972" s="40"/>
      <c r="B972" s="48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</row>
    <row r="973">
      <c r="A973" s="40"/>
      <c r="B973" s="48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</row>
    <row r="974">
      <c r="A974" s="40"/>
      <c r="B974" s="48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</row>
    <row r="975">
      <c r="A975" s="40"/>
      <c r="B975" s="48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</row>
    <row r="976">
      <c r="A976" s="40"/>
      <c r="B976" s="48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</row>
    <row r="977">
      <c r="A977" s="40"/>
      <c r="B977" s="48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</row>
    <row r="978">
      <c r="A978" s="40"/>
      <c r="B978" s="48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</row>
    <row r="979">
      <c r="A979" s="40"/>
      <c r="B979" s="48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</row>
    <row r="980">
      <c r="A980" s="40"/>
      <c r="B980" s="48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</row>
    <row r="981">
      <c r="A981" s="40"/>
      <c r="B981" s="48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</row>
    <row r="982">
      <c r="A982" s="40"/>
      <c r="B982" s="48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</row>
    <row r="983">
      <c r="A983" s="40"/>
      <c r="B983" s="48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</row>
    <row r="984">
      <c r="A984" s="40"/>
      <c r="B984" s="48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</row>
    <row r="985">
      <c r="A985" s="40"/>
      <c r="B985" s="48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</row>
    <row r="986">
      <c r="A986" s="40"/>
      <c r="B986" s="48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</row>
    <row r="987">
      <c r="A987" s="40"/>
      <c r="B987" s="48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</row>
    <row r="988">
      <c r="A988" s="40"/>
      <c r="B988" s="48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</row>
    <row r="989">
      <c r="A989" s="40"/>
      <c r="B989" s="48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</row>
    <row r="990">
      <c r="A990" s="40"/>
      <c r="B990" s="48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</row>
    <row r="991">
      <c r="A991" s="40"/>
      <c r="B991" s="48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</row>
    <row r="992">
      <c r="A992" s="40"/>
      <c r="B992" s="48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</row>
    <row r="993">
      <c r="A993" s="40"/>
      <c r="B993" s="48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</row>
    <row r="994">
      <c r="A994" s="40"/>
      <c r="B994" s="48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</row>
    <row r="995">
      <c r="A995" s="40"/>
      <c r="B995" s="48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</row>
    <row r="996">
      <c r="A996" s="40"/>
      <c r="B996" s="48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</row>
    <row r="997">
      <c r="A997" s="40"/>
      <c r="B997" s="48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  <col customWidth="1" min="2" max="2" width="19.88"/>
    <col customWidth="1" min="3" max="8" width="14.63"/>
    <col customWidth="1" min="9" max="9" width="14.0"/>
  </cols>
  <sheetData>
    <row r="1">
      <c r="A1" s="41" t="s">
        <v>645</v>
      </c>
      <c r="B1" s="49"/>
      <c r="C1" s="49"/>
      <c r="D1" s="49"/>
      <c r="E1" s="49"/>
      <c r="F1" s="44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>
      <c r="A2" s="50" t="s">
        <v>646</v>
      </c>
      <c r="B2" s="50" t="s">
        <v>647</v>
      </c>
      <c r="C2" s="50" t="s">
        <v>648</v>
      </c>
      <c r="D2" s="50" t="s">
        <v>649</v>
      </c>
      <c r="E2" s="50" t="s">
        <v>650</v>
      </c>
      <c r="F2" s="50" t="s">
        <v>651</v>
      </c>
      <c r="G2" s="50" t="s">
        <v>652</v>
      </c>
      <c r="H2" s="50" t="s">
        <v>653</v>
      </c>
      <c r="I2" s="50" t="s">
        <v>654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>
      <c r="A3" s="51" t="s">
        <v>655</v>
      </c>
      <c r="B3" s="52">
        <v>22.0</v>
      </c>
      <c r="C3" s="52">
        <v>7.0</v>
      </c>
      <c r="D3" s="52">
        <v>0.22</v>
      </c>
      <c r="E3" s="52" t="s">
        <v>656</v>
      </c>
      <c r="F3" s="52">
        <v>32.12</v>
      </c>
      <c r="G3" s="53">
        <v>1.02E-8</v>
      </c>
      <c r="H3" s="53">
        <v>8.12E-5</v>
      </c>
      <c r="I3" s="54" t="b">
        <f t="shared" ref="I3:I28" si="1">H3&lt;0.01</f>
        <v>1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>
      <c r="A4" s="51" t="s">
        <v>657</v>
      </c>
      <c r="B4" s="52">
        <v>22.0</v>
      </c>
      <c r="C4" s="52">
        <v>7.0</v>
      </c>
      <c r="D4" s="52">
        <v>0.22</v>
      </c>
      <c r="E4" s="52" t="s">
        <v>656</v>
      </c>
      <c r="F4" s="52">
        <v>32.12</v>
      </c>
      <c r="G4" s="53">
        <v>1.02E-8</v>
      </c>
      <c r="H4" s="53">
        <v>1.62E-4</v>
      </c>
      <c r="I4" s="54" t="b">
        <f t="shared" si="1"/>
        <v>1</v>
      </c>
      <c r="J4" s="43"/>
      <c r="K4" s="40"/>
      <c r="L4" s="40"/>
      <c r="M4" s="43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>
      <c r="A5" s="51" t="s">
        <v>658</v>
      </c>
      <c r="B5" s="52">
        <v>1134.0</v>
      </c>
      <c r="C5" s="52">
        <v>32.0</v>
      </c>
      <c r="D5" s="52">
        <v>11.23</v>
      </c>
      <c r="E5" s="52" t="s">
        <v>656</v>
      </c>
      <c r="F5" s="52">
        <v>2.85</v>
      </c>
      <c r="G5" s="53">
        <v>1.25E-7</v>
      </c>
      <c r="H5" s="53">
        <v>6.6E-4</v>
      </c>
      <c r="I5" s="54" t="b">
        <f t="shared" si="1"/>
        <v>1</v>
      </c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>
      <c r="A6" s="51" t="s">
        <v>659</v>
      </c>
      <c r="B6" s="52">
        <v>55.0</v>
      </c>
      <c r="C6" s="52">
        <v>8.0</v>
      </c>
      <c r="D6" s="52">
        <v>0.54</v>
      </c>
      <c r="E6" s="52" t="s">
        <v>656</v>
      </c>
      <c r="F6" s="52">
        <v>14.68</v>
      </c>
      <c r="G6" s="53">
        <v>1.82E-7</v>
      </c>
      <c r="H6" s="53">
        <v>7.22E-4</v>
      </c>
      <c r="I6" s="54" t="b">
        <f t="shared" si="1"/>
        <v>1</v>
      </c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>
      <c r="A7" s="51" t="s">
        <v>660</v>
      </c>
      <c r="B7" s="52">
        <v>108.0</v>
      </c>
      <c r="C7" s="52">
        <v>10.0</v>
      </c>
      <c r="D7" s="52">
        <v>1.07</v>
      </c>
      <c r="E7" s="52" t="s">
        <v>656</v>
      </c>
      <c r="F7" s="52">
        <v>9.35</v>
      </c>
      <c r="G7" s="53">
        <v>2.57E-7</v>
      </c>
      <c r="H7" s="53">
        <v>8.14E-4</v>
      </c>
      <c r="I7" s="54" t="b">
        <f t="shared" si="1"/>
        <v>1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>
      <c r="A8" s="51" t="s">
        <v>661</v>
      </c>
      <c r="B8" s="52">
        <v>42.0</v>
      </c>
      <c r="C8" s="52">
        <v>7.0</v>
      </c>
      <c r="D8" s="52">
        <v>0.42</v>
      </c>
      <c r="E8" s="52" t="s">
        <v>656</v>
      </c>
      <c r="F8" s="52">
        <v>16.83</v>
      </c>
      <c r="G8" s="53">
        <v>4.77E-7</v>
      </c>
      <c r="H8" s="53">
        <v>0.00108</v>
      </c>
      <c r="I8" s="54" t="b">
        <f t="shared" si="1"/>
        <v>1</v>
      </c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>
      <c r="A9" s="51" t="s">
        <v>662</v>
      </c>
      <c r="B9" s="52">
        <v>4.0</v>
      </c>
      <c r="C9" s="52">
        <v>4.0</v>
      </c>
      <c r="D9" s="52">
        <v>0.04</v>
      </c>
      <c r="E9" s="52" t="s">
        <v>656</v>
      </c>
      <c r="F9" s="55" t="s">
        <v>663</v>
      </c>
      <c r="G9" s="53">
        <v>6.1E-7</v>
      </c>
      <c r="H9" s="53">
        <v>0.00121</v>
      </c>
      <c r="I9" s="54" t="b">
        <f t="shared" si="1"/>
        <v>1</v>
      </c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>
      <c r="A10" s="51" t="s">
        <v>664</v>
      </c>
      <c r="B10" s="52">
        <v>116.0</v>
      </c>
      <c r="C10" s="52">
        <v>10.0</v>
      </c>
      <c r="D10" s="52">
        <v>1.15</v>
      </c>
      <c r="E10" s="52" t="s">
        <v>656</v>
      </c>
      <c r="F10" s="52">
        <v>8.7</v>
      </c>
      <c r="G10" s="53">
        <v>4.74E-7</v>
      </c>
      <c r="H10" s="53">
        <v>0.00125</v>
      </c>
      <c r="I10" s="54" t="b">
        <f t="shared" si="1"/>
        <v>1</v>
      </c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</row>
    <row r="11">
      <c r="A11" s="51" t="s">
        <v>665</v>
      </c>
      <c r="B11" s="52">
        <v>132.0</v>
      </c>
      <c r="C11" s="52">
        <v>10.0</v>
      </c>
      <c r="D11" s="52">
        <v>1.31</v>
      </c>
      <c r="E11" s="52" t="s">
        <v>656</v>
      </c>
      <c r="F11" s="52">
        <v>7.65</v>
      </c>
      <c r="G11" s="53">
        <v>1.43E-6</v>
      </c>
      <c r="H11" s="53">
        <v>0.00226</v>
      </c>
      <c r="I11" s="54" t="b">
        <f t="shared" si="1"/>
        <v>1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>
      <c r="A12" s="51" t="s">
        <v>666</v>
      </c>
      <c r="B12" s="52">
        <v>100.0</v>
      </c>
      <c r="C12" s="52">
        <v>9.0</v>
      </c>
      <c r="D12" s="52">
        <v>0.99</v>
      </c>
      <c r="E12" s="52" t="s">
        <v>656</v>
      </c>
      <c r="F12" s="52">
        <v>9.09</v>
      </c>
      <c r="G12" s="53">
        <v>1.29E-6</v>
      </c>
      <c r="H12" s="53">
        <v>0.00227</v>
      </c>
      <c r="I12" s="54" t="b">
        <f t="shared" si="1"/>
        <v>1</v>
      </c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>
      <c r="A13" s="51" t="s">
        <v>667</v>
      </c>
      <c r="B13" s="52">
        <v>168.0</v>
      </c>
      <c r="C13" s="52">
        <v>11.0</v>
      </c>
      <c r="D13" s="52">
        <v>1.66</v>
      </c>
      <c r="E13" s="52" t="s">
        <v>656</v>
      </c>
      <c r="F13" s="52">
        <v>6.61</v>
      </c>
      <c r="G13" s="53">
        <v>1.63E-6</v>
      </c>
      <c r="H13" s="53">
        <v>0.00234</v>
      </c>
      <c r="I13" s="54" t="b">
        <f t="shared" si="1"/>
        <v>1</v>
      </c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>
      <c r="A14" s="51" t="s">
        <v>668</v>
      </c>
      <c r="B14" s="52">
        <v>367.0</v>
      </c>
      <c r="C14" s="52">
        <v>15.0</v>
      </c>
      <c r="D14" s="52">
        <v>3.64</v>
      </c>
      <c r="E14" s="52" t="s">
        <v>656</v>
      </c>
      <c r="F14" s="52">
        <v>4.13</v>
      </c>
      <c r="G14" s="53">
        <v>5.95E-6</v>
      </c>
      <c r="H14" s="53">
        <v>0.00786</v>
      </c>
      <c r="I14" s="54" t="b">
        <f t="shared" si="1"/>
        <v>1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>
      <c r="A15" s="51" t="s">
        <v>669</v>
      </c>
      <c r="B15" s="52">
        <v>95.0</v>
      </c>
      <c r="C15" s="52">
        <v>8.0</v>
      </c>
      <c r="D15" s="52">
        <v>0.94</v>
      </c>
      <c r="E15" s="52" t="s">
        <v>656</v>
      </c>
      <c r="F15" s="52">
        <v>8.5</v>
      </c>
      <c r="G15" s="53">
        <v>8.0E-6</v>
      </c>
      <c r="H15" s="53">
        <v>0.00976</v>
      </c>
      <c r="I15" s="54" t="b">
        <f t="shared" si="1"/>
        <v>1</v>
      </c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>
      <c r="A16" s="56" t="s">
        <v>670</v>
      </c>
      <c r="B16" s="47">
        <v>72.0</v>
      </c>
      <c r="C16" s="47">
        <v>7.0</v>
      </c>
      <c r="D16" s="47">
        <v>0.71</v>
      </c>
      <c r="E16" s="47" t="s">
        <v>656</v>
      </c>
      <c r="F16" s="47">
        <v>9.82</v>
      </c>
      <c r="G16" s="57">
        <v>1.26E-5</v>
      </c>
      <c r="H16" s="57">
        <v>0.0142</v>
      </c>
      <c r="I16" s="40" t="b">
        <f t="shared" si="1"/>
        <v>0</v>
      </c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>
      <c r="A17" s="56" t="s">
        <v>671</v>
      </c>
      <c r="B17" s="47">
        <v>12.0</v>
      </c>
      <c r="C17" s="47">
        <v>4.0</v>
      </c>
      <c r="D17" s="47">
        <v>0.12</v>
      </c>
      <c r="E17" s="47" t="s">
        <v>656</v>
      </c>
      <c r="F17" s="47">
        <v>33.65</v>
      </c>
      <c r="G17" s="57">
        <v>1.49E-5</v>
      </c>
      <c r="H17" s="57">
        <v>0.0148</v>
      </c>
      <c r="I17" s="40" t="b">
        <f t="shared" si="1"/>
        <v>0</v>
      </c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>
      <c r="A18" s="56" t="s">
        <v>672</v>
      </c>
      <c r="B18" s="47">
        <v>257.0</v>
      </c>
      <c r="C18" s="47">
        <v>12.0</v>
      </c>
      <c r="D18" s="47">
        <v>2.55</v>
      </c>
      <c r="E18" s="47" t="s">
        <v>656</v>
      </c>
      <c r="F18" s="47">
        <v>4.71</v>
      </c>
      <c r="G18" s="57">
        <v>1.48E-5</v>
      </c>
      <c r="H18" s="57">
        <v>0.0157</v>
      </c>
      <c r="I18" s="40" t="b">
        <f t="shared" si="1"/>
        <v>0</v>
      </c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>
      <c r="A19" s="56" t="s">
        <v>673</v>
      </c>
      <c r="B19" s="47">
        <v>14.0</v>
      </c>
      <c r="C19" s="47">
        <v>4.0</v>
      </c>
      <c r="D19" s="47">
        <v>0.14</v>
      </c>
      <c r="E19" s="47" t="s">
        <v>656</v>
      </c>
      <c r="F19" s="47">
        <v>28.84</v>
      </c>
      <c r="G19" s="57">
        <v>2.47E-5</v>
      </c>
      <c r="H19" s="57">
        <v>0.023</v>
      </c>
      <c r="I19" s="40" t="b">
        <f t="shared" si="1"/>
        <v>0</v>
      </c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>
      <c r="A20" s="56" t="s">
        <v>674</v>
      </c>
      <c r="B20" s="47">
        <v>115.0</v>
      </c>
      <c r="C20" s="47">
        <v>8.0</v>
      </c>
      <c r="D20" s="47">
        <v>1.14</v>
      </c>
      <c r="E20" s="47" t="s">
        <v>656</v>
      </c>
      <c r="F20" s="47">
        <v>7.02</v>
      </c>
      <c r="G20" s="57">
        <v>2.93E-5</v>
      </c>
      <c r="H20" s="57">
        <v>0.0258</v>
      </c>
      <c r="I20" s="40" t="b">
        <f t="shared" si="1"/>
        <v>0</v>
      </c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>
      <c r="A21" s="56" t="s">
        <v>675</v>
      </c>
      <c r="B21" s="47">
        <v>239.0</v>
      </c>
      <c r="C21" s="47">
        <v>11.0</v>
      </c>
      <c r="D21" s="47">
        <v>2.37</v>
      </c>
      <c r="E21" s="47" t="s">
        <v>656</v>
      </c>
      <c r="F21" s="47">
        <v>4.65</v>
      </c>
      <c r="G21" s="57">
        <v>3.84E-5</v>
      </c>
      <c r="H21" s="57">
        <v>0.032</v>
      </c>
      <c r="I21" s="40" t="b">
        <f t="shared" si="1"/>
        <v>0</v>
      </c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>
      <c r="A22" s="56" t="s">
        <v>676</v>
      </c>
      <c r="B22" s="47">
        <v>125.0</v>
      </c>
      <c r="C22" s="47">
        <v>8.0</v>
      </c>
      <c r="D22" s="47">
        <v>1.24</v>
      </c>
      <c r="E22" s="47" t="s">
        <v>656</v>
      </c>
      <c r="F22" s="47">
        <v>6.46</v>
      </c>
      <c r="G22" s="57">
        <v>5.13E-5</v>
      </c>
      <c r="H22" s="57">
        <v>0.0339</v>
      </c>
      <c r="I22" s="40" t="b">
        <f t="shared" si="1"/>
        <v>0</v>
      </c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>
      <c r="A23" s="56" t="s">
        <v>677</v>
      </c>
      <c r="B23" s="47">
        <v>5.0</v>
      </c>
      <c r="C23" s="47">
        <v>3.0</v>
      </c>
      <c r="D23" s="47">
        <v>0.05</v>
      </c>
      <c r="E23" s="47" t="s">
        <v>656</v>
      </c>
      <c r="F23" s="47">
        <v>60.57</v>
      </c>
      <c r="G23" s="57">
        <v>5.02E-5</v>
      </c>
      <c r="H23" s="57">
        <v>0.0346</v>
      </c>
      <c r="I23" s="40" t="b">
        <f t="shared" si="1"/>
        <v>0</v>
      </c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>
      <c r="A24" s="56" t="s">
        <v>678</v>
      </c>
      <c r="B24" s="47">
        <v>441.0</v>
      </c>
      <c r="C24" s="47">
        <v>15.0</v>
      </c>
      <c r="D24" s="47">
        <v>4.37</v>
      </c>
      <c r="E24" s="47" t="s">
        <v>656</v>
      </c>
      <c r="F24" s="47">
        <v>3.43</v>
      </c>
      <c r="G24" s="57">
        <v>4.7E-5</v>
      </c>
      <c r="H24" s="57">
        <v>0.0355</v>
      </c>
      <c r="I24" s="40" t="b">
        <f t="shared" si="1"/>
        <v>0</v>
      </c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>
      <c r="A25" s="56" t="s">
        <v>679</v>
      </c>
      <c r="B25" s="47">
        <v>5.0</v>
      </c>
      <c r="C25" s="47">
        <v>3.0</v>
      </c>
      <c r="D25" s="47">
        <v>0.05</v>
      </c>
      <c r="E25" s="47" t="s">
        <v>656</v>
      </c>
      <c r="F25" s="47">
        <v>60.57</v>
      </c>
      <c r="G25" s="57">
        <v>5.02E-5</v>
      </c>
      <c r="H25" s="57">
        <v>0.0362</v>
      </c>
      <c r="I25" s="40" t="b">
        <f t="shared" si="1"/>
        <v>0</v>
      </c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>
      <c r="A26" s="56" t="s">
        <v>680</v>
      </c>
      <c r="B26" s="47">
        <v>132.0</v>
      </c>
      <c r="C26" s="47">
        <v>8.0</v>
      </c>
      <c r="D26" s="47">
        <v>1.31</v>
      </c>
      <c r="E26" s="47" t="s">
        <v>656</v>
      </c>
      <c r="F26" s="47">
        <v>6.12</v>
      </c>
      <c r="G26" s="57">
        <v>7.38E-5</v>
      </c>
      <c r="H26" s="57">
        <v>0.0433</v>
      </c>
      <c r="I26" s="40" t="b">
        <f t="shared" si="1"/>
        <v>0</v>
      </c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>
      <c r="A27" s="56" t="s">
        <v>681</v>
      </c>
      <c r="B27" s="47">
        <v>19.0</v>
      </c>
      <c r="C27" s="47">
        <v>4.0</v>
      </c>
      <c r="D27" s="47">
        <v>0.19</v>
      </c>
      <c r="E27" s="47" t="s">
        <v>656</v>
      </c>
      <c r="F27" s="47">
        <v>21.25</v>
      </c>
      <c r="G27" s="57">
        <v>6.87E-5</v>
      </c>
      <c r="H27" s="57">
        <v>0.0436</v>
      </c>
      <c r="I27" s="40" t="b">
        <f t="shared" si="1"/>
        <v>0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>
      <c r="A28" s="56" t="s">
        <v>682</v>
      </c>
      <c r="B28" s="47">
        <v>467.0</v>
      </c>
      <c r="C28" s="47">
        <v>15.0</v>
      </c>
      <c r="D28" s="47">
        <v>4.63</v>
      </c>
      <c r="E28" s="47" t="s">
        <v>656</v>
      </c>
      <c r="F28" s="47">
        <v>3.24</v>
      </c>
      <c r="G28" s="57">
        <v>8.75E-5</v>
      </c>
      <c r="H28" s="57">
        <v>0.0496</v>
      </c>
      <c r="I28" s="40" t="b">
        <f t="shared" si="1"/>
        <v>0</v>
      </c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>
      <c r="A29" s="44"/>
      <c r="B29" s="44"/>
      <c r="C29" s="43"/>
      <c r="D29" s="43"/>
      <c r="E29" s="43"/>
      <c r="F29" s="44"/>
      <c r="G29" s="58"/>
      <c r="H29" s="58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>
      <c r="A30" s="44"/>
      <c r="B30" s="44"/>
      <c r="C30" s="44"/>
      <c r="D30" s="43"/>
      <c r="E30" s="47"/>
      <c r="F30" s="43"/>
      <c r="G30" s="58"/>
      <c r="H30" s="58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>
      <c r="A31" s="44"/>
      <c r="B31" s="44"/>
      <c r="C31" s="44"/>
      <c r="D31" s="43"/>
      <c r="E31" s="47"/>
      <c r="F31" s="40"/>
      <c r="G31" s="43"/>
      <c r="H31" s="43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>
      <c r="A32" s="44"/>
      <c r="B32" s="44"/>
      <c r="C32" s="44"/>
      <c r="D32" s="43"/>
      <c r="E32" s="47"/>
      <c r="F32" s="40"/>
      <c r="G32" s="43"/>
      <c r="H32" s="43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>
      <c r="A33" s="44"/>
      <c r="B33" s="44"/>
      <c r="C33" s="44"/>
      <c r="D33" s="43"/>
      <c r="E33" s="47"/>
      <c r="F33" s="40"/>
      <c r="G33" s="43"/>
      <c r="H33" s="43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>
      <c r="A34" s="44"/>
      <c r="B34" s="44"/>
      <c r="C34" s="44"/>
      <c r="D34" s="43"/>
      <c r="E34" s="47"/>
      <c r="F34" s="40"/>
      <c r="G34" s="43"/>
      <c r="H34" s="43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>
      <c r="A35" s="44"/>
      <c r="B35" s="44"/>
      <c r="C35" s="44"/>
      <c r="D35" s="43"/>
      <c r="E35" s="47"/>
      <c r="F35" s="40"/>
      <c r="G35" s="43"/>
      <c r="H35" s="43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>
      <c r="A36" s="44"/>
      <c r="B36" s="44"/>
      <c r="C36" s="44"/>
      <c r="D36" s="43"/>
      <c r="E36" s="47"/>
      <c r="F36" s="40"/>
      <c r="G36" s="43"/>
      <c r="H36" s="43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>
      <c r="A37" s="44"/>
      <c r="B37" s="44"/>
      <c r="C37" s="44"/>
      <c r="D37" s="43"/>
      <c r="E37" s="47"/>
      <c r="F37" s="40"/>
      <c r="G37" s="43"/>
      <c r="H37" s="43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>
      <c r="A38" s="44"/>
      <c r="B38" s="44"/>
      <c r="C38" s="44"/>
      <c r="D38" s="43"/>
      <c r="E38" s="47"/>
      <c r="F38" s="40"/>
      <c r="G38" s="43"/>
      <c r="H38" s="43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>
      <c r="A39" s="44"/>
      <c r="B39" s="44"/>
      <c r="C39" s="44"/>
      <c r="D39" s="43"/>
      <c r="E39" s="47"/>
      <c r="F39" s="40"/>
      <c r="G39" s="43"/>
      <c r="H39" s="43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  <row r="40">
      <c r="A40" s="44"/>
      <c r="B40" s="44"/>
      <c r="C40" s="44"/>
      <c r="D40" s="43"/>
      <c r="E40" s="47"/>
      <c r="F40" s="40"/>
      <c r="G40" s="43"/>
      <c r="H40" s="43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</row>
    <row r="41">
      <c r="A41" s="44"/>
      <c r="B41" s="44"/>
      <c r="C41" s="44"/>
      <c r="D41" s="43"/>
      <c r="E41" s="47"/>
      <c r="F41" s="40"/>
      <c r="G41" s="43"/>
      <c r="H41" s="43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>
      <c r="A42" s="44"/>
      <c r="B42" s="44"/>
      <c r="C42" s="44"/>
      <c r="D42" s="43"/>
      <c r="E42" s="47"/>
      <c r="F42" s="40"/>
      <c r="G42" s="43"/>
      <c r="H42" s="43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>
      <c r="A43" s="44"/>
      <c r="B43" s="44"/>
      <c r="C43" s="44"/>
      <c r="D43" s="43"/>
      <c r="E43" s="47"/>
      <c r="F43" s="40"/>
      <c r="G43" s="43"/>
      <c r="H43" s="43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</row>
    <row r="44">
      <c r="A44" s="44"/>
      <c r="B44" s="44"/>
      <c r="C44" s="44"/>
      <c r="D44" s="43"/>
      <c r="E44" s="47"/>
      <c r="F44" s="40"/>
      <c r="G44" s="43"/>
      <c r="H44" s="43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</row>
    <row r="45">
      <c r="A45" s="44"/>
      <c r="B45" s="44"/>
      <c r="C45" s="44"/>
      <c r="D45" s="43"/>
      <c r="E45" s="47"/>
      <c r="F45" s="40"/>
      <c r="G45" s="43"/>
      <c r="H45" s="43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>
      <c r="A46" s="44"/>
      <c r="B46" s="44"/>
      <c r="C46" s="44"/>
      <c r="D46" s="43"/>
      <c r="E46" s="47"/>
      <c r="F46" s="40"/>
      <c r="G46" s="43"/>
      <c r="H46" s="43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>
      <c r="A47" s="44"/>
      <c r="B47" s="44"/>
      <c r="C47" s="44"/>
      <c r="D47" s="43"/>
      <c r="E47" s="47"/>
      <c r="F47" s="40"/>
      <c r="G47" s="43"/>
      <c r="H47" s="43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</row>
    <row r="48">
      <c r="A48" s="44"/>
      <c r="B48" s="44"/>
      <c r="C48" s="44"/>
      <c r="D48" s="43"/>
      <c r="E48" s="47"/>
      <c r="F48" s="40"/>
      <c r="G48" s="43"/>
      <c r="H48" s="43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</row>
    <row r="49">
      <c r="A49" s="44"/>
      <c r="B49" s="44"/>
      <c r="C49" s="44"/>
      <c r="D49" s="43"/>
      <c r="E49" s="47"/>
      <c r="F49" s="40"/>
      <c r="G49" s="43"/>
      <c r="H49" s="43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</row>
    <row r="50">
      <c r="A50" s="44"/>
      <c r="B50" s="44"/>
      <c r="C50" s="44"/>
      <c r="D50" s="43"/>
      <c r="E50" s="47"/>
      <c r="F50" s="40"/>
      <c r="G50" s="43"/>
      <c r="H50" s="43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</row>
    <row r="51">
      <c r="A51" s="44"/>
      <c r="B51" s="44"/>
      <c r="C51" s="44"/>
      <c r="D51" s="43"/>
      <c r="E51" s="47"/>
      <c r="F51" s="40"/>
      <c r="G51" s="43"/>
      <c r="H51" s="43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</row>
    <row r="52">
      <c r="A52" s="44"/>
      <c r="B52" s="44"/>
      <c r="C52" s="44"/>
      <c r="D52" s="43"/>
      <c r="E52" s="47"/>
      <c r="F52" s="40"/>
      <c r="G52" s="43"/>
      <c r="H52" s="43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</row>
    <row r="53">
      <c r="A53" s="44"/>
      <c r="B53" s="44"/>
      <c r="C53" s="44"/>
      <c r="D53" s="43"/>
      <c r="E53" s="47"/>
      <c r="F53" s="40"/>
      <c r="G53" s="43"/>
      <c r="H53" s="43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</row>
    <row r="54">
      <c r="A54" s="44"/>
      <c r="B54" s="44"/>
      <c r="C54" s="44"/>
      <c r="D54" s="43"/>
      <c r="E54" s="47"/>
      <c r="F54" s="40"/>
      <c r="G54" s="43"/>
      <c r="H54" s="43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</row>
    <row r="55">
      <c r="A55" s="44"/>
      <c r="B55" s="44"/>
      <c r="C55" s="44"/>
      <c r="D55" s="43"/>
      <c r="E55" s="47"/>
      <c r="F55" s="40"/>
      <c r="G55" s="43"/>
      <c r="H55" s="43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</row>
    <row r="56">
      <c r="A56" s="44"/>
      <c r="B56" s="44"/>
      <c r="C56" s="44"/>
      <c r="D56" s="43"/>
      <c r="E56" s="47"/>
      <c r="F56" s="40"/>
      <c r="G56" s="43"/>
      <c r="H56" s="43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</row>
    <row r="57">
      <c r="A57" s="44"/>
      <c r="B57" s="44"/>
      <c r="C57" s="44"/>
      <c r="D57" s="43"/>
      <c r="E57" s="47"/>
      <c r="F57" s="40"/>
      <c r="G57" s="43"/>
      <c r="H57" s="43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</row>
    <row r="58">
      <c r="A58" s="44"/>
      <c r="B58" s="44"/>
      <c r="C58" s="44"/>
      <c r="D58" s="43"/>
      <c r="E58" s="47"/>
      <c r="F58" s="40"/>
      <c r="G58" s="43"/>
      <c r="H58" s="43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</row>
    <row r="59">
      <c r="A59" s="44"/>
      <c r="B59" s="44"/>
      <c r="C59" s="44"/>
      <c r="D59" s="43"/>
      <c r="E59" s="47"/>
      <c r="F59" s="40"/>
      <c r="G59" s="43"/>
      <c r="H59" s="43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</row>
    <row r="60">
      <c r="A60" s="44"/>
      <c r="B60" s="44"/>
      <c r="C60" s="44"/>
      <c r="D60" s="43"/>
      <c r="E60" s="47"/>
      <c r="F60" s="40"/>
      <c r="G60" s="43"/>
      <c r="H60" s="43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</row>
    <row r="61">
      <c r="A61" s="44"/>
      <c r="B61" s="44"/>
      <c r="C61" s="44"/>
      <c r="D61" s="43"/>
      <c r="E61" s="47"/>
      <c r="F61" s="40"/>
      <c r="G61" s="43"/>
      <c r="H61" s="43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</row>
    <row r="62">
      <c r="A62" s="44"/>
      <c r="B62" s="44"/>
      <c r="C62" s="44"/>
      <c r="D62" s="43"/>
      <c r="E62" s="47"/>
      <c r="F62" s="40"/>
      <c r="G62" s="43"/>
      <c r="H62" s="43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</row>
    <row r="63">
      <c r="A63" s="44"/>
      <c r="B63" s="44"/>
      <c r="C63" s="44"/>
      <c r="D63" s="43"/>
      <c r="E63" s="47"/>
      <c r="F63" s="40"/>
      <c r="G63" s="43"/>
      <c r="H63" s="43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</row>
    <row r="64">
      <c r="A64" s="44"/>
      <c r="B64" s="44"/>
      <c r="C64" s="44"/>
      <c r="D64" s="43"/>
      <c r="E64" s="47"/>
      <c r="F64" s="40"/>
      <c r="G64" s="43"/>
      <c r="H64" s="43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</row>
    <row r="65">
      <c r="A65" s="44"/>
      <c r="B65" s="44"/>
      <c r="C65" s="44"/>
      <c r="D65" s="43"/>
      <c r="E65" s="47"/>
      <c r="F65" s="40"/>
      <c r="G65" s="43"/>
      <c r="H65" s="43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</row>
    <row r="66">
      <c r="A66" s="44"/>
      <c r="B66" s="44"/>
      <c r="C66" s="44"/>
      <c r="D66" s="43"/>
      <c r="E66" s="47"/>
      <c r="F66" s="40"/>
      <c r="G66" s="43"/>
      <c r="H66" s="43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</row>
    <row r="67">
      <c r="A67" s="44"/>
      <c r="B67" s="44"/>
      <c r="C67" s="44"/>
      <c r="D67" s="43"/>
      <c r="E67" s="47"/>
      <c r="F67" s="40"/>
      <c r="G67" s="43"/>
      <c r="H67" s="43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</row>
    <row r="68">
      <c r="A68" s="44"/>
      <c r="B68" s="44"/>
      <c r="C68" s="44"/>
      <c r="D68" s="43"/>
      <c r="E68" s="47"/>
      <c r="F68" s="40"/>
      <c r="G68" s="43"/>
      <c r="H68" s="43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</row>
    <row r="69">
      <c r="A69" s="44"/>
      <c r="B69" s="44"/>
      <c r="C69" s="44"/>
      <c r="D69" s="43"/>
      <c r="E69" s="47"/>
      <c r="F69" s="40"/>
      <c r="G69" s="43"/>
      <c r="H69" s="43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</row>
    <row r="70">
      <c r="A70" s="44"/>
      <c r="B70" s="44"/>
      <c r="C70" s="44"/>
      <c r="D70" s="43"/>
      <c r="E70" s="47"/>
      <c r="F70" s="40"/>
      <c r="G70" s="43"/>
      <c r="H70" s="43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</row>
    <row r="71">
      <c r="A71" s="44"/>
      <c r="B71" s="44"/>
      <c r="C71" s="44"/>
      <c r="D71" s="43"/>
      <c r="E71" s="47"/>
      <c r="F71" s="40"/>
      <c r="G71" s="43"/>
      <c r="H71" s="43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</row>
    <row r="72">
      <c r="A72" s="44"/>
      <c r="B72" s="44"/>
      <c r="C72" s="44"/>
      <c r="D72" s="43"/>
      <c r="E72" s="47"/>
      <c r="F72" s="40"/>
      <c r="G72" s="43"/>
      <c r="H72" s="43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</row>
    <row r="73">
      <c r="A73" s="44"/>
      <c r="B73" s="44"/>
      <c r="C73" s="44"/>
      <c r="D73" s="43"/>
      <c r="E73" s="47"/>
      <c r="F73" s="40"/>
      <c r="G73" s="43"/>
      <c r="H73" s="43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</row>
    <row r="74">
      <c r="A74" s="44"/>
      <c r="B74" s="44"/>
      <c r="C74" s="44"/>
      <c r="D74" s="43"/>
      <c r="E74" s="47"/>
      <c r="F74" s="40"/>
      <c r="G74" s="43"/>
      <c r="H74" s="43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</row>
    <row r="75">
      <c r="A75" s="44"/>
      <c r="B75" s="44"/>
      <c r="C75" s="44"/>
      <c r="D75" s="43"/>
      <c r="E75" s="47"/>
      <c r="F75" s="40"/>
      <c r="G75" s="43"/>
      <c r="H75" s="43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</row>
    <row r="76">
      <c r="A76" s="44"/>
      <c r="B76" s="44"/>
      <c r="C76" s="44"/>
      <c r="D76" s="43"/>
      <c r="E76" s="47"/>
      <c r="F76" s="40"/>
      <c r="G76" s="43"/>
      <c r="H76" s="43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</row>
    <row r="77">
      <c r="A77" s="44"/>
      <c r="B77" s="44"/>
      <c r="C77" s="44"/>
      <c r="D77" s="43"/>
      <c r="E77" s="47"/>
      <c r="F77" s="40"/>
      <c r="G77" s="43"/>
      <c r="H77" s="43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</row>
    <row r="78">
      <c r="A78" s="44"/>
      <c r="B78" s="44"/>
      <c r="C78" s="44"/>
      <c r="D78" s="43"/>
      <c r="E78" s="47"/>
      <c r="F78" s="40"/>
      <c r="G78" s="43"/>
      <c r="H78" s="43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</row>
    <row r="79">
      <c r="A79" s="44"/>
      <c r="B79" s="44"/>
      <c r="C79" s="44"/>
      <c r="D79" s="43"/>
      <c r="E79" s="47"/>
      <c r="F79" s="40"/>
      <c r="G79" s="43"/>
      <c r="H79" s="43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</row>
    <row r="80">
      <c r="A80" s="44"/>
      <c r="B80" s="44"/>
      <c r="C80" s="44"/>
      <c r="D80" s="43"/>
      <c r="E80" s="47"/>
      <c r="F80" s="40"/>
      <c r="G80" s="43"/>
      <c r="H80" s="43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</row>
    <row r="81">
      <c r="A81" s="44"/>
      <c r="B81" s="44"/>
      <c r="C81" s="44"/>
      <c r="D81" s="43"/>
      <c r="E81" s="47"/>
      <c r="F81" s="40"/>
      <c r="G81" s="43"/>
      <c r="H81" s="43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</row>
    <row r="82">
      <c r="A82" s="44"/>
      <c r="B82" s="44"/>
      <c r="C82" s="44"/>
      <c r="D82" s="43"/>
      <c r="E82" s="47"/>
      <c r="F82" s="40"/>
      <c r="G82" s="43"/>
      <c r="H82" s="43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</row>
    <row r="83">
      <c r="A83" s="44"/>
      <c r="B83" s="44"/>
      <c r="C83" s="44"/>
      <c r="D83" s="43"/>
      <c r="E83" s="47"/>
      <c r="F83" s="40"/>
      <c r="G83" s="43"/>
      <c r="H83" s="43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</row>
    <row r="84">
      <c r="A84" s="44"/>
      <c r="B84" s="44"/>
      <c r="C84" s="44"/>
      <c r="D84" s="43"/>
      <c r="E84" s="47"/>
      <c r="F84" s="40"/>
      <c r="G84" s="43"/>
      <c r="H84" s="43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85">
      <c r="A85" s="44"/>
      <c r="B85" s="44"/>
      <c r="C85" s="44"/>
      <c r="D85" s="43"/>
      <c r="E85" s="47"/>
      <c r="F85" s="40"/>
      <c r="G85" s="43"/>
      <c r="H85" s="43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</row>
    <row r="86">
      <c r="A86" s="44"/>
      <c r="B86" s="44"/>
      <c r="C86" s="44"/>
      <c r="D86" s="43"/>
      <c r="E86" s="47"/>
      <c r="F86" s="40"/>
      <c r="G86" s="43"/>
      <c r="H86" s="43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</row>
    <row r="87">
      <c r="A87" s="44"/>
      <c r="B87" s="44"/>
      <c r="C87" s="44"/>
      <c r="D87" s="43"/>
      <c r="E87" s="47"/>
      <c r="F87" s="40"/>
      <c r="G87" s="43"/>
      <c r="H87" s="43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</row>
    <row r="88">
      <c r="A88" s="44"/>
      <c r="B88" s="44"/>
      <c r="C88" s="44"/>
      <c r="D88" s="43"/>
      <c r="E88" s="47"/>
      <c r="F88" s="40"/>
      <c r="G88" s="43"/>
      <c r="H88" s="43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</row>
    <row r="89">
      <c r="A89" s="44"/>
      <c r="B89" s="44"/>
      <c r="C89" s="44"/>
      <c r="D89" s="43"/>
      <c r="E89" s="47"/>
      <c r="F89" s="40"/>
      <c r="G89" s="43"/>
      <c r="H89" s="43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</row>
    <row r="90">
      <c r="A90" s="44"/>
      <c r="B90" s="44"/>
      <c r="C90" s="44"/>
      <c r="D90" s="43"/>
      <c r="E90" s="47"/>
      <c r="F90" s="40"/>
      <c r="G90" s="43"/>
      <c r="H90" s="43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</row>
    <row r="91">
      <c r="A91" s="44"/>
      <c r="B91" s="44"/>
      <c r="C91" s="44"/>
      <c r="D91" s="43"/>
      <c r="E91" s="47"/>
      <c r="F91" s="40"/>
      <c r="G91" s="43"/>
      <c r="H91" s="43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</row>
    <row r="92">
      <c r="A92" s="44"/>
      <c r="B92" s="44"/>
      <c r="C92" s="44"/>
      <c r="D92" s="43"/>
      <c r="E92" s="47"/>
      <c r="F92" s="40"/>
      <c r="G92" s="43"/>
      <c r="H92" s="43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</row>
    <row r="93">
      <c r="A93" s="44"/>
      <c r="B93" s="44"/>
      <c r="C93" s="44"/>
      <c r="D93" s="43"/>
      <c r="E93" s="47"/>
      <c r="F93" s="40"/>
      <c r="G93" s="43"/>
      <c r="H93" s="43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</row>
    <row r="94">
      <c r="A94" s="44"/>
      <c r="B94" s="44"/>
      <c r="C94" s="44"/>
      <c r="D94" s="43"/>
      <c r="E94" s="47"/>
      <c r="F94" s="40"/>
      <c r="G94" s="43"/>
      <c r="H94" s="43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</row>
    <row r="95">
      <c r="A95" s="44"/>
      <c r="B95" s="44"/>
      <c r="C95" s="44"/>
      <c r="D95" s="43"/>
      <c r="E95" s="47"/>
      <c r="F95" s="40"/>
      <c r="G95" s="43"/>
      <c r="H95" s="43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</row>
    <row r="96">
      <c r="A96" s="44"/>
      <c r="B96" s="44"/>
      <c r="C96" s="44"/>
      <c r="D96" s="43"/>
      <c r="E96" s="47"/>
      <c r="F96" s="40"/>
      <c r="G96" s="43"/>
      <c r="H96" s="43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</row>
    <row r="97">
      <c r="A97" s="44"/>
      <c r="B97" s="44"/>
      <c r="C97" s="44"/>
      <c r="D97" s="43"/>
      <c r="E97" s="47"/>
      <c r="F97" s="40"/>
      <c r="G97" s="43"/>
      <c r="H97" s="43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</row>
    <row r="98">
      <c r="A98" s="44"/>
      <c r="B98" s="44"/>
      <c r="C98" s="44"/>
      <c r="D98" s="43"/>
      <c r="E98" s="47"/>
      <c r="F98" s="40"/>
      <c r="G98" s="43"/>
      <c r="H98" s="43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</row>
    <row r="99">
      <c r="A99" s="44"/>
      <c r="B99" s="44"/>
      <c r="C99" s="44"/>
      <c r="D99" s="43"/>
      <c r="E99" s="47"/>
      <c r="F99" s="40"/>
      <c r="G99" s="43"/>
      <c r="H99" s="43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</row>
    <row r="100">
      <c r="A100" s="44"/>
      <c r="B100" s="44"/>
      <c r="C100" s="44"/>
      <c r="D100" s="43"/>
      <c r="E100" s="47"/>
      <c r="F100" s="40"/>
      <c r="G100" s="43"/>
      <c r="H100" s="43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</row>
    <row r="101">
      <c r="A101" s="44"/>
      <c r="B101" s="44"/>
      <c r="C101" s="44"/>
      <c r="D101" s="43"/>
      <c r="E101" s="47"/>
      <c r="F101" s="40"/>
      <c r="G101" s="43"/>
      <c r="H101" s="43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</row>
    <row r="102">
      <c r="A102" s="44"/>
      <c r="B102" s="44"/>
      <c r="C102" s="44"/>
      <c r="D102" s="43"/>
      <c r="E102" s="47"/>
      <c r="F102" s="40"/>
      <c r="G102" s="43"/>
      <c r="H102" s="43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</row>
    <row r="103">
      <c r="A103" s="44"/>
      <c r="B103" s="44"/>
      <c r="C103" s="44"/>
      <c r="D103" s="43"/>
      <c r="E103" s="47"/>
      <c r="F103" s="40"/>
      <c r="G103" s="43"/>
      <c r="H103" s="43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</row>
    <row r="104">
      <c r="A104" s="44"/>
      <c r="B104" s="44"/>
      <c r="C104" s="44"/>
      <c r="D104" s="43"/>
      <c r="E104" s="47"/>
      <c r="F104" s="40"/>
      <c r="G104" s="43"/>
      <c r="H104" s="43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</row>
    <row r="105">
      <c r="A105" s="44"/>
      <c r="B105" s="44"/>
      <c r="C105" s="44"/>
      <c r="D105" s="43"/>
      <c r="E105" s="47"/>
      <c r="F105" s="40"/>
      <c r="G105" s="43"/>
      <c r="H105" s="43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</row>
    <row r="106">
      <c r="A106" s="44"/>
      <c r="B106" s="44"/>
      <c r="C106" s="44"/>
      <c r="D106" s="43"/>
      <c r="E106" s="47"/>
      <c r="F106" s="40"/>
      <c r="G106" s="43"/>
      <c r="H106" s="43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</row>
    <row r="107">
      <c r="A107" s="44"/>
      <c r="B107" s="44"/>
      <c r="C107" s="44"/>
      <c r="D107" s="43"/>
      <c r="E107" s="47"/>
      <c r="F107" s="40"/>
      <c r="G107" s="43"/>
      <c r="H107" s="43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</row>
    <row r="108">
      <c r="A108" s="44"/>
      <c r="B108" s="44"/>
      <c r="C108" s="44"/>
      <c r="D108" s="43"/>
      <c r="E108" s="47"/>
      <c r="F108" s="40"/>
      <c r="G108" s="43"/>
      <c r="H108" s="43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</row>
    <row r="109">
      <c r="A109" s="44"/>
      <c r="B109" s="44"/>
      <c r="C109" s="44"/>
      <c r="D109" s="43"/>
      <c r="E109" s="47"/>
      <c r="F109" s="40"/>
      <c r="G109" s="43"/>
      <c r="H109" s="43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</row>
    <row r="110">
      <c r="A110" s="44"/>
      <c r="B110" s="44"/>
      <c r="C110" s="44"/>
      <c r="D110" s="43"/>
      <c r="E110" s="47"/>
      <c r="F110" s="40"/>
      <c r="G110" s="43"/>
      <c r="H110" s="43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</row>
    <row r="111">
      <c r="A111" s="44"/>
      <c r="B111" s="44"/>
      <c r="C111" s="44"/>
      <c r="D111" s="43"/>
      <c r="E111" s="47"/>
      <c r="F111" s="40"/>
      <c r="G111" s="43"/>
      <c r="H111" s="43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</row>
    <row r="112">
      <c r="A112" s="44"/>
      <c r="B112" s="44"/>
      <c r="C112" s="44"/>
      <c r="D112" s="43"/>
      <c r="E112" s="47"/>
      <c r="F112" s="40"/>
      <c r="G112" s="43"/>
      <c r="H112" s="43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</row>
    <row r="113">
      <c r="A113" s="44"/>
      <c r="B113" s="44"/>
      <c r="C113" s="44"/>
      <c r="D113" s="43"/>
      <c r="E113" s="47"/>
      <c r="F113" s="40"/>
      <c r="G113" s="43"/>
      <c r="H113" s="43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</row>
    <row r="114">
      <c r="A114" s="44"/>
      <c r="B114" s="44"/>
      <c r="C114" s="44"/>
      <c r="D114" s="43"/>
      <c r="E114" s="47"/>
      <c r="F114" s="40"/>
      <c r="G114" s="43"/>
      <c r="H114" s="43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</row>
    <row r="115">
      <c r="A115" s="44"/>
      <c r="B115" s="44"/>
      <c r="C115" s="44"/>
      <c r="D115" s="43"/>
      <c r="E115" s="47"/>
      <c r="F115" s="40"/>
      <c r="G115" s="43"/>
      <c r="H115" s="43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</row>
    <row r="116">
      <c r="A116" s="44"/>
      <c r="B116" s="44"/>
      <c r="C116" s="44"/>
      <c r="D116" s="43"/>
      <c r="E116" s="47"/>
      <c r="F116" s="40"/>
      <c r="G116" s="43"/>
      <c r="H116" s="43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</row>
    <row r="117">
      <c r="A117" s="44"/>
      <c r="B117" s="44"/>
      <c r="C117" s="44"/>
      <c r="D117" s="43"/>
      <c r="E117" s="47"/>
      <c r="F117" s="40"/>
      <c r="G117" s="43"/>
      <c r="H117" s="43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</row>
    <row r="118">
      <c r="A118" s="44"/>
      <c r="B118" s="44"/>
      <c r="C118" s="44"/>
      <c r="D118" s="43"/>
      <c r="E118" s="47"/>
      <c r="F118" s="40"/>
      <c r="G118" s="43"/>
      <c r="H118" s="43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</row>
    <row r="119">
      <c r="A119" s="44"/>
      <c r="B119" s="44"/>
      <c r="C119" s="44"/>
      <c r="D119" s="43"/>
      <c r="E119" s="47"/>
      <c r="F119" s="40"/>
      <c r="G119" s="43"/>
      <c r="H119" s="43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</row>
    <row r="120">
      <c r="A120" s="44"/>
      <c r="B120" s="44"/>
      <c r="C120" s="44"/>
      <c r="D120" s="43"/>
      <c r="E120" s="47"/>
      <c r="F120" s="40"/>
      <c r="G120" s="43"/>
      <c r="H120" s="43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</row>
    <row r="121">
      <c r="A121" s="44"/>
      <c r="B121" s="44"/>
      <c r="C121" s="44"/>
      <c r="D121" s="43"/>
      <c r="E121" s="47"/>
      <c r="F121" s="40"/>
      <c r="G121" s="43"/>
      <c r="H121" s="43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</row>
    <row r="122">
      <c r="A122" s="44"/>
      <c r="B122" s="44"/>
      <c r="C122" s="44"/>
      <c r="D122" s="43"/>
      <c r="E122" s="47"/>
      <c r="F122" s="40"/>
      <c r="G122" s="43"/>
      <c r="H122" s="43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</row>
    <row r="123">
      <c r="A123" s="44"/>
      <c r="B123" s="44"/>
      <c r="C123" s="44"/>
      <c r="D123" s="43"/>
      <c r="E123" s="47"/>
      <c r="F123" s="40"/>
      <c r="G123" s="43"/>
      <c r="H123" s="43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</row>
    <row r="124">
      <c r="A124" s="44"/>
      <c r="B124" s="44"/>
      <c r="C124" s="44"/>
      <c r="D124" s="43"/>
      <c r="E124" s="47"/>
      <c r="F124" s="40"/>
      <c r="G124" s="43"/>
      <c r="H124" s="43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</row>
    <row r="125">
      <c r="A125" s="44"/>
      <c r="B125" s="44"/>
      <c r="C125" s="44"/>
      <c r="D125" s="43"/>
      <c r="E125" s="47"/>
      <c r="F125" s="40"/>
      <c r="G125" s="43"/>
      <c r="H125" s="43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</row>
    <row r="126">
      <c r="A126" s="44"/>
      <c r="B126" s="44"/>
      <c r="C126" s="44"/>
      <c r="D126" s="43"/>
      <c r="E126" s="47"/>
      <c r="F126" s="40"/>
      <c r="G126" s="43"/>
      <c r="H126" s="43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</row>
    <row r="127">
      <c r="A127" s="44"/>
      <c r="B127" s="44"/>
      <c r="C127" s="44"/>
      <c r="D127" s="43"/>
      <c r="E127" s="47"/>
      <c r="F127" s="40"/>
      <c r="G127" s="43"/>
      <c r="H127" s="43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</row>
    <row r="128">
      <c r="A128" s="44"/>
      <c r="B128" s="44"/>
      <c r="C128" s="44"/>
      <c r="D128" s="43"/>
      <c r="E128" s="47"/>
      <c r="F128" s="40"/>
      <c r="G128" s="43"/>
      <c r="H128" s="43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</row>
    <row r="129">
      <c r="A129" s="44"/>
      <c r="B129" s="44"/>
      <c r="C129" s="44"/>
      <c r="D129" s="43"/>
      <c r="E129" s="47"/>
      <c r="F129" s="40"/>
      <c r="G129" s="43"/>
      <c r="H129" s="43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</row>
    <row r="130">
      <c r="A130" s="44"/>
      <c r="B130" s="44"/>
      <c r="C130" s="44"/>
      <c r="D130" s="43"/>
      <c r="E130" s="47"/>
      <c r="F130" s="40"/>
      <c r="G130" s="43"/>
      <c r="H130" s="43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</row>
    <row r="131">
      <c r="A131" s="44"/>
      <c r="B131" s="44"/>
      <c r="C131" s="44"/>
      <c r="D131" s="43"/>
      <c r="E131" s="47"/>
      <c r="F131" s="40"/>
      <c r="G131" s="43"/>
      <c r="H131" s="43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</row>
    <row r="132">
      <c r="A132" s="44"/>
      <c r="B132" s="44"/>
      <c r="C132" s="44"/>
      <c r="D132" s="43"/>
      <c r="E132" s="47"/>
      <c r="F132" s="40"/>
      <c r="G132" s="43"/>
      <c r="H132" s="43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</row>
    <row r="133">
      <c r="A133" s="44"/>
      <c r="B133" s="44"/>
      <c r="C133" s="44"/>
      <c r="D133" s="43"/>
      <c r="E133" s="47"/>
      <c r="F133" s="40"/>
      <c r="G133" s="43"/>
      <c r="H133" s="43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</row>
    <row r="134">
      <c r="A134" s="44"/>
      <c r="B134" s="44"/>
      <c r="C134" s="44"/>
      <c r="D134" s="43"/>
      <c r="E134" s="47"/>
      <c r="F134" s="40"/>
      <c r="G134" s="43"/>
      <c r="H134" s="43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</row>
    <row r="135">
      <c r="A135" s="44"/>
      <c r="B135" s="44"/>
      <c r="C135" s="44"/>
      <c r="D135" s="43"/>
      <c r="E135" s="47"/>
      <c r="F135" s="40"/>
      <c r="G135" s="43"/>
      <c r="H135" s="43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</row>
    <row r="136">
      <c r="A136" s="44"/>
      <c r="B136" s="44"/>
      <c r="C136" s="44"/>
      <c r="D136" s="43"/>
      <c r="E136" s="47"/>
      <c r="F136" s="40"/>
      <c r="G136" s="43"/>
      <c r="H136" s="43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</row>
    <row r="137">
      <c r="A137" s="44"/>
      <c r="B137" s="44"/>
      <c r="C137" s="44"/>
      <c r="D137" s="43"/>
      <c r="E137" s="47"/>
      <c r="F137" s="40"/>
      <c r="G137" s="43"/>
      <c r="H137" s="43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</row>
    <row r="138">
      <c r="A138" s="44"/>
      <c r="B138" s="44"/>
      <c r="C138" s="44"/>
      <c r="D138" s="43"/>
      <c r="E138" s="47"/>
      <c r="F138" s="40"/>
      <c r="G138" s="43"/>
      <c r="H138" s="43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</row>
    <row r="139">
      <c r="A139" s="44"/>
      <c r="B139" s="44"/>
      <c r="C139" s="44"/>
      <c r="D139" s="43"/>
      <c r="E139" s="47"/>
      <c r="F139" s="40"/>
      <c r="G139" s="43"/>
      <c r="H139" s="43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</row>
    <row r="140">
      <c r="A140" s="44"/>
      <c r="B140" s="44"/>
      <c r="C140" s="44"/>
      <c r="D140" s="43"/>
      <c r="E140" s="47"/>
      <c r="F140" s="40"/>
      <c r="G140" s="43"/>
      <c r="H140" s="43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</row>
    <row r="141">
      <c r="A141" s="44"/>
      <c r="B141" s="44"/>
      <c r="C141" s="44"/>
      <c r="D141" s="43"/>
      <c r="E141" s="47"/>
      <c r="F141" s="40"/>
      <c r="G141" s="43"/>
      <c r="H141" s="43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</row>
    <row r="142">
      <c r="A142" s="44"/>
      <c r="B142" s="44"/>
      <c r="C142" s="44"/>
      <c r="D142" s="43"/>
      <c r="E142" s="47"/>
      <c r="F142" s="40"/>
      <c r="G142" s="43"/>
      <c r="H142" s="43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</row>
    <row r="143">
      <c r="A143" s="44"/>
      <c r="B143" s="44"/>
      <c r="C143" s="44"/>
      <c r="D143" s="43"/>
      <c r="E143" s="47"/>
      <c r="F143" s="40"/>
      <c r="G143" s="43"/>
      <c r="H143" s="43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</row>
    <row r="144">
      <c r="A144" s="44"/>
      <c r="B144" s="44"/>
      <c r="C144" s="44"/>
      <c r="D144" s="43"/>
      <c r="E144" s="47"/>
      <c r="F144" s="40"/>
      <c r="G144" s="43"/>
      <c r="H144" s="43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</row>
    <row r="145">
      <c r="A145" s="44"/>
      <c r="B145" s="44"/>
      <c r="C145" s="44"/>
      <c r="D145" s="43"/>
      <c r="E145" s="47"/>
      <c r="F145" s="40"/>
      <c r="G145" s="43"/>
      <c r="H145" s="43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</row>
    <row r="146">
      <c r="A146" s="44"/>
      <c r="B146" s="44"/>
      <c r="C146" s="44"/>
      <c r="D146" s="43"/>
      <c r="E146" s="47"/>
      <c r="F146" s="40"/>
      <c r="G146" s="43"/>
      <c r="H146" s="43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</row>
    <row r="147">
      <c r="A147" s="44"/>
      <c r="B147" s="44"/>
      <c r="C147" s="44"/>
      <c r="D147" s="43"/>
      <c r="E147" s="47"/>
      <c r="F147" s="40"/>
      <c r="G147" s="43"/>
      <c r="H147" s="43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</row>
    <row r="148">
      <c r="A148" s="44"/>
      <c r="B148" s="44"/>
      <c r="C148" s="44"/>
      <c r="D148" s="43"/>
      <c r="E148" s="47"/>
      <c r="F148" s="40"/>
      <c r="G148" s="43"/>
      <c r="H148" s="43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</row>
    <row r="149">
      <c r="A149" s="44"/>
      <c r="B149" s="44"/>
      <c r="C149" s="44"/>
      <c r="D149" s="43"/>
      <c r="E149" s="47"/>
      <c r="F149" s="40"/>
      <c r="G149" s="43"/>
      <c r="H149" s="43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</row>
    <row r="150">
      <c r="A150" s="44"/>
      <c r="B150" s="44"/>
      <c r="C150" s="44"/>
      <c r="D150" s="43"/>
      <c r="E150" s="47"/>
      <c r="F150" s="40"/>
      <c r="G150" s="43"/>
      <c r="H150" s="43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</row>
    <row r="151">
      <c r="A151" s="44"/>
      <c r="B151" s="44"/>
      <c r="C151" s="44"/>
      <c r="D151" s="43"/>
      <c r="E151" s="47"/>
      <c r="F151" s="40"/>
      <c r="G151" s="43"/>
      <c r="H151" s="43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</row>
    <row r="152">
      <c r="A152" s="44"/>
      <c r="B152" s="44"/>
      <c r="C152" s="44"/>
      <c r="D152" s="43"/>
      <c r="E152" s="47"/>
      <c r="F152" s="40"/>
      <c r="G152" s="43"/>
      <c r="H152" s="43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</row>
    <row r="153">
      <c r="A153" s="44"/>
      <c r="B153" s="44"/>
      <c r="C153" s="44"/>
      <c r="D153" s="43"/>
      <c r="E153" s="47"/>
      <c r="F153" s="40"/>
      <c r="G153" s="43"/>
      <c r="H153" s="43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</row>
    <row r="154">
      <c r="A154" s="44"/>
      <c r="B154" s="44"/>
      <c r="C154" s="44"/>
      <c r="D154" s="43"/>
      <c r="E154" s="47"/>
      <c r="F154" s="40"/>
      <c r="G154" s="43"/>
      <c r="H154" s="43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</row>
    <row r="155">
      <c r="A155" s="44"/>
      <c r="B155" s="44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</row>
    <row r="156">
      <c r="A156" s="44"/>
      <c r="B156" s="44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</row>
    <row r="157">
      <c r="A157" s="44"/>
      <c r="B157" s="44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</row>
    <row r="158">
      <c r="A158" s="44"/>
      <c r="B158" s="44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</row>
    <row r="159">
      <c r="A159" s="44"/>
      <c r="B159" s="44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</row>
    <row r="160">
      <c r="A160" s="44"/>
      <c r="B160" s="44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</row>
    <row r="161">
      <c r="A161" s="44"/>
      <c r="B161" s="44"/>
      <c r="C161" s="44"/>
      <c r="D161" s="43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</row>
    <row r="162">
      <c r="A162" s="44"/>
      <c r="B162" s="44"/>
      <c r="C162" s="44"/>
      <c r="D162" s="43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</row>
    <row r="163">
      <c r="A163" s="44"/>
      <c r="B163" s="44"/>
      <c r="C163" s="44"/>
      <c r="D163" s="43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</row>
    <row r="164">
      <c r="A164" s="44"/>
      <c r="B164" s="44"/>
      <c r="C164" s="44"/>
      <c r="D164" s="43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</row>
    <row r="165">
      <c r="A165" s="44"/>
      <c r="B165" s="44"/>
      <c r="C165" s="44"/>
      <c r="D165" s="43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</row>
    <row r="166">
      <c r="A166" s="44"/>
      <c r="B166" s="44"/>
      <c r="C166" s="44"/>
      <c r="D166" s="43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</row>
    <row r="167">
      <c r="A167" s="44"/>
      <c r="B167" s="44"/>
      <c r="C167" s="44"/>
      <c r="D167" s="43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</row>
    <row r="168">
      <c r="A168" s="44"/>
      <c r="B168" s="44"/>
      <c r="C168" s="44"/>
      <c r="D168" s="43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</row>
    <row r="169">
      <c r="A169" s="44"/>
      <c r="B169" s="44"/>
      <c r="C169" s="44"/>
      <c r="D169" s="43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</row>
    <row r="170">
      <c r="A170" s="44"/>
      <c r="B170" s="44"/>
      <c r="C170" s="44"/>
      <c r="D170" s="43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</row>
    <row r="171">
      <c r="A171" s="44"/>
      <c r="B171" s="44"/>
      <c r="C171" s="44"/>
      <c r="D171" s="43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</row>
    <row r="172">
      <c r="A172" s="44"/>
      <c r="B172" s="44"/>
      <c r="C172" s="44"/>
      <c r="D172" s="43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</row>
    <row r="173">
      <c r="A173" s="44"/>
      <c r="B173" s="44"/>
      <c r="C173" s="44"/>
      <c r="D173" s="43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</row>
    <row r="174">
      <c r="A174" s="44"/>
      <c r="B174" s="44"/>
      <c r="C174" s="44"/>
      <c r="D174" s="43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</row>
    <row r="175">
      <c r="A175" s="44"/>
      <c r="B175" s="44"/>
      <c r="C175" s="44"/>
      <c r="D175" s="43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</row>
    <row r="176">
      <c r="A176" s="44"/>
      <c r="B176" s="44"/>
      <c r="C176" s="44"/>
      <c r="D176" s="43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</row>
    <row r="177">
      <c r="A177" s="44"/>
      <c r="B177" s="44"/>
      <c r="C177" s="44"/>
      <c r="D177" s="43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</row>
    <row r="178">
      <c r="A178" s="44"/>
      <c r="B178" s="44"/>
      <c r="C178" s="44"/>
      <c r="D178" s="43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</row>
    <row r="179">
      <c r="A179" s="44"/>
      <c r="B179" s="44"/>
      <c r="C179" s="44"/>
      <c r="D179" s="43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</row>
    <row r="180">
      <c r="A180" s="44"/>
      <c r="B180" s="44"/>
      <c r="C180" s="44"/>
      <c r="D180" s="43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</row>
    <row r="181">
      <c r="A181" s="44"/>
      <c r="B181" s="44"/>
      <c r="C181" s="44"/>
      <c r="D181" s="43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</row>
    <row r="182">
      <c r="A182" s="44"/>
      <c r="B182" s="44"/>
      <c r="C182" s="44"/>
      <c r="D182" s="43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</row>
    <row r="183">
      <c r="A183" s="44"/>
      <c r="B183" s="44"/>
      <c r="C183" s="44"/>
      <c r="D183" s="43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</row>
    <row r="184">
      <c r="A184" s="44"/>
      <c r="B184" s="44"/>
      <c r="C184" s="44"/>
      <c r="D184" s="43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</row>
    <row r="185">
      <c r="A185" s="44"/>
      <c r="B185" s="44"/>
      <c r="C185" s="44"/>
      <c r="D185" s="43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</row>
    <row r="186">
      <c r="A186" s="44"/>
      <c r="B186" s="44"/>
      <c r="C186" s="44"/>
      <c r="D186" s="43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</row>
    <row r="187">
      <c r="A187" s="44"/>
      <c r="B187" s="44"/>
      <c r="C187" s="44"/>
      <c r="D187" s="43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</row>
    <row r="188">
      <c r="A188" s="44"/>
      <c r="B188" s="44"/>
      <c r="C188" s="44"/>
      <c r="D188" s="43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</row>
    <row r="189">
      <c r="A189" s="44"/>
      <c r="B189" s="44"/>
      <c r="C189" s="44"/>
      <c r="D189" s="43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</row>
    <row r="190">
      <c r="A190" s="44"/>
      <c r="B190" s="44"/>
      <c r="C190" s="44"/>
      <c r="D190" s="43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</row>
    <row r="191">
      <c r="A191" s="44"/>
      <c r="B191" s="44"/>
      <c r="C191" s="44"/>
      <c r="D191" s="43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</row>
    <row r="192">
      <c r="A192" s="44"/>
      <c r="B192" s="44"/>
      <c r="C192" s="44"/>
      <c r="D192" s="43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</row>
    <row r="193">
      <c r="A193" s="44"/>
      <c r="B193" s="44"/>
      <c r="C193" s="44"/>
      <c r="D193" s="43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</row>
    <row r="194">
      <c r="A194" s="44"/>
      <c r="B194" s="44"/>
      <c r="C194" s="44"/>
      <c r="D194" s="43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</row>
    <row r="195">
      <c r="A195" s="44"/>
      <c r="B195" s="44"/>
      <c r="C195" s="44"/>
      <c r="D195" s="43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</row>
    <row r="196">
      <c r="A196" s="44"/>
      <c r="B196" s="44"/>
      <c r="C196" s="44"/>
      <c r="D196" s="43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</row>
    <row r="197">
      <c r="A197" s="44"/>
      <c r="B197" s="44"/>
      <c r="C197" s="44"/>
      <c r="D197" s="43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</row>
    <row r="198">
      <c r="A198" s="44"/>
      <c r="B198" s="44"/>
      <c r="C198" s="44"/>
      <c r="D198" s="43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</row>
    <row r="199">
      <c r="A199" s="44"/>
      <c r="B199" s="44"/>
      <c r="C199" s="44"/>
      <c r="D199" s="43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</row>
    <row r="200">
      <c r="A200" s="44"/>
      <c r="B200" s="44"/>
      <c r="C200" s="44"/>
      <c r="D200" s="43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</row>
    <row r="201">
      <c r="A201" s="44"/>
      <c r="B201" s="44"/>
      <c r="C201" s="44"/>
      <c r="D201" s="43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</row>
    <row r="202">
      <c r="A202" s="44"/>
      <c r="B202" s="44"/>
      <c r="C202" s="44"/>
      <c r="D202" s="43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</row>
    <row r="203">
      <c r="A203" s="44"/>
      <c r="B203" s="44"/>
      <c r="C203" s="44"/>
      <c r="D203" s="43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</row>
    <row r="204">
      <c r="A204" s="44"/>
      <c r="B204" s="44"/>
      <c r="C204" s="44"/>
      <c r="D204" s="43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</row>
    <row r="205">
      <c r="A205" s="44"/>
      <c r="B205" s="44"/>
      <c r="C205" s="44"/>
      <c r="D205" s="43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</row>
    <row r="206">
      <c r="A206" s="44"/>
      <c r="B206" s="44"/>
      <c r="C206" s="44"/>
      <c r="D206" s="43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</row>
    <row r="207">
      <c r="A207" s="44"/>
      <c r="B207" s="44"/>
      <c r="C207" s="44"/>
      <c r="D207" s="43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</row>
    <row r="208">
      <c r="A208" s="44"/>
      <c r="B208" s="44"/>
      <c r="C208" s="44"/>
      <c r="D208" s="43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</row>
    <row r="209">
      <c r="A209" s="44"/>
      <c r="B209" s="44"/>
      <c r="C209" s="44"/>
      <c r="D209" s="43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</row>
    <row r="210">
      <c r="A210" s="44"/>
      <c r="B210" s="44"/>
      <c r="C210" s="44"/>
      <c r="D210" s="43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</row>
    <row r="211">
      <c r="A211" s="44"/>
      <c r="B211" s="44"/>
      <c r="C211" s="44"/>
      <c r="D211" s="43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</row>
    <row r="212">
      <c r="A212" s="44"/>
      <c r="B212" s="44"/>
      <c r="C212" s="44"/>
      <c r="D212" s="43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</row>
    <row r="213">
      <c r="A213" s="44"/>
      <c r="B213" s="44"/>
      <c r="C213" s="44"/>
      <c r="D213" s="43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</row>
    <row r="214">
      <c r="A214" s="44"/>
      <c r="B214" s="44"/>
      <c r="C214" s="44"/>
      <c r="D214" s="43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</row>
    <row r="215">
      <c r="A215" s="44"/>
      <c r="B215" s="44"/>
      <c r="C215" s="44"/>
      <c r="D215" s="43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</row>
    <row r="216">
      <c r="A216" s="44"/>
      <c r="B216" s="44"/>
      <c r="C216" s="44"/>
      <c r="D216" s="43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</row>
    <row r="217">
      <c r="A217" s="44"/>
      <c r="B217" s="44"/>
      <c r="C217" s="44"/>
      <c r="D217" s="43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</row>
    <row r="218">
      <c r="A218" s="44"/>
      <c r="B218" s="44"/>
      <c r="C218" s="44"/>
      <c r="D218" s="43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>
      <c r="A219" s="44"/>
      <c r="B219" s="44"/>
      <c r="C219" s="44"/>
      <c r="D219" s="43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  <row r="220">
      <c r="A220" s="44"/>
      <c r="B220" s="44"/>
      <c r="C220" s="44"/>
      <c r="D220" s="43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</row>
    <row r="221">
      <c r="A221" s="44"/>
      <c r="B221" s="44"/>
      <c r="C221" s="44"/>
      <c r="D221" s="43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</row>
    <row r="222">
      <c r="A222" s="44"/>
      <c r="B222" s="44"/>
      <c r="C222" s="44"/>
      <c r="D222" s="43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</row>
    <row r="223">
      <c r="A223" s="44"/>
      <c r="B223" s="44"/>
      <c r="C223" s="44"/>
      <c r="D223" s="43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</row>
    <row r="224">
      <c r="A224" s="44"/>
      <c r="B224" s="44"/>
      <c r="C224" s="44"/>
      <c r="D224" s="43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>
      <c r="A225" s="44"/>
      <c r="B225" s="44"/>
      <c r="C225" s="44"/>
      <c r="D225" s="43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  <row r="226">
      <c r="A226" s="44"/>
      <c r="B226" s="44"/>
      <c r="C226" s="44"/>
      <c r="D226" s="43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</row>
    <row r="227">
      <c r="A227" s="44"/>
      <c r="B227" s="44"/>
      <c r="C227" s="44"/>
      <c r="D227" s="43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</row>
    <row r="228">
      <c r="A228" s="44"/>
      <c r="B228" s="44"/>
      <c r="C228" s="44"/>
      <c r="D228" s="43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</row>
    <row r="229">
      <c r="A229" s="44"/>
      <c r="B229" s="44"/>
      <c r="C229" s="44"/>
      <c r="D229" s="43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</row>
    <row r="230">
      <c r="A230" s="44"/>
      <c r="B230" s="44"/>
      <c r="C230" s="44"/>
      <c r="D230" s="43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</row>
    <row r="231">
      <c r="A231" s="44"/>
      <c r="B231" s="44"/>
      <c r="C231" s="44"/>
      <c r="D231" s="43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</row>
    <row r="232">
      <c r="A232" s="44"/>
      <c r="B232" s="44"/>
      <c r="C232" s="44"/>
      <c r="D232" s="43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</row>
    <row r="233">
      <c r="A233" s="44"/>
      <c r="B233" s="44"/>
      <c r="C233" s="44"/>
      <c r="D233" s="43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</row>
    <row r="234">
      <c r="A234" s="44"/>
      <c r="B234" s="44"/>
      <c r="C234" s="44"/>
      <c r="D234" s="43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</row>
    <row r="235">
      <c r="A235" s="44"/>
      <c r="B235" s="44"/>
      <c r="C235" s="44"/>
      <c r="D235" s="43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</row>
    <row r="236">
      <c r="A236" s="44"/>
      <c r="B236" s="44"/>
      <c r="C236" s="44"/>
      <c r="D236" s="43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</row>
    <row r="237">
      <c r="A237" s="44"/>
      <c r="B237" s="44"/>
      <c r="C237" s="44"/>
      <c r="D237" s="43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</row>
    <row r="238">
      <c r="A238" s="44"/>
      <c r="B238" s="44"/>
      <c r="C238" s="44"/>
      <c r="D238" s="43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</row>
    <row r="239">
      <c r="A239" s="44"/>
      <c r="B239" s="44"/>
      <c r="C239" s="44"/>
      <c r="D239" s="43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</row>
    <row r="240">
      <c r="A240" s="44"/>
      <c r="B240" s="44"/>
      <c r="C240" s="44"/>
      <c r="D240" s="43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</row>
    <row r="241">
      <c r="A241" s="44"/>
      <c r="B241" s="44"/>
      <c r="C241" s="44"/>
      <c r="D241" s="43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</row>
    <row r="242">
      <c r="A242" s="44"/>
      <c r="B242" s="44"/>
      <c r="C242" s="44"/>
      <c r="D242" s="43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</row>
    <row r="243">
      <c r="A243" s="44"/>
      <c r="B243" s="44"/>
      <c r="C243" s="44"/>
      <c r="D243" s="43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</row>
    <row r="244">
      <c r="A244" s="44"/>
      <c r="B244" s="44"/>
      <c r="C244" s="44"/>
      <c r="D244" s="43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</row>
    <row r="245">
      <c r="A245" s="44"/>
      <c r="B245" s="44"/>
      <c r="C245" s="44"/>
      <c r="D245" s="43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</row>
    <row r="246">
      <c r="A246" s="44"/>
      <c r="B246" s="44"/>
      <c r="C246" s="44"/>
      <c r="D246" s="43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</row>
    <row r="247">
      <c r="A247" s="44"/>
      <c r="B247" s="44"/>
      <c r="C247" s="44"/>
      <c r="D247" s="43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</row>
    <row r="248">
      <c r="A248" s="44"/>
      <c r="B248" s="44"/>
      <c r="C248" s="44"/>
      <c r="D248" s="43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</row>
    <row r="249">
      <c r="A249" s="44"/>
      <c r="B249" s="44"/>
      <c r="C249" s="44"/>
      <c r="D249" s="43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</row>
    <row r="250">
      <c r="A250" s="44"/>
      <c r="B250" s="44"/>
      <c r="C250" s="44"/>
      <c r="D250" s="43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</row>
    <row r="251">
      <c r="A251" s="44"/>
      <c r="B251" s="44"/>
      <c r="C251" s="44"/>
      <c r="D251" s="43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</row>
    <row r="252">
      <c r="A252" s="44"/>
      <c r="B252" s="44"/>
      <c r="C252" s="44"/>
      <c r="D252" s="43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</row>
    <row r="253">
      <c r="A253" s="44"/>
      <c r="B253" s="44"/>
      <c r="C253" s="44"/>
      <c r="D253" s="43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</row>
    <row r="254">
      <c r="A254" s="44"/>
      <c r="B254" s="44"/>
      <c r="C254" s="44"/>
      <c r="D254" s="43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</row>
    <row r="255">
      <c r="A255" s="44"/>
      <c r="B255" s="44"/>
      <c r="C255" s="44"/>
      <c r="D255" s="43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</row>
    <row r="256">
      <c r="A256" s="44"/>
      <c r="B256" s="44"/>
      <c r="C256" s="44"/>
      <c r="D256" s="43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</row>
    <row r="257">
      <c r="A257" s="44"/>
      <c r="B257" s="44"/>
      <c r="C257" s="44"/>
      <c r="D257" s="43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</row>
    <row r="258">
      <c r="A258" s="44"/>
      <c r="B258" s="44"/>
      <c r="C258" s="44"/>
      <c r="D258" s="43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</row>
    <row r="259">
      <c r="A259" s="44"/>
      <c r="B259" s="44"/>
      <c r="C259" s="44"/>
      <c r="D259" s="43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</row>
    <row r="260">
      <c r="A260" s="44"/>
      <c r="B260" s="44"/>
      <c r="C260" s="44"/>
      <c r="D260" s="43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</row>
    <row r="261">
      <c r="A261" s="44"/>
      <c r="B261" s="44"/>
      <c r="C261" s="44"/>
      <c r="D261" s="43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</row>
    <row r="262">
      <c r="A262" s="44"/>
      <c r="B262" s="44"/>
      <c r="C262" s="44"/>
      <c r="D262" s="43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</row>
    <row r="263">
      <c r="A263" s="44"/>
      <c r="B263" s="44"/>
      <c r="C263" s="44"/>
      <c r="D263" s="43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</row>
    <row r="264">
      <c r="A264" s="44"/>
      <c r="B264" s="44"/>
      <c r="C264" s="44"/>
      <c r="D264" s="43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</row>
    <row r="265">
      <c r="A265" s="44"/>
      <c r="B265" s="44"/>
      <c r="C265" s="44"/>
      <c r="D265" s="43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</row>
    <row r="266">
      <c r="A266" s="44"/>
      <c r="B266" s="44"/>
      <c r="C266" s="44"/>
      <c r="D266" s="43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</row>
    <row r="267">
      <c r="A267" s="44"/>
      <c r="B267" s="44"/>
      <c r="C267" s="44"/>
      <c r="D267" s="43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</row>
    <row r="268">
      <c r="A268" s="44"/>
      <c r="B268" s="44"/>
      <c r="C268" s="44"/>
      <c r="D268" s="43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</row>
    <row r="269">
      <c r="A269" s="44"/>
      <c r="B269" s="44"/>
      <c r="C269" s="44"/>
      <c r="D269" s="43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</row>
    <row r="270">
      <c r="A270" s="44"/>
      <c r="B270" s="44"/>
      <c r="C270" s="44"/>
      <c r="D270" s="43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</row>
    <row r="271">
      <c r="A271" s="44"/>
      <c r="B271" s="44"/>
      <c r="C271" s="44"/>
      <c r="D271" s="43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</row>
    <row r="272">
      <c r="A272" s="44"/>
      <c r="B272" s="44"/>
      <c r="C272" s="44"/>
      <c r="D272" s="43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</row>
    <row r="273">
      <c r="A273" s="40"/>
      <c r="B273" s="40"/>
      <c r="C273" s="48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</row>
    <row r="274">
      <c r="A274" s="40"/>
      <c r="B274" s="40"/>
      <c r="C274" s="48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</row>
    <row r="275">
      <c r="A275" s="40"/>
      <c r="B275" s="40"/>
      <c r="C275" s="48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</row>
    <row r="276">
      <c r="A276" s="40"/>
      <c r="B276" s="40"/>
      <c r="C276" s="48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</row>
    <row r="277">
      <c r="A277" s="40"/>
      <c r="B277" s="40"/>
      <c r="C277" s="48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</row>
    <row r="278">
      <c r="A278" s="40"/>
      <c r="B278" s="40"/>
      <c r="C278" s="48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</row>
    <row r="279">
      <c r="A279" s="40"/>
      <c r="B279" s="40"/>
      <c r="C279" s="48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</row>
    <row r="280">
      <c r="A280" s="40"/>
      <c r="B280" s="40"/>
      <c r="C280" s="48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</row>
    <row r="281">
      <c r="A281" s="40"/>
      <c r="B281" s="40"/>
      <c r="C281" s="48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</row>
    <row r="282">
      <c r="A282" s="40"/>
      <c r="B282" s="40"/>
      <c r="C282" s="48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</row>
    <row r="283">
      <c r="A283" s="40"/>
      <c r="B283" s="40"/>
      <c r="C283" s="48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</row>
    <row r="284">
      <c r="A284" s="40"/>
      <c r="B284" s="40"/>
      <c r="C284" s="48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</row>
    <row r="285">
      <c r="A285" s="40"/>
      <c r="B285" s="40"/>
      <c r="C285" s="48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</row>
    <row r="286">
      <c r="A286" s="40"/>
      <c r="B286" s="40"/>
      <c r="C286" s="48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</row>
    <row r="287">
      <c r="A287" s="40"/>
      <c r="B287" s="40"/>
      <c r="C287" s="48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</row>
    <row r="288">
      <c r="A288" s="40"/>
      <c r="B288" s="40"/>
      <c r="C288" s="48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</row>
    <row r="289">
      <c r="A289" s="40"/>
      <c r="B289" s="40"/>
      <c r="C289" s="48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</row>
    <row r="290">
      <c r="A290" s="40"/>
      <c r="B290" s="40"/>
      <c r="C290" s="48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</row>
    <row r="291">
      <c r="A291" s="40"/>
      <c r="B291" s="40"/>
      <c r="C291" s="48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</row>
    <row r="292">
      <c r="A292" s="40"/>
      <c r="B292" s="40"/>
      <c r="C292" s="48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</row>
    <row r="293">
      <c r="A293" s="40"/>
      <c r="B293" s="40"/>
      <c r="C293" s="48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</row>
    <row r="294">
      <c r="A294" s="40"/>
      <c r="B294" s="40"/>
      <c r="C294" s="48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</row>
    <row r="295">
      <c r="A295" s="40"/>
      <c r="B295" s="40"/>
      <c r="C295" s="48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</row>
    <row r="296">
      <c r="A296" s="40"/>
      <c r="B296" s="40"/>
      <c r="C296" s="48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</row>
    <row r="297">
      <c r="A297" s="40"/>
      <c r="B297" s="40"/>
      <c r="C297" s="48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</row>
    <row r="298">
      <c r="A298" s="40"/>
      <c r="B298" s="40"/>
      <c r="C298" s="48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</row>
    <row r="299">
      <c r="A299" s="40"/>
      <c r="B299" s="40"/>
      <c r="C299" s="48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</row>
    <row r="300">
      <c r="A300" s="40"/>
      <c r="B300" s="40"/>
      <c r="C300" s="48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</row>
    <row r="301">
      <c r="A301" s="40"/>
      <c r="B301" s="40"/>
      <c r="C301" s="48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</row>
    <row r="302">
      <c r="A302" s="40"/>
      <c r="B302" s="40"/>
      <c r="C302" s="48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</row>
    <row r="303">
      <c r="A303" s="40"/>
      <c r="B303" s="40"/>
      <c r="C303" s="48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</row>
    <row r="304">
      <c r="A304" s="40"/>
      <c r="B304" s="40"/>
      <c r="C304" s="48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</row>
    <row r="305">
      <c r="A305" s="40"/>
      <c r="B305" s="40"/>
      <c r="C305" s="48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</row>
    <row r="306">
      <c r="A306" s="40"/>
      <c r="B306" s="40"/>
      <c r="C306" s="48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</row>
    <row r="307">
      <c r="A307" s="40"/>
      <c r="B307" s="40"/>
      <c r="C307" s="48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</row>
    <row r="308">
      <c r="A308" s="40"/>
      <c r="B308" s="40"/>
      <c r="C308" s="48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</row>
    <row r="309">
      <c r="A309" s="40"/>
      <c r="B309" s="40"/>
      <c r="C309" s="48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</row>
    <row r="310">
      <c r="A310" s="40"/>
      <c r="B310" s="40"/>
      <c r="C310" s="48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</row>
    <row r="311">
      <c r="A311" s="40"/>
      <c r="B311" s="40"/>
      <c r="C311" s="48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</row>
    <row r="312">
      <c r="A312" s="40"/>
      <c r="B312" s="40"/>
      <c r="C312" s="48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</row>
    <row r="313">
      <c r="A313" s="40"/>
      <c r="B313" s="40"/>
      <c r="C313" s="48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</row>
    <row r="314">
      <c r="A314" s="40"/>
      <c r="B314" s="40"/>
      <c r="C314" s="48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</row>
    <row r="315">
      <c r="A315" s="40"/>
      <c r="B315" s="40"/>
      <c r="C315" s="48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</row>
    <row r="316">
      <c r="A316" s="40"/>
      <c r="B316" s="40"/>
      <c r="C316" s="48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</row>
    <row r="317">
      <c r="A317" s="40"/>
      <c r="B317" s="40"/>
      <c r="C317" s="48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</row>
    <row r="318">
      <c r="A318" s="40"/>
      <c r="B318" s="40"/>
      <c r="C318" s="48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</row>
    <row r="319">
      <c r="A319" s="40"/>
      <c r="B319" s="40"/>
      <c r="C319" s="48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</row>
    <row r="320">
      <c r="A320" s="40"/>
      <c r="B320" s="40"/>
      <c r="C320" s="48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</row>
    <row r="321">
      <c r="A321" s="40"/>
      <c r="B321" s="40"/>
      <c r="C321" s="48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</row>
    <row r="322">
      <c r="A322" s="40"/>
      <c r="B322" s="40"/>
      <c r="C322" s="48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</row>
    <row r="323">
      <c r="A323" s="40"/>
      <c r="B323" s="40"/>
      <c r="C323" s="48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</row>
    <row r="324">
      <c r="A324" s="40"/>
      <c r="B324" s="40"/>
      <c r="C324" s="48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</row>
    <row r="325">
      <c r="A325" s="40"/>
      <c r="B325" s="40"/>
      <c r="C325" s="48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</row>
    <row r="326">
      <c r="A326" s="40"/>
      <c r="B326" s="40"/>
      <c r="C326" s="48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</row>
    <row r="327">
      <c r="A327" s="40"/>
      <c r="B327" s="40"/>
      <c r="C327" s="48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</row>
    <row r="328">
      <c r="A328" s="40"/>
      <c r="B328" s="40"/>
      <c r="C328" s="48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</row>
    <row r="329">
      <c r="A329" s="40"/>
      <c r="B329" s="40"/>
      <c r="C329" s="48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</row>
    <row r="330">
      <c r="A330" s="40"/>
      <c r="B330" s="40"/>
      <c r="C330" s="48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</row>
    <row r="331">
      <c r="A331" s="40"/>
      <c r="B331" s="40"/>
      <c r="C331" s="48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</row>
    <row r="332">
      <c r="A332" s="40"/>
      <c r="B332" s="40"/>
      <c r="C332" s="48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</row>
    <row r="333">
      <c r="A333" s="40"/>
      <c r="B333" s="40"/>
      <c r="C333" s="48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</row>
    <row r="334">
      <c r="A334" s="40"/>
      <c r="B334" s="40"/>
      <c r="C334" s="48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</row>
    <row r="335">
      <c r="A335" s="40"/>
      <c r="B335" s="40"/>
      <c r="C335" s="48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</row>
    <row r="336">
      <c r="A336" s="40"/>
      <c r="B336" s="40"/>
      <c r="C336" s="48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</row>
    <row r="337">
      <c r="A337" s="40"/>
      <c r="B337" s="40"/>
      <c r="C337" s="48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</row>
    <row r="338">
      <c r="A338" s="40"/>
      <c r="B338" s="40"/>
      <c r="C338" s="48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</row>
    <row r="339">
      <c r="A339" s="40"/>
      <c r="B339" s="40"/>
      <c r="C339" s="48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</row>
    <row r="340">
      <c r="A340" s="40"/>
      <c r="B340" s="40"/>
      <c r="C340" s="48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</row>
    <row r="341">
      <c r="A341" s="40"/>
      <c r="B341" s="40"/>
      <c r="C341" s="48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</row>
    <row r="342">
      <c r="A342" s="40"/>
      <c r="B342" s="40"/>
      <c r="C342" s="48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</row>
    <row r="343">
      <c r="A343" s="40"/>
      <c r="B343" s="40"/>
      <c r="C343" s="48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</row>
    <row r="344">
      <c r="A344" s="40"/>
      <c r="B344" s="40"/>
      <c r="C344" s="48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</row>
    <row r="345">
      <c r="A345" s="40"/>
      <c r="B345" s="40"/>
      <c r="C345" s="48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</row>
    <row r="346">
      <c r="A346" s="40"/>
      <c r="B346" s="40"/>
      <c r="C346" s="48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</row>
    <row r="347">
      <c r="A347" s="40"/>
      <c r="B347" s="40"/>
      <c r="C347" s="48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</row>
    <row r="348">
      <c r="A348" s="40"/>
      <c r="B348" s="40"/>
      <c r="C348" s="48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</row>
    <row r="349">
      <c r="A349" s="40"/>
      <c r="B349" s="40"/>
      <c r="C349" s="48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</row>
    <row r="350">
      <c r="A350" s="40"/>
      <c r="B350" s="40"/>
      <c r="C350" s="48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</row>
    <row r="351">
      <c r="A351" s="40"/>
      <c r="B351" s="40"/>
      <c r="C351" s="48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</row>
    <row r="352">
      <c r="A352" s="40"/>
      <c r="B352" s="40"/>
      <c r="C352" s="48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</row>
    <row r="353">
      <c r="A353" s="40"/>
      <c r="B353" s="40"/>
      <c r="C353" s="48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</row>
    <row r="354">
      <c r="A354" s="40"/>
      <c r="B354" s="40"/>
      <c r="C354" s="48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</row>
    <row r="355">
      <c r="A355" s="40"/>
      <c r="B355" s="40"/>
      <c r="C355" s="48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</row>
    <row r="356">
      <c r="A356" s="40"/>
      <c r="B356" s="40"/>
      <c r="C356" s="48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</row>
    <row r="357">
      <c r="A357" s="40"/>
      <c r="B357" s="40"/>
      <c r="C357" s="48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</row>
    <row r="358">
      <c r="A358" s="40"/>
      <c r="B358" s="40"/>
      <c r="C358" s="48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</row>
    <row r="359">
      <c r="A359" s="40"/>
      <c r="B359" s="40"/>
      <c r="C359" s="48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</row>
    <row r="360">
      <c r="A360" s="40"/>
      <c r="B360" s="40"/>
      <c r="C360" s="48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</row>
    <row r="361">
      <c r="A361" s="40"/>
      <c r="B361" s="40"/>
      <c r="C361" s="48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</row>
    <row r="362">
      <c r="A362" s="40"/>
      <c r="B362" s="40"/>
      <c r="C362" s="48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</row>
    <row r="363">
      <c r="A363" s="40"/>
      <c r="B363" s="40"/>
      <c r="C363" s="48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</row>
    <row r="364">
      <c r="A364" s="40"/>
      <c r="B364" s="40"/>
      <c r="C364" s="48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</row>
    <row r="365">
      <c r="A365" s="40"/>
      <c r="B365" s="40"/>
      <c r="C365" s="48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</row>
    <row r="366">
      <c r="A366" s="40"/>
      <c r="B366" s="40"/>
      <c r="C366" s="48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</row>
    <row r="367">
      <c r="A367" s="40"/>
      <c r="B367" s="40"/>
      <c r="C367" s="48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</row>
    <row r="368">
      <c r="A368" s="40"/>
      <c r="B368" s="40"/>
      <c r="C368" s="48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</row>
    <row r="369">
      <c r="A369" s="40"/>
      <c r="B369" s="40"/>
      <c r="C369" s="48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</row>
    <row r="370">
      <c r="A370" s="40"/>
      <c r="B370" s="40"/>
      <c r="C370" s="48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</row>
    <row r="371">
      <c r="A371" s="40"/>
      <c r="B371" s="40"/>
      <c r="C371" s="48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</row>
    <row r="372">
      <c r="A372" s="40"/>
      <c r="B372" s="40"/>
      <c r="C372" s="48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</row>
    <row r="373">
      <c r="A373" s="40"/>
      <c r="B373" s="40"/>
      <c r="C373" s="48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</row>
    <row r="374">
      <c r="A374" s="40"/>
      <c r="B374" s="40"/>
      <c r="C374" s="48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</row>
    <row r="375">
      <c r="A375" s="40"/>
      <c r="B375" s="40"/>
      <c r="C375" s="48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</row>
    <row r="376">
      <c r="A376" s="40"/>
      <c r="B376" s="40"/>
      <c r="C376" s="48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</row>
    <row r="377">
      <c r="A377" s="40"/>
      <c r="B377" s="40"/>
      <c r="C377" s="48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</row>
    <row r="378">
      <c r="A378" s="40"/>
      <c r="B378" s="40"/>
      <c r="C378" s="48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</row>
    <row r="379">
      <c r="A379" s="40"/>
      <c r="B379" s="40"/>
      <c r="C379" s="48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</row>
    <row r="380">
      <c r="A380" s="40"/>
      <c r="B380" s="40"/>
      <c r="C380" s="48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</row>
    <row r="381">
      <c r="A381" s="40"/>
      <c r="B381" s="40"/>
      <c r="C381" s="48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</row>
    <row r="382">
      <c r="A382" s="40"/>
      <c r="B382" s="40"/>
      <c r="C382" s="48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</row>
    <row r="383">
      <c r="A383" s="40"/>
      <c r="B383" s="40"/>
      <c r="C383" s="48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</row>
    <row r="384">
      <c r="A384" s="40"/>
      <c r="B384" s="40"/>
      <c r="C384" s="48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</row>
    <row r="385">
      <c r="A385" s="40"/>
      <c r="B385" s="40"/>
      <c r="C385" s="48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</row>
    <row r="386">
      <c r="A386" s="40"/>
      <c r="B386" s="40"/>
      <c r="C386" s="48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</row>
    <row r="387">
      <c r="A387" s="40"/>
      <c r="B387" s="40"/>
      <c r="C387" s="48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</row>
    <row r="388">
      <c r="A388" s="40"/>
      <c r="B388" s="40"/>
      <c r="C388" s="48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</row>
    <row r="389">
      <c r="A389" s="40"/>
      <c r="B389" s="40"/>
      <c r="C389" s="48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</row>
    <row r="390">
      <c r="A390" s="40"/>
      <c r="B390" s="40"/>
      <c r="C390" s="48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</row>
    <row r="391">
      <c r="A391" s="40"/>
      <c r="B391" s="40"/>
      <c r="C391" s="48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</row>
    <row r="392">
      <c r="A392" s="40"/>
      <c r="B392" s="40"/>
      <c r="C392" s="48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</row>
    <row r="393">
      <c r="A393" s="40"/>
      <c r="B393" s="40"/>
      <c r="C393" s="48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</row>
    <row r="394">
      <c r="A394" s="40"/>
      <c r="B394" s="40"/>
      <c r="C394" s="48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</row>
    <row r="395">
      <c r="A395" s="40"/>
      <c r="B395" s="40"/>
      <c r="C395" s="48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</row>
    <row r="396">
      <c r="A396" s="40"/>
      <c r="B396" s="40"/>
      <c r="C396" s="48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</row>
    <row r="397">
      <c r="A397" s="40"/>
      <c r="B397" s="40"/>
      <c r="C397" s="48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</row>
    <row r="398">
      <c r="A398" s="40"/>
      <c r="B398" s="40"/>
      <c r="C398" s="48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</row>
    <row r="399">
      <c r="A399" s="40"/>
      <c r="B399" s="40"/>
      <c r="C399" s="48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</row>
    <row r="400">
      <c r="A400" s="40"/>
      <c r="B400" s="40"/>
      <c r="C400" s="48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</row>
    <row r="401">
      <c r="A401" s="40"/>
      <c r="B401" s="40"/>
      <c r="C401" s="48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</row>
    <row r="402">
      <c r="A402" s="40"/>
      <c r="B402" s="40"/>
      <c r="C402" s="48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</row>
    <row r="403">
      <c r="A403" s="40"/>
      <c r="B403" s="40"/>
      <c r="C403" s="48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</row>
    <row r="404">
      <c r="A404" s="40"/>
      <c r="B404" s="40"/>
      <c r="C404" s="48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</row>
    <row r="405">
      <c r="A405" s="40"/>
      <c r="B405" s="40"/>
      <c r="C405" s="48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</row>
    <row r="406">
      <c r="A406" s="40"/>
      <c r="B406" s="40"/>
      <c r="C406" s="48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</row>
    <row r="407">
      <c r="A407" s="40"/>
      <c r="B407" s="40"/>
      <c r="C407" s="48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</row>
    <row r="408">
      <c r="A408" s="40"/>
      <c r="B408" s="40"/>
      <c r="C408" s="48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</row>
    <row r="409">
      <c r="A409" s="40"/>
      <c r="B409" s="40"/>
      <c r="C409" s="48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</row>
    <row r="410">
      <c r="A410" s="40"/>
      <c r="B410" s="40"/>
      <c r="C410" s="48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</row>
    <row r="411">
      <c r="A411" s="40"/>
      <c r="B411" s="40"/>
      <c r="C411" s="48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</row>
    <row r="412">
      <c r="A412" s="40"/>
      <c r="B412" s="40"/>
      <c r="C412" s="48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</row>
    <row r="413">
      <c r="A413" s="40"/>
      <c r="B413" s="40"/>
      <c r="C413" s="48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</row>
    <row r="414">
      <c r="A414" s="40"/>
      <c r="B414" s="40"/>
      <c r="C414" s="48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</row>
    <row r="415">
      <c r="A415" s="40"/>
      <c r="B415" s="40"/>
      <c r="C415" s="48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</row>
    <row r="416">
      <c r="A416" s="40"/>
      <c r="B416" s="40"/>
      <c r="C416" s="48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</row>
    <row r="417">
      <c r="A417" s="40"/>
      <c r="B417" s="40"/>
      <c r="C417" s="48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</row>
    <row r="418">
      <c r="A418" s="40"/>
      <c r="B418" s="40"/>
      <c r="C418" s="48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</row>
    <row r="419">
      <c r="A419" s="40"/>
      <c r="B419" s="40"/>
      <c r="C419" s="48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</row>
    <row r="420">
      <c r="A420" s="40"/>
      <c r="B420" s="40"/>
      <c r="C420" s="48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</row>
    <row r="421">
      <c r="A421" s="40"/>
      <c r="B421" s="40"/>
      <c r="C421" s="48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</row>
    <row r="422">
      <c r="A422" s="40"/>
      <c r="B422" s="40"/>
      <c r="C422" s="48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</row>
    <row r="423">
      <c r="A423" s="40"/>
      <c r="B423" s="40"/>
      <c r="C423" s="48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</row>
    <row r="424">
      <c r="A424" s="40"/>
      <c r="B424" s="40"/>
      <c r="C424" s="48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</row>
    <row r="425">
      <c r="A425" s="40"/>
      <c r="B425" s="40"/>
      <c r="C425" s="48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</row>
    <row r="426">
      <c r="A426" s="40"/>
      <c r="B426" s="40"/>
      <c r="C426" s="48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</row>
    <row r="427">
      <c r="A427" s="40"/>
      <c r="B427" s="40"/>
      <c r="C427" s="48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</row>
    <row r="428">
      <c r="A428" s="40"/>
      <c r="B428" s="40"/>
      <c r="C428" s="48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</row>
    <row r="429">
      <c r="A429" s="40"/>
      <c r="B429" s="40"/>
      <c r="C429" s="48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</row>
    <row r="430">
      <c r="A430" s="40"/>
      <c r="B430" s="40"/>
      <c r="C430" s="48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</row>
    <row r="431">
      <c r="A431" s="40"/>
      <c r="B431" s="40"/>
      <c r="C431" s="48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</row>
    <row r="432">
      <c r="A432" s="40"/>
      <c r="B432" s="40"/>
      <c r="C432" s="48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</row>
    <row r="433">
      <c r="A433" s="40"/>
      <c r="B433" s="40"/>
      <c r="C433" s="48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</row>
    <row r="434">
      <c r="A434" s="40"/>
      <c r="B434" s="40"/>
      <c r="C434" s="48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</row>
    <row r="435">
      <c r="A435" s="40"/>
      <c r="B435" s="40"/>
      <c r="C435" s="48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</row>
    <row r="436">
      <c r="A436" s="40"/>
      <c r="B436" s="40"/>
      <c r="C436" s="48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</row>
    <row r="437">
      <c r="A437" s="40"/>
      <c r="B437" s="40"/>
      <c r="C437" s="48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</row>
    <row r="438">
      <c r="A438" s="40"/>
      <c r="B438" s="40"/>
      <c r="C438" s="48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</row>
    <row r="439">
      <c r="A439" s="40"/>
      <c r="B439" s="40"/>
      <c r="C439" s="48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</row>
    <row r="440">
      <c r="A440" s="40"/>
      <c r="B440" s="40"/>
      <c r="C440" s="48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</row>
    <row r="441">
      <c r="A441" s="40"/>
      <c r="B441" s="40"/>
      <c r="C441" s="48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</row>
    <row r="442">
      <c r="A442" s="40"/>
      <c r="B442" s="40"/>
      <c r="C442" s="48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</row>
    <row r="443">
      <c r="A443" s="40"/>
      <c r="B443" s="40"/>
      <c r="C443" s="48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</row>
    <row r="444">
      <c r="A444" s="40"/>
      <c r="B444" s="40"/>
      <c r="C444" s="48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</row>
    <row r="445">
      <c r="A445" s="40"/>
      <c r="B445" s="40"/>
      <c r="C445" s="48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</row>
    <row r="446">
      <c r="A446" s="40"/>
      <c r="B446" s="40"/>
      <c r="C446" s="48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</row>
    <row r="447">
      <c r="A447" s="40"/>
      <c r="B447" s="40"/>
      <c r="C447" s="48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</row>
    <row r="448">
      <c r="A448" s="40"/>
      <c r="B448" s="40"/>
      <c r="C448" s="48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</row>
    <row r="449">
      <c r="A449" s="40"/>
      <c r="B449" s="40"/>
      <c r="C449" s="48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</row>
    <row r="450">
      <c r="A450" s="40"/>
      <c r="B450" s="40"/>
      <c r="C450" s="48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</row>
    <row r="451">
      <c r="A451" s="40"/>
      <c r="B451" s="40"/>
      <c r="C451" s="48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</row>
    <row r="452">
      <c r="A452" s="40"/>
      <c r="B452" s="40"/>
      <c r="C452" s="48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</row>
    <row r="453">
      <c r="A453" s="40"/>
      <c r="B453" s="40"/>
      <c r="C453" s="48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</row>
    <row r="454">
      <c r="A454" s="40"/>
      <c r="B454" s="40"/>
      <c r="C454" s="48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</row>
    <row r="455">
      <c r="A455" s="40"/>
      <c r="B455" s="40"/>
      <c r="C455" s="48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</row>
    <row r="456">
      <c r="A456" s="40"/>
      <c r="B456" s="40"/>
      <c r="C456" s="48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</row>
    <row r="457">
      <c r="A457" s="40"/>
      <c r="B457" s="40"/>
      <c r="C457" s="48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</row>
    <row r="458">
      <c r="A458" s="40"/>
      <c r="B458" s="40"/>
      <c r="C458" s="48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</row>
    <row r="459">
      <c r="A459" s="40"/>
      <c r="B459" s="40"/>
      <c r="C459" s="48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</row>
    <row r="460">
      <c r="A460" s="40"/>
      <c r="B460" s="40"/>
      <c r="C460" s="48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</row>
    <row r="461">
      <c r="A461" s="40"/>
      <c r="B461" s="40"/>
      <c r="C461" s="48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</row>
    <row r="462">
      <c r="A462" s="40"/>
      <c r="B462" s="40"/>
      <c r="C462" s="48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</row>
    <row r="463">
      <c r="A463" s="40"/>
      <c r="B463" s="40"/>
      <c r="C463" s="48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</row>
    <row r="464">
      <c r="A464" s="40"/>
      <c r="B464" s="40"/>
      <c r="C464" s="48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</row>
    <row r="465">
      <c r="A465" s="40"/>
      <c r="B465" s="40"/>
      <c r="C465" s="48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</row>
    <row r="466">
      <c r="A466" s="40"/>
      <c r="B466" s="40"/>
      <c r="C466" s="48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</row>
    <row r="467">
      <c r="A467" s="40"/>
      <c r="B467" s="40"/>
      <c r="C467" s="48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</row>
    <row r="468">
      <c r="A468" s="40"/>
      <c r="B468" s="40"/>
      <c r="C468" s="48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</row>
    <row r="469">
      <c r="A469" s="40"/>
      <c r="B469" s="40"/>
      <c r="C469" s="48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</row>
    <row r="470">
      <c r="A470" s="40"/>
      <c r="B470" s="40"/>
      <c r="C470" s="48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</row>
    <row r="471">
      <c r="A471" s="40"/>
      <c r="B471" s="40"/>
      <c r="C471" s="48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</row>
    <row r="472">
      <c r="A472" s="40"/>
      <c r="B472" s="40"/>
      <c r="C472" s="48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</row>
    <row r="473">
      <c r="A473" s="40"/>
      <c r="B473" s="40"/>
      <c r="C473" s="48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</row>
    <row r="474">
      <c r="A474" s="40"/>
      <c r="B474" s="40"/>
      <c r="C474" s="48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</row>
    <row r="475">
      <c r="A475" s="40"/>
      <c r="B475" s="40"/>
      <c r="C475" s="48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</row>
    <row r="476">
      <c r="A476" s="40"/>
      <c r="B476" s="40"/>
      <c r="C476" s="48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</row>
    <row r="477">
      <c r="A477" s="40"/>
      <c r="B477" s="40"/>
      <c r="C477" s="48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</row>
    <row r="478">
      <c r="A478" s="40"/>
      <c r="B478" s="40"/>
      <c r="C478" s="48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</row>
    <row r="479">
      <c r="A479" s="40"/>
      <c r="B479" s="40"/>
      <c r="C479" s="48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</row>
    <row r="480">
      <c r="A480" s="40"/>
      <c r="B480" s="40"/>
      <c r="C480" s="48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</row>
    <row r="481">
      <c r="A481" s="40"/>
      <c r="B481" s="40"/>
      <c r="C481" s="48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</row>
    <row r="482">
      <c r="A482" s="40"/>
      <c r="B482" s="40"/>
      <c r="C482" s="48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</row>
    <row r="483">
      <c r="A483" s="40"/>
      <c r="B483" s="40"/>
      <c r="C483" s="48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</row>
    <row r="484">
      <c r="A484" s="40"/>
      <c r="B484" s="40"/>
      <c r="C484" s="48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</row>
    <row r="485">
      <c r="A485" s="40"/>
      <c r="B485" s="40"/>
      <c r="C485" s="48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</row>
    <row r="486">
      <c r="A486" s="40"/>
      <c r="B486" s="40"/>
      <c r="C486" s="48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</row>
    <row r="487">
      <c r="A487" s="40"/>
      <c r="B487" s="40"/>
      <c r="C487" s="48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</row>
    <row r="488">
      <c r="A488" s="40"/>
      <c r="B488" s="40"/>
      <c r="C488" s="48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</row>
    <row r="489">
      <c r="A489" s="40"/>
      <c r="B489" s="40"/>
      <c r="C489" s="48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</row>
    <row r="490">
      <c r="A490" s="40"/>
      <c r="B490" s="40"/>
      <c r="C490" s="48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</row>
    <row r="491">
      <c r="A491" s="40"/>
      <c r="B491" s="40"/>
      <c r="C491" s="48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</row>
    <row r="492">
      <c r="A492" s="40"/>
      <c r="B492" s="40"/>
      <c r="C492" s="48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</row>
    <row r="493">
      <c r="A493" s="40"/>
      <c r="B493" s="40"/>
      <c r="C493" s="48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</row>
    <row r="494">
      <c r="A494" s="40"/>
      <c r="B494" s="40"/>
      <c r="C494" s="48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</row>
    <row r="495">
      <c r="A495" s="40"/>
      <c r="B495" s="40"/>
      <c r="C495" s="48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</row>
    <row r="496">
      <c r="A496" s="40"/>
      <c r="B496" s="40"/>
      <c r="C496" s="48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</row>
    <row r="497">
      <c r="A497" s="40"/>
      <c r="B497" s="40"/>
      <c r="C497" s="48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</row>
    <row r="498">
      <c r="A498" s="40"/>
      <c r="B498" s="40"/>
      <c r="C498" s="48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</row>
    <row r="499">
      <c r="A499" s="40"/>
      <c r="B499" s="40"/>
      <c r="C499" s="48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</row>
    <row r="500">
      <c r="A500" s="40"/>
      <c r="B500" s="40"/>
      <c r="C500" s="48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</row>
    <row r="501">
      <c r="A501" s="40"/>
      <c r="B501" s="40"/>
      <c r="C501" s="48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</row>
    <row r="502">
      <c r="A502" s="40"/>
      <c r="B502" s="40"/>
      <c r="C502" s="48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</row>
    <row r="503">
      <c r="A503" s="40"/>
      <c r="B503" s="40"/>
      <c r="C503" s="48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</row>
    <row r="504">
      <c r="A504" s="40"/>
      <c r="B504" s="40"/>
      <c r="C504" s="48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</row>
    <row r="505">
      <c r="A505" s="40"/>
      <c r="B505" s="40"/>
      <c r="C505" s="48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</row>
    <row r="506">
      <c r="A506" s="40"/>
      <c r="B506" s="40"/>
      <c r="C506" s="48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</row>
    <row r="507">
      <c r="A507" s="40"/>
      <c r="B507" s="40"/>
      <c r="C507" s="48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</row>
    <row r="508">
      <c r="A508" s="40"/>
      <c r="B508" s="40"/>
      <c r="C508" s="48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</row>
    <row r="509">
      <c r="A509" s="40"/>
      <c r="B509" s="40"/>
      <c r="C509" s="48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</row>
    <row r="510">
      <c r="A510" s="40"/>
      <c r="B510" s="40"/>
      <c r="C510" s="48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</row>
    <row r="511">
      <c r="A511" s="40"/>
      <c r="B511" s="40"/>
      <c r="C511" s="48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</row>
    <row r="512">
      <c r="A512" s="40"/>
      <c r="B512" s="40"/>
      <c r="C512" s="48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</row>
    <row r="513">
      <c r="A513" s="40"/>
      <c r="B513" s="40"/>
      <c r="C513" s="48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</row>
    <row r="514">
      <c r="A514" s="40"/>
      <c r="B514" s="40"/>
      <c r="C514" s="48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</row>
    <row r="515">
      <c r="A515" s="40"/>
      <c r="B515" s="40"/>
      <c r="C515" s="48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</row>
    <row r="516">
      <c r="A516" s="40"/>
      <c r="B516" s="40"/>
      <c r="C516" s="48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</row>
    <row r="517">
      <c r="A517" s="40"/>
      <c r="B517" s="40"/>
      <c r="C517" s="48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</row>
    <row r="518">
      <c r="A518" s="40"/>
      <c r="B518" s="40"/>
      <c r="C518" s="48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</row>
    <row r="519">
      <c r="A519" s="40"/>
      <c r="B519" s="40"/>
      <c r="C519" s="48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</row>
    <row r="520">
      <c r="A520" s="40"/>
      <c r="B520" s="40"/>
      <c r="C520" s="48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</row>
    <row r="521">
      <c r="A521" s="40"/>
      <c r="B521" s="40"/>
      <c r="C521" s="48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</row>
    <row r="522">
      <c r="A522" s="40"/>
      <c r="B522" s="40"/>
      <c r="C522" s="48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</row>
    <row r="523">
      <c r="A523" s="40"/>
      <c r="B523" s="40"/>
      <c r="C523" s="48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</row>
    <row r="524">
      <c r="A524" s="40"/>
      <c r="B524" s="40"/>
      <c r="C524" s="48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</row>
    <row r="525">
      <c r="A525" s="40"/>
      <c r="B525" s="40"/>
      <c r="C525" s="48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</row>
    <row r="526">
      <c r="A526" s="40"/>
      <c r="B526" s="40"/>
      <c r="C526" s="48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</row>
    <row r="527">
      <c r="A527" s="40"/>
      <c r="B527" s="40"/>
      <c r="C527" s="48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</row>
    <row r="528">
      <c r="A528" s="40"/>
      <c r="B528" s="40"/>
      <c r="C528" s="48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</row>
    <row r="529">
      <c r="A529" s="40"/>
      <c r="B529" s="40"/>
      <c r="C529" s="48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</row>
    <row r="530">
      <c r="A530" s="40"/>
      <c r="B530" s="40"/>
      <c r="C530" s="48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</row>
    <row r="531">
      <c r="A531" s="40"/>
      <c r="B531" s="40"/>
      <c r="C531" s="48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</row>
    <row r="532">
      <c r="A532" s="40"/>
      <c r="B532" s="40"/>
      <c r="C532" s="48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</row>
    <row r="533">
      <c r="A533" s="40"/>
      <c r="B533" s="40"/>
      <c r="C533" s="48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</row>
    <row r="534">
      <c r="A534" s="40"/>
      <c r="B534" s="40"/>
      <c r="C534" s="48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</row>
    <row r="535">
      <c r="A535" s="40"/>
      <c r="B535" s="40"/>
      <c r="C535" s="48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</row>
    <row r="536">
      <c r="A536" s="40"/>
      <c r="B536" s="40"/>
      <c r="C536" s="48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</row>
    <row r="537">
      <c r="A537" s="40"/>
      <c r="B537" s="40"/>
      <c r="C537" s="48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</row>
    <row r="538">
      <c r="A538" s="40"/>
      <c r="B538" s="40"/>
      <c r="C538" s="48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</row>
    <row r="539">
      <c r="A539" s="40"/>
      <c r="B539" s="40"/>
      <c r="C539" s="48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</row>
    <row r="540">
      <c r="A540" s="40"/>
      <c r="B540" s="40"/>
      <c r="C540" s="48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</row>
    <row r="541">
      <c r="A541" s="40"/>
      <c r="B541" s="40"/>
      <c r="C541" s="48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</row>
    <row r="542">
      <c r="A542" s="40"/>
      <c r="B542" s="40"/>
      <c r="C542" s="48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</row>
    <row r="543">
      <c r="A543" s="40"/>
      <c r="B543" s="40"/>
      <c r="C543" s="48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</row>
    <row r="544">
      <c r="A544" s="40"/>
      <c r="B544" s="40"/>
      <c r="C544" s="48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</row>
    <row r="545">
      <c r="A545" s="40"/>
      <c r="B545" s="40"/>
      <c r="C545" s="48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</row>
    <row r="546">
      <c r="A546" s="40"/>
      <c r="B546" s="40"/>
      <c r="C546" s="48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</row>
    <row r="547">
      <c r="A547" s="40"/>
      <c r="B547" s="40"/>
      <c r="C547" s="48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</row>
    <row r="548">
      <c r="A548" s="40"/>
      <c r="B548" s="40"/>
      <c r="C548" s="48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</row>
    <row r="549">
      <c r="A549" s="40"/>
      <c r="B549" s="40"/>
      <c r="C549" s="48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</row>
    <row r="550">
      <c r="A550" s="40"/>
      <c r="B550" s="40"/>
      <c r="C550" s="48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</row>
    <row r="551">
      <c r="A551" s="40"/>
      <c r="B551" s="40"/>
      <c r="C551" s="48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</row>
    <row r="552">
      <c r="A552" s="40"/>
      <c r="B552" s="40"/>
      <c r="C552" s="48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</row>
    <row r="553">
      <c r="A553" s="40"/>
      <c r="B553" s="40"/>
      <c r="C553" s="48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</row>
    <row r="554">
      <c r="A554" s="40"/>
      <c r="B554" s="40"/>
      <c r="C554" s="48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</row>
    <row r="555">
      <c r="A555" s="40"/>
      <c r="B555" s="40"/>
      <c r="C555" s="48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</row>
    <row r="556">
      <c r="A556" s="40"/>
      <c r="B556" s="40"/>
      <c r="C556" s="48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</row>
    <row r="557">
      <c r="A557" s="40"/>
      <c r="B557" s="40"/>
      <c r="C557" s="48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</row>
    <row r="558">
      <c r="A558" s="40"/>
      <c r="B558" s="40"/>
      <c r="C558" s="48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</row>
    <row r="559">
      <c r="A559" s="40"/>
      <c r="B559" s="40"/>
      <c r="C559" s="48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</row>
    <row r="560">
      <c r="A560" s="40"/>
      <c r="B560" s="40"/>
      <c r="C560" s="48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</row>
    <row r="561">
      <c r="A561" s="40"/>
      <c r="B561" s="40"/>
      <c r="C561" s="48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</row>
    <row r="562">
      <c r="A562" s="40"/>
      <c r="B562" s="40"/>
      <c r="C562" s="48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</row>
    <row r="563">
      <c r="A563" s="40"/>
      <c r="B563" s="40"/>
      <c r="C563" s="48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</row>
    <row r="564">
      <c r="A564" s="40"/>
      <c r="B564" s="40"/>
      <c r="C564" s="48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</row>
    <row r="565">
      <c r="A565" s="40"/>
      <c r="B565" s="40"/>
      <c r="C565" s="48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</row>
    <row r="566">
      <c r="A566" s="40"/>
      <c r="B566" s="40"/>
      <c r="C566" s="48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</row>
    <row r="567">
      <c r="A567" s="40"/>
      <c r="B567" s="40"/>
      <c r="C567" s="48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</row>
    <row r="568">
      <c r="A568" s="40"/>
      <c r="B568" s="40"/>
      <c r="C568" s="48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</row>
    <row r="569">
      <c r="A569" s="40"/>
      <c r="B569" s="40"/>
      <c r="C569" s="48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</row>
    <row r="570">
      <c r="A570" s="40"/>
      <c r="B570" s="40"/>
      <c r="C570" s="48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</row>
    <row r="571">
      <c r="A571" s="40"/>
      <c r="B571" s="40"/>
      <c r="C571" s="48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</row>
    <row r="572">
      <c r="A572" s="40"/>
      <c r="B572" s="40"/>
      <c r="C572" s="48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</row>
    <row r="573">
      <c r="A573" s="40"/>
      <c r="B573" s="40"/>
      <c r="C573" s="48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</row>
    <row r="574">
      <c r="A574" s="40"/>
      <c r="B574" s="40"/>
      <c r="C574" s="48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</row>
    <row r="575">
      <c r="A575" s="40"/>
      <c r="B575" s="40"/>
      <c r="C575" s="48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</row>
    <row r="576">
      <c r="A576" s="40"/>
      <c r="B576" s="40"/>
      <c r="C576" s="48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</row>
    <row r="577">
      <c r="A577" s="40"/>
      <c r="B577" s="40"/>
      <c r="C577" s="48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</row>
    <row r="578">
      <c r="A578" s="40"/>
      <c r="B578" s="40"/>
      <c r="C578" s="48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</row>
    <row r="579">
      <c r="A579" s="40"/>
      <c r="B579" s="40"/>
      <c r="C579" s="48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</row>
    <row r="580">
      <c r="A580" s="40"/>
      <c r="B580" s="40"/>
      <c r="C580" s="48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</row>
    <row r="581">
      <c r="A581" s="40"/>
      <c r="B581" s="40"/>
      <c r="C581" s="48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</row>
    <row r="582">
      <c r="A582" s="40"/>
      <c r="B582" s="40"/>
      <c r="C582" s="48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</row>
    <row r="583">
      <c r="A583" s="40"/>
      <c r="B583" s="40"/>
      <c r="C583" s="48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</row>
    <row r="584">
      <c r="A584" s="40"/>
      <c r="B584" s="40"/>
      <c r="C584" s="48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</row>
    <row r="585">
      <c r="A585" s="40"/>
      <c r="B585" s="40"/>
      <c r="C585" s="48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</row>
    <row r="586">
      <c r="A586" s="40"/>
      <c r="B586" s="40"/>
      <c r="C586" s="48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</row>
    <row r="587">
      <c r="A587" s="40"/>
      <c r="B587" s="40"/>
      <c r="C587" s="48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</row>
    <row r="588">
      <c r="A588" s="40"/>
      <c r="B588" s="40"/>
      <c r="C588" s="48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</row>
    <row r="589">
      <c r="A589" s="40"/>
      <c r="B589" s="40"/>
      <c r="C589" s="48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</row>
    <row r="590">
      <c r="A590" s="40"/>
      <c r="B590" s="40"/>
      <c r="C590" s="48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</row>
    <row r="591">
      <c r="A591" s="40"/>
      <c r="B591" s="40"/>
      <c r="C591" s="48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</row>
    <row r="592">
      <c r="A592" s="40"/>
      <c r="B592" s="40"/>
      <c r="C592" s="48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</row>
    <row r="593">
      <c r="A593" s="40"/>
      <c r="B593" s="40"/>
      <c r="C593" s="48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</row>
    <row r="594">
      <c r="A594" s="40"/>
      <c r="B594" s="40"/>
      <c r="C594" s="48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</row>
    <row r="595">
      <c r="A595" s="40"/>
      <c r="B595" s="40"/>
      <c r="C595" s="48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</row>
    <row r="596">
      <c r="A596" s="40"/>
      <c r="B596" s="40"/>
      <c r="C596" s="48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</row>
    <row r="597">
      <c r="A597" s="40"/>
      <c r="B597" s="40"/>
      <c r="C597" s="48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</row>
    <row r="598">
      <c r="A598" s="40"/>
      <c r="B598" s="40"/>
      <c r="C598" s="48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</row>
    <row r="599">
      <c r="A599" s="40"/>
      <c r="B599" s="40"/>
      <c r="C599" s="48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</row>
    <row r="600">
      <c r="A600" s="40"/>
      <c r="B600" s="40"/>
      <c r="C600" s="48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</row>
    <row r="601">
      <c r="A601" s="40"/>
      <c r="B601" s="40"/>
      <c r="C601" s="48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</row>
    <row r="602">
      <c r="A602" s="40"/>
      <c r="B602" s="40"/>
      <c r="C602" s="48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</row>
    <row r="603">
      <c r="A603" s="40"/>
      <c r="B603" s="40"/>
      <c r="C603" s="48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</row>
    <row r="604">
      <c r="A604" s="40"/>
      <c r="B604" s="40"/>
      <c r="C604" s="48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</row>
    <row r="605">
      <c r="A605" s="40"/>
      <c r="B605" s="40"/>
      <c r="C605" s="48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</row>
    <row r="606">
      <c r="A606" s="40"/>
      <c r="B606" s="40"/>
      <c r="C606" s="48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</row>
    <row r="607">
      <c r="A607" s="40"/>
      <c r="B607" s="40"/>
      <c r="C607" s="48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</row>
    <row r="608">
      <c r="A608" s="40"/>
      <c r="B608" s="40"/>
      <c r="C608" s="48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</row>
    <row r="609">
      <c r="A609" s="40"/>
      <c r="B609" s="40"/>
      <c r="C609" s="48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</row>
    <row r="610">
      <c r="A610" s="40"/>
      <c r="B610" s="40"/>
      <c r="C610" s="48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</row>
    <row r="611">
      <c r="A611" s="40"/>
      <c r="B611" s="40"/>
      <c r="C611" s="48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</row>
    <row r="612">
      <c r="A612" s="40"/>
      <c r="B612" s="40"/>
      <c r="C612" s="48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</row>
    <row r="613">
      <c r="A613" s="40"/>
      <c r="B613" s="40"/>
      <c r="C613" s="48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</row>
    <row r="614">
      <c r="A614" s="40"/>
      <c r="B614" s="40"/>
      <c r="C614" s="48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</row>
    <row r="615">
      <c r="A615" s="40"/>
      <c r="B615" s="40"/>
      <c r="C615" s="48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</row>
    <row r="616">
      <c r="A616" s="40"/>
      <c r="B616" s="40"/>
      <c r="C616" s="48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</row>
    <row r="617">
      <c r="A617" s="40"/>
      <c r="B617" s="40"/>
      <c r="C617" s="48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</row>
    <row r="618">
      <c r="A618" s="40"/>
      <c r="B618" s="40"/>
      <c r="C618" s="48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</row>
    <row r="619">
      <c r="A619" s="40"/>
      <c r="B619" s="40"/>
      <c r="C619" s="48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</row>
    <row r="620">
      <c r="A620" s="40"/>
      <c r="B620" s="40"/>
      <c r="C620" s="48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</row>
    <row r="621">
      <c r="A621" s="40"/>
      <c r="B621" s="40"/>
      <c r="C621" s="48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</row>
    <row r="622">
      <c r="A622" s="40"/>
      <c r="B622" s="40"/>
      <c r="C622" s="48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</row>
    <row r="623">
      <c r="A623" s="40"/>
      <c r="B623" s="40"/>
      <c r="C623" s="48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</row>
    <row r="624">
      <c r="A624" s="40"/>
      <c r="B624" s="40"/>
      <c r="C624" s="48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</row>
    <row r="625">
      <c r="A625" s="40"/>
      <c r="B625" s="40"/>
      <c r="C625" s="48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</row>
    <row r="626">
      <c r="A626" s="40"/>
      <c r="B626" s="40"/>
      <c r="C626" s="48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</row>
    <row r="627">
      <c r="A627" s="40"/>
      <c r="B627" s="40"/>
      <c r="C627" s="48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</row>
    <row r="628">
      <c r="A628" s="40"/>
      <c r="B628" s="40"/>
      <c r="C628" s="48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</row>
    <row r="629">
      <c r="A629" s="40"/>
      <c r="B629" s="40"/>
      <c r="C629" s="48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</row>
    <row r="630">
      <c r="A630" s="40"/>
      <c r="B630" s="40"/>
      <c r="C630" s="48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</row>
    <row r="631">
      <c r="A631" s="40"/>
      <c r="B631" s="40"/>
      <c r="C631" s="48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</row>
    <row r="632">
      <c r="A632" s="40"/>
      <c r="B632" s="40"/>
      <c r="C632" s="48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</row>
    <row r="633">
      <c r="A633" s="40"/>
      <c r="B633" s="40"/>
      <c r="C633" s="48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</row>
    <row r="634">
      <c r="A634" s="40"/>
      <c r="B634" s="40"/>
      <c r="C634" s="48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</row>
    <row r="635">
      <c r="A635" s="40"/>
      <c r="B635" s="40"/>
      <c r="C635" s="48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</row>
    <row r="636">
      <c r="A636" s="40"/>
      <c r="B636" s="40"/>
      <c r="C636" s="48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</row>
    <row r="637">
      <c r="A637" s="40"/>
      <c r="B637" s="40"/>
      <c r="C637" s="48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</row>
    <row r="638">
      <c r="A638" s="40"/>
      <c r="B638" s="40"/>
      <c r="C638" s="48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</row>
    <row r="639">
      <c r="A639" s="40"/>
      <c r="B639" s="40"/>
      <c r="C639" s="48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</row>
    <row r="640">
      <c r="A640" s="40"/>
      <c r="B640" s="40"/>
      <c r="C640" s="48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</row>
    <row r="641">
      <c r="A641" s="40"/>
      <c r="B641" s="40"/>
      <c r="C641" s="48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</row>
    <row r="642">
      <c r="A642" s="40"/>
      <c r="B642" s="40"/>
      <c r="C642" s="48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</row>
    <row r="643">
      <c r="A643" s="40"/>
      <c r="B643" s="40"/>
      <c r="C643" s="48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</row>
    <row r="644">
      <c r="A644" s="40"/>
      <c r="B644" s="40"/>
      <c r="C644" s="48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</row>
    <row r="645">
      <c r="A645" s="40"/>
      <c r="B645" s="40"/>
      <c r="C645" s="48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</row>
    <row r="646">
      <c r="A646" s="40"/>
      <c r="B646" s="40"/>
      <c r="C646" s="48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</row>
    <row r="647">
      <c r="A647" s="40"/>
      <c r="B647" s="40"/>
      <c r="C647" s="48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</row>
    <row r="648">
      <c r="A648" s="40"/>
      <c r="B648" s="40"/>
      <c r="C648" s="48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</row>
    <row r="649">
      <c r="A649" s="40"/>
      <c r="B649" s="40"/>
      <c r="C649" s="48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</row>
    <row r="650">
      <c r="A650" s="40"/>
      <c r="B650" s="40"/>
      <c r="C650" s="48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</row>
    <row r="651">
      <c r="A651" s="40"/>
      <c r="B651" s="40"/>
      <c r="C651" s="48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</row>
    <row r="652">
      <c r="A652" s="40"/>
      <c r="B652" s="40"/>
      <c r="C652" s="48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</row>
    <row r="653">
      <c r="A653" s="40"/>
      <c r="B653" s="40"/>
      <c r="C653" s="48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</row>
    <row r="654">
      <c r="A654" s="40"/>
      <c r="B654" s="40"/>
      <c r="C654" s="48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</row>
    <row r="655">
      <c r="A655" s="40"/>
      <c r="B655" s="40"/>
      <c r="C655" s="48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</row>
    <row r="656">
      <c r="A656" s="40"/>
      <c r="B656" s="40"/>
      <c r="C656" s="48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</row>
    <row r="657">
      <c r="A657" s="40"/>
      <c r="B657" s="40"/>
      <c r="C657" s="48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</row>
    <row r="658">
      <c r="A658" s="40"/>
      <c r="B658" s="40"/>
      <c r="C658" s="48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</row>
    <row r="659">
      <c r="A659" s="40"/>
      <c r="B659" s="40"/>
      <c r="C659" s="48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</row>
    <row r="660">
      <c r="A660" s="40"/>
      <c r="B660" s="40"/>
      <c r="C660" s="48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</row>
    <row r="661">
      <c r="A661" s="40"/>
      <c r="B661" s="40"/>
      <c r="C661" s="48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</row>
    <row r="662">
      <c r="A662" s="40"/>
      <c r="B662" s="40"/>
      <c r="C662" s="48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</row>
    <row r="663">
      <c r="A663" s="40"/>
      <c r="B663" s="40"/>
      <c r="C663" s="48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</row>
    <row r="664">
      <c r="A664" s="40"/>
      <c r="B664" s="40"/>
      <c r="C664" s="48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</row>
    <row r="665">
      <c r="A665" s="40"/>
      <c r="B665" s="40"/>
      <c r="C665" s="48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</row>
    <row r="666">
      <c r="A666" s="40"/>
      <c r="B666" s="40"/>
      <c r="C666" s="48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</row>
    <row r="667">
      <c r="A667" s="40"/>
      <c r="B667" s="40"/>
      <c r="C667" s="48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</row>
    <row r="668">
      <c r="A668" s="40"/>
      <c r="B668" s="40"/>
      <c r="C668" s="48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</row>
    <row r="669">
      <c r="A669" s="40"/>
      <c r="B669" s="40"/>
      <c r="C669" s="48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</row>
    <row r="670">
      <c r="A670" s="40"/>
      <c r="B670" s="40"/>
      <c r="C670" s="48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</row>
    <row r="671">
      <c r="A671" s="40"/>
      <c r="B671" s="40"/>
      <c r="C671" s="48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</row>
    <row r="672">
      <c r="A672" s="40"/>
      <c r="B672" s="40"/>
      <c r="C672" s="48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</row>
    <row r="673">
      <c r="A673" s="40"/>
      <c r="B673" s="40"/>
      <c r="C673" s="48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</row>
    <row r="674">
      <c r="A674" s="40"/>
      <c r="B674" s="40"/>
      <c r="C674" s="48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</row>
    <row r="675">
      <c r="A675" s="40"/>
      <c r="B675" s="40"/>
      <c r="C675" s="48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</row>
    <row r="676">
      <c r="A676" s="40"/>
      <c r="B676" s="40"/>
      <c r="C676" s="48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</row>
    <row r="677">
      <c r="A677" s="40"/>
      <c r="B677" s="40"/>
      <c r="C677" s="48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</row>
    <row r="678">
      <c r="A678" s="40"/>
      <c r="B678" s="40"/>
      <c r="C678" s="48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</row>
    <row r="679">
      <c r="A679" s="40"/>
      <c r="B679" s="40"/>
      <c r="C679" s="48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</row>
    <row r="680">
      <c r="A680" s="40"/>
      <c r="B680" s="40"/>
      <c r="C680" s="48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</row>
    <row r="681">
      <c r="A681" s="40"/>
      <c r="B681" s="40"/>
      <c r="C681" s="48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</row>
    <row r="682">
      <c r="A682" s="40"/>
      <c r="B682" s="40"/>
      <c r="C682" s="48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</row>
    <row r="683">
      <c r="A683" s="40"/>
      <c r="B683" s="40"/>
      <c r="C683" s="48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</row>
    <row r="684">
      <c r="A684" s="40"/>
      <c r="B684" s="40"/>
      <c r="C684" s="48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</row>
    <row r="685">
      <c r="A685" s="40"/>
      <c r="B685" s="40"/>
      <c r="C685" s="48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</row>
    <row r="686">
      <c r="A686" s="40"/>
      <c r="B686" s="40"/>
      <c r="C686" s="48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</row>
    <row r="687">
      <c r="A687" s="40"/>
      <c r="B687" s="40"/>
      <c r="C687" s="48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</row>
    <row r="688">
      <c r="A688" s="40"/>
      <c r="B688" s="40"/>
      <c r="C688" s="48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</row>
    <row r="689">
      <c r="A689" s="40"/>
      <c r="B689" s="40"/>
      <c r="C689" s="48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</row>
    <row r="690">
      <c r="A690" s="40"/>
      <c r="B690" s="40"/>
      <c r="C690" s="48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</row>
    <row r="691">
      <c r="A691" s="40"/>
      <c r="B691" s="40"/>
      <c r="C691" s="48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</row>
    <row r="692">
      <c r="A692" s="40"/>
      <c r="B692" s="40"/>
      <c r="C692" s="48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</row>
    <row r="693">
      <c r="A693" s="40"/>
      <c r="B693" s="40"/>
      <c r="C693" s="48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</row>
    <row r="694">
      <c r="A694" s="40"/>
      <c r="B694" s="40"/>
      <c r="C694" s="48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</row>
    <row r="695">
      <c r="A695" s="40"/>
      <c r="B695" s="40"/>
      <c r="C695" s="48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</row>
    <row r="696">
      <c r="A696" s="40"/>
      <c r="B696" s="40"/>
      <c r="C696" s="48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</row>
    <row r="697">
      <c r="A697" s="40"/>
      <c r="B697" s="40"/>
      <c r="C697" s="48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</row>
    <row r="698">
      <c r="A698" s="40"/>
      <c r="B698" s="40"/>
      <c r="C698" s="48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</row>
    <row r="699">
      <c r="A699" s="40"/>
      <c r="B699" s="40"/>
      <c r="C699" s="48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</row>
    <row r="700">
      <c r="A700" s="40"/>
      <c r="B700" s="40"/>
      <c r="C700" s="48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</row>
    <row r="701">
      <c r="A701" s="40"/>
      <c r="B701" s="40"/>
      <c r="C701" s="48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</row>
    <row r="702">
      <c r="A702" s="40"/>
      <c r="B702" s="40"/>
      <c r="C702" s="48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</row>
    <row r="703">
      <c r="A703" s="40"/>
      <c r="B703" s="40"/>
      <c r="C703" s="48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</row>
    <row r="704">
      <c r="A704" s="40"/>
      <c r="B704" s="40"/>
      <c r="C704" s="48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</row>
    <row r="705">
      <c r="A705" s="40"/>
      <c r="B705" s="40"/>
      <c r="C705" s="48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</row>
    <row r="706">
      <c r="A706" s="40"/>
      <c r="B706" s="40"/>
      <c r="C706" s="48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</row>
    <row r="707">
      <c r="A707" s="40"/>
      <c r="B707" s="40"/>
      <c r="C707" s="48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</row>
    <row r="708">
      <c r="A708" s="40"/>
      <c r="B708" s="40"/>
      <c r="C708" s="48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</row>
    <row r="709">
      <c r="A709" s="40"/>
      <c r="B709" s="40"/>
      <c r="C709" s="48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</row>
    <row r="710">
      <c r="A710" s="40"/>
      <c r="B710" s="40"/>
      <c r="C710" s="48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</row>
    <row r="711">
      <c r="A711" s="40"/>
      <c r="B711" s="40"/>
      <c r="C711" s="48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</row>
    <row r="712">
      <c r="A712" s="40"/>
      <c r="B712" s="40"/>
      <c r="C712" s="48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</row>
    <row r="713">
      <c r="A713" s="40"/>
      <c r="B713" s="40"/>
      <c r="C713" s="48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</row>
    <row r="714">
      <c r="A714" s="40"/>
      <c r="B714" s="40"/>
      <c r="C714" s="48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</row>
    <row r="715">
      <c r="A715" s="40"/>
      <c r="B715" s="40"/>
      <c r="C715" s="48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</row>
    <row r="716">
      <c r="A716" s="40"/>
      <c r="B716" s="40"/>
      <c r="C716" s="48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</row>
    <row r="717">
      <c r="A717" s="40"/>
      <c r="B717" s="40"/>
      <c r="C717" s="48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</row>
    <row r="718">
      <c r="A718" s="40"/>
      <c r="B718" s="40"/>
      <c r="C718" s="48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</row>
    <row r="719">
      <c r="A719" s="40"/>
      <c r="B719" s="40"/>
      <c r="C719" s="48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</row>
    <row r="720">
      <c r="A720" s="40"/>
      <c r="B720" s="40"/>
      <c r="C720" s="48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</row>
    <row r="721">
      <c r="A721" s="40"/>
      <c r="B721" s="40"/>
      <c r="C721" s="48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</row>
    <row r="722">
      <c r="A722" s="40"/>
      <c r="B722" s="40"/>
      <c r="C722" s="48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</row>
    <row r="723">
      <c r="A723" s="40"/>
      <c r="B723" s="40"/>
      <c r="C723" s="48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</row>
    <row r="724">
      <c r="A724" s="40"/>
      <c r="B724" s="40"/>
      <c r="C724" s="48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</row>
    <row r="725">
      <c r="A725" s="40"/>
      <c r="B725" s="40"/>
      <c r="C725" s="48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</row>
    <row r="726">
      <c r="A726" s="40"/>
      <c r="B726" s="40"/>
      <c r="C726" s="48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</row>
    <row r="727">
      <c r="A727" s="40"/>
      <c r="B727" s="40"/>
      <c r="C727" s="48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</row>
    <row r="728">
      <c r="A728" s="40"/>
      <c r="B728" s="40"/>
      <c r="C728" s="48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</row>
    <row r="729">
      <c r="A729" s="40"/>
      <c r="B729" s="40"/>
      <c r="C729" s="48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</row>
    <row r="730">
      <c r="A730" s="40"/>
      <c r="B730" s="40"/>
      <c r="C730" s="48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</row>
    <row r="731">
      <c r="A731" s="40"/>
      <c r="B731" s="40"/>
      <c r="C731" s="48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</row>
    <row r="732">
      <c r="A732" s="40"/>
      <c r="B732" s="40"/>
      <c r="C732" s="48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</row>
    <row r="733">
      <c r="A733" s="40"/>
      <c r="B733" s="40"/>
      <c r="C733" s="48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</row>
    <row r="734">
      <c r="A734" s="40"/>
      <c r="B734" s="40"/>
      <c r="C734" s="48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</row>
    <row r="735">
      <c r="A735" s="40"/>
      <c r="B735" s="40"/>
      <c r="C735" s="48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</row>
    <row r="736">
      <c r="A736" s="40"/>
      <c r="B736" s="40"/>
      <c r="C736" s="48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</row>
    <row r="737">
      <c r="A737" s="40"/>
      <c r="B737" s="40"/>
      <c r="C737" s="48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</row>
    <row r="738">
      <c r="A738" s="40"/>
      <c r="B738" s="40"/>
      <c r="C738" s="48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</row>
    <row r="739">
      <c r="A739" s="40"/>
      <c r="B739" s="40"/>
      <c r="C739" s="48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</row>
    <row r="740">
      <c r="A740" s="40"/>
      <c r="B740" s="40"/>
      <c r="C740" s="48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</row>
    <row r="741">
      <c r="A741" s="40"/>
      <c r="B741" s="40"/>
      <c r="C741" s="48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</row>
    <row r="742">
      <c r="A742" s="40"/>
      <c r="B742" s="40"/>
      <c r="C742" s="48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</row>
    <row r="743">
      <c r="A743" s="40"/>
      <c r="B743" s="40"/>
      <c r="C743" s="48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</row>
    <row r="744">
      <c r="A744" s="40"/>
      <c r="B744" s="40"/>
      <c r="C744" s="48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</row>
    <row r="745">
      <c r="A745" s="40"/>
      <c r="B745" s="40"/>
      <c r="C745" s="48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</row>
    <row r="746">
      <c r="A746" s="40"/>
      <c r="B746" s="40"/>
      <c r="C746" s="48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</row>
    <row r="747">
      <c r="A747" s="40"/>
      <c r="B747" s="40"/>
      <c r="C747" s="48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</row>
    <row r="748">
      <c r="A748" s="40"/>
      <c r="B748" s="40"/>
      <c r="C748" s="48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</row>
    <row r="749">
      <c r="A749" s="40"/>
      <c r="B749" s="40"/>
      <c r="C749" s="48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</row>
    <row r="750">
      <c r="A750" s="40"/>
      <c r="B750" s="40"/>
      <c r="C750" s="48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</row>
    <row r="751">
      <c r="A751" s="40"/>
      <c r="B751" s="40"/>
      <c r="C751" s="48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</row>
    <row r="752">
      <c r="A752" s="40"/>
      <c r="B752" s="40"/>
      <c r="C752" s="48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</row>
    <row r="753">
      <c r="A753" s="40"/>
      <c r="B753" s="40"/>
      <c r="C753" s="48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</row>
    <row r="754">
      <c r="A754" s="40"/>
      <c r="B754" s="40"/>
      <c r="C754" s="48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</row>
    <row r="755">
      <c r="A755" s="40"/>
      <c r="B755" s="40"/>
      <c r="C755" s="48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</row>
    <row r="756">
      <c r="A756" s="40"/>
      <c r="B756" s="40"/>
      <c r="C756" s="48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</row>
    <row r="757">
      <c r="A757" s="40"/>
      <c r="B757" s="40"/>
      <c r="C757" s="48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</row>
    <row r="758">
      <c r="A758" s="40"/>
      <c r="B758" s="40"/>
      <c r="C758" s="48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</row>
    <row r="759">
      <c r="A759" s="40"/>
      <c r="B759" s="40"/>
      <c r="C759" s="48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</row>
    <row r="760">
      <c r="A760" s="40"/>
      <c r="B760" s="40"/>
      <c r="C760" s="48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</row>
    <row r="761">
      <c r="A761" s="40"/>
      <c r="B761" s="40"/>
      <c r="C761" s="48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</row>
    <row r="762">
      <c r="A762" s="40"/>
      <c r="B762" s="40"/>
      <c r="C762" s="48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</row>
    <row r="763">
      <c r="A763" s="40"/>
      <c r="B763" s="40"/>
      <c r="C763" s="48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</row>
    <row r="764">
      <c r="A764" s="40"/>
      <c r="B764" s="40"/>
      <c r="C764" s="48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</row>
    <row r="765">
      <c r="A765" s="40"/>
      <c r="B765" s="40"/>
      <c r="C765" s="48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</row>
    <row r="766">
      <c r="A766" s="40"/>
      <c r="B766" s="40"/>
      <c r="C766" s="48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</row>
    <row r="767">
      <c r="A767" s="40"/>
      <c r="B767" s="40"/>
      <c r="C767" s="48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</row>
    <row r="768">
      <c r="A768" s="40"/>
      <c r="B768" s="40"/>
      <c r="C768" s="48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</row>
    <row r="769">
      <c r="A769" s="40"/>
      <c r="B769" s="40"/>
      <c r="C769" s="48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</row>
    <row r="770">
      <c r="A770" s="40"/>
      <c r="B770" s="40"/>
      <c r="C770" s="48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</row>
    <row r="771">
      <c r="A771" s="40"/>
      <c r="B771" s="40"/>
      <c r="C771" s="48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</row>
    <row r="772">
      <c r="A772" s="40"/>
      <c r="B772" s="40"/>
      <c r="C772" s="48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</row>
    <row r="773">
      <c r="A773" s="40"/>
      <c r="B773" s="40"/>
      <c r="C773" s="48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</row>
    <row r="774">
      <c r="A774" s="40"/>
      <c r="B774" s="40"/>
      <c r="C774" s="48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</row>
    <row r="775">
      <c r="A775" s="40"/>
      <c r="B775" s="40"/>
      <c r="C775" s="48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</row>
    <row r="776">
      <c r="A776" s="40"/>
      <c r="B776" s="40"/>
      <c r="C776" s="48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</row>
    <row r="777">
      <c r="A777" s="40"/>
      <c r="B777" s="40"/>
      <c r="C777" s="48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</row>
    <row r="778">
      <c r="A778" s="40"/>
      <c r="B778" s="40"/>
      <c r="C778" s="48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</row>
    <row r="779">
      <c r="A779" s="40"/>
      <c r="B779" s="40"/>
      <c r="C779" s="48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</row>
    <row r="780">
      <c r="A780" s="40"/>
      <c r="B780" s="40"/>
      <c r="C780" s="48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</row>
    <row r="781">
      <c r="A781" s="40"/>
      <c r="B781" s="40"/>
      <c r="C781" s="48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</row>
    <row r="782">
      <c r="A782" s="40"/>
      <c r="B782" s="40"/>
      <c r="C782" s="48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</row>
    <row r="783">
      <c r="A783" s="40"/>
      <c r="B783" s="40"/>
      <c r="C783" s="48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</row>
    <row r="784">
      <c r="A784" s="40"/>
      <c r="B784" s="40"/>
      <c r="C784" s="48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</row>
    <row r="785">
      <c r="A785" s="40"/>
      <c r="B785" s="40"/>
      <c r="C785" s="48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</row>
    <row r="786">
      <c r="A786" s="40"/>
      <c r="B786" s="40"/>
      <c r="C786" s="48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</row>
    <row r="787">
      <c r="A787" s="40"/>
      <c r="B787" s="40"/>
      <c r="C787" s="48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</row>
    <row r="788">
      <c r="A788" s="40"/>
      <c r="B788" s="40"/>
      <c r="C788" s="48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</row>
    <row r="789">
      <c r="A789" s="40"/>
      <c r="B789" s="40"/>
      <c r="C789" s="48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</row>
    <row r="790">
      <c r="A790" s="40"/>
      <c r="B790" s="40"/>
      <c r="C790" s="48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</row>
    <row r="791">
      <c r="A791" s="40"/>
      <c r="B791" s="40"/>
      <c r="C791" s="48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</row>
    <row r="792">
      <c r="A792" s="40"/>
      <c r="B792" s="40"/>
      <c r="C792" s="48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</row>
    <row r="793">
      <c r="A793" s="40"/>
      <c r="B793" s="40"/>
      <c r="C793" s="48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</row>
    <row r="794">
      <c r="A794" s="40"/>
      <c r="B794" s="40"/>
      <c r="C794" s="48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</row>
    <row r="795">
      <c r="A795" s="40"/>
      <c r="B795" s="40"/>
      <c r="C795" s="48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</row>
    <row r="796">
      <c r="A796" s="40"/>
      <c r="B796" s="40"/>
      <c r="C796" s="48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</row>
    <row r="797">
      <c r="A797" s="40"/>
      <c r="B797" s="40"/>
      <c r="C797" s="48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</row>
    <row r="798">
      <c r="A798" s="40"/>
      <c r="B798" s="40"/>
      <c r="C798" s="48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</row>
    <row r="799">
      <c r="A799" s="40"/>
      <c r="B799" s="40"/>
      <c r="C799" s="48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</row>
    <row r="800">
      <c r="A800" s="40"/>
      <c r="B800" s="40"/>
      <c r="C800" s="48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</row>
    <row r="801">
      <c r="A801" s="40"/>
      <c r="B801" s="40"/>
      <c r="C801" s="48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</row>
    <row r="802">
      <c r="A802" s="40"/>
      <c r="B802" s="40"/>
      <c r="C802" s="48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</row>
    <row r="803">
      <c r="A803" s="40"/>
      <c r="B803" s="40"/>
      <c r="C803" s="48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</row>
    <row r="804">
      <c r="A804" s="40"/>
      <c r="B804" s="40"/>
      <c r="C804" s="48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</row>
    <row r="805">
      <c r="A805" s="40"/>
      <c r="B805" s="40"/>
      <c r="C805" s="48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</row>
    <row r="806">
      <c r="A806" s="40"/>
      <c r="B806" s="40"/>
      <c r="C806" s="48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</row>
    <row r="807">
      <c r="A807" s="40"/>
      <c r="B807" s="40"/>
      <c r="C807" s="48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</row>
    <row r="808">
      <c r="A808" s="40"/>
      <c r="B808" s="40"/>
      <c r="C808" s="48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</row>
    <row r="809">
      <c r="A809" s="40"/>
      <c r="B809" s="40"/>
      <c r="C809" s="48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</row>
    <row r="810">
      <c r="A810" s="40"/>
      <c r="B810" s="40"/>
      <c r="C810" s="48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</row>
    <row r="811">
      <c r="A811" s="40"/>
      <c r="B811" s="40"/>
      <c r="C811" s="48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</row>
    <row r="812">
      <c r="A812" s="40"/>
      <c r="B812" s="40"/>
      <c r="C812" s="48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</row>
    <row r="813">
      <c r="A813" s="40"/>
      <c r="B813" s="40"/>
      <c r="C813" s="48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</row>
    <row r="814">
      <c r="A814" s="40"/>
      <c r="B814" s="40"/>
      <c r="C814" s="48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</row>
    <row r="815">
      <c r="A815" s="40"/>
      <c r="B815" s="40"/>
      <c r="C815" s="48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</row>
    <row r="816">
      <c r="A816" s="40"/>
      <c r="B816" s="40"/>
      <c r="C816" s="48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</row>
    <row r="817">
      <c r="A817" s="40"/>
      <c r="B817" s="40"/>
      <c r="C817" s="48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</row>
    <row r="818">
      <c r="A818" s="40"/>
      <c r="B818" s="40"/>
      <c r="C818" s="48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</row>
    <row r="819">
      <c r="A819" s="40"/>
      <c r="B819" s="40"/>
      <c r="C819" s="48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</row>
    <row r="820">
      <c r="A820" s="40"/>
      <c r="B820" s="40"/>
      <c r="C820" s="48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</row>
    <row r="821">
      <c r="A821" s="40"/>
      <c r="B821" s="40"/>
      <c r="C821" s="48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</row>
    <row r="822">
      <c r="A822" s="40"/>
      <c r="B822" s="40"/>
      <c r="C822" s="48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</row>
    <row r="823">
      <c r="A823" s="40"/>
      <c r="B823" s="40"/>
      <c r="C823" s="48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</row>
    <row r="824">
      <c r="A824" s="40"/>
      <c r="B824" s="40"/>
      <c r="C824" s="48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</row>
    <row r="825">
      <c r="A825" s="40"/>
      <c r="B825" s="40"/>
      <c r="C825" s="48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</row>
    <row r="826">
      <c r="A826" s="40"/>
      <c r="B826" s="40"/>
      <c r="C826" s="48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</row>
    <row r="827">
      <c r="A827" s="40"/>
      <c r="B827" s="40"/>
      <c r="C827" s="48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</row>
    <row r="828">
      <c r="A828" s="40"/>
      <c r="B828" s="40"/>
      <c r="C828" s="48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</row>
    <row r="829">
      <c r="A829" s="40"/>
      <c r="B829" s="40"/>
      <c r="C829" s="48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</row>
    <row r="830">
      <c r="A830" s="40"/>
      <c r="B830" s="40"/>
      <c r="C830" s="48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</row>
    <row r="831">
      <c r="A831" s="40"/>
      <c r="B831" s="40"/>
      <c r="C831" s="48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</row>
    <row r="832">
      <c r="A832" s="40"/>
      <c r="B832" s="40"/>
      <c r="C832" s="48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</row>
    <row r="833">
      <c r="A833" s="40"/>
      <c r="B833" s="40"/>
      <c r="C833" s="48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</row>
    <row r="834">
      <c r="A834" s="40"/>
      <c r="B834" s="40"/>
      <c r="C834" s="48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</row>
    <row r="835">
      <c r="A835" s="40"/>
      <c r="B835" s="40"/>
      <c r="C835" s="48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</row>
    <row r="836">
      <c r="A836" s="40"/>
      <c r="B836" s="40"/>
      <c r="C836" s="48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</row>
    <row r="837">
      <c r="A837" s="40"/>
      <c r="B837" s="40"/>
      <c r="C837" s="48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</row>
    <row r="838">
      <c r="A838" s="40"/>
      <c r="B838" s="40"/>
      <c r="C838" s="48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</row>
    <row r="839">
      <c r="A839" s="40"/>
      <c r="B839" s="40"/>
      <c r="C839" s="48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</row>
    <row r="840">
      <c r="A840" s="40"/>
      <c r="B840" s="40"/>
      <c r="C840" s="48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</row>
    <row r="841">
      <c r="A841" s="40"/>
      <c r="B841" s="40"/>
      <c r="C841" s="48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</row>
    <row r="842">
      <c r="A842" s="40"/>
      <c r="B842" s="40"/>
      <c r="C842" s="48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</row>
    <row r="843">
      <c r="A843" s="40"/>
      <c r="B843" s="40"/>
      <c r="C843" s="48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</row>
    <row r="844">
      <c r="A844" s="40"/>
      <c r="B844" s="40"/>
      <c r="C844" s="48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</row>
    <row r="845">
      <c r="A845" s="40"/>
      <c r="B845" s="40"/>
      <c r="C845" s="48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</row>
    <row r="846">
      <c r="A846" s="40"/>
      <c r="B846" s="40"/>
      <c r="C846" s="48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</row>
    <row r="847">
      <c r="A847" s="40"/>
      <c r="B847" s="40"/>
      <c r="C847" s="48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</row>
    <row r="848">
      <c r="A848" s="40"/>
      <c r="B848" s="40"/>
      <c r="C848" s="48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</row>
    <row r="849">
      <c r="A849" s="40"/>
      <c r="B849" s="40"/>
      <c r="C849" s="48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</row>
    <row r="850">
      <c r="A850" s="40"/>
      <c r="B850" s="40"/>
      <c r="C850" s="48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</row>
    <row r="851">
      <c r="A851" s="40"/>
      <c r="B851" s="40"/>
      <c r="C851" s="48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</row>
    <row r="852">
      <c r="A852" s="40"/>
      <c r="B852" s="40"/>
      <c r="C852" s="48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</row>
    <row r="853">
      <c r="A853" s="40"/>
      <c r="B853" s="40"/>
      <c r="C853" s="48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</row>
    <row r="854">
      <c r="A854" s="40"/>
      <c r="B854" s="40"/>
      <c r="C854" s="48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</row>
    <row r="855">
      <c r="A855" s="40"/>
      <c r="B855" s="40"/>
      <c r="C855" s="48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</row>
    <row r="856">
      <c r="A856" s="40"/>
      <c r="B856" s="40"/>
      <c r="C856" s="48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</row>
    <row r="857">
      <c r="A857" s="40"/>
      <c r="B857" s="40"/>
      <c r="C857" s="48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</row>
    <row r="858">
      <c r="A858" s="40"/>
      <c r="B858" s="40"/>
      <c r="C858" s="48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</row>
    <row r="859">
      <c r="A859" s="40"/>
      <c r="B859" s="40"/>
      <c r="C859" s="48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</row>
    <row r="860">
      <c r="A860" s="40"/>
      <c r="B860" s="40"/>
      <c r="C860" s="48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</row>
    <row r="861">
      <c r="A861" s="40"/>
      <c r="B861" s="40"/>
      <c r="C861" s="48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</row>
    <row r="862">
      <c r="A862" s="40"/>
      <c r="B862" s="40"/>
      <c r="C862" s="48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</row>
    <row r="863">
      <c r="A863" s="40"/>
      <c r="B863" s="40"/>
      <c r="C863" s="48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</row>
    <row r="864">
      <c r="A864" s="40"/>
      <c r="B864" s="40"/>
      <c r="C864" s="48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</row>
    <row r="865">
      <c r="A865" s="40"/>
      <c r="B865" s="40"/>
      <c r="C865" s="48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</row>
    <row r="866">
      <c r="A866" s="40"/>
      <c r="B866" s="40"/>
      <c r="C866" s="48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</row>
    <row r="867">
      <c r="A867" s="40"/>
      <c r="B867" s="40"/>
      <c r="C867" s="48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</row>
    <row r="868">
      <c r="A868" s="40"/>
      <c r="B868" s="40"/>
      <c r="C868" s="48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</row>
    <row r="869">
      <c r="A869" s="40"/>
      <c r="B869" s="40"/>
      <c r="C869" s="48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</row>
    <row r="870">
      <c r="A870" s="40"/>
      <c r="B870" s="40"/>
      <c r="C870" s="48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</row>
    <row r="871">
      <c r="A871" s="40"/>
      <c r="B871" s="40"/>
      <c r="C871" s="48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</row>
    <row r="872">
      <c r="A872" s="40"/>
      <c r="B872" s="40"/>
      <c r="C872" s="48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</row>
    <row r="873">
      <c r="A873" s="40"/>
      <c r="B873" s="40"/>
      <c r="C873" s="48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</row>
    <row r="874">
      <c r="A874" s="40"/>
      <c r="B874" s="40"/>
      <c r="C874" s="48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</row>
    <row r="875">
      <c r="A875" s="40"/>
      <c r="B875" s="40"/>
      <c r="C875" s="48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</row>
    <row r="876">
      <c r="A876" s="40"/>
      <c r="B876" s="40"/>
      <c r="C876" s="48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</row>
    <row r="877">
      <c r="A877" s="40"/>
      <c r="B877" s="40"/>
      <c r="C877" s="48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</row>
    <row r="878">
      <c r="A878" s="40"/>
      <c r="B878" s="40"/>
      <c r="C878" s="48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</row>
    <row r="879">
      <c r="A879" s="40"/>
      <c r="B879" s="40"/>
      <c r="C879" s="48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</row>
    <row r="880">
      <c r="A880" s="40"/>
      <c r="B880" s="40"/>
      <c r="C880" s="48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</row>
    <row r="881">
      <c r="A881" s="40"/>
      <c r="B881" s="40"/>
      <c r="C881" s="48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</row>
    <row r="882">
      <c r="A882" s="40"/>
      <c r="B882" s="40"/>
      <c r="C882" s="48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</row>
    <row r="883">
      <c r="A883" s="40"/>
      <c r="B883" s="40"/>
      <c r="C883" s="48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</row>
    <row r="884">
      <c r="A884" s="40"/>
      <c r="B884" s="40"/>
      <c r="C884" s="48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</row>
    <row r="885">
      <c r="A885" s="40"/>
      <c r="B885" s="40"/>
      <c r="C885" s="48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</row>
    <row r="886">
      <c r="A886" s="40"/>
      <c r="B886" s="40"/>
      <c r="C886" s="48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</row>
    <row r="887">
      <c r="A887" s="40"/>
      <c r="B887" s="40"/>
      <c r="C887" s="48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</row>
    <row r="888">
      <c r="A888" s="40"/>
      <c r="B888" s="40"/>
      <c r="C888" s="48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</row>
    <row r="889">
      <c r="A889" s="40"/>
      <c r="B889" s="40"/>
      <c r="C889" s="48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</row>
    <row r="890">
      <c r="A890" s="40"/>
      <c r="B890" s="40"/>
      <c r="C890" s="48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</row>
    <row r="891">
      <c r="A891" s="40"/>
      <c r="B891" s="40"/>
      <c r="C891" s="48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</row>
    <row r="892">
      <c r="A892" s="40"/>
      <c r="B892" s="40"/>
      <c r="C892" s="48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</row>
    <row r="893">
      <c r="A893" s="40"/>
      <c r="B893" s="40"/>
      <c r="C893" s="48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</row>
    <row r="894">
      <c r="A894" s="40"/>
      <c r="B894" s="40"/>
      <c r="C894" s="48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</row>
    <row r="895">
      <c r="A895" s="40"/>
      <c r="B895" s="40"/>
      <c r="C895" s="48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</row>
    <row r="896">
      <c r="A896" s="40"/>
      <c r="B896" s="40"/>
      <c r="C896" s="48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</row>
    <row r="897">
      <c r="A897" s="40"/>
      <c r="B897" s="40"/>
      <c r="C897" s="48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</row>
    <row r="898">
      <c r="A898" s="40"/>
      <c r="B898" s="40"/>
      <c r="C898" s="48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</row>
    <row r="899">
      <c r="A899" s="40"/>
      <c r="B899" s="40"/>
      <c r="C899" s="48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</row>
    <row r="900">
      <c r="A900" s="40"/>
      <c r="B900" s="40"/>
      <c r="C900" s="48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</row>
    <row r="901">
      <c r="A901" s="40"/>
      <c r="B901" s="40"/>
      <c r="C901" s="48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</row>
    <row r="902">
      <c r="A902" s="40"/>
      <c r="B902" s="40"/>
      <c r="C902" s="48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</row>
    <row r="903">
      <c r="A903" s="40"/>
      <c r="B903" s="40"/>
      <c r="C903" s="48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</row>
    <row r="904">
      <c r="A904" s="40"/>
      <c r="B904" s="40"/>
      <c r="C904" s="48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</row>
    <row r="905">
      <c r="A905" s="40"/>
      <c r="B905" s="40"/>
      <c r="C905" s="48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</row>
    <row r="906">
      <c r="A906" s="40"/>
      <c r="B906" s="40"/>
      <c r="C906" s="48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</row>
    <row r="907">
      <c r="A907" s="40"/>
      <c r="B907" s="40"/>
      <c r="C907" s="48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</row>
    <row r="908">
      <c r="A908" s="40"/>
      <c r="B908" s="40"/>
      <c r="C908" s="48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</row>
    <row r="909">
      <c r="A909" s="40"/>
      <c r="B909" s="40"/>
      <c r="C909" s="48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</row>
    <row r="910">
      <c r="A910" s="40"/>
      <c r="B910" s="40"/>
      <c r="C910" s="48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</row>
    <row r="911">
      <c r="A911" s="40"/>
      <c r="B911" s="40"/>
      <c r="C911" s="48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</row>
    <row r="912">
      <c r="A912" s="40"/>
      <c r="B912" s="40"/>
      <c r="C912" s="48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</row>
    <row r="913">
      <c r="A913" s="40"/>
      <c r="B913" s="40"/>
      <c r="C913" s="48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</row>
    <row r="914">
      <c r="A914" s="40"/>
      <c r="B914" s="40"/>
      <c r="C914" s="48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</row>
    <row r="915">
      <c r="A915" s="40"/>
      <c r="B915" s="40"/>
      <c r="C915" s="48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</row>
    <row r="916">
      <c r="A916" s="40"/>
      <c r="B916" s="40"/>
      <c r="C916" s="48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</row>
    <row r="917">
      <c r="A917" s="40"/>
      <c r="B917" s="40"/>
      <c r="C917" s="48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</row>
    <row r="918">
      <c r="A918" s="40"/>
      <c r="B918" s="40"/>
      <c r="C918" s="48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</row>
    <row r="919">
      <c r="A919" s="40"/>
      <c r="B919" s="40"/>
      <c r="C919" s="48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</row>
    <row r="920">
      <c r="A920" s="40"/>
      <c r="B920" s="40"/>
      <c r="C920" s="48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</row>
    <row r="921">
      <c r="A921" s="40"/>
      <c r="B921" s="40"/>
      <c r="C921" s="48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4.63"/>
    <col customWidth="1" min="4" max="4" width="6.25"/>
    <col customWidth="1" min="5" max="5" width="25.5"/>
    <col customWidth="1" min="6" max="7" width="14.63"/>
    <col customWidth="1" min="8" max="8" width="8.63"/>
    <col customWidth="1" min="9" max="10" width="15.75"/>
  </cols>
  <sheetData>
    <row r="1">
      <c r="A1" s="59" t="s">
        <v>683</v>
      </c>
      <c r="B1" s="60"/>
      <c r="C1" s="60"/>
      <c r="D1" s="60"/>
      <c r="E1" s="60"/>
      <c r="F1" s="60"/>
      <c r="G1" s="60"/>
      <c r="H1" s="60"/>
      <c r="I1" s="60"/>
      <c r="J1" s="60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>
      <c r="D2" s="62"/>
      <c r="E2" s="62"/>
      <c r="F2" s="62"/>
      <c r="G2" s="45"/>
      <c r="H2" s="45"/>
      <c r="I2" s="63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>
      <c r="A3" s="64" t="s">
        <v>684</v>
      </c>
      <c r="E3" s="64" t="s">
        <v>685</v>
      </c>
      <c r="G3" s="45"/>
      <c r="H3" s="45"/>
      <c r="I3" s="63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>
      <c r="A4" s="65"/>
      <c r="B4" s="65"/>
      <c r="C4" s="65"/>
      <c r="E4" s="65"/>
      <c r="F4" s="65"/>
      <c r="G4" s="45"/>
      <c r="H4" s="45"/>
      <c r="I4" s="63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>
      <c r="A5" s="65" t="s">
        <v>686</v>
      </c>
      <c r="B5" s="65" t="s">
        <v>687</v>
      </c>
      <c r="E5" s="65" t="s">
        <v>688</v>
      </c>
      <c r="F5" s="65" t="s">
        <v>687</v>
      </c>
      <c r="H5" s="45"/>
      <c r="I5" s="63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</row>
    <row r="6">
      <c r="B6" s="66" t="s">
        <v>689</v>
      </c>
      <c r="C6" s="66" t="s">
        <v>690</v>
      </c>
      <c r="F6" s="66" t="s">
        <v>689</v>
      </c>
      <c r="G6" s="67" t="s">
        <v>690</v>
      </c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</row>
    <row r="7">
      <c r="A7" s="67" t="s">
        <v>691</v>
      </c>
      <c r="B7" s="67">
        <v>122.0</v>
      </c>
      <c r="C7" s="68">
        <f t="shared" ref="C7:C13" si="1">B7/188</f>
        <v>0.6489361702</v>
      </c>
      <c r="E7" s="67" t="s">
        <v>692</v>
      </c>
      <c r="F7" s="67">
        <v>96.0</v>
      </c>
      <c r="G7" s="69">
        <f t="shared" ref="G7:G31" si="2">F7/sum($F$7:$F$31)</f>
        <v>0.367816092</v>
      </c>
      <c r="H7" s="61"/>
      <c r="I7" s="67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</row>
    <row r="8">
      <c r="A8" s="67" t="s">
        <v>693</v>
      </c>
      <c r="B8" s="67">
        <v>102.0</v>
      </c>
      <c r="C8" s="68">
        <f t="shared" si="1"/>
        <v>0.5425531915</v>
      </c>
      <c r="E8" s="67" t="s">
        <v>694</v>
      </c>
      <c r="F8" s="67">
        <v>52.0</v>
      </c>
      <c r="G8" s="69">
        <f t="shared" si="2"/>
        <v>0.1992337165</v>
      </c>
      <c r="H8" s="61"/>
      <c r="I8" s="67"/>
      <c r="J8" s="67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</row>
    <row r="9">
      <c r="A9" s="67" t="s">
        <v>695</v>
      </c>
      <c r="B9" s="67">
        <v>21.0</v>
      </c>
      <c r="C9" s="68">
        <f t="shared" si="1"/>
        <v>0.1117021277</v>
      </c>
      <c r="E9" s="67" t="s">
        <v>696</v>
      </c>
      <c r="F9" s="67">
        <v>34.0</v>
      </c>
      <c r="G9" s="69">
        <f t="shared" si="2"/>
        <v>0.1302681992</v>
      </c>
      <c r="H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</row>
    <row r="10">
      <c r="A10" s="67" t="s">
        <v>697</v>
      </c>
      <c r="B10" s="67">
        <v>8.0</v>
      </c>
      <c r="C10" s="68">
        <f t="shared" si="1"/>
        <v>0.04255319149</v>
      </c>
      <c r="E10" s="67" t="s">
        <v>698</v>
      </c>
      <c r="F10" s="67">
        <v>26.0</v>
      </c>
      <c r="G10" s="69">
        <f t="shared" si="2"/>
        <v>0.09961685824</v>
      </c>
      <c r="H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</row>
    <row r="11">
      <c r="A11" s="67" t="s">
        <v>699</v>
      </c>
      <c r="B11" s="67">
        <v>5.0</v>
      </c>
      <c r="C11" s="68">
        <f t="shared" si="1"/>
        <v>0.02659574468</v>
      </c>
      <c r="E11" s="67" t="s">
        <v>700</v>
      </c>
      <c r="F11" s="67">
        <v>11.0</v>
      </c>
      <c r="G11" s="69">
        <f t="shared" si="2"/>
        <v>0.04214559387</v>
      </c>
      <c r="H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</row>
    <row r="12">
      <c r="A12" s="67" t="s">
        <v>701</v>
      </c>
      <c r="B12" s="67">
        <v>2.0</v>
      </c>
      <c r="C12" s="68">
        <f t="shared" si="1"/>
        <v>0.01063829787</v>
      </c>
      <c r="D12" s="62"/>
      <c r="E12" s="67" t="s">
        <v>702</v>
      </c>
      <c r="F12" s="67">
        <v>7.0</v>
      </c>
      <c r="G12" s="69">
        <f t="shared" si="2"/>
        <v>0.02681992337</v>
      </c>
      <c r="H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</row>
    <row r="13">
      <c r="A13" s="67" t="s">
        <v>703</v>
      </c>
      <c r="B13" s="67">
        <v>1.0</v>
      </c>
      <c r="C13" s="68">
        <f t="shared" si="1"/>
        <v>0.005319148936</v>
      </c>
      <c r="D13" s="62"/>
      <c r="E13" s="67" t="s">
        <v>704</v>
      </c>
      <c r="F13" s="67">
        <v>4.0</v>
      </c>
      <c r="G13" s="69">
        <f t="shared" si="2"/>
        <v>0.0153256705</v>
      </c>
      <c r="H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</row>
    <row r="14">
      <c r="E14" s="67" t="s">
        <v>705</v>
      </c>
      <c r="F14" s="67">
        <v>4.0</v>
      </c>
      <c r="G14" s="69">
        <f t="shared" si="2"/>
        <v>0.0153256705</v>
      </c>
      <c r="H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</row>
    <row r="15">
      <c r="E15" s="67" t="s">
        <v>706</v>
      </c>
      <c r="F15" s="67">
        <v>4.0</v>
      </c>
      <c r="G15" s="69">
        <f t="shared" si="2"/>
        <v>0.0153256705</v>
      </c>
      <c r="H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</row>
    <row r="16">
      <c r="E16" s="67" t="s">
        <v>707</v>
      </c>
      <c r="F16" s="67">
        <v>4.0</v>
      </c>
      <c r="G16" s="69">
        <f t="shared" si="2"/>
        <v>0.0153256705</v>
      </c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>
      <c r="E17" s="67" t="s">
        <v>708</v>
      </c>
      <c r="F17" s="67">
        <v>2.0</v>
      </c>
      <c r="G17" s="69">
        <f t="shared" si="2"/>
        <v>0.007662835249</v>
      </c>
      <c r="H17" s="61"/>
      <c r="I17" s="67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</row>
    <row r="18">
      <c r="E18" s="67" t="s">
        <v>709</v>
      </c>
      <c r="F18" s="67">
        <v>2.0</v>
      </c>
      <c r="G18" s="69">
        <f t="shared" si="2"/>
        <v>0.007662835249</v>
      </c>
      <c r="H18" s="61"/>
      <c r="I18" s="67"/>
      <c r="J18" s="67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>
      <c r="E19" s="67" t="s">
        <v>701</v>
      </c>
      <c r="F19" s="67">
        <v>2.0</v>
      </c>
      <c r="G19" s="69">
        <f t="shared" si="2"/>
        <v>0.007662835249</v>
      </c>
      <c r="H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</row>
    <row r="20">
      <c r="E20" s="67" t="s">
        <v>699</v>
      </c>
      <c r="F20" s="67">
        <v>2.0</v>
      </c>
      <c r="G20" s="69">
        <f t="shared" si="2"/>
        <v>0.007662835249</v>
      </c>
      <c r="H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</row>
    <row r="21">
      <c r="E21" s="67" t="s">
        <v>710</v>
      </c>
      <c r="F21" s="67">
        <v>1.0</v>
      </c>
      <c r="G21" s="69">
        <f t="shared" si="2"/>
        <v>0.003831417625</v>
      </c>
      <c r="H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</row>
    <row r="22">
      <c r="E22" s="67" t="s">
        <v>711</v>
      </c>
      <c r="F22" s="67">
        <v>1.0</v>
      </c>
      <c r="G22" s="69">
        <f t="shared" si="2"/>
        <v>0.003831417625</v>
      </c>
      <c r="H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</row>
    <row r="23">
      <c r="E23" s="67" t="s">
        <v>712</v>
      </c>
      <c r="F23" s="67">
        <v>1.0</v>
      </c>
      <c r="G23" s="69">
        <f t="shared" si="2"/>
        <v>0.003831417625</v>
      </c>
      <c r="H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</row>
    <row r="24">
      <c r="E24" s="67" t="s">
        <v>713</v>
      </c>
      <c r="F24" s="67">
        <v>1.0</v>
      </c>
      <c r="G24" s="69">
        <f t="shared" si="2"/>
        <v>0.003831417625</v>
      </c>
      <c r="H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</row>
    <row r="25">
      <c r="E25" s="67" t="s">
        <v>714</v>
      </c>
      <c r="F25" s="67">
        <v>1.0</v>
      </c>
      <c r="G25" s="69">
        <f t="shared" si="2"/>
        <v>0.003831417625</v>
      </c>
      <c r="H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</row>
    <row r="26">
      <c r="E26" s="67" t="s">
        <v>715</v>
      </c>
      <c r="F26" s="67">
        <v>1.0</v>
      </c>
      <c r="G26" s="69">
        <f t="shared" si="2"/>
        <v>0.003831417625</v>
      </c>
      <c r="H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</row>
    <row r="27">
      <c r="E27" s="67" t="s">
        <v>716</v>
      </c>
      <c r="F27" s="67">
        <v>1.0</v>
      </c>
      <c r="G27" s="69">
        <f t="shared" si="2"/>
        <v>0.003831417625</v>
      </c>
      <c r="H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</row>
    <row r="28">
      <c r="E28" s="67" t="s">
        <v>703</v>
      </c>
      <c r="F28" s="67">
        <v>1.0</v>
      </c>
      <c r="G28" s="69">
        <f t="shared" si="2"/>
        <v>0.003831417625</v>
      </c>
      <c r="H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</row>
    <row r="29">
      <c r="E29" s="67" t="s">
        <v>717</v>
      </c>
      <c r="F29" s="67">
        <v>1.0</v>
      </c>
      <c r="G29" s="69">
        <f t="shared" si="2"/>
        <v>0.003831417625</v>
      </c>
      <c r="H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</row>
    <row r="30">
      <c r="E30" s="67" t="s">
        <v>718</v>
      </c>
      <c r="F30" s="67">
        <v>1.0</v>
      </c>
      <c r="G30" s="69">
        <f t="shared" si="2"/>
        <v>0.003831417625</v>
      </c>
      <c r="H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</row>
    <row r="31">
      <c r="E31" s="67" t="s">
        <v>719</v>
      </c>
      <c r="F31" s="67">
        <v>1.0</v>
      </c>
      <c r="G31" s="69">
        <f t="shared" si="2"/>
        <v>0.003831417625</v>
      </c>
      <c r="H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</row>
    <row r="32">
      <c r="G32" s="67"/>
      <c r="H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</row>
    <row r="33">
      <c r="A33" s="64"/>
      <c r="G33" s="67"/>
      <c r="H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</row>
    <row r="34">
      <c r="A34" s="60"/>
      <c r="B34" s="60"/>
      <c r="C34" s="60"/>
      <c r="D34" s="60"/>
      <c r="E34" s="60"/>
      <c r="F34" s="60"/>
      <c r="G34" s="67"/>
      <c r="H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</row>
    <row r="35">
      <c r="A35" s="70"/>
      <c r="B35" s="62"/>
      <c r="C35" s="62"/>
      <c r="D35" s="62"/>
      <c r="E35" s="62"/>
      <c r="F35" s="62"/>
      <c r="G35" s="67"/>
      <c r="H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</row>
    <row r="36">
      <c r="A36" s="70"/>
      <c r="B36" s="62"/>
      <c r="C36" s="62"/>
      <c r="D36" s="62"/>
      <c r="E36" s="62"/>
      <c r="F36" s="62"/>
      <c r="G36" s="67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</row>
    <row r="37">
      <c r="A37" s="70"/>
      <c r="B37" s="62"/>
      <c r="C37" s="62"/>
      <c r="D37" s="62"/>
      <c r="E37" s="62"/>
      <c r="F37" s="62"/>
      <c r="G37" s="67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</row>
    <row r="38">
      <c r="A38" s="70"/>
      <c r="B38" s="62"/>
      <c r="C38" s="62"/>
      <c r="D38" s="62"/>
      <c r="E38" s="62"/>
      <c r="F38" s="62"/>
      <c r="G38" s="67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</row>
    <row r="39">
      <c r="A39" s="70"/>
      <c r="B39" s="62"/>
      <c r="C39" s="62"/>
      <c r="D39" s="62"/>
      <c r="E39" s="62"/>
      <c r="F39" s="62"/>
      <c r="G39" s="67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</row>
    <row r="40">
      <c r="A40" s="70"/>
      <c r="B40" s="62"/>
      <c r="C40" s="62"/>
      <c r="D40" s="62"/>
      <c r="E40" s="62"/>
      <c r="F40" s="62"/>
      <c r="G40" s="67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</row>
    <row r="41">
      <c r="A41" s="70"/>
      <c r="B41" s="62"/>
      <c r="C41" s="62"/>
      <c r="D41" s="62"/>
      <c r="E41" s="62"/>
      <c r="F41" s="62"/>
      <c r="G41" s="67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</row>
    <row r="42">
      <c r="A42" s="70"/>
      <c r="B42" s="62"/>
      <c r="C42" s="62"/>
      <c r="D42" s="62"/>
      <c r="E42" s="62"/>
      <c r="F42" s="62"/>
      <c r="G42" s="67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</row>
    <row r="43">
      <c r="A43" s="70"/>
      <c r="B43" s="62"/>
      <c r="C43" s="62"/>
      <c r="D43" s="62"/>
      <c r="E43" s="62"/>
      <c r="F43" s="62"/>
      <c r="G43" s="67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</row>
    <row r="44">
      <c r="A44" s="70"/>
      <c r="B44" s="62"/>
      <c r="C44" s="62"/>
      <c r="D44" s="62"/>
      <c r="E44" s="62"/>
      <c r="F44" s="62"/>
      <c r="G44" s="67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</row>
    <row r="45">
      <c r="A45" s="70"/>
      <c r="B45" s="62"/>
      <c r="C45" s="62"/>
      <c r="D45" s="62"/>
      <c r="E45" s="62"/>
      <c r="F45" s="62"/>
      <c r="G45" s="67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</row>
    <row r="46">
      <c r="A46" s="70"/>
      <c r="B46" s="62"/>
      <c r="C46" s="62"/>
      <c r="D46" s="62"/>
      <c r="E46" s="62"/>
      <c r="F46" s="62"/>
      <c r="G46" s="67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</row>
    <row r="47">
      <c r="A47" s="70"/>
      <c r="B47" s="62"/>
      <c r="C47" s="62"/>
      <c r="D47" s="62"/>
      <c r="E47" s="62"/>
      <c r="F47" s="62"/>
      <c r="G47" s="67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</row>
    <row r="48">
      <c r="A48" s="70"/>
      <c r="B48" s="62"/>
      <c r="C48" s="62"/>
      <c r="D48" s="62"/>
      <c r="E48" s="62"/>
      <c r="F48" s="62"/>
      <c r="G48" s="67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</row>
    <row r="49">
      <c r="A49" s="70"/>
      <c r="B49" s="62"/>
      <c r="C49" s="62"/>
      <c r="D49" s="62"/>
      <c r="E49" s="62"/>
      <c r="F49" s="62"/>
      <c r="G49" s="67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</row>
    <row r="50">
      <c r="A50" s="70"/>
      <c r="B50" s="62"/>
      <c r="C50" s="62"/>
      <c r="D50" s="62"/>
      <c r="E50" s="62"/>
      <c r="F50" s="62"/>
      <c r="G50" s="67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</row>
    <row r="51">
      <c r="A51" s="70"/>
      <c r="B51" s="62"/>
      <c r="C51" s="62"/>
      <c r="D51" s="62"/>
      <c r="E51" s="62"/>
      <c r="F51" s="62"/>
      <c r="G51" s="67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</row>
    <row r="52">
      <c r="A52" s="70"/>
      <c r="B52" s="62"/>
      <c r="C52" s="62"/>
      <c r="D52" s="62"/>
      <c r="E52" s="62"/>
      <c r="F52" s="62"/>
      <c r="G52" s="67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</row>
    <row r="53">
      <c r="A53" s="70"/>
      <c r="B53" s="62"/>
      <c r="C53" s="62"/>
      <c r="D53" s="62"/>
      <c r="E53" s="62"/>
      <c r="F53" s="62"/>
      <c r="G53" s="67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</row>
    <row r="54">
      <c r="A54" s="70"/>
      <c r="B54" s="62"/>
      <c r="C54" s="62"/>
      <c r="D54" s="62"/>
      <c r="E54" s="62"/>
      <c r="F54" s="62"/>
      <c r="G54" s="67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</row>
    <row r="55">
      <c r="A55" s="70"/>
      <c r="B55" s="62"/>
      <c r="C55" s="62"/>
      <c r="D55" s="62"/>
      <c r="E55" s="62"/>
      <c r="F55" s="62"/>
      <c r="G55" s="67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</row>
    <row r="56">
      <c r="A56" s="70"/>
      <c r="B56" s="62"/>
      <c r="C56" s="62"/>
      <c r="D56" s="62"/>
      <c r="E56" s="62"/>
      <c r="F56" s="62"/>
      <c r="G56" s="67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</row>
    <row r="57">
      <c r="A57" s="70"/>
      <c r="B57" s="62"/>
      <c r="C57" s="62"/>
      <c r="D57" s="62"/>
      <c r="E57" s="62"/>
      <c r="F57" s="62"/>
      <c r="G57" s="67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</row>
    <row r="58">
      <c r="A58" s="70"/>
      <c r="B58" s="62"/>
      <c r="C58" s="62"/>
      <c r="D58" s="62"/>
      <c r="E58" s="62"/>
      <c r="F58" s="62"/>
      <c r="G58" s="67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</row>
    <row r="59">
      <c r="A59" s="70"/>
      <c r="B59" s="62"/>
      <c r="C59" s="62"/>
      <c r="D59" s="62"/>
      <c r="E59" s="62"/>
      <c r="F59" s="62"/>
      <c r="G59" s="67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</row>
    <row r="60">
      <c r="A60" s="70"/>
      <c r="B60" s="62"/>
      <c r="C60" s="62"/>
      <c r="D60" s="62"/>
      <c r="E60" s="62"/>
      <c r="F60" s="62"/>
      <c r="G60" s="67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</row>
    <row r="61">
      <c r="A61" s="70"/>
      <c r="B61" s="62"/>
      <c r="C61" s="62"/>
      <c r="D61" s="62"/>
      <c r="E61" s="62"/>
      <c r="F61" s="62"/>
      <c r="G61" s="67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</row>
    <row r="62">
      <c r="A62" s="70"/>
      <c r="B62" s="62"/>
      <c r="C62" s="62"/>
      <c r="D62" s="62"/>
      <c r="E62" s="62"/>
      <c r="F62" s="62"/>
      <c r="G62" s="67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</row>
    <row r="63">
      <c r="A63" s="70"/>
      <c r="B63" s="62"/>
      <c r="C63" s="62"/>
      <c r="D63" s="62"/>
      <c r="E63" s="62"/>
      <c r="F63" s="62"/>
      <c r="G63" s="67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</row>
    <row r="64">
      <c r="A64" s="70"/>
      <c r="B64" s="62"/>
      <c r="C64" s="62"/>
      <c r="D64" s="62"/>
      <c r="E64" s="62"/>
      <c r="F64" s="62"/>
      <c r="G64" s="67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</row>
    <row r="65">
      <c r="A65" s="70"/>
      <c r="B65" s="62"/>
      <c r="C65" s="62"/>
      <c r="D65" s="62"/>
      <c r="E65" s="62"/>
      <c r="F65" s="62"/>
      <c r="G65" s="67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</row>
    <row r="66">
      <c r="A66" s="70"/>
      <c r="B66" s="62"/>
      <c r="C66" s="62"/>
      <c r="D66" s="62"/>
      <c r="E66" s="62"/>
      <c r="F66" s="62"/>
      <c r="G66" s="67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</row>
    <row r="67">
      <c r="A67" s="70"/>
      <c r="B67" s="62"/>
      <c r="C67" s="62"/>
      <c r="D67" s="62"/>
      <c r="E67" s="62"/>
      <c r="F67" s="62"/>
      <c r="G67" s="67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</row>
    <row r="68">
      <c r="A68" s="70"/>
      <c r="B68" s="62"/>
      <c r="C68" s="62"/>
      <c r="D68" s="62"/>
      <c r="E68" s="62"/>
      <c r="F68" s="62"/>
      <c r="G68" s="67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</row>
    <row r="69">
      <c r="A69" s="70"/>
      <c r="B69" s="62"/>
      <c r="C69" s="62"/>
      <c r="D69" s="62"/>
      <c r="E69" s="62"/>
      <c r="F69" s="62"/>
      <c r="G69" s="67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</row>
    <row r="70">
      <c r="A70" s="70"/>
      <c r="B70" s="62"/>
      <c r="C70" s="62"/>
      <c r="D70" s="62"/>
      <c r="E70" s="62"/>
      <c r="F70" s="62"/>
      <c r="G70" s="67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</row>
    <row r="71">
      <c r="A71" s="70"/>
      <c r="B71" s="62"/>
      <c r="C71" s="62"/>
      <c r="D71" s="62"/>
      <c r="E71" s="62"/>
      <c r="F71" s="62"/>
      <c r="G71" s="67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</row>
    <row r="72">
      <c r="A72" s="70"/>
      <c r="B72" s="62"/>
      <c r="C72" s="62"/>
      <c r="D72" s="62"/>
      <c r="E72" s="62"/>
      <c r="F72" s="62"/>
      <c r="G72" s="67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</row>
    <row r="73">
      <c r="A73" s="70"/>
      <c r="B73" s="62"/>
      <c r="C73" s="62"/>
      <c r="D73" s="62"/>
      <c r="E73" s="62"/>
      <c r="F73" s="62"/>
      <c r="G73" s="67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</row>
    <row r="74">
      <c r="A74" s="70"/>
      <c r="B74" s="62"/>
      <c r="C74" s="62"/>
      <c r="D74" s="62"/>
      <c r="E74" s="62"/>
      <c r="F74" s="62"/>
      <c r="G74" s="67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</row>
    <row r="75">
      <c r="A75" s="70"/>
      <c r="B75" s="62"/>
      <c r="C75" s="62"/>
      <c r="D75" s="62"/>
      <c r="E75" s="62"/>
      <c r="F75" s="62"/>
      <c r="G75" s="67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</row>
    <row r="76">
      <c r="A76" s="70"/>
      <c r="B76" s="62"/>
      <c r="C76" s="62"/>
      <c r="D76" s="62"/>
      <c r="E76" s="62"/>
      <c r="F76" s="62"/>
      <c r="G76" s="67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</row>
    <row r="77">
      <c r="A77" s="70"/>
      <c r="B77" s="62"/>
      <c r="C77" s="62"/>
      <c r="D77" s="62"/>
      <c r="E77" s="62"/>
      <c r="F77" s="62"/>
      <c r="G77" s="67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</row>
    <row r="78">
      <c r="A78" s="70"/>
      <c r="B78" s="62"/>
      <c r="C78" s="62"/>
      <c r="D78" s="62"/>
      <c r="E78" s="62"/>
      <c r="F78" s="62"/>
      <c r="G78" s="67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</row>
    <row r="79">
      <c r="A79" s="70"/>
      <c r="B79" s="62"/>
      <c r="C79" s="62"/>
      <c r="D79" s="62"/>
      <c r="E79" s="62"/>
      <c r="F79" s="62"/>
      <c r="G79" s="67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</row>
    <row r="80">
      <c r="A80" s="70"/>
      <c r="B80" s="62"/>
      <c r="C80" s="62"/>
      <c r="D80" s="62"/>
      <c r="E80" s="62"/>
      <c r="F80" s="62"/>
      <c r="G80" s="67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</row>
    <row r="81">
      <c r="A81" s="70"/>
      <c r="B81" s="62"/>
      <c r="C81" s="62"/>
      <c r="D81" s="62"/>
      <c r="E81" s="62"/>
      <c r="F81" s="62"/>
      <c r="G81" s="67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</row>
    <row r="82">
      <c r="A82" s="70"/>
      <c r="B82" s="62"/>
      <c r="C82" s="62"/>
      <c r="D82" s="62"/>
      <c r="E82" s="62"/>
      <c r="F82" s="62"/>
      <c r="G82" s="67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</row>
    <row r="83">
      <c r="A83" s="70"/>
      <c r="B83" s="62"/>
      <c r="C83" s="62"/>
      <c r="D83" s="62"/>
      <c r="E83" s="62"/>
      <c r="F83" s="62"/>
      <c r="G83" s="67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</row>
    <row r="84">
      <c r="A84" s="70"/>
      <c r="B84" s="62"/>
      <c r="C84" s="62"/>
      <c r="D84" s="62"/>
      <c r="E84" s="62"/>
      <c r="F84" s="62"/>
      <c r="G84" s="67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</row>
    <row r="85">
      <c r="A85" s="70"/>
      <c r="B85" s="62"/>
      <c r="C85" s="62"/>
      <c r="D85" s="62"/>
      <c r="E85" s="62"/>
      <c r="F85" s="62"/>
      <c r="G85" s="67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</row>
    <row r="86">
      <c r="A86" s="70"/>
      <c r="B86" s="62"/>
      <c r="C86" s="62"/>
      <c r="D86" s="62"/>
      <c r="E86" s="62"/>
      <c r="F86" s="62"/>
      <c r="G86" s="67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</row>
    <row r="87">
      <c r="A87" s="70"/>
      <c r="B87" s="62"/>
      <c r="C87" s="62"/>
      <c r="D87" s="62"/>
      <c r="E87" s="62"/>
      <c r="F87" s="62"/>
      <c r="G87" s="67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</row>
    <row r="88">
      <c r="A88" s="70"/>
      <c r="B88" s="62"/>
      <c r="C88" s="62"/>
      <c r="D88" s="62"/>
      <c r="E88" s="62"/>
      <c r="F88" s="62"/>
      <c r="G88" s="67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</row>
    <row r="89">
      <c r="A89" s="70"/>
      <c r="B89" s="62"/>
      <c r="C89" s="62"/>
      <c r="D89" s="62"/>
      <c r="E89" s="62"/>
      <c r="F89" s="62"/>
      <c r="G89" s="67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</row>
    <row r="90">
      <c r="A90" s="70"/>
      <c r="B90" s="62"/>
      <c r="C90" s="62"/>
      <c r="D90" s="62"/>
      <c r="E90" s="62"/>
      <c r="F90" s="62"/>
      <c r="G90" s="67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</row>
    <row r="91">
      <c r="A91" s="70"/>
      <c r="B91" s="62"/>
      <c r="C91" s="62"/>
      <c r="D91" s="62"/>
      <c r="E91" s="62"/>
      <c r="F91" s="62"/>
      <c r="G91" s="67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</row>
    <row r="92">
      <c r="A92" s="70"/>
      <c r="B92" s="62"/>
      <c r="C92" s="62"/>
      <c r="D92" s="62"/>
      <c r="E92" s="62"/>
      <c r="F92" s="62"/>
      <c r="G92" s="67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</row>
    <row r="93">
      <c r="A93" s="70"/>
      <c r="B93" s="62"/>
      <c r="C93" s="62"/>
      <c r="D93" s="62"/>
      <c r="E93" s="62"/>
      <c r="F93" s="62"/>
      <c r="G93" s="67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</row>
    <row r="94">
      <c r="A94" s="70"/>
      <c r="B94" s="62"/>
      <c r="C94" s="62"/>
      <c r="D94" s="62"/>
      <c r="E94" s="62"/>
      <c r="F94" s="62"/>
      <c r="G94" s="67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</row>
    <row r="95">
      <c r="A95" s="70"/>
      <c r="B95" s="62"/>
      <c r="C95" s="62"/>
      <c r="D95" s="62"/>
      <c r="E95" s="62"/>
      <c r="F95" s="62"/>
      <c r="G95" s="67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</row>
    <row r="96">
      <c r="A96" s="70"/>
      <c r="B96" s="62"/>
      <c r="C96" s="62"/>
      <c r="D96" s="62"/>
      <c r="E96" s="62"/>
      <c r="F96" s="62"/>
      <c r="G96" s="67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</row>
    <row r="97">
      <c r="A97" s="70"/>
      <c r="B97" s="62"/>
      <c r="C97" s="62"/>
      <c r="D97" s="62"/>
      <c r="E97" s="62"/>
      <c r="F97" s="62"/>
      <c r="G97" s="67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</row>
    <row r="98">
      <c r="A98" s="70"/>
      <c r="B98" s="62"/>
      <c r="C98" s="62"/>
      <c r="D98" s="62"/>
      <c r="E98" s="62"/>
      <c r="F98" s="62"/>
      <c r="G98" s="67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</row>
    <row r="99">
      <c r="A99" s="70"/>
      <c r="B99" s="62"/>
      <c r="C99" s="62"/>
      <c r="D99" s="62"/>
      <c r="E99" s="62"/>
      <c r="F99" s="62"/>
      <c r="G99" s="67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</row>
    <row r="100">
      <c r="A100" s="70"/>
      <c r="B100" s="62"/>
      <c r="C100" s="62"/>
      <c r="D100" s="62"/>
      <c r="E100" s="62"/>
      <c r="F100" s="62"/>
      <c r="G100" s="67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</row>
    <row r="101">
      <c r="A101" s="70"/>
      <c r="B101" s="62"/>
      <c r="C101" s="62"/>
      <c r="D101" s="62"/>
      <c r="E101" s="62"/>
      <c r="F101" s="62"/>
      <c r="G101" s="67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</row>
    <row r="102">
      <c r="A102" s="70"/>
      <c r="B102" s="62"/>
      <c r="C102" s="62"/>
      <c r="D102" s="62"/>
      <c r="E102" s="62"/>
      <c r="F102" s="62"/>
      <c r="G102" s="67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</row>
    <row r="103">
      <c r="A103" s="70"/>
      <c r="B103" s="62"/>
      <c r="C103" s="62"/>
      <c r="D103" s="62"/>
      <c r="E103" s="62"/>
      <c r="F103" s="62"/>
      <c r="G103" s="67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</row>
    <row r="104">
      <c r="A104" s="70"/>
      <c r="B104" s="62"/>
      <c r="C104" s="62"/>
      <c r="D104" s="62"/>
      <c r="E104" s="62"/>
      <c r="F104" s="62"/>
      <c r="G104" s="67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</row>
    <row r="105">
      <c r="A105" s="70"/>
      <c r="B105" s="62"/>
      <c r="C105" s="62"/>
      <c r="D105" s="62"/>
      <c r="E105" s="62"/>
      <c r="F105" s="62"/>
      <c r="G105" s="67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</row>
    <row r="106">
      <c r="A106" s="70"/>
      <c r="B106" s="62"/>
      <c r="C106" s="62"/>
      <c r="D106" s="62"/>
      <c r="E106" s="62"/>
      <c r="F106" s="62"/>
      <c r="G106" s="67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</row>
    <row r="107">
      <c r="A107" s="70"/>
      <c r="B107" s="62"/>
      <c r="C107" s="62"/>
      <c r="D107" s="62"/>
      <c r="E107" s="62"/>
      <c r="F107" s="62"/>
      <c r="G107" s="67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</row>
    <row r="108">
      <c r="A108" s="70"/>
      <c r="B108" s="62"/>
      <c r="C108" s="62"/>
      <c r="D108" s="62"/>
      <c r="E108" s="62"/>
      <c r="F108" s="62"/>
      <c r="G108" s="67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</row>
    <row r="109">
      <c r="A109" s="70"/>
      <c r="B109" s="62"/>
      <c r="C109" s="62"/>
      <c r="D109" s="62"/>
      <c r="E109" s="62"/>
      <c r="F109" s="62"/>
      <c r="G109" s="67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</row>
    <row r="110">
      <c r="A110" s="70"/>
      <c r="B110" s="62"/>
      <c r="C110" s="62"/>
      <c r="D110" s="62"/>
      <c r="E110" s="62"/>
      <c r="F110" s="62"/>
      <c r="G110" s="67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</row>
    <row r="111">
      <c r="A111" s="70"/>
      <c r="B111" s="62"/>
      <c r="C111" s="62"/>
      <c r="D111" s="62"/>
      <c r="E111" s="62"/>
      <c r="F111" s="62"/>
      <c r="G111" s="67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</row>
    <row r="112">
      <c r="A112" s="70"/>
      <c r="B112" s="62"/>
      <c r="C112" s="62"/>
      <c r="D112" s="62"/>
      <c r="E112" s="62"/>
      <c r="F112" s="62"/>
      <c r="G112" s="67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</row>
    <row r="113">
      <c r="A113" s="70"/>
      <c r="B113" s="62"/>
      <c r="C113" s="62"/>
      <c r="D113" s="62"/>
      <c r="E113" s="62"/>
      <c r="F113" s="62"/>
      <c r="G113" s="67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</row>
    <row r="114">
      <c r="A114" s="70"/>
      <c r="B114" s="62"/>
      <c r="C114" s="62"/>
      <c r="D114" s="62"/>
      <c r="E114" s="62"/>
      <c r="F114" s="62"/>
      <c r="G114" s="67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</row>
    <row r="115">
      <c r="A115" s="70"/>
      <c r="B115" s="62"/>
      <c r="C115" s="62"/>
      <c r="D115" s="62"/>
      <c r="E115" s="62"/>
      <c r="F115" s="62"/>
      <c r="G115" s="67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</row>
    <row r="116">
      <c r="A116" s="70"/>
      <c r="B116" s="62"/>
      <c r="C116" s="62"/>
      <c r="D116" s="62"/>
      <c r="E116" s="62"/>
      <c r="F116" s="62"/>
      <c r="G116" s="67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</row>
    <row r="117">
      <c r="A117" s="70"/>
      <c r="B117" s="62"/>
      <c r="C117" s="62"/>
      <c r="D117" s="62"/>
      <c r="E117" s="62"/>
      <c r="F117" s="62"/>
      <c r="G117" s="67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</row>
    <row r="118">
      <c r="A118" s="70"/>
      <c r="B118" s="62"/>
      <c r="C118" s="62"/>
      <c r="D118" s="62"/>
      <c r="E118" s="62"/>
      <c r="F118" s="62"/>
      <c r="G118" s="67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</row>
    <row r="119">
      <c r="A119" s="70"/>
      <c r="B119" s="62"/>
      <c r="C119" s="62"/>
      <c r="D119" s="62"/>
      <c r="E119" s="62"/>
      <c r="F119" s="62"/>
      <c r="G119" s="67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</row>
    <row r="120">
      <c r="A120" s="70"/>
      <c r="B120" s="62"/>
      <c r="C120" s="62"/>
      <c r="D120" s="62"/>
      <c r="E120" s="62"/>
      <c r="F120" s="62"/>
      <c r="G120" s="67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</row>
    <row r="121">
      <c r="A121" s="70"/>
      <c r="B121" s="62"/>
      <c r="C121" s="62"/>
      <c r="D121" s="62"/>
      <c r="E121" s="62"/>
      <c r="F121" s="62"/>
      <c r="G121" s="67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</row>
    <row r="122">
      <c r="A122" s="70"/>
      <c r="B122" s="62"/>
      <c r="C122" s="62"/>
      <c r="D122" s="62"/>
      <c r="E122" s="62"/>
      <c r="F122" s="62"/>
      <c r="G122" s="67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</row>
    <row r="123">
      <c r="A123" s="70"/>
      <c r="B123" s="62"/>
      <c r="C123" s="62"/>
      <c r="D123" s="62"/>
      <c r="E123" s="62"/>
      <c r="F123" s="62"/>
      <c r="G123" s="67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</row>
    <row r="124">
      <c r="A124" s="70"/>
      <c r="B124" s="62"/>
      <c r="C124" s="62"/>
      <c r="D124" s="62"/>
      <c r="E124" s="62"/>
      <c r="F124" s="62"/>
      <c r="G124" s="67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</row>
    <row r="125">
      <c r="A125" s="70"/>
      <c r="B125" s="62"/>
      <c r="C125" s="62"/>
      <c r="D125" s="62"/>
      <c r="E125" s="62"/>
      <c r="F125" s="62"/>
      <c r="G125" s="67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</row>
    <row r="126">
      <c r="A126" s="70"/>
      <c r="B126" s="62"/>
      <c r="C126" s="62"/>
      <c r="D126" s="62"/>
      <c r="E126" s="62"/>
      <c r="F126" s="62"/>
      <c r="G126" s="67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</row>
    <row r="127">
      <c r="A127" s="70"/>
      <c r="B127" s="62"/>
      <c r="C127" s="62"/>
      <c r="D127" s="62"/>
      <c r="E127" s="62"/>
      <c r="F127" s="62"/>
      <c r="G127" s="67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</row>
    <row r="128">
      <c r="A128" s="70"/>
      <c r="B128" s="62"/>
      <c r="C128" s="62"/>
      <c r="D128" s="62"/>
      <c r="E128" s="62"/>
      <c r="F128" s="62"/>
      <c r="G128" s="67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</row>
    <row r="129">
      <c r="A129" s="70"/>
      <c r="B129" s="62"/>
      <c r="C129" s="62"/>
      <c r="D129" s="62"/>
      <c r="E129" s="62"/>
      <c r="F129" s="62"/>
      <c r="G129" s="67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</row>
    <row r="130">
      <c r="A130" s="70"/>
      <c r="B130" s="62"/>
      <c r="C130" s="62"/>
      <c r="D130" s="62"/>
      <c r="E130" s="62"/>
      <c r="F130" s="62"/>
      <c r="G130" s="67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</row>
    <row r="131">
      <c r="A131" s="70"/>
      <c r="B131" s="62"/>
      <c r="C131" s="62"/>
      <c r="D131" s="62"/>
      <c r="E131" s="62"/>
      <c r="F131" s="62"/>
      <c r="G131" s="67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</row>
    <row r="132">
      <c r="A132" s="70"/>
      <c r="B132" s="62"/>
      <c r="C132" s="62"/>
      <c r="D132" s="62"/>
      <c r="E132" s="62"/>
      <c r="F132" s="62"/>
      <c r="G132" s="67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</row>
    <row r="133">
      <c r="A133" s="70"/>
      <c r="B133" s="62"/>
      <c r="C133" s="62"/>
      <c r="D133" s="62"/>
      <c r="E133" s="62"/>
      <c r="F133" s="62"/>
      <c r="G133" s="67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</row>
    <row r="134">
      <c r="A134" s="70"/>
      <c r="B134" s="62"/>
      <c r="C134" s="62"/>
      <c r="D134" s="62"/>
      <c r="E134" s="62"/>
      <c r="F134" s="62"/>
      <c r="G134" s="67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</row>
    <row r="135">
      <c r="A135" s="70"/>
      <c r="B135" s="62"/>
      <c r="C135" s="62"/>
      <c r="D135" s="62"/>
      <c r="E135" s="62"/>
      <c r="F135" s="62"/>
      <c r="G135" s="67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</row>
    <row r="136">
      <c r="A136" s="70"/>
      <c r="B136" s="62"/>
      <c r="C136" s="62"/>
      <c r="D136" s="62"/>
      <c r="E136" s="62"/>
      <c r="F136" s="62"/>
      <c r="G136" s="67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</row>
    <row r="137">
      <c r="A137" s="70"/>
      <c r="B137" s="62"/>
      <c r="C137" s="62"/>
      <c r="D137" s="62"/>
      <c r="E137" s="62"/>
      <c r="F137" s="62"/>
      <c r="G137" s="67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</row>
    <row r="138">
      <c r="A138" s="70"/>
      <c r="B138" s="62"/>
      <c r="C138" s="62"/>
      <c r="D138" s="62"/>
      <c r="E138" s="62"/>
      <c r="F138" s="62"/>
      <c r="G138" s="67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</row>
    <row r="139">
      <c r="A139" s="70"/>
      <c r="B139" s="62"/>
      <c r="C139" s="62"/>
      <c r="D139" s="62"/>
      <c r="E139" s="62"/>
      <c r="F139" s="62"/>
      <c r="G139" s="67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</row>
    <row r="140">
      <c r="A140" s="70"/>
      <c r="B140" s="62"/>
      <c r="C140" s="62"/>
      <c r="D140" s="62"/>
      <c r="E140" s="62"/>
      <c r="F140" s="62"/>
      <c r="G140" s="67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</row>
    <row r="141">
      <c r="A141" s="70"/>
      <c r="B141" s="62"/>
      <c r="C141" s="62"/>
      <c r="D141" s="62"/>
      <c r="E141" s="62"/>
      <c r="F141" s="62"/>
      <c r="G141" s="67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</row>
    <row r="142">
      <c r="A142" s="70"/>
      <c r="B142" s="62"/>
      <c r="C142" s="62"/>
      <c r="D142" s="62"/>
      <c r="E142" s="62"/>
      <c r="F142" s="62"/>
      <c r="G142" s="67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</row>
    <row r="143">
      <c r="A143" s="70"/>
      <c r="B143" s="62"/>
      <c r="C143" s="62"/>
      <c r="D143" s="62"/>
      <c r="E143" s="62"/>
      <c r="F143" s="62"/>
      <c r="G143" s="67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</row>
    <row r="144">
      <c r="A144" s="70"/>
      <c r="B144" s="62"/>
      <c r="C144" s="62"/>
      <c r="D144" s="62"/>
      <c r="E144" s="62"/>
      <c r="F144" s="62"/>
      <c r="G144" s="67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</row>
    <row r="145">
      <c r="A145" s="70"/>
      <c r="B145" s="62"/>
      <c r="C145" s="62"/>
      <c r="D145" s="62"/>
      <c r="E145" s="62"/>
      <c r="F145" s="62"/>
      <c r="G145" s="67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</row>
    <row r="146">
      <c r="A146" s="70"/>
      <c r="B146" s="62"/>
      <c r="C146" s="62"/>
      <c r="D146" s="62"/>
      <c r="E146" s="62"/>
      <c r="F146" s="62"/>
      <c r="G146" s="67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</row>
    <row r="147">
      <c r="A147" s="70"/>
      <c r="B147" s="62"/>
      <c r="C147" s="62"/>
      <c r="D147" s="62"/>
      <c r="E147" s="62"/>
      <c r="F147" s="62"/>
      <c r="G147" s="67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</row>
    <row r="148">
      <c r="A148" s="70"/>
      <c r="B148" s="62"/>
      <c r="C148" s="62"/>
      <c r="D148" s="62"/>
      <c r="E148" s="62"/>
      <c r="F148" s="62"/>
      <c r="G148" s="67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</row>
    <row r="149">
      <c r="A149" s="70"/>
      <c r="B149" s="62"/>
      <c r="C149" s="62"/>
      <c r="D149" s="62"/>
      <c r="E149" s="62"/>
      <c r="F149" s="62"/>
      <c r="G149" s="67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</row>
    <row r="150">
      <c r="A150" s="70"/>
      <c r="B150" s="62"/>
      <c r="C150" s="62"/>
      <c r="D150" s="62"/>
      <c r="E150" s="62"/>
      <c r="F150" s="62"/>
      <c r="G150" s="67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</row>
    <row r="151">
      <c r="A151" s="70"/>
      <c r="B151" s="62"/>
      <c r="C151" s="62"/>
      <c r="D151" s="62"/>
      <c r="E151" s="62"/>
      <c r="F151" s="62"/>
      <c r="G151" s="67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</row>
    <row r="152">
      <c r="A152" s="70"/>
      <c r="B152" s="62"/>
      <c r="C152" s="62"/>
      <c r="D152" s="62"/>
      <c r="E152" s="62"/>
      <c r="F152" s="62"/>
      <c r="G152" s="67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</row>
    <row r="153">
      <c r="A153" s="70"/>
      <c r="B153" s="62"/>
      <c r="C153" s="62"/>
      <c r="D153" s="62"/>
      <c r="E153" s="62"/>
      <c r="F153" s="62"/>
      <c r="G153" s="67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</row>
    <row r="154">
      <c r="A154" s="70"/>
      <c r="B154" s="62"/>
      <c r="C154" s="62"/>
      <c r="D154" s="62"/>
      <c r="E154" s="62"/>
      <c r="F154" s="62"/>
      <c r="G154" s="67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</row>
    <row r="155">
      <c r="A155" s="70"/>
      <c r="B155" s="62"/>
      <c r="C155" s="62"/>
      <c r="D155" s="62"/>
      <c r="E155" s="62"/>
      <c r="F155" s="62"/>
      <c r="G155" s="67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</row>
    <row r="156">
      <c r="A156" s="70"/>
      <c r="B156" s="62"/>
      <c r="C156" s="62"/>
      <c r="D156" s="62"/>
      <c r="E156" s="62"/>
      <c r="F156" s="62"/>
      <c r="G156" s="67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</row>
    <row r="157">
      <c r="A157" s="70"/>
      <c r="B157" s="62"/>
      <c r="C157" s="62"/>
      <c r="D157" s="62"/>
      <c r="E157" s="62"/>
      <c r="F157" s="62"/>
      <c r="G157" s="67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</row>
    <row r="158">
      <c r="A158" s="70"/>
      <c r="B158" s="62"/>
      <c r="C158" s="62"/>
      <c r="D158" s="62"/>
      <c r="E158" s="62"/>
      <c r="F158" s="62"/>
      <c r="G158" s="67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</row>
    <row r="159">
      <c r="A159" s="70"/>
      <c r="B159" s="62"/>
      <c r="C159" s="62"/>
      <c r="D159" s="62"/>
      <c r="E159" s="62"/>
      <c r="F159" s="62"/>
      <c r="G159" s="67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</row>
    <row r="160">
      <c r="A160" s="70"/>
      <c r="B160" s="62"/>
      <c r="C160" s="62"/>
      <c r="D160" s="62"/>
      <c r="E160" s="62"/>
      <c r="F160" s="62"/>
      <c r="G160" s="67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</row>
    <row r="161">
      <c r="A161" s="70"/>
      <c r="B161" s="62"/>
      <c r="C161" s="62"/>
      <c r="D161" s="62"/>
      <c r="E161" s="62"/>
      <c r="F161" s="62"/>
      <c r="G161" s="67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</row>
    <row r="162">
      <c r="A162" s="70"/>
      <c r="B162" s="62"/>
      <c r="C162" s="62"/>
      <c r="D162" s="62"/>
      <c r="E162" s="62"/>
      <c r="F162" s="62"/>
      <c r="G162" s="67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</row>
    <row r="163">
      <c r="A163" s="70"/>
      <c r="B163" s="62"/>
      <c r="C163" s="62"/>
      <c r="D163" s="62"/>
      <c r="E163" s="62"/>
      <c r="F163" s="62"/>
      <c r="G163" s="67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</row>
    <row r="164">
      <c r="A164" s="70"/>
      <c r="B164" s="62"/>
      <c r="C164" s="62"/>
      <c r="D164" s="62"/>
      <c r="E164" s="62"/>
      <c r="F164" s="62"/>
      <c r="G164" s="67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</row>
    <row r="165">
      <c r="A165" s="70"/>
      <c r="B165" s="62"/>
      <c r="C165" s="62"/>
      <c r="D165" s="62"/>
      <c r="E165" s="62"/>
      <c r="F165" s="62"/>
      <c r="G165" s="67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</row>
    <row r="166">
      <c r="A166" s="70"/>
      <c r="B166" s="62"/>
      <c r="C166" s="62"/>
      <c r="D166" s="62"/>
      <c r="E166" s="62"/>
      <c r="F166" s="62"/>
      <c r="G166" s="67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</row>
    <row r="167">
      <c r="A167" s="70"/>
      <c r="B167" s="62"/>
      <c r="C167" s="62"/>
      <c r="D167" s="62"/>
      <c r="E167" s="62"/>
      <c r="F167" s="62"/>
      <c r="G167" s="67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</row>
    <row r="168">
      <c r="A168" s="70"/>
      <c r="B168" s="62"/>
      <c r="C168" s="62"/>
      <c r="D168" s="62"/>
      <c r="E168" s="62"/>
      <c r="F168" s="62"/>
      <c r="G168" s="67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</row>
    <row r="169">
      <c r="A169" s="70"/>
      <c r="B169" s="62"/>
      <c r="C169" s="62"/>
      <c r="D169" s="62"/>
      <c r="E169" s="62"/>
      <c r="F169" s="62"/>
      <c r="G169" s="67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</row>
    <row r="170">
      <c r="A170" s="70"/>
      <c r="B170" s="62"/>
      <c r="C170" s="62"/>
      <c r="D170" s="62"/>
      <c r="E170" s="62"/>
      <c r="F170" s="62"/>
      <c r="G170" s="67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</row>
    <row r="171">
      <c r="A171" s="70"/>
      <c r="B171" s="62"/>
      <c r="C171" s="62"/>
      <c r="D171" s="62"/>
      <c r="E171" s="62"/>
      <c r="F171" s="62"/>
      <c r="G171" s="67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</row>
    <row r="172">
      <c r="A172" s="70"/>
      <c r="B172" s="62"/>
      <c r="C172" s="62"/>
      <c r="D172" s="62"/>
      <c r="E172" s="62"/>
      <c r="F172" s="62"/>
      <c r="G172" s="67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</row>
    <row r="173">
      <c r="A173" s="70"/>
      <c r="B173" s="62"/>
      <c r="C173" s="62"/>
      <c r="D173" s="62"/>
      <c r="E173" s="62"/>
      <c r="F173" s="62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</row>
    <row r="174">
      <c r="A174" s="70"/>
      <c r="B174" s="62"/>
      <c r="C174" s="62"/>
      <c r="D174" s="62"/>
      <c r="E174" s="62"/>
      <c r="F174" s="62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</row>
    <row r="175">
      <c r="A175" s="70"/>
      <c r="B175" s="62"/>
      <c r="C175" s="62"/>
      <c r="D175" s="62"/>
      <c r="E175" s="62"/>
      <c r="F175" s="62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</row>
    <row r="176">
      <c r="A176" s="70"/>
      <c r="B176" s="62"/>
      <c r="C176" s="62"/>
      <c r="D176" s="62"/>
      <c r="E176" s="62"/>
      <c r="F176" s="62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</row>
    <row r="177">
      <c r="A177" s="70"/>
      <c r="B177" s="62"/>
      <c r="C177" s="62"/>
      <c r="D177" s="62"/>
      <c r="E177" s="62"/>
      <c r="F177" s="62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</row>
    <row r="178">
      <c r="A178" s="70"/>
      <c r="B178" s="62"/>
      <c r="C178" s="62"/>
      <c r="D178" s="62"/>
      <c r="E178" s="62"/>
      <c r="F178" s="62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</row>
    <row r="179">
      <c r="A179" s="70"/>
      <c r="B179" s="62"/>
      <c r="C179" s="62"/>
      <c r="D179" s="62"/>
      <c r="E179" s="62"/>
      <c r="F179" s="62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</row>
    <row r="180">
      <c r="A180" s="70"/>
      <c r="B180" s="62"/>
      <c r="C180" s="62"/>
      <c r="D180" s="62"/>
      <c r="E180" s="62"/>
      <c r="F180" s="62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</row>
    <row r="181">
      <c r="A181" s="70"/>
      <c r="B181" s="62"/>
      <c r="C181" s="62"/>
      <c r="D181" s="62"/>
      <c r="E181" s="62"/>
      <c r="F181" s="62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</row>
    <row r="182">
      <c r="A182" s="70"/>
      <c r="B182" s="62"/>
      <c r="C182" s="62"/>
      <c r="D182" s="62"/>
      <c r="E182" s="62"/>
      <c r="F182" s="62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</row>
    <row r="183">
      <c r="A183" s="70"/>
      <c r="B183" s="62"/>
      <c r="C183" s="62"/>
      <c r="D183" s="62"/>
      <c r="E183" s="62"/>
      <c r="F183" s="62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</row>
    <row r="184">
      <c r="A184" s="70"/>
      <c r="B184" s="62"/>
      <c r="C184" s="62"/>
      <c r="D184" s="62"/>
      <c r="E184" s="62"/>
      <c r="F184" s="62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</row>
    <row r="185">
      <c r="A185" s="70"/>
      <c r="B185" s="62"/>
      <c r="C185" s="62"/>
      <c r="D185" s="62"/>
      <c r="E185" s="62"/>
      <c r="F185" s="62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</row>
    <row r="186">
      <c r="A186" s="70"/>
      <c r="B186" s="62"/>
      <c r="C186" s="62"/>
      <c r="D186" s="62"/>
      <c r="E186" s="62"/>
      <c r="F186" s="62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</row>
    <row r="187">
      <c r="A187" s="70"/>
      <c r="B187" s="62"/>
      <c r="C187" s="62"/>
      <c r="D187" s="62"/>
      <c r="E187" s="62"/>
      <c r="F187" s="62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</row>
    <row r="188">
      <c r="A188" s="70"/>
      <c r="B188" s="62"/>
      <c r="C188" s="62"/>
      <c r="D188" s="62"/>
      <c r="E188" s="62"/>
      <c r="F188" s="62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</row>
    <row r="189">
      <c r="A189" s="70"/>
      <c r="B189" s="62"/>
      <c r="C189" s="62"/>
      <c r="D189" s="62"/>
      <c r="E189" s="62"/>
      <c r="F189" s="62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</row>
    <row r="190">
      <c r="A190" s="70"/>
      <c r="B190" s="62"/>
      <c r="C190" s="62"/>
      <c r="D190" s="62"/>
      <c r="E190" s="62"/>
      <c r="F190" s="62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</row>
    <row r="191">
      <c r="A191" s="70"/>
      <c r="B191" s="62"/>
      <c r="C191" s="62"/>
      <c r="D191" s="62"/>
      <c r="E191" s="62"/>
      <c r="F191" s="62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</row>
    <row r="192">
      <c r="A192" s="70"/>
      <c r="B192" s="62"/>
      <c r="C192" s="62"/>
      <c r="D192" s="62"/>
      <c r="E192" s="62"/>
      <c r="F192" s="62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</row>
    <row r="193">
      <c r="A193" s="70"/>
      <c r="B193" s="62"/>
      <c r="C193" s="62"/>
      <c r="D193" s="62"/>
      <c r="E193" s="62"/>
      <c r="F193" s="62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</row>
    <row r="194">
      <c r="A194" s="70"/>
      <c r="B194" s="62"/>
      <c r="C194" s="62"/>
      <c r="D194" s="62"/>
      <c r="E194" s="62"/>
      <c r="F194" s="62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</row>
    <row r="195">
      <c r="A195" s="70"/>
      <c r="B195" s="62"/>
      <c r="C195" s="62"/>
      <c r="D195" s="62"/>
      <c r="E195" s="62"/>
      <c r="F195" s="62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</row>
    <row r="196">
      <c r="A196" s="70"/>
      <c r="B196" s="62"/>
      <c r="C196" s="62"/>
      <c r="D196" s="62"/>
      <c r="E196" s="62"/>
      <c r="F196" s="62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</row>
    <row r="197">
      <c r="A197" s="70"/>
      <c r="B197" s="62"/>
      <c r="C197" s="62"/>
      <c r="D197" s="62"/>
      <c r="E197" s="62"/>
      <c r="F197" s="62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</row>
    <row r="198">
      <c r="A198" s="70"/>
      <c r="B198" s="62"/>
      <c r="C198" s="62"/>
      <c r="D198" s="62"/>
      <c r="E198" s="62"/>
      <c r="F198" s="62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</row>
    <row r="199">
      <c r="A199" s="70"/>
      <c r="B199" s="62"/>
      <c r="C199" s="62"/>
      <c r="D199" s="62"/>
      <c r="E199" s="62"/>
      <c r="F199" s="62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</row>
    <row r="200">
      <c r="A200" s="70"/>
      <c r="B200" s="62"/>
      <c r="C200" s="62"/>
      <c r="D200" s="62"/>
      <c r="E200" s="62"/>
      <c r="F200" s="62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</row>
    <row r="201">
      <c r="A201" s="70"/>
      <c r="B201" s="62"/>
      <c r="C201" s="62"/>
      <c r="D201" s="62"/>
      <c r="E201" s="62"/>
      <c r="F201" s="62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</row>
    <row r="202">
      <c r="A202" s="70"/>
      <c r="B202" s="62"/>
      <c r="C202" s="62"/>
      <c r="D202" s="62"/>
      <c r="E202" s="62"/>
      <c r="F202" s="62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</row>
    <row r="203">
      <c r="A203" s="70"/>
      <c r="B203" s="62"/>
      <c r="C203" s="62"/>
      <c r="D203" s="62"/>
      <c r="E203" s="62"/>
      <c r="F203" s="62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</row>
    <row r="204">
      <c r="A204" s="70"/>
      <c r="B204" s="62"/>
      <c r="C204" s="62"/>
      <c r="D204" s="62"/>
      <c r="E204" s="62"/>
      <c r="F204" s="62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</row>
    <row r="205">
      <c r="A205" s="70"/>
      <c r="B205" s="62"/>
      <c r="C205" s="62"/>
      <c r="D205" s="62"/>
      <c r="E205" s="62"/>
      <c r="F205" s="62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</row>
    <row r="206">
      <c r="A206" s="70"/>
      <c r="B206" s="62"/>
      <c r="C206" s="62"/>
      <c r="D206" s="62"/>
      <c r="E206" s="62"/>
      <c r="F206" s="62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</row>
    <row r="207">
      <c r="A207" s="70"/>
      <c r="B207" s="62"/>
      <c r="C207" s="62"/>
      <c r="D207" s="62"/>
      <c r="E207" s="62"/>
      <c r="F207" s="62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</row>
    <row r="208">
      <c r="A208" s="70"/>
      <c r="B208" s="62"/>
      <c r="C208" s="62"/>
      <c r="D208" s="62"/>
      <c r="E208" s="62"/>
      <c r="F208" s="62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</row>
    <row r="209">
      <c r="A209" s="70"/>
      <c r="B209" s="62"/>
      <c r="C209" s="62"/>
      <c r="D209" s="62"/>
      <c r="E209" s="62"/>
      <c r="F209" s="62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</row>
    <row r="210">
      <c r="A210" s="70"/>
      <c r="B210" s="62"/>
      <c r="C210" s="62"/>
      <c r="D210" s="62"/>
      <c r="E210" s="62"/>
      <c r="F210" s="62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</row>
    <row r="211">
      <c r="A211" s="70"/>
      <c r="B211" s="62"/>
      <c r="C211" s="62"/>
      <c r="D211" s="62"/>
      <c r="E211" s="62"/>
      <c r="F211" s="62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</row>
    <row r="212">
      <c r="A212" s="70"/>
      <c r="B212" s="62"/>
      <c r="C212" s="62"/>
      <c r="D212" s="62"/>
      <c r="E212" s="62"/>
      <c r="F212" s="62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</row>
    <row r="213">
      <c r="A213" s="70"/>
      <c r="B213" s="62"/>
      <c r="C213" s="62"/>
      <c r="D213" s="62"/>
      <c r="E213" s="62"/>
      <c r="F213" s="62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</row>
    <row r="214">
      <c r="A214" s="70"/>
      <c r="B214" s="62"/>
      <c r="C214" s="62"/>
      <c r="D214" s="62"/>
      <c r="E214" s="62"/>
      <c r="F214" s="62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</row>
    <row r="215">
      <c r="A215" s="70"/>
      <c r="B215" s="62"/>
      <c r="C215" s="62"/>
      <c r="D215" s="62"/>
      <c r="E215" s="62"/>
      <c r="F215" s="62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</row>
    <row r="216">
      <c r="A216" s="70"/>
      <c r="B216" s="62"/>
      <c r="C216" s="62"/>
      <c r="D216" s="62"/>
      <c r="E216" s="62"/>
      <c r="F216" s="62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</row>
    <row r="217">
      <c r="A217" s="70"/>
      <c r="B217" s="62"/>
      <c r="C217" s="62"/>
      <c r="D217" s="62"/>
      <c r="E217" s="62"/>
      <c r="F217" s="62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</row>
    <row r="218">
      <c r="A218" s="70"/>
      <c r="B218" s="62"/>
      <c r="C218" s="62"/>
      <c r="D218" s="62"/>
      <c r="E218" s="62"/>
      <c r="F218" s="62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</row>
    <row r="219">
      <c r="A219" s="70"/>
      <c r="B219" s="62"/>
      <c r="C219" s="62"/>
      <c r="D219" s="62"/>
      <c r="E219" s="62"/>
      <c r="F219" s="62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</row>
    <row r="220">
      <c r="A220" s="70"/>
      <c r="B220" s="62"/>
      <c r="C220" s="62"/>
      <c r="D220" s="62"/>
      <c r="E220" s="62"/>
      <c r="F220" s="62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</row>
    <row r="221">
      <c r="A221" s="70"/>
      <c r="B221" s="62"/>
      <c r="C221" s="62"/>
      <c r="D221" s="62"/>
      <c r="E221" s="62"/>
      <c r="F221" s="62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</row>
    <row r="222">
      <c r="A222" s="70"/>
      <c r="B222" s="62"/>
      <c r="C222" s="62"/>
      <c r="D222" s="62"/>
      <c r="E222" s="62"/>
      <c r="F222" s="62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</row>
    <row r="223">
      <c r="A223" s="70"/>
      <c r="B223" s="62"/>
      <c r="C223" s="62"/>
      <c r="D223" s="62"/>
      <c r="E223" s="62"/>
      <c r="F223" s="62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</row>
    <row r="224">
      <c r="A224" s="70"/>
      <c r="B224" s="62"/>
      <c r="C224" s="62"/>
      <c r="D224" s="62"/>
      <c r="E224" s="62"/>
      <c r="F224" s="62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</row>
    <row r="225">
      <c r="A225" s="70"/>
      <c r="B225" s="62"/>
      <c r="C225" s="62"/>
      <c r="D225" s="62"/>
      <c r="E225" s="62"/>
      <c r="F225" s="62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</row>
    <row r="226">
      <c r="A226" s="70"/>
      <c r="B226" s="62"/>
      <c r="C226" s="62"/>
      <c r="D226" s="62"/>
      <c r="E226" s="62"/>
      <c r="F226" s="62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</row>
    <row r="227">
      <c r="A227" s="70"/>
      <c r="B227" s="62"/>
      <c r="C227" s="62"/>
      <c r="D227" s="62"/>
      <c r="E227" s="62"/>
      <c r="F227" s="62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</row>
    <row r="228">
      <c r="A228" s="70"/>
      <c r="B228" s="62"/>
      <c r="C228" s="62"/>
      <c r="D228" s="62"/>
      <c r="E228" s="62"/>
      <c r="F228" s="62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</row>
    <row r="229">
      <c r="A229" s="70"/>
      <c r="B229" s="62"/>
      <c r="C229" s="62"/>
      <c r="D229" s="62"/>
      <c r="E229" s="62"/>
      <c r="F229" s="62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</row>
    <row r="230">
      <c r="A230" s="70"/>
      <c r="B230" s="62"/>
      <c r="C230" s="62"/>
      <c r="D230" s="62"/>
      <c r="E230" s="62"/>
      <c r="F230" s="62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</row>
    <row r="231">
      <c r="A231" s="70"/>
      <c r="B231" s="62"/>
      <c r="C231" s="62"/>
      <c r="D231" s="62"/>
      <c r="E231" s="62"/>
      <c r="F231" s="62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</row>
    <row r="232">
      <c r="A232" s="70"/>
      <c r="B232" s="62"/>
      <c r="C232" s="62"/>
      <c r="D232" s="62"/>
      <c r="E232" s="62"/>
      <c r="F232" s="62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</row>
    <row r="233">
      <c r="A233" s="70"/>
      <c r="B233" s="62"/>
      <c r="C233" s="62"/>
      <c r="D233" s="62"/>
      <c r="E233" s="62"/>
      <c r="F233" s="62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</row>
    <row r="234">
      <c r="A234" s="70"/>
      <c r="B234" s="62"/>
      <c r="C234" s="62"/>
      <c r="D234" s="62"/>
      <c r="E234" s="62"/>
      <c r="F234" s="62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</row>
    <row r="235">
      <c r="A235" s="70"/>
      <c r="B235" s="62"/>
      <c r="C235" s="62"/>
      <c r="D235" s="62"/>
      <c r="E235" s="62"/>
      <c r="F235" s="62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</row>
    <row r="236">
      <c r="A236" s="70"/>
      <c r="B236" s="62"/>
      <c r="C236" s="62"/>
      <c r="D236" s="62"/>
      <c r="E236" s="62"/>
      <c r="F236" s="62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</row>
    <row r="237">
      <c r="A237" s="70"/>
      <c r="B237" s="62"/>
      <c r="C237" s="62"/>
      <c r="D237" s="62"/>
      <c r="E237" s="62"/>
      <c r="F237" s="62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</row>
    <row r="238">
      <c r="A238" s="70"/>
      <c r="B238" s="62"/>
      <c r="C238" s="62"/>
      <c r="D238" s="62"/>
      <c r="E238" s="62"/>
      <c r="F238" s="62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</row>
    <row r="239">
      <c r="A239" s="70"/>
      <c r="B239" s="62"/>
      <c r="C239" s="62"/>
      <c r="D239" s="62"/>
      <c r="E239" s="62"/>
      <c r="F239" s="62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</row>
    <row r="240">
      <c r="A240" s="70"/>
      <c r="B240" s="62"/>
      <c r="C240" s="62"/>
      <c r="D240" s="62"/>
      <c r="E240" s="62"/>
      <c r="F240" s="62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</row>
    <row r="241">
      <c r="A241" s="70"/>
      <c r="B241" s="62"/>
      <c r="C241" s="62"/>
      <c r="D241" s="62"/>
      <c r="E241" s="62"/>
      <c r="F241" s="62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</row>
    <row r="242">
      <c r="A242" s="70"/>
      <c r="B242" s="62"/>
      <c r="C242" s="62"/>
      <c r="D242" s="62"/>
      <c r="E242" s="62"/>
      <c r="F242" s="62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</row>
    <row r="243">
      <c r="A243" s="70"/>
      <c r="B243" s="62"/>
      <c r="C243" s="62"/>
      <c r="D243" s="62"/>
      <c r="E243" s="62"/>
      <c r="F243" s="62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</row>
    <row r="244">
      <c r="A244" s="70"/>
      <c r="B244" s="62"/>
      <c r="C244" s="62"/>
      <c r="D244" s="62"/>
      <c r="E244" s="62"/>
      <c r="F244" s="62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</row>
    <row r="245">
      <c r="A245" s="70"/>
      <c r="B245" s="62"/>
      <c r="C245" s="62"/>
      <c r="D245" s="62"/>
      <c r="E245" s="62"/>
      <c r="F245" s="62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</row>
    <row r="246">
      <c r="A246" s="70"/>
      <c r="B246" s="62"/>
      <c r="C246" s="62"/>
      <c r="D246" s="62"/>
      <c r="E246" s="62"/>
      <c r="F246" s="62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</row>
    <row r="247">
      <c r="A247" s="70"/>
      <c r="B247" s="62"/>
      <c r="C247" s="62"/>
      <c r="D247" s="62"/>
      <c r="E247" s="62"/>
      <c r="F247" s="62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</row>
    <row r="248">
      <c r="A248" s="70"/>
      <c r="B248" s="62"/>
      <c r="C248" s="62"/>
      <c r="D248" s="62"/>
      <c r="E248" s="62"/>
      <c r="F248" s="62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</row>
    <row r="249">
      <c r="A249" s="70"/>
      <c r="B249" s="62"/>
      <c r="C249" s="62"/>
      <c r="D249" s="62"/>
      <c r="E249" s="62"/>
      <c r="F249" s="62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</row>
    <row r="250">
      <c r="A250" s="70"/>
      <c r="B250" s="62"/>
      <c r="C250" s="62"/>
      <c r="D250" s="62"/>
      <c r="E250" s="62"/>
      <c r="F250" s="62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</row>
    <row r="251">
      <c r="A251" s="70"/>
      <c r="B251" s="62"/>
      <c r="C251" s="62"/>
      <c r="D251" s="62"/>
      <c r="E251" s="62"/>
      <c r="F251" s="62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</row>
    <row r="252">
      <c r="A252" s="70"/>
      <c r="B252" s="62"/>
      <c r="C252" s="62"/>
      <c r="D252" s="62"/>
      <c r="E252" s="62"/>
      <c r="F252" s="62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</row>
    <row r="253">
      <c r="A253" s="70"/>
      <c r="B253" s="62"/>
      <c r="C253" s="62"/>
      <c r="D253" s="62"/>
      <c r="E253" s="62"/>
      <c r="F253" s="62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</row>
    <row r="254">
      <c r="A254" s="70"/>
      <c r="B254" s="62"/>
      <c r="C254" s="62"/>
      <c r="D254" s="62"/>
      <c r="E254" s="62"/>
      <c r="F254" s="62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</row>
    <row r="255">
      <c r="A255" s="70"/>
      <c r="B255" s="62"/>
      <c r="C255" s="62"/>
      <c r="D255" s="62"/>
      <c r="E255" s="62"/>
      <c r="F255" s="62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</row>
    <row r="256">
      <c r="A256" s="70"/>
      <c r="B256" s="62"/>
      <c r="C256" s="62"/>
      <c r="D256" s="62"/>
      <c r="E256" s="62"/>
      <c r="F256" s="62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</row>
    <row r="257">
      <c r="A257" s="70"/>
      <c r="B257" s="62"/>
      <c r="C257" s="62"/>
      <c r="D257" s="62"/>
      <c r="E257" s="62"/>
      <c r="F257" s="62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</row>
    <row r="258">
      <c r="A258" s="70"/>
      <c r="B258" s="62"/>
      <c r="C258" s="62"/>
      <c r="D258" s="62"/>
      <c r="E258" s="62"/>
      <c r="F258" s="62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</row>
    <row r="259">
      <c r="A259" s="70"/>
      <c r="B259" s="62"/>
      <c r="C259" s="62"/>
      <c r="D259" s="62"/>
      <c r="E259" s="62"/>
      <c r="F259" s="62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</row>
    <row r="260">
      <c r="A260" s="70"/>
      <c r="B260" s="62"/>
      <c r="C260" s="62"/>
      <c r="D260" s="62"/>
      <c r="E260" s="62"/>
      <c r="F260" s="62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</row>
    <row r="261">
      <c r="A261" s="70"/>
      <c r="B261" s="62"/>
      <c r="C261" s="62"/>
      <c r="D261" s="62"/>
      <c r="E261" s="62"/>
      <c r="F261" s="62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</row>
    <row r="262">
      <c r="A262" s="70"/>
      <c r="B262" s="62"/>
      <c r="C262" s="62"/>
      <c r="D262" s="62"/>
      <c r="E262" s="62"/>
      <c r="F262" s="62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</row>
    <row r="263">
      <c r="A263" s="70"/>
      <c r="B263" s="62"/>
      <c r="C263" s="62"/>
      <c r="D263" s="62"/>
      <c r="E263" s="62"/>
      <c r="F263" s="62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</row>
    <row r="264">
      <c r="A264" s="70"/>
      <c r="B264" s="62"/>
      <c r="C264" s="62"/>
      <c r="D264" s="62"/>
      <c r="E264" s="62"/>
      <c r="F264" s="62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</row>
    <row r="265">
      <c r="A265" s="70"/>
      <c r="B265" s="62"/>
      <c r="C265" s="62"/>
      <c r="D265" s="62"/>
      <c r="E265" s="62"/>
      <c r="F265" s="62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</row>
    <row r="266">
      <c r="A266" s="70"/>
      <c r="B266" s="62"/>
      <c r="C266" s="62"/>
      <c r="D266" s="62"/>
      <c r="E266" s="62"/>
      <c r="F266" s="62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</row>
    <row r="267">
      <c r="A267" s="70"/>
      <c r="B267" s="62"/>
      <c r="C267" s="62"/>
      <c r="D267" s="62"/>
      <c r="E267" s="62"/>
      <c r="F267" s="62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</row>
    <row r="268">
      <c r="A268" s="70"/>
      <c r="B268" s="62"/>
      <c r="C268" s="62"/>
      <c r="D268" s="62"/>
      <c r="E268" s="62"/>
      <c r="F268" s="62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</row>
    <row r="269">
      <c r="A269" s="70"/>
      <c r="B269" s="62"/>
      <c r="C269" s="62"/>
      <c r="D269" s="62"/>
      <c r="E269" s="62"/>
      <c r="F269" s="62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</row>
    <row r="270">
      <c r="A270" s="70"/>
      <c r="B270" s="62"/>
      <c r="C270" s="62"/>
      <c r="D270" s="62"/>
      <c r="E270" s="62"/>
      <c r="F270" s="62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</row>
    <row r="271">
      <c r="A271" s="70"/>
      <c r="B271" s="62"/>
      <c r="C271" s="62"/>
      <c r="D271" s="62"/>
      <c r="E271" s="62"/>
      <c r="F271" s="62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</row>
    <row r="272">
      <c r="A272" s="70"/>
      <c r="B272" s="62"/>
      <c r="C272" s="62"/>
      <c r="D272" s="62"/>
      <c r="E272" s="62"/>
      <c r="F272" s="62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</row>
    <row r="273">
      <c r="A273" s="70"/>
      <c r="B273" s="62"/>
      <c r="C273" s="62"/>
      <c r="D273" s="62"/>
      <c r="E273" s="62"/>
      <c r="F273" s="62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</row>
    <row r="274">
      <c r="A274" s="70"/>
      <c r="B274" s="62"/>
      <c r="C274" s="62"/>
      <c r="D274" s="62"/>
      <c r="E274" s="62"/>
      <c r="F274" s="62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</row>
    <row r="275">
      <c r="A275" s="70"/>
      <c r="B275" s="62"/>
      <c r="C275" s="62"/>
      <c r="D275" s="62"/>
      <c r="E275" s="62"/>
      <c r="F275" s="62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</row>
    <row r="276">
      <c r="A276" s="70"/>
      <c r="B276" s="62"/>
      <c r="C276" s="62"/>
      <c r="D276" s="62"/>
      <c r="E276" s="62"/>
      <c r="F276" s="62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</row>
    <row r="277">
      <c r="A277" s="70"/>
      <c r="B277" s="62"/>
      <c r="C277" s="62"/>
      <c r="D277" s="62"/>
      <c r="E277" s="62"/>
      <c r="F277" s="62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</row>
    <row r="278">
      <c r="A278" s="70"/>
      <c r="B278" s="62"/>
      <c r="C278" s="62"/>
      <c r="D278" s="62"/>
      <c r="E278" s="62"/>
      <c r="F278" s="62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</row>
    <row r="279">
      <c r="A279" s="70"/>
      <c r="B279" s="62"/>
      <c r="C279" s="62"/>
      <c r="D279" s="62"/>
      <c r="E279" s="62"/>
      <c r="F279" s="62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</row>
    <row r="280">
      <c r="A280" s="70"/>
      <c r="B280" s="62"/>
      <c r="C280" s="62"/>
      <c r="D280" s="62"/>
      <c r="E280" s="62"/>
      <c r="F280" s="62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</row>
    <row r="281">
      <c r="A281" s="70"/>
      <c r="B281" s="62"/>
      <c r="C281" s="62"/>
      <c r="D281" s="62"/>
      <c r="E281" s="62"/>
      <c r="F281" s="62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</row>
    <row r="282">
      <c r="A282" s="70"/>
      <c r="B282" s="62"/>
      <c r="C282" s="62"/>
      <c r="D282" s="62"/>
      <c r="E282" s="62"/>
      <c r="F282" s="62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</row>
    <row r="283">
      <c r="A283" s="70"/>
      <c r="B283" s="62"/>
      <c r="C283" s="62"/>
      <c r="D283" s="62"/>
      <c r="E283" s="62"/>
      <c r="F283" s="62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</row>
    <row r="284">
      <c r="A284" s="70"/>
      <c r="B284" s="62"/>
      <c r="C284" s="62"/>
      <c r="D284" s="62"/>
      <c r="E284" s="62"/>
      <c r="F284" s="62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</row>
    <row r="285">
      <c r="A285" s="70"/>
      <c r="B285" s="62"/>
      <c r="C285" s="62"/>
      <c r="D285" s="62"/>
      <c r="E285" s="62"/>
      <c r="F285" s="62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</row>
    <row r="286">
      <c r="A286" s="70"/>
      <c r="B286" s="62"/>
      <c r="C286" s="62"/>
      <c r="D286" s="62"/>
      <c r="E286" s="62"/>
      <c r="F286" s="62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</row>
    <row r="287">
      <c r="A287" s="70"/>
      <c r="B287" s="62"/>
      <c r="C287" s="62"/>
      <c r="D287" s="62"/>
      <c r="E287" s="62"/>
      <c r="F287" s="62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</row>
    <row r="288">
      <c r="A288" s="70"/>
      <c r="B288" s="62"/>
      <c r="C288" s="62"/>
      <c r="D288" s="62"/>
      <c r="E288" s="62"/>
      <c r="F288" s="62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</row>
    <row r="289">
      <c r="A289" s="70"/>
      <c r="B289" s="62"/>
      <c r="C289" s="62"/>
      <c r="D289" s="62"/>
      <c r="E289" s="62"/>
      <c r="F289" s="62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</row>
    <row r="290">
      <c r="A290" s="70"/>
      <c r="B290" s="62"/>
      <c r="C290" s="62"/>
      <c r="D290" s="62"/>
      <c r="E290" s="62"/>
      <c r="F290" s="62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</row>
    <row r="291">
      <c r="A291" s="70"/>
      <c r="B291" s="62"/>
      <c r="C291" s="62"/>
      <c r="D291" s="62"/>
      <c r="E291" s="62"/>
      <c r="F291" s="62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</row>
    <row r="292">
      <c r="A292" s="70"/>
      <c r="B292" s="62"/>
      <c r="C292" s="62"/>
      <c r="D292" s="62"/>
      <c r="E292" s="62"/>
      <c r="F292" s="62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</row>
    <row r="293">
      <c r="A293" s="70"/>
      <c r="B293" s="62"/>
      <c r="C293" s="62"/>
      <c r="D293" s="62"/>
      <c r="E293" s="62"/>
      <c r="F293" s="62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</row>
    <row r="294">
      <c r="A294" s="70"/>
      <c r="B294" s="62"/>
      <c r="C294" s="62"/>
      <c r="D294" s="62"/>
      <c r="E294" s="62"/>
      <c r="F294" s="62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</row>
    <row r="295">
      <c r="A295" s="70"/>
      <c r="B295" s="62"/>
      <c r="C295" s="62"/>
      <c r="D295" s="62"/>
      <c r="E295" s="62"/>
      <c r="F295" s="62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</row>
    <row r="296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</row>
    <row r="297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</row>
    <row r="298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</row>
    <row r="299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</row>
    <row r="300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</row>
    <row r="301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</row>
    <row r="302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</row>
    <row r="303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</row>
    <row r="304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</row>
    <row r="30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</row>
    <row r="306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</row>
    <row r="307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</row>
    <row r="308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</row>
    <row r="309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</row>
    <row r="310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</row>
    <row r="311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</row>
    <row r="312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</row>
    <row r="313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</row>
    <row r="314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</row>
    <row r="31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</row>
    <row r="316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</row>
    <row r="317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</row>
    <row r="318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</row>
    <row r="319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</row>
    <row r="320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</row>
    <row r="321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</row>
    <row r="322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</row>
    <row r="323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</row>
    <row r="324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</row>
    <row r="32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</row>
    <row r="326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</row>
    <row r="327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</row>
    <row r="328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</row>
    <row r="329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</row>
    <row r="330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</row>
    <row r="331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</row>
    <row r="332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</row>
    <row r="333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</row>
    <row r="334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</row>
    <row r="3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</row>
    <row r="336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</row>
    <row r="337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</row>
    <row r="338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</row>
    <row r="339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</row>
    <row r="340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</row>
    <row r="341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</row>
    <row r="342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</row>
    <row r="343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</row>
    <row r="344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</row>
    <row r="34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</row>
    <row r="346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</row>
    <row r="347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</row>
    <row r="348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</row>
    <row r="349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</row>
    <row r="350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</row>
    <row r="351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</row>
    <row r="352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</row>
    <row r="353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</row>
    <row r="354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</row>
    <row r="35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</row>
    <row r="356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</row>
    <row r="357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</row>
    <row r="358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</row>
    <row r="359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</row>
    <row r="360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</row>
    <row r="361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</row>
    <row r="362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</row>
    <row r="363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</row>
    <row r="364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</row>
    <row r="36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</row>
    <row r="366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</row>
    <row r="367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</row>
    <row r="368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</row>
    <row r="369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</row>
    <row r="370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</row>
    <row r="371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</row>
    <row r="372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</row>
    <row r="373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</row>
    <row r="374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</row>
    <row r="37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</row>
    <row r="376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</row>
    <row r="377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</row>
    <row r="378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</row>
    <row r="379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</row>
    <row r="380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</row>
    <row r="381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</row>
    <row r="382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</row>
    <row r="383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</row>
    <row r="384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</row>
    <row r="38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</row>
    <row r="386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</row>
    <row r="387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</row>
    <row r="388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</row>
    <row r="389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</row>
    <row r="390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</row>
    <row r="391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</row>
    <row r="392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</row>
    <row r="393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</row>
    <row r="394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</row>
    <row r="39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</row>
    <row r="396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</row>
    <row r="397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</row>
    <row r="398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</row>
    <row r="399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</row>
    <row r="400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</row>
    <row r="401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</row>
    <row r="402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</row>
    <row r="403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</row>
    <row r="404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</row>
    <row r="40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</row>
    <row r="406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</row>
    <row r="407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</row>
    <row r="408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</row>
    <row r="409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</row>
    <row r="410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</row>
    <row r="411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</row>
    <row r="412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</row>
    <row r="413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</row>
    <row r="414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</row>
    <row r="41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</row>
    <row r="416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</row>
    <row r="417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</row>
    <row r="418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</row>
    <row r="419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</row>
    <row r="420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</row>
    <row r="421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</row>
    <row r="422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</row>
    <row r="423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</row>
    <row r="424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</row>
    <row r="42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</row>
    <row r="426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</row>
    <row r="427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</row>
    <row r="428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</row>
    <row r="429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</row>
    <row r="430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</row>
    <row r="431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</row>
    <row r="432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</row>
    <row r="433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</row>
    <row r="434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</row>
    <row r="4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</row>
    <row r="436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</row>
    <row r="437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</row>
    <row r="438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</row>
    <row r="439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</row>
    <row r="440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</row>
    <row r="441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</row>
    <row r="442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</row>
    <row r="443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</row>
    <row r="444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</row>
    <row r="44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</row>
    <row r="446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</row>
    <row r="447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</row>
    <row r="448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</row>
    <row r="449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</row>
    <row r="450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</row>
    <row r="451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</row>
    <row r="452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</row>
    <row r="453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</row>
    <row r="454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</row>
    <row r="45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</row>
    <row r="456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</row>
    <row r="457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</row>
    <row r="458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</row>
    <row r="459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</row>
    <row r="460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</row>
    <row r="461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</row>
    <row r="462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</row>
    <row r="463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</row>
    <row r="464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</row>
    <row r="46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</row>
    <row r="466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</row>
    <row r="467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</row>
    <row r="468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</row>
    <row r="469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</row>
    <row r="470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</row>
    <row r="471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</row>
    <row r="472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</row>
    <row r="473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</row>
    <row r="474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</row>
    <row r="47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</row>
    <row r="476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</row>
    <row r="477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</row>
    <row r="478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</row>
    <row r="479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</row>
    <row r="480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</row>
    <row r="481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</row>
    <row r="482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</row>
    <row r="483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</row>
    <row r="484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</row>
    <row r="48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</row>
    <row r="486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</row>
    <row r="487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</row>
    <row r="488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</row>
    <row r="489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</row>
    <row r="490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</row>
    <row r="491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</row>
    <row r="492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</row>
    <row r="493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</row>
    <row r="494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</row>
    <row r="49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</row>
    <row r="496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</row>
    <row r="497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</row>
    <row r="498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</row>
    <row r="499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</row>
    <row r="500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</row>
    <row r="501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</row>
    <row r="502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</row>
    <row r="503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</row>
    <row r="504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</row>
    <row r="50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</row>
    <row r="506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</row>
    <row r="507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</row>
    <row r="508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</row>
    <row r="509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</row>
    <row r="510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</row>
    <row r="511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</row>
    <row r="512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</row>
    <row r="513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</row>
    <row r="514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</row>
    <row r="51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</row>
    <row r="516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</row>
    <row r="517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</row>
    <row r="518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</row>
    <row r="519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</row>
    <row r="520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</row>
    <row r="521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</row>
    <row r="522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</row>
    <row r="523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</row>
    <row r="524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</row>
    <row r="52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</row>
    <row r="526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</row>
    <row r="527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</row>
    <row r="528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</row>
    <row r="529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</row>
    <row r="530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</row>
    <row r="531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</row>
    <row r="532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</row>
    <row r="533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</row>
    <row r="534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</row>
    <row r="5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</row>
    <row r="536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</row>
    <row r="537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</row>
    <row r="538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</row>
    <row r="539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</row>
    <row r="540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</row>
    <row r="541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</row>
    <row r="542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</row>
    <row r="543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</row>
    <row r="544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</row>
    <row r="54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</row>
    <row r="546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</row>
    <row r="547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</row>
    <row r="548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</row>
    <row r="549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</row>
    <row r="550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</row>
    <row r="551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</row>
    <row r="552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</row>
    <row r="553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</row>
    <row r="554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</row>
    <row r="55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</row>
    <row r="556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</row>
    <row r="557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</row>
    <row r="558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</row>
    <row r="559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</row>
    <row r="560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</row>
    <row r="561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</row>
    <row r="562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</row>
    <row r="563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</row>
    <row r="564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</row>
    <row r="56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</row>
    <row r="566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</row>
    <row r="567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</row>
    <row r="568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</row>
    <row r="569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</row>
    <row r="570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</row>
    <row r="571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</row>
    <row r="572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</row>
    <row r="573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</row>
    <row r="574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</row>
    <row r="57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</row>
    <row r="576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</row>
    <row r="577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</row>
    <row r="578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</row>
    <row r="579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</row>
    <row r="580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</row>
    <row r="581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</row>
    <row r="582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</row>
    <row r="583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</row>
    <row r="584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</row>
    <row r="58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</row>
    <row r="586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</row>
    <row r="587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</row>
    <row r="588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</row>
    <row r="589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</row>
    <row r="590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</row>
    <row r="591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</row>
    <row r="592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</row>
    <row r="593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</row>
    <row r="594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</row>
    <row r="59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</row>
    <row r="596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</row>
    <row r="597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</row>
    <row r="598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</row>
    <row r="599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</row>
    <row r="600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</row>
    <row r="601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</row>
    <row r="602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</row>
    <row r="603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</row>
    <row r="604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</row>
    <row r="60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</row>
    <row r="606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</row>
    <row r="607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</row>
    <row r="608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</row>
    <row r="609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</row>
    <row r="610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</row>
    <row r="611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</row>
    <row r="612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</row>
    <row r="613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</row>
    <row r="614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</row>
    <row r="61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</row>
    <row r="616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</row>
    <row r="617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</row>
    <row r="618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</row>
    <row r="619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</row>
    <row r="620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</row>
    <row r="621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</row>
    <row r="622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</row>
    <row r="623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</row>
    <row r="624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</row>
    <row r="62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</row>
    <row r="626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</row>
    <row r="627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</row>
    <row r="628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</row>
    <row r="629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</row>
    <row r="630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</row>
    <row r="631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</row>
    <row r="632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</row>
    <row r="633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</row>
    <row r="634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</row>
    <row r="6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</row>
    <row r="636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</row>
    <row r="637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</row>
    <row r="638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</row>
    <row r="639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</row>
    <row r="640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</row>
    <row r="641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</row>
    <row r="642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</row>
    <row r="643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</row>
    <row r="644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</row>
    <row r="64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</row>
    <row r="646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</row>
    <row r="647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</row>
    <row r="648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</row>
    <row r="649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</row>
    <row r="650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</row>
    <row r="651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</row>
    <row r="652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</row>
    <row r="653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</row>
    <row r="654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</row>
    <row r="65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</row>
    <row r="656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</row>
    <row r="657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</row>
    <row r="658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</row>
    <row r="659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</row>
    <row r="660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</row>
    <row r="661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</row>
    <row r="662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</row>
    <row r="663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</row>
    <row r="664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</row>
    <row r="66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</row>
    <row r="666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</row>
    <row r="667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</row>
    <row r="668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</row>
    <row r="669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</row>
    <row r="670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</row>
    <row r="671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</row>
    <row r="672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</row>
    <row r="673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</row>
    <row r="674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</row>
    <row r="67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</row>
    <row r="676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</row>
    <row r="677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</row>
    <row r="678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</row>
    <row r="679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</row>
    <row r="680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</row>
    <row r="681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</row>
    <row r="682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</row>
    <row r="683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</row>
    <row r="684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</row>
    <row r="68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</row>
    <row r="686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</row>
    <row r="687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</row>
    <row r="688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</row>
    <row r="689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</row>
    <row r="690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</row>
    <row r="691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</row>
    <row r="692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</row>
    <row r="693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</row>
    <row r="694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</row>
    <row r="69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</row>
    <row r="696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</row>
    <row r="697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</row>
    <row r="698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</row>
    <row r="699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</row>
    <row r="700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</row>
    <row r="701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</row>
    <row r="702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</row>
    <row r="703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</row>
    <row r="704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</row>
    <row r="70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</row>
    <row r="706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</row>
    <row r="707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</row>
    <row r="708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</row>
    <row r="709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</row>
    <row r="710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</row>
    <row r="711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</row>
    <row r="712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</row>
    <row r="713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</row>
    <row r="714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</row>
    <row r="71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</row>
    <row r="716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</row>
    <row r="717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</row>
    <row r="718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</row>
    <row r="719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</row>
    <row r="720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</row>
    <row r="721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</row>
    <row r="722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</row>
    <row r="723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</row>
    <row r="724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</row>
    <row r="72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</row>
    <row r="726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</row>
    <row r="727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</row>
    <row r="728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</row>
    <row r="729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</row>
    <row r="730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</row>
    <row r="731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</row>
    <row r="732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</row>
    <row r="733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</row>
    <row r="734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</row>
    <row r="7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</row>
    <row r="736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</row>
    <row r="737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</row>
    <row r="738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</row>
    <row r="739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</row>
    <row r="740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</row>
    <row r="741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</row>
    <row r="742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</row>
    <row r="743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</row>
    <row r="744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</row>
    <row r="74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</row>
    <row r="746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</row>
    <row r="747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</row>
    <row r="748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</row>
    <row r="749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</row>
    <row r="750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</row>
    <row r="751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</row>
    <row r="752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</row>
    <row r="753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</row>
    <row r="754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</row>
    <row r="75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</row>
    <row r="756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</row>
    <row r="757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</row>
    <row r="758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</row>
    <row r="759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</row>
    <row r="760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</row>
    <row r="761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</row>
    <row r="762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</row>
    <row r="763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</row>
    <row r="764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</row>
    <row r="76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</row>
    <row r="766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</row>
    <row r="767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</row>
    <row r="768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</row>
    <row r="769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</row>
    <row r="770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</row>
    <row r="771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</row>
    <row r="772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</row>
    <row r="773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</row>
    <row r="774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</row>
    <row r="77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</row>
    <row r="776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</row>
    <row r="777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</row>
    <row r="778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</row>
    <row r="779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</row>
    <row r="780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</row>
    <row r="781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</row>
    <row r="782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</row>
    <row r="783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</row>
    <row r="784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</row>
    <row r="78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</row>
    <row r="786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</row>
    <row r="787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</row>
    <row r="788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</row>
    <row r="789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</row>
    <row r="790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</row>
    <row r="791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</row>
    <row r="792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</row>
    <row r="793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</row>
    <row r="794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</row>
    <row r="79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</row>
    <row r="796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</row>
    <row r="797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</row>
    <row r="798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</row>
    <row r="799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</row>
    <row r="800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</row>
    <row r="801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</row>
    <row r="802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</row>
    <row r="803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</row>
    <row r="804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</row>
    <row r="80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</row>
    <row r="806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</row>
    <row r="807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</row>
    <row r="808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</row>
    <row r="809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</row>
    <row r="810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</row>
    <row r="811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</row>
    <row r="812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</row>
    <row r="813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</row>
    <row r="814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</row>
    <row r="81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</row>
    <row r="816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</row>
    <row r="817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</row>
    <row r="818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</row>
    <row r="819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</row>
    <row r="820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</row>
    <row r="821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</row>
    <row r="822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</row>
    <row r="823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</row>
    <row r="824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</row>
    <row r="82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</row>
    <row r="826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</row>
    <row r="827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</row>
    <row r="828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</row>
    <row r="829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</row>
    <row r="830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</row>
    <row r="831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</row>
    <row r="832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</row>
    <row r="833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</row>
    <row r="834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</row>
    <row r="8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</row>
    <row r="836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</row>
    <row r="837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</row>
    <row r="838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</row>
    <row r="839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</row>
    <row r="840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</row>
    <row r="841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</row>
    <row r="842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</row>
    <row r="843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</row>
    <row r="844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</row>
    <row r="84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</row>
    <row r="846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</row>
    <row r="847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</row>
    <row r="848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</row>
    <row r="849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</row>
    <row r="850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</row>
    <row r="851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</row>
    <row r="852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</row>
    <row r="853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</row>
    <row r="854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</row>
    <row r="85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</row>
    <row r="856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</row>
    <row r="857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</row>
    <row r="858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</row>
    <row r="859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</row>
    <row r="860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</row>
    <row r="861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</row>
    <row r="862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</row>
    <row r="863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</row>
    <row r="864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</row>
    <row r="86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</row>
    <row r="866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</row>
    <row r="867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</row>
    <row r="868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</row>
    <row r="869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</row>
    <row r="870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</row>
    <row r="871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</row>
    <row r="872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</row>
    <row r="873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</row>
    <row r="874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</row>
    <row r="87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</row>
    <row r="876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</row>
    <row r="877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</row>
    <row r="878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</row>
    <row r="879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</row>
    <row r="880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</row>
    <row r="881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</row>
    <row r="882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</row>
    <row r="883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</row>
    <row r="884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</row>
    <row r="88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</row>
    <row r="886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</row>
    <row r="887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</row>
    <row r="888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</row>
    <row r="889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</row>
    <row r="890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</row>
    <row r="891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</row>
    <row r="892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</row>
    <row r="893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</row>
    <row r="894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</row>
    <row r="89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</row>
    <row r="896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</row>
    <row r="897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</row>
    <row r="898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</row>
    <row r="899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</row>
    <row r="900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</row>
    <row r="901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</row>
    <row r="902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</row>
    <row r="903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</row>
    <row r="904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</row>
    <row r="90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</row>
    <row r="906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</row>
    <row r="907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</row>
    <row r="908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</row>
    <row r="909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</row>
    <row r="910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</row>
    <row r="911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</row>
    <row r="912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</row>
    <row r="913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</row>
    <row r="914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</row>
    <row r="91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</row>
    <row r="916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</row>
    <row r="917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</row>
    <row r="918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</row>
    <row r="919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</row>
    <row r="920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</row>
    <row r="921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</row>
    <row r="922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</row>
    <row r="923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</row>
    <row r="924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</row>
    <row r="92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</row>
    <row r="926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</row>
    <row r="927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</row>
    <row r="928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</row>
    <row r="929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</row>
    <row r="930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</row>
    <row r="931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</row>
    <row r="932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</row>
    <row r="933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</row>
    <row r="934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</row>
    <row r="9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</row>
    <row r="936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</row>
    <row r="937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</row>
    <row r="938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</row>
    <row r="939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</row>
    <row r="940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</row>
    <row r="941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</row>
    <row r="942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</row>
    <row r="943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</row>
    <row r="944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</row>
    <row r="94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</row>
    <row r="946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</row>
    <row r="947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</row>
    <row r="948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</row>
    <row r="949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</row>
    <row r="950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</row>
    <row r="951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</row>
    <row r="952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</row>
    <row r="953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</row>
    <row r="954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</row>
    <row r="95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</row>
    <row r="956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</row>
    <row r="957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</row>
    <row r="958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</row>
    <row r="959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</row>
    <row r="960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</row>
    <row r="961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</row>
    <row r="962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</row>
    <row r="963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</row>
    <row r="964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</row>
    <row r="96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</row>
    <row r="966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</row>
    <row r="967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</row>
    <row r="968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</row>
    <row r="969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</row>
    <row r="970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</row>
    <row r="971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</row>
    <row r="972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</row>
    <row r="973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</row>
    <row r="974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</row>
  </sheetData>
  <mergeCells count="7">
    <mergeCell ref="A3:C3"/>
    <mergeCell ref="E3:F3"/>
    <mergeCell ref="A5:A6"/>
    <mergeCell ref="B5:C5"/>
    <mergeCell ref="E5:E6"/>
    <mergeCell ref="F5:G5"/>
    <mergeCell ref="A33:F3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  <col customWidth="1" min="2" max="2" width="23.38"/>
    <col customWidth="1" min="3" max="3" width="16.5"/>
  </cols>
  <sheetData>
    <row r="1">
      <c r="A1" s="59" t="s">
        <v>720</v>
      </c>
      <c r="B1" s="71"/>
      <c r="C1" s="71"/>
    </row>
    <row r="2">
      <c r="A2" s="66" t="s">
        <v>721</v>
      </c>
      <c r="B2" s="71"/>
      <c r="C2" s="71"/>
    </row>
    <row r="3">
      <c r="A3" s="71" t="s">
        <v>722</v>
      </c>
      <c r="B3" s="71" t="s">
        <v>723</v>
      </c>
      <c r="C3" s="71" t="s">
        <v>724</v>
      </c>
    </row>
    <row r="4">
      <c r="A4" s="44" t="s">
        <v>725</v>
      </c>
      <c r="B4" s="47">
        <v>16.0</v>
      </c>
      <c r="C4" s="72">
        <v>0.012570041544014</v>
      </c>
      <c r="F4" s="68"/>
    </row>
    <row r="5">
      <c r="A5" s="44" t="s">
        <v>726</v>
      </c>
      <c r="B5" s="47">
        <v>23.0</v>
      </c>
      <c r="C5" s="72">
        <v>0.006892476962873</v>
      </c>
    </row>
    <row r="6">
      <c r="A6" s="44" t="s">
        <v>727</v>
      </c>
      <c r="B6" s="47">
        <v>0.0</v>
      </c>
      <c r="C6" s="72">
        <v>0.003394552048964</v>
      </c>
    </row>
    <row r="7">
      <c r="A7" s="44" t="s">
        <v>728</v>
      </c>
      <c r="B7" s="47">
        <v>2.0</v>
      </c>
      <c r="C7" s="72">
        <v>0.005730542300217</v>
      </c>
    </row>
    <row r="8">
      <c r="A8" s="44" t="s">
        <v>729</v>
      </c>
      <c r="B8" s="47">
        <v>0.0</v>
      </c>
      <c r="C8" s="72">
        <v>0.008724787529165</v>
      </c>
    </row>
    <row r="9">
      <c r="A9" s="44" t="s">
        <v>730</v>
      </c>
      <c r="B9" s="47">
        <v>22.0</v>
      </c>
      <c r="C9" s="72">
        <v>0.04459757387414</v>
      </c>
    </row>
    <row r="10">
      <c r="A10" s="44" t="s">
        <v>731</v>
      </c>
      <c r="B10" s="47">
        <v>8.0</v>
      </c>
      <c r="C10" s="72">
        <v>0.030438729610025</v>
      </c>
    </row>
    <row r="11">
      <c r="A11" s="44" t="s">
        <v>732</v>
      </c>
      <c r="B11" s="47">
        <v>1.0</v>
      </c>
      <c r="C11" s="72">
        <v>0.022070653207149</v>
      </c>
    </row>
    <row r="12">
      <c r="A12" s="44" t="s">
        <v>733</v>
      </c>
      <c r="B12" s="47">
        <v>2.0</v>
      </c>
      <c r="C12" s="72">
        <v>0.005447925030546</v>
      </c>
    </row>
    <row r="13">
      <c r="A13" s="44" t="s">
        <v>734</v>
      </c>
      <c r="B13" s="47">
        <v>5.0</v>
      </c>
      <c r="C13" s="72">
        <v>0.003822972821475</v>
      </c>
    </row>
    <row r="14">
      <c r="A14" s="44" t="s">
        <v>735</v>
      </c>
      <c r="B14" s="47">
        <v>0.0</v>
      </c>
      <c r="C14" s="72">
        <v>0.004710371791883</v>
      </c>
    </row>
    <row r="15">
      <c r="A15" s="44" t="s">
        <v>736</v>
      </c>
      <c r="B15" s="47">
        <v>0.0</v>
      </c>
      <c r="C15" s="72">
        <v>0.005635978518849</v>
      </c>
    </row>
    <row r="16">
      <c r="A16" s="44" t="s">
        <v>737</v>
      </c>
      <c r="B16" s="47">
        <v>0.0</v>
      </c>
      <c r="C16" s="72">
        <v>0.007491649917892</v>
      </c>
    </row>
    <row r="17">
      <c r="A17" s="44" t="s">
        <v>738</v>
      </c>
      <c r="B17" s="47">
        <v>1.0</v>
      </c>
      <c r="C17" s="72">
        <v>0.003479394161509</v>
      </c>
    </row>
    <row r="18">
      <c r="A18" s="44" t="s">
        <v>739</v>
      </c>
      <c r="B18" s="47">
        <v>0.0</v>
      </c>
      <c r="C18" s="72">
        <v>0.005825461568916</v>
      </c>
    </row>
    <row r="19">
      <c r="A19" s="44" t="s">
        <v>740</v>
      </c>
      <c r="B19" s="47">
        <v>2.0</v>
      </c>
      <c r="C19" s="72">
        <v>0.006991513166863</v>
      </c>
    </row>
    <row r="20">
      <c r="A20" s="44" t="s">
        <v>741</v>
      </c>
      <c r="B20" s="47">
        <v>12.0</v>
      </c>
      <c r="C20" s="72">
        <v>0.005541772080702</v>
      </c>
    </row>
    <row r="21">
      <c r="A21" s="44" t="s">
        <v>742</v>
      </c>
      <c r="B21" s="47">
        <v>2.0</v>
      </c>
      <c r="C21" s="72">
        <v>0.003479394161509</v>
      </c>
    </row>
    <row r="22">
      <c r="A22" s="44" t="s">
        <v>743</v>
      </c>
      <c r="B22" s="47">
        <v>0.0</v>
      </c>
      <c r="C22" s="72">
        <v>0.003310161063609</v>
      </c>
    </row>
    <row r="23">
      <c r="A23" s="44" t="s">
        <v>744</v>
      </c>
      <c r="B23" s="47">
        <v>51.0</v>
      </c>
      <c r="C23" s="72">
        <v>0.003310161063609</v>
      </c>
    </row>
    <row r="24">
      <c r="A24" s="44" t="s">
        <v>745</v>
      </c>
      <c r="B24" s="47">
        <v>0.0</v>
      </c>
      <c r="C24" s="72">
        <v>0.00399725670872</v>
      </c>
    </row>
    <row r="25">
      <c r="A25" s="44" t="s">
        <v>746</v>
      </c>
      <c r="B25" s="47">
        <v>0.0</v>
      </c>
      <c r="C25" s="72">
        <v>0.006402329483182</v>
      </c>
    </row>
    <row r="26">
      <c r="A26" s="44" t="s">
        <v>747</v>
      </c>
      <c r="B26" s="47">
        <v>0.0</v>
      </c>
      <c r="C26" s="72">
        <v>0.004261718752487</v>
      </c>
    </row>
    <row r="27">
      <c r="A27" s="44" t="s">
        <v>748</v>
      </c>
      <c r="B27" s="47">
        <v>0.0</v>
      </c>
      <c r="C27" s="72">
        <v>0.005920734657775</v>
      </c>
    </row>
    <row r="28">
      <c r="A28" s="44" t="s">
        <v>749</v>
      </c>
      <c r="B28" s="47">
        <v>7.0</v>
      </c>
      <c r="C28" s="72">
        <v>0.005261319867461</v>
      </c>
    </row>
    <row r="29">
      <c r="A29" s="44" t="s">
        <v>750</v>
      </c>
      <c r="B29" s="47">
        <v>8.0</v>
      </c>
      <c r="C29" s="72">
        <v>0.082029085885366</v>
      </c>
    </row>
    <row r="30">
      <c r="A30" s="44" t="s">
        <v>751</v>
      </c>
      <c r="B30" s="47">
        <v>141.0</v>
      </c>
      <c r="C30" s="72">
        <v>0.006016358253747</v>
      </c>
    </row>
    <row r="31">
      <c r="A31" s="44" t="s">
        <v>752</v>
      </c>
      <c r="B31" s="47">
        <v>67.0</v>
      </c>
      <c r="C31" s="72">
        <v>0.007090883743368</v>
      </c>
    </row>
    <row r="32">
      <c r="A32" s="44" t="s">
        <v>753</v>
      </c>
      <c r="B32" s="47">
        <v>37.0</v>
      </c>
      <c r="C32" s="72">
        <v>0.010002540416739</v>
      </c>
    </row>
    <row r="33">
      <c r="A33" s="44" t="s">
        <v>754</v>
      </c>
      <c r="B33" s="47">
        <v>0.0</v>
      </c>
      <c r="C33" s="72">
        <v>0.004801257784729</v>
      </c>
    </row>
    <row r="34">
      <c r="A34" s="44" t="s">
        <v>755</v>
      </c>
      <c r="B34" s="47">
        <v>0.0</v>
      </c>
      <c r="C34" s="72">
        <v>0.005541772080702</v>
      </c>
    </row>
    <row r="35">
      <c r="A35" s="44" t="s">
        <v>756</v>
      </c>
      <c r="B35" s="47">
        <v>0.0</v>
      </c>
      <c r="C35" s="72">
        <v>0.007390967366374</v>
      </c>
    </row>
    <row r="36">
      <c r="A36" s="44" t="s">
        <v>757</v>
      </c>
      <c r="B36" s="47">
        <v>0.0</v>
      </c>
      <c r="C36" s="72">
        <v>0.009679023678945</v>
      </c>
    </row>
    <row r="37">
      <c r="A37" s="44" t="s">
        <v>758</v>
      </c>
      <c r="B37" s="47">
        <v>0.0</v>
      </c>
      <c r="C37" s="72">
        <v>0.004173163927115</v>
      </c>
    </row>
    <row r="38">
      <c r="A38" s="44" t="s">
        <v>759</v>
      </c>
      <c r="B38" s="47">
        <v>0.0</v>
      </c>
      <c r="C38" s="72">
        <v>0.003822972821475</v>
      </c>
    </row>
    <row r="39">
      <c r="A39" s="44" t="s">
        <v>760</v>
      </c>
      <c r="B39" s="47">
        <v>0.0</v>
      </c>
      <c r="C39" s="72">
        <v>0.003479394161509</v>
      </c>
    </row>
    <row r="40">
      <c r="A40" s="44" t="s">
        <v>761</v>
      </c>
      <c r="B40" s="47">
        <v>0.0</v>
      </c>
      <c r="C40" s="72">
        <v>0.003909909873955</v>
      </c>
    </row>
    <row r="41">
      <c r="A41" s="44" t="s">
        <v>762</v>
      </c>
      <c r="B41" s="47">
        <v>0.0</v>
      </c>
      <c r="C41" s="72">
        <v>0.006112330997104</v>
      </c>
    </row>
    <row r="42">
      <c r="A42" s="44" t="s">
        <v>763</v>
      </c>
      <c r="B42" s="47">
        <v>6.0</v>
      </c>
      <c r="C42" s="72">
        <v>0.020078017169036</v>
      </c>
    </row>
    <row r="43">
      <c r="A43" s="44" t="s">
        <v>764</v>
      </c>
      <c r="B43" s="47">
        <v>9.0</v>
      </c>
      <c r="C43" s="72">
        <v>0.044090993167303</v>
      </c>
    </row>
    <row r="44">
      <c r="A44" s="44" t="s">
        <v>765</v>
      </c>
      <c r="B44" s="47">
        <v>17.0</v>
      </c>
      <c r="C44" s="72">
        <v>0.004984163829883</v>
      </c>
    </row>
    <row r="45">
      <c r="A45" s="44" t="s">
        <v>766</v>
      </c>
      <c r="B45" s="47">
        <v>38.0</v>
      </c>
      <c r="C45" s="72">
        <v>0.011435066221973</v>
      </c>
    </row>
    <row r="46">
      <c r="A46" s="44" t="s">
        <v>767</v>
      </c>
      <c r="B46" s="47">
        <v>0.0</v>
      </c>
      <c r="C46" s="72">
        <v>0.003909909873955</v>
      </c>
    </row>
    <row r="47">
      <c r="A47" s="44" t="s">
        <v>768</v>
      </c>
      <c r="B47" s="47">
        <v>2.0</v>
      </c>
      <c r="C47" s="72">
        <v>0.003822972821475</v>
      </c>
    </row>
    <row r="48">
      <c r="A48" s="44" t="s">
        <v>769</v>
      </c>
      <c r="B48" s="47">
        <v>1.0</v>
      </c>
      <c r="C48" s="72">
        <v>0.004350669504757</v>
      </c>
    </row>
    <row r="49">
      <c r="A49" s="44" t="s">
        <v>770</v>
      </c>
      <c r="B49" s="47">
        <v>0.0</v>
      </c>
      <c r="C49" s="72">
        <v>0.005354439602198</v>
      </c>
    </row>
    <row r="50">
      <c r="A50" s="44" t="s">
        <v>771</v>
      </c>
      <c r="B50" s="47">
        <v>0.0</v>
      </c>
      <c r="C50" s="72">
        <v>0.003479394161509</v>
      </c>
    </row>
    <row r="51">
      <c r="A51" s="44" t="s">
        <v>772</v>
      </c>
      <c r="B51" s="47">
        <v>124.0</v>
      </c>
      <c r="C51" s="72">
        <v>0.003822972821475</v>
      </c>
    </row>
    <row r="52">
      <c r="A52" s="44" t="s">
        <v>773</v>
      </c>
      <c r="B52" s="47">
        <v>0.0</v>
      </c>
      <c r="C52" s="72">
        <v>0.004984163829883</v>
      </c>
    </row>
    <row r="53">
      <c r="A53" s="44" t="s">
        <v>774</v>
      </c>
      <c r="B53" s="47">
        <v>0.0</v>
      </c>
      <c r="C53" s="72">
        <v>0.004710371791883</v>
      </c>
    </row>
    <row r="54">
      <c r="A54" s="44" t="s">
        <v>775</v>
      </c>
      <c r="B54" s="47">
        <v>1.0</v>
      </c>
      <c r="C54" s="72">
        <v>0.009251872623221</v>
      </c>
    </row>
    <row r="55">
      <c r="A55" s="44" t="s">
        <v>776</v>
      </c>
      <c r="B55" s="47">
        <v>0.0</v>
      </c>
      <c r="C55" s="72">
        <v>0.003650342453378</v>
      </c>
    </row>
    <row r="56">
      <c r="A56" s="44" t="s">
        <v>777</v>
      </c>
      <c r="B56" s="47">
        <v>0.0</v>
      </c>
      <c r="C56" s="72">
        <v>0.006991513166863</v>
      </c>
    </row>
    <row r="57">
      <c r="A57" s="44" t="s">
        <v>778</v>
      </c>
      <c r="B57" s="47">
        <v>3.0</v>
      </c>
      <c r="C57" s="72">
        <v>0.014802945715448</v>
      </c>
    </row>
    <row r="58">
      <c r="A58" s="44" t="s">
        <v>779</v>
      </c>
      <c r="B58" s="47">
        <v>6.0</v>
      </c>
      <c r="C58" s="72">
        <v>0.025373860144572</v>
      </c>
    </row>
    <row r="59">
      <c r="A59" s="44" t="s">
        <v>780</v>
      </c>
      <c r="B59" s="47">
        <v>4.0</v>
      </c>
      <c r="C59" s="72">
        <v>0.029993261812614</v>
      </c>
    </row>
    <row r="60">
      <c r="A60" s="44" t="s">
        <v>781</v>
      </c>
      <c r="B60" s="47">
        <v>0.0</v>
      </c>
      <c r="C60" s="72">
        <v>0.089167160647343</v>
      </c>
    </row>
    <row r="61">
      <c r="A61" s="44" t="s">
        <v>782</v>
      </c>
      <c r="B61" s="47">
        <v>0.0</v>
      </c>
      <c r="C61" s="72">
        <v>0.04698833763361</v>
      </c>
    </row>
    <row r="62">
      <c r="A62" s="44" t="s">
        <v>783</v>
      </c>
      <c r="B62" s="47">
        <v>3.0</v>
      </c>
      <c r="C62" s="72">
        <v>0.005261319867461</v>
      </c>
    </row>
    <row r="63">
      <c r="A63" s="44" t="s">
        <v>784</v>
      </c>
      <c r="B63" s="47">
        <v>0.0</v>
      </c>
      <c r="C63" s="72">
        <v>0.008620296095205</v>
      </c>
    </row>
    <row r="64">
      <c r="A64" s="44" t="s">
        <v>785</v>
      </c>
      <c r="B64" s="47">
        <v>0.0</v>
      </c>
      <c r="C64" s="72">
        <v>0.003822972821475</v>
      </c>
    </row>
    <row r="65">
      <c r="A65" s="44" t="s">
        <v>786</v>
      </c>
      <c r="B65" s="47">
        <v>0.0</v>
      </c>
      <c r="C65" s="72">
        <v>0.004619866499232</v>
      </c>
    </row>
    <row r="66">
      <c r="A66" s="44" t="s">
        <v>787</v>
      </c>
      <c r="B66" s="47">
        <v>2.0</v>
      </c>
      <c r="C66" s="72">
        <v>0.005920734657775</v>
      </c>
    </row>
    <row r="67">
      <c r="A67" s="44" t="s">
        <v>788</v>
      </c>
      <c r="B67" s="47">
        <v>5.0</v>
      </c>
      <c r="C67" s="72">
        <v>0.004173163927115</v>
      </c>
    </row>
    <row r="68">
      <c r="A68" s="44" t="s">
        <v>789</v>
      </c>
      <c r="B68" s="47">
        <v>0.0</v>
      </c>
      <c r="C68" s="72">
        <v>0.013264478679394</v>
      </c>
    </row>
    <row r="69">
      <c r="A69" s="44" t="s">
        <v>790</v>
      </c>
      <c r="B69" s="47">
        <v>0.0</v>
      </c>
      <c r="C69" s="72">
        <v>0.011999016468426</v>
      </c>
    </row>
    <row r="70">
      <c r="A70" s="44" t="s">
        <v>791</v>
      </c>
      <c r="B70" s="47">
        <v>0.0</v>
      </c>
      <c r="C70" s="72">
        <v>0.004440012216236</v>
      </c>
    </row>
    <row r="71">
      <c r="A71" s="44" t="s">
        <v>792</v>
      </c>
      <c r="B71" s="47">
        <v>0.0</v>
      </c>
      <c r="C71" s="72">
        <v>0.004350669504757</v>
      </c>
    </row>
    <row r="72">
      <c r="A72" s="44" t="s">
        <v>793</v>
      </c>
      <c r="B72" s="47">
        <v>1.0</v>
      </c>
      <c r="C72" s="72">
        <v>0.012570041544014</v>
      </c>
    </row>
    <row r="73">
      <c r="A73" s="44" t="s">
        <v>794</v>
      </c>
      <c r="B73" s="47">
        <v>6.0</v>
      </c>
      <c r="C73" s="72">
        <v>0.005825461568916</v>
      </c>
    </row>
    <row r="74">
      <c r="A74" s="44" t="s">
        <v>795</v>
      </c>
      <c r="B74" s="47">
        <v>0.0</v>
      </c>
      <c r="C74" s="72">
        <v>0.008934701805912</v>
      </c>
    </row>
    <row r="75">
      <c r="A75" s="44" t="s">
        <v>796</v>
      </c>
      <c r="B75" s="47">
        <v>1.0</v>
      </c>
      <c r="C75" s="72">
        <v>0.003909909873955</v>
      </c>
    </row>
    <row r="76">
      <c r="A76" s="44" t="s">
        <v>797</v>
      </c>
      <c r="B76" s="47">
        <v>65.0</v>
      </c>
      <c r="C76" s="72">
        <v>0.008205444244517</v>
      </c>
    </row>
    <row r="77">
      <c r="A77" s="44" t="s">
        <v>798</v>
      </c>
      <c r="B77" s="47">
        <v>1.0</v>
      </c>
      <c r="C77" s="72">
        <v>0.006402329483182</v>
      </c>
    </row>
    <row r="78">
      <c r="A78" s="44" t="s">
        <v>799</v>
      </c>
      <c r="B78" s="47">
        <v>0.0</v>
      </c>
      <c r="C78" s="72">
        <v>0.005730542300217</v>
      </c>
    </row>
    <row r="79">
      <c r="A79" s="44" t="s">
        <v>800</v>
      </c>
      <c r="B79" s="47">
        <v>0.0</v>
      </c>
      <c r="C79" s="72">
        <v>0.003822972821475</v>
      </c>
    </row>
    <row r="80">
      <c r="A80" s="44" t="s">
        <v>801</v>
      </c>
      <c r="B80" s="47">
        <v>0.0</v>
      </c>
      <c r="C80" s="72">
        <v>0.005825461568916</v>
      </c>
    </row>
    <row r="81">
      <c r="A81" s="44" t="s">
        <v>802</v>
      </c>
      <c r="B81" s="47">
        <v>0.0</v>
      </c>
      <c r="C81" s="72">
        <v>0.003479394161509</v>
      </c>
    </row>
    <row r="82">
      <c r="A82" s="44" t="s">
        <v>803</v>
      </c>
      <c r="B82" s="47">
        <v>0.0</v>
      </c>
      <c r="C82" s="72">
        <v>0.004801257784729</v>
      </c>
    </row>
    <row r="83">
      <c r="A83" s="44" t="s">
        <v>804</v>
      </c>
      <c r="B83" s="47">
        <v>1.0</v>
      </c>
      <c r="C83" s="72">
        <v>0.004173163927115</v>
      </c>
    </row>
    <row r="84">
      <c r="A84" s="44" t="s">
        <v>805</v>
      </c>
      <c r="B84" s="47">
        <v>0.0</v>
      </c>
      <c r="C84" s="72">
        <v>0.006402329483182</v>
      </c>
    </row>
    <row r="85">
      <c r="A85" s="44" t="s">
        <v>806</v>
      </c>
      <c r="B85" s="47">
        <v>2.0</v>
      </c>
      <c r="C85" s="72">
        <v>0.004619866499232</v>
      </c>
    </row>
    <row r="86">
      <c r="A86" s="44" t="s">
        <v>807</v>
      </c>
      <c r="B86" s="47">
        <v>0.0</v>
      </c>
      <c r="C86" s="72">
        <v>0.003564655650745</v>
      </c>
    </row>
    <row r="87">
      <c r="A87" s="44" t="s">
        <v>808</v>
      </c>
      <c r="B87" s="47">
        <v>17.0</v>
      </c>
      <c r="C87" s="72">
        <v>0.004173163927115</v>
      </c>
    </row>
    <row r="88">
      <c r="A88" s="44" t="s">
        <v>809</v>
      </c>
      <c r="B88" s="47">
        <v>27.0</v>
      </c>
      <c r="C88" s="72">
        <v>0.011547284697929</v>
      </c>
    </row>
    <row r="89">
      <c r="A89" s="44" t="s">
        <v>810</v>
      </c>
      <c r="B89" s="47">
        <v>19.0</v>
      </c>
      <c r="C89" s="72">
        <v>0.003909909873955</v>
      </c>
    </row>
    <row r="90">
      <c r="A90" s="44" t="s">
        <v>811</v>
      </c>
      <c r="B90" s="47">
        <v>39.0</v>
      </c>
      <c r="C90" s="72">
        <v>0.004529746129089</v>
      </c>
    </row>
    <row r="91">
      <c r="A91" s="44" t="s">
        <v>812</v>
      </c>
      <c r="B91" s="47">
        <v>46.0</v>
      </c>
      <c r="C91" s="72">
        <v>0.004710371791883</v>
      </c>
    </row>
    <row r="92">
      <c r="A92" s="44" t="s">
        <v>813</v>
      </c>
      <c r="B92" s="47">
        <v>0.0</v>
      </c>
      <c r="C92" s="72">
        <v>0.009679023678945</v>
      </c>
    </row>
    <row r="93">
      <c r="A93" s="44" t="s">
        <v>814</v>
      </c>
      <c r="B93" s="47">
        <v>1.0</v>
      </c>
      <c r="C93" s="72">
        <v>0.004085009281416</v>
      </c>
    </row>
    <row r="94">
      <c r="A94" s="44" t="s">
        <v>815</v>
      </c>
      <c r="B94" s="47">
        <v>26.0</v>
      </c>
      <c r="C94" s="72">
        <v>0.006793772942343</v>
      </c>
    </row>
    <row r="95">
      <c r="A95" s="44" t="s">
        <v>816</v>
      </c>
      <c r="B95" s="47">
        <v>0.0</v>
      </c>
      <c r="C95" s="72">
        <v>0.004440012216236</v>
      </c>
    </row>
    <row r="96">
      <c r="A96" s="44" t="s">
        <v>817</v>
      </c>
      <c r="B96" s="47">
        <v>0.0</v>
      </c>
      <c r="C96" s="72">
        <v>0.006112330997104</v>
      </c>
    </row>
    <row r="97">
      <c r="A97" s="44" t="s">
        <v>818</v>
      </c>
      <c r="B97" s="47">
        <v>0.0</v>
      </c>
      <c r="C97" s="72">
        <v>0.003822972821475</v>
      </c>
    </row>
    <row r="98">
      <c r="A98" s="44" t="s">
        <v>819</v>
      </c>
      <c r="B98" s="47">
        <v>0.0</v>
      </c>
      <c r="C98" s="72">
        <v>0.004710371791883</v>
      </c>
    </row>
    <row r="99">
      <c r="A99" s="44" t="s">
        <v>820</v>
      </c>
      <c r="B99" s="47">
        <v>0.0</v>
      </c>
      <c r="C99" s="72">
        <v>0.004710371791883</v>
      </c>
    </row>
    <row r="100">
      <c r="A100" s="44" t="s">
        <v>821</v>
      </c>
      <c r="B100" s="47">
        <v>0.0</v>
      </c>
      <c r="C100" s="72">
        <v>0.00399725670872</v>
      </c>
    </row>
    <row r="101">
      <c r="A101" s="44" t="s">
        <v>822</v>
      </c>
      <c r="B101" s="47">
        <v>8.0</v>
      </c>
      <c r="C101" s="72">
        <v>0.003479394161509</v>
      </c>
    </row>
    <row r="102">
      <c r="A102" s="44" t="s">
        <v>823</v>
      </c>
      <c r="B102" s="47">
        <v>0.0</v>
      </c>
      <c r="C102" s="72">
        <v>0.004173163927115</v>
      </c>
    </row>
    <row r="103">
      <c r="A103" s="44" t="s">
        <v>824</v>
      </c>
      <c r="B103" s="47">
        <v>8.0</v>
      </c>
      <c r="C103" s="72">
        <v>0.014923180456089</v>
      </c>
    </row>
    <row r="104">
      <c r="A104" s="44" t="s">
        <v>825</v>
      </c>
      <c r="B104" s="47">
        <v>2.0</v>
      </c>
      <c r="C104" s="72">
        <v>0.00399725670872</v>
      </c>
    </row>
    <row r="105">
      <c r="A105" s="44" t="s">
        <v>826</v>
      </c>
      <c r="B105" s="47">
        <v>0.0</v>
      </c>
      <c r="C105" s="72">
        <v>0.004619866499232</v>
      </c>
    </row>
    <row r="106">
      <c r="A106" s="44" t="s">
        <v>827</v>
      </c>
      <c r="B106" s="47">
        <v>0.0</v>
      </c>
      <c r="C106" s="72">
        <v>0.007390967366374</v>
      </c>
    </row>
    <row r="107">
      <c r="A107" s="44" t="s">
        <v>828</v>
      </c>
      <c r="B107" s="47">
        <v>0.0</v>
      </c>
      <c r="C107" s="72">
        <v>0.006892476962873</v>
      </c>
    </row>
    <row r="108">
      <c r="A108" s="44" t="s">
        <v>829</v>
      </c>
      <c r="B108" s="47">
        <v>0.0</v>
      </c>
      <c r="C108" s="72">
        <v>0.004892522001831</v>
      </c>
    </row>
    <row r="109">
      <c r="A109" s="44" t="s">
        <v>830</v>
      </c>
      <c r="B109" s="47">
        <v>2.0</v>
      </c>
      <c r="C109" s="72">
        <v>0.003822972821475</v>
      </c>
    </row>
    <row r="110">
      <c r="A110" s="44" t="s">
        <v>831</v>
      </c>
      <c r="B110" s="47">
        <v>0.0</v>
      </c>
      <c r="C110" s="72">
        <v>0.004619866499232</v>
      </c>
    </row>
    <row r="111">
      <c r="A111" s="44" t="s">
        <v>832</v>
      </c>
      <c r="B111" s="47">
        <v>38.0</v>
      </c>
      <c r="C111" s="72">
        <v>0.013031890512047</v>
      </c>
    </row>
    <row r="112">
      <c r="A112" s="44" t="s">
        <v>833</v>
      </c>
      <c r="B112" s="47">
        <v>0.0</v>
      </c>
      <c r="C112" s="72">
        <v>0.0078976131373</v>
      </c>
    </row>
    <row r="113">
      <c r="A113" s="44" t="s">
        <v>834</v>
      </c>
      <c r="B113" s="47">
        <v>0.0</v>
      </c>
      <c r="C113" s="72">
        <v>0.006793772942343</v>
      </c>
    </row>
    <row r="114">
      <c r="A114" s="44" t="s">
        <v>835</v>
      </c>
      <c r="B114" s="47">
        <v>0.0</v>
      </c>
      <c r="C114" s="72">
        <v>0.004173163927115</v>
      </c>
    </row>
    <row r="115">
      <c r="A115" s="44" t="s">
        <v>836</v>
      </c>
      <c r="B115" s="47">
        <v>0.0</v>
      </c>
      <c r="C115" s="72">
        <v>0.004085009281416</v>
      </c>
    </row>
    <row r="116">
      <c r="A116" s="44" t="s">
        <v>837</v>
      </c>
      <c r="B116" s="47">
        <v>7.0</v>
      </c>
      <c r="C116" s="72">
        <v>0.011435066221973</v>
      </c>
    </row>
    <row r="117">
      <c r="A117" s="44" t="s">
        <v>838</v>
      </c>
      <c r="B117" s="47">
        <v>8.0</v>
      </c>
      <c r="C117" s="72">
        <v>0.005825461568916</v>
      </c>
    </row>
    <row r="118">
      <c r="A118" s="44" t="s">
        <v>839</v>
      </c>
      <c r="B118" s="47">
        <v>114.0</v>
      </c>
      <c r="C118" s="72">
        <v>0.004710371791883</v>
      </c>
    </row>
    <row r="119">
      <c r="A119" s="44" t="s">
        <v>840</v>
      </c>
      <c r="B119" s="47">
        <v>1.0</v>
      </c>
      <c r="C119" s="72">
        <v>0.003564655650745</v>
      </c>
    </row>
    <row r="120">
      <c r="A120" s="44" t="s">
        <v>841</v>
      </c>
      <c r="B120" s="47">
        <v>0.0</v>
      </c>
      <c r="C120" s="72">
        <v>0.005168565117923</v>
      </c>
    </row>
    <row r="121">
      <c r="A121" s="44" t="s">
        <v>842</v>
      </c>
      <c r="B121" s="47">
        <v>0.0</v>
      </c>
      <c r="C121" s="72">
        <v>0.005541772080702</v>
      </c>
    </row>
    <row r="122">
      <c r="A122" s="44" t="s">
        <v>843</v>
      </c>
      <c r="B122" s="47">
        <v>0.0</v>
      </c>
      <c r="C122" s="72">
        <v>0.006305319428228</v>
      </c>
    </row>
    <row r="123">
      <c r="A123" s="44" t="s">
        <v>844</v>
      </c>
      <c r="B123" s="47">
        <v>0.0</v>
      </c>
      <c r="C123" s="72">
        <v>0.003479394161509</v>
      </c>
    </row>
    <row r="124">
      <c r="A124" s="44" t="s">
        <v>845</v>
      </c>
      <c r="B124" s="47">
        <v>0.0</v>
      </c>
      <c r="C124" s="72">
        <v>0.003822972821475</v>
      </c>
    </row>
    <row r="125">
      <c r="A125" s="44" t="s">
        <v>846</v>
      </c>
      <c r="B125" s="47">
        <v>1.0</v>
      </c>
      <c r="C125" s="72">
        <v>0.003310161063609</v>
      </c>
    </row>
    <row r="126">
      <c r="A126" s="44" t="s">
        <v>847</v>
      </c>
      <c r="B126" s="47">
        <v>5.0</v>
      </c>
      <c r="C126" s="72">
        <v>0.004085009281416</v>
      </c>
    </row>
    <row r="127">
      <c r="A127" s="44" t="s">
        <v>848</v>
      </c>
      <c r="B127" s="47">
        <v>32.0</v>
      </c>
      <c r="C127" s="72">
        <v>0.012226585932825</v>
      </c>
    </row>
    <row r="128">
      <c r="A128" s="44" t="s">
        <v>849</v>
      </c>
      <c r="B128" s="47">
        <v>0.0</v>
      </c>
      <c r="C128" s="72">
        <v>0.019686231304507</v>
      </c>
    </row>
    <row r="129">
      <c r="A129" s="44" t="s">
        <v>850</v>
      </c>
      <c r="B129" s="47">
        <v>0.0</v>
      </c>
      <c r="C129" s="72">
        <v>0.003310161063609</v>
      </c>
    </row>
    <row r="130">
      <c r="A130" s="44" t="s">
        <v>851</v>
      </c>
      <c r="B130" s="47">
        <v>10.0</v>
      </c>
      <c r="C130" s="72">
        <v>0.00399725670872</v>
      </c>
    </row>
    <row r="131">
      <c r="A131" s="44" t="s">
        <v>852</v>
      </c>
      <c r="B131" s="47">
        <v>0.0</v>
      </c>
      <c r="C131" s="72">
        <v>0.003479394161509</v>
      </c>
    </row>
    <row r="132">
      <c r="A132" s="44" t="s">
        <v>853</v>
      </c>
      <c r="B132" s="47">
        <v>0.0</v>
      </c>
      <c r="C132" s="72">
        <v>0.004529746129089</v>
      </c>
    </row>
    <row r="133">
      <c r="A133" s="44" t="s">
        <v>854</v>
      </c>
      <c r="B133" s="47">
        <v>0.0</v>
      </c>
      <c r="C133" s="72">
        <v>0.008102517650236</v>
      </c>
    </row>
    <row r="134">
      <c r="A134" s="44" t="s">
        <v>855</v>
      </c>
      <c r="B134" s="47">
        <v>7.0</v>
      </c>
      <c r="C134" s="72">
        <v>0.005730542300217</v>
      </c>
    </row>
    <row r="135">
      <c r="A135" s="44" t="s">
        <v>856</v>
      </c>
      <c r="B135" s="47">
        <v>2.0</v>
      </c>
      <c r="C135" s="72">
        <v>0.007390967366374</v>
      </c>
    </row>
    <row r="136">
      <c r="A136" s="44" t="s">
        <v>857</v>
      </c>
      <c r="B136" s="47">
        <v>0.0</v>
      </c>
      <c r="C136" s="72">
        <v>0.003822972821475</v>
      </c>
    </row>
    <row r="137">
      <c r="A137" s="44" t="s">
        <v>858</v>
      </c>
      <c r="B137" s="47">
        <v>0.0</v>
      </c>
      <c r="C137" s="72">
        <v>0.003479394161509</v>
      </c>
    </row>
    <row r="138">
      <c r="A138" s="44" t="s">
        <v>859</v>
      </c>
      <c r="B138" s="47">
        <v>0.0</v>
      </c>
      <c r="C138" s="72">
        <v>0.003479394161509</v>
      </c>
    </row>
    <row r="139">
      <c r="A139" s="44" t="s">
        <v>860</v>
      </c>
      <c r="B139" s="47">
        <v>4.0</v>
      </c>
      <c r="C139" s="72">
        <v>0.004440012216236</v>
      </c>
    </row>
    <row r="140">
      <c r="A140" s="44" t="s">
        <v>861</v>
      </c>
      <c r="B140" s="47">
        <v>5.0</v>
      </c>
      <c r="C140" s="72">
        <v>0.004440012216236</v>
      </c>
    </row>
    <row r="141">
      <c r="A141" s="44" t="s">
        <v>862</v>
      </c>
      <c r="B141" s="47">
        <v>13.0</v>
      </c>
      <c r="C141" s="72">
        <v>0.004710371791883</v>
      </c>
    </row>
    <row r="142">
      <c r="A142" s="44" t="s">
        <v>863</v>
      </c>
      <c r="B142" s="47">
        <v>29.0</v>
      </c>
      <c r="C142" s="72">
        <v>0.005920734657775</v>
      </c>
    </row>
    <row r="143">
      <c r="A143" s="44" t="s">
        <v>864</v>
      </c>
      <c r="B143" s="47">
        <v>5.0</v>
      </c>
      <c r="C143" s="72">
        <v>0.257662171775149</v>
      </c>
    </row>
    <row r="144">
      <c r="A144" s="44" t="s">
        <v>865</v>
      </c>
      <c r="B144" s="47">
        <v>10.0</v>
      </c>
      <c r="C144" s="72">
        <v>0.016510415018145</v>
      </c>
    </row>
    <row r="145">
      <c r="A145" s="44" t="s">
        <v>866</v>
      </c>
      <c r="B145" s="47">
        <v>13.0</v>
      </c>
      <c r="C145" s="72">
        <v>0.022475868505293</v>
      </c>
    </row>
    <row r="146">
      <c r="A146" s="44" t="s">
        <v>867</v>
      </c>
      <c r="B146" s="47">
        <v>18.0</v>
      </c>
      <c r="C146" s="72">
        <v>0.004710371791883</v>
      </c>
    </row>
    <row r="147">
      <c r="A147" s="44" t="s">
        <v>868</v>
      </c>
      <c r="B147" s="47">
        <v>19.0</v>
      </c>
      <c r="C147" s="72">
        <v>0.00399725670872</v>
      </c>
    </row>
    <row r="148">
      <c r="A148" s="44" t="s">
        <v>869</v>
      </c>
      <c r="B148" s="47">
        <v>67.0</v>
      </c>
      <c r="C148" s="72">
        <v>0.004710371791883</v>
      </c>
    </row>
    <row r="149">
      <c r="A149" s="44" t="s">
        <v>870</v>
      </c>
      <c r="B149" s="47">
        <v>0.0</v>
      </c>
      <c r="C149" s="72">
        <v>0.003310161063609</v>
      </c>
    </row>
    <row r="150">
      <c r="A150" s="44" t="s">
        <v>871</v>
      </c>
      <c r="B150" s="47">
        <v>0.0</v>
      </c>
      <c r="C150" s="72">
        <v>0.008934701805912</v>
      </c>
    </row>
    <row r="151">
      <c r="A151" s="44" t="s">
        <v>872</v>
      </c>
      <c r="B151" s="47">
        <v>2.0</v>
      </c>
      <c r="C151" s="72">
        <v>0.003736449975359</v>
      </c>
    </row>
    <row r="152">
      <c r="A152" s="44" t="s">
        <v>873</v>
      </c>
      <c r="B152" s="47">
        <v>4.0</v>
      </c>
      <c r="C152" s="72">
        <v>0.003650342453378</v>
      </c>
    </row>
    <row r="153">
      <c r="A153" s="44" t="s">
        <v>874</v>
      </c>
      <c r="B153" s="47">
        <v>6.0</v>
      </c>
      <c r="C153" s="72">
        <v>0.003564655650745</v>
      </c>
    </row>
    <row r="154">
      <c r="A154" s="44" t="s">
        <v>875</v>
      </c>
      <c r="B154" s="47">
        <v>4.0</v>
      </c>
      <c r="C154" s="72">
        <v>0.010328734816896</v>
      </c>
    </row>
    <row r="155">
      <c r="A155" s="44" t="s">
        <v>876</v>
      </c>
      <c r="B155" s="47">
        <v>1.0</v>
      </c>
      <c r="C155" s="72">
        <v>0.003394552048964</v>
      </c>
    </row>
    <row r="156">
      <c r="A156" s="44" t="s">
        <v>877</v>
      </c>
      <c r="B156" s="47">
        <v>37.0</v>
      </c>
      <c r="C156" s="72">
        <v>0.013615425954334</v>
      </c>
    </row>
    <row r="157">
      <c r="A157" s="44" t="s">
        <v>878</v>
      </c>
      <c r="B157" s="47">
        <v>36.0</v>
      </c>
      <c r="C157" s="72">
        <v>0.008205444244517</v>
      </c>
    </row>
    <row r="158">
      <c r="A158" s="44" t="s">
        <v>879</v>
      </c>
      <c r="B158" s="47">
        <v>92.0</v>
      </c>
      <c r="C158" s="72">
        <v>0.006305319428228</v>
      </c>
    </row>
    <row r="159">
      <c r="A159" s="44" t="s">
        <v>880</v>
      </c>
      <c r="B159" s="47">
        <v>83.0</v>
      </c>
      <c r="C159" s="72">
        <v>0.01065757831176</v>
      </c>
    </row>
    <row r="160">
      <c r="A160" s="44" t="s">
        <v>881</v>
      </c>
      <c r="B160" s="47">
        <v>34.0</v>
      </c>
      <c r="C160" s="72">
        <v>0.004085009281416</v>
      </c>
    </row>
    <row r="161">
      <c r="A161" s="44" t="s">
        <v>882</v>
      </c>
      <c r="B161" s="47">
        <v>0.0</v>
      </c>
      <c r="C161" s="72">
        <v>0.003736449975359</v>
      </c>
    </row>
    <row r="162">
      <c r="A162" s="44" t="s">
        <v>883</v>
      </c>
      <c r="B162" s="47">
        <v>6.0</v>
      </c>
      <c r="C162" s="72">
        <v>0.003394552048964</v>
      </c>
    </row>
    <row r="163">
      <c r="A163" s="44" t="s">
        <v>884</v>
      </c>
      <c r="B163" s="47">
        <v>2.0</v>
      </c>
      <c r="C163" s="72">
        <v>0.004350669504757</v>
      </c>
    </row>
    <row r="164">
      <c r="A164" s="44" t="s">
        <v>885</v>
      </c>
      <c r="B164" s="47">
        <v>2.0</v>
      </c>
      <c r="C164" s="72">
        <v>0.004350669504757</v>
      </c>
    </row>
    <row r="165">
      <c r="A165" s="44" t="s">
        <v>886</v>
      </c>
      <c r="B165" s="47">
        <v>22.0</v>
      </c>
      <c r="C165" s="72">
        <v>0.004350669504757</v>
      </c>
    </row>
    <row r="166">
      <c r="A166" s="44" t="s">
        <v>887</v>
      </c>
      <c r="B166" s="47">
        <v>1.0</v>
      </c>
      <c r="C166" s="72">
        <v>0.004529746129089</v>
      </c>
    </row>
    <row r="167">
      <c r="A167" s="44" t="s">
        <v>888</v>
      </c>
      <c r="B167" s="47">
        <v>38.0</v>
      </c>
      <c r="C167" s="72">
        <v>0.015528360683258</v>
      </c>
    </row>
    <row r="168">
      <c r="A168" s="44" t="s">
        <v>889</v>
      </c>
      <c r="B168" s="47">
        <v>0.0</v>
      </c>
      <c r="C168" s="72">
        <v>0.003822972821475</v>
      </c>
    </row>
    <row r="169">
      <c r="A169" s="44" t="s">
        <v>890</v>
      </c>
      <c r="B169" s="47">
        <v>0.0</v>
      </c>
      <c r="C169" s="72">
        <v>0.003394552048964</v>
      </c>
    </row>
    <row r="170">
      <c r="A170" s="44" t="s">
        <v>891</v>
      </c>
      <c r="B170" s="47">
        <v>19.0</v>
      </c>
      <c r="C170" s="72">
        <v>0.007090883743368</v>
      </c>
    </row>
    <row r="171">
      <c r="A171" s="44" t="s">
        <v>892</v>
      </c>
      <c r="B171" s="47">
        <v>20.0</v>
      </c>
      <c r="C171" s="72">
        <v>0.009894404182262</v>
      </c>
    </row>
    <row r="172">
      <c r="A172" s="44" t="s">
        <v>893</v>
      </c>
      <c r="B172" s="47">
        <v>17.0</v>
      </c>
      <c r="C172" s="72">
        <v>0.005168565117923</v>
      </c>
    </row>
    <row r="173">
      <c r="A173" s="44" t="s">
        <v>894</v>
      </c>
      <c r="B173" s="47">
        <v>19.0</v>
      </c>
      <c r="C173" s="72">
        <v>0.006305319428228</v>
      </c>
    </row>
    <row r="174">
      <c r="A174" s="44" t="s">
        <v>895</v>
      </c>
      <c r="B174" s="47">
        <v>6.0</v>
      </c>
      <c r="C174" s="72">
        <v>0.006499681134832</v>
      </c>
    </row>
    <row r="175">
      <c r="A175" s="44" t="s">
        <v>896</v>
      </c>
      <c r="B175" s="47">
        <v>16.0</v>
      </c>
      <c r="C175" s="72">
        <v>0.004529746129089</v>
      </c>
    </row>
    <row r="176">
      <c r="A176" s="44" t="s">
        <v>897</v>
      </c>
      <c r="B176" s="47">
        <v>0.0</v>
      </c>
      <c r="C176" s="72">
        <v>0.004529746129089</v>
      </c>
    </row>
    <row r="177">
      <c r="A177" s="44" t="s">
        <v>898</v>
      </c>
      <c r="B177" s="47">
        <v>0.0</v>
      </c>
      <c r="C177" s="72">
        <v>0.009251872623221</v>
      </c>
    </row>
    <row r="178">
      <c r="A178" s="44" t="s">
        <v>899</v>
      </c>
      <c r="B178" s="47">
        <v>41.0</v>
      </c>
      <c r="C178" s="72">
        <v>0.004261718752487</v>
      </c>
    </row>
    <row r="179">
      <c r="A179" s="44" t="s">
        <v>900</v>
      </c>
      <c r="B179" s="47">
        <v>15.0</v>
      </c>
      <c r="C179" s="72">
        <v>0.004440012216236</v>
      </c>
    </row>
    <row r="180">
      <c r="A180" s="44" t="s">
        <v>901</v>
      </c>
      <c r="B180" s="47">
        <v>0.0</v>
      </c>
      <c r="C180" s="72">
        <v>0.01065757831176</v>
      </c>
    </row>
    <row r="181">
      <c r="A181" s="44" t="s">
        <v>902</v>
      </c>
      <c r="B181" s="47">
        <v>6.0</v>
      </c>
      <c r="C181" s="72">
        <v>0.004801257784729</v>
      </c>
    </row>
    <row r="182">
      <c r="A182" s="44" t="s">
        <v>903</v>
      </c>
      <c r="B182" s="47">
        <v>13.0</v>
      </c>
      <c r="C182" s="72">
        <v>0.003736449975359</v>
      </c>
    </row>
    <row r="183">
      <c r="A183" s="44" t="s">
        <v>904</v>
      </c>
      <c r="B183" s="47">
        <v>25.0</v>
      </c>
      <c r="C183" s="72">
        <v>0.005076178225261</v>
      </c>
    </row>
    <row r="184">
      <c r="A184" s="44" t="s">
        <v>905</v>
      </c>
      <c r="B184" s="47">
        <v>29.0</v>
      </c>
      <c r="C184" s="72">
        <v>0.021400234154052</v>
      </c>
    </row>
    <row r="185">
      <c r="A185" s="44" t="s">
        <v>906</v>
      </c>
      <c r="B185" s="47">
        <v>0.0</v>
      </c>
      <c r="C185" s="72">
        <v>0.003736449975359</v>
      </c>
    </row>
    <row r="186">
      <c r="A186" s="44" t="s">
        <v>907</v>
      </c>
      <c r="B186" s="47">
        <v>0.0</v>
      </c>
      <c r="C186" s="72">
        <v>0.006597373824443</v>
      </c>
    </row>
    <row r="187">
      <c r="A187" s="44" t="s">
        <v>908</v>
      </c>
      <c r="B187" s="47">
        <v>0.0</v>
      </c>
      <c r="C187" s="72">
        <v>0.005076178225261</v>
      </c>
    </row>
    <row r="188">
      <c r="A188" s="44" t="s">
        <v>909</v>
      </c>
      <c r="B188" s="47">
        <v>10.0</v>
      </c>
      <c r="C188" s="72">
        <v>0.003564655650745</v>
      </c>
    </row>
    <row r="189">
      <c r="A189" s="44" t="s">
        <v>910</v>
      </c>
      <c r="B189" s="47">
        <v>0.0</v>
      </c>
      <c r="C189" s="72">
        <v>0.011659792809508</v>
      </c>
    </row>
    <row r="190">
      <c r="A190" s="44" t="s">
        <v>911</v>
      </c>
      <c r="B190" s="47">
        <v>3.0</v>
      </c>
      <c r="C190" s="72">
        <v>0.005730542300217</v>
      </c>
    </row>
    <row r="191">
      <c r="A191" s="44" t="s">
        <v>912</v>
      </c>
      <c r="B191" s="47">
        <v>0.0</v>
      </c>
      <c r="C191" s="72">
        <v>0.003394552048964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25"/>
    <col customWidth="1" min="2" max="2" width="22.25"/>
    <col customWidth="1" min="3" max="3" width="17.25"/>
  </cols>
  <sheetData>
    <row r="1">
      <c r="A1" s="59" t="s">
        <v>913</v>
      </c>
    </row>
    <row r="2">
      <c r="A2" s="66" t="s">
        <v>914</v>
      </c>
    </row>
    <row r="3">
      <c r="A3" s="73" t="s">
        <v>722</v>
      </c>
      <c r="B3" s="73" t="s">
        <v>915</v>
      </c>
      <c r="C3" s="73" t="s">
        <v>916</v>
      </c>
      <c r="D3" s="67" t="str">
        <f>concatenate("overlap = ",sum(D4:D191))</f>
        <v>overlap = 170</v>
      </c>
      <c r="E3" s="67" t="str">
        <f>concatenate("no overlap = ",sum(E4:E191))</f>
        <v>no overlap = 18</v>
      </c>
    </row>
    <row r="4">
      <c r="A4" s="44" t="s">
        <v>725</v>
      </c>
      <c r="B4" s="47">
        <v>36.0</v>
      </c>
      <c r="C4" s="47">
        <v>0.012570041544014</v>
      </c>
      <c r="D4" s="61">
        <f t="shared" ref="D4:D191" si="1">if(B4&gt;0,1,0)</f>
        <v>1</v>
      </c>
      <c r="E4" s="61">
        <f t="shared" ref="E4:E191" si="2">abs(D4-1)</f>
        <v>0</v>
      </c>
      <c r="F4" s="68"/>
    </row>
    <row r="5">
      <c r="A5" s="44" t="s">
        <v>726</v>
      </c>
      <c r="B5" s="47">
        <v>9.0</v>
      </c>
      <c r="C5" s="47">
        <v>0.006892476962873</v>
      </c>
      <c r="D5" s="61">
        <f t="shared" si="1"/>
        <v>1</v>
      </c>
      <c r="E5" s="61">
        <f t="shared" si="2"/>
        <v>0</v>
      </c>
    </row>
    <row r="6">
      <c r="A6" s="44" t="s">
        <v>727</v>
      </c>
      <c r="B6" s="47">
        <v>13.0</v>
      </c>
      <c r="C6" s="47">
        <v>0.003394552048964</v>
      </c>
      <c r="D6" s="61">
        <f t="shared" si="1"/>
        <v>1</v>
      </c>
      <c r="E6" s="61">
        <f t="shared" si="2"/>
        <v>0</v>
      </c>
    </row>
    <row r="7">
      <c r="A7" s="44" t="s">
        <v>728</v>
      </c>
      <c r="B7" s="47">
        <v>58.0</v>
      </c>
      <c r="C7" s="47">
        <v>0.005730542300217</v>
      </c>
      <c r="D7" s="61">
        <f t="shared" si="1"/>
        <v>1</v>
      </c>
      <c r="E7" s="61">
        <f t="shared" si="2"/>
        <v>0</v>
      </c>
    </row>
    <row r="8">
      <c r="A8" s="44" t="s">
        <v>729</v>
      </c>
      <c r="B8" s="47">
        <v>20.0</v>
      </c>
      <c r="C8" s="47">
        <v>0.008724787529165</v>
      </c>
      <c r="D8" s="61">
        <f t="shared" si="1"/>
        <v>1</v>
      </c>
      <c r="E8" s="61">
        <f t="shared" si="2"/>
        <v>0</v>
      </c>
    </row>
    <row r="9">
      <c r="A9" s="44" t="s">
        <v>730</v>
      </c>
      <c r="B9" s="47">
        <v>0.0</v>
      </c>
      <c r="C9" s="47">
        <v>0.04459757387414</v>
      </c>
      <c r="D9" s="61">
        <f t="shared" si="1"/>
        <v>0</v>
      </c>
      <c r="E9" s="61">
        <f t="shared" si="2"/>
        <v>1</v>
      </c>
    </row>
    <row r="10">
      <c r="A10" s="44" t="s">
        <v>731</v>
      </c>
      <c r="B10" s="47">
        <v>101.0</v>
      </c>
      <c r="C10" s="47">
        <v>0.030438729610025</v>
      </c>
      <c r="D10" s="61">
        <f t="shared" si="1"/>
        <v>1</v>
      </c>
      <c r="E10" s="61">
        <f t="shared" si="2"/>
        <v>0</v>
      </c>
    </row>
    <row r="11">
      <c r="A11" s="44" t="s">
        <v>732</v>
      </c>
      <c r="B11" s="47">
        <v>53.0</v>
      </c>
      <c r="C11" s="47">
        <v>0.022070653207149</v>
      </c>
      <c r="D11" s="61">
        <f t="shared" si="1"/>
        <v>1</v>
      </c>
      <c r="E11" s="61">
        <f t="shared" si="2"/>
        <v>0</v>
      </c>
    </row>
    <row r="12">
      <c r="A12" s="44" t="s">
        <v>733</v>
      </c>
      <c r="B12" s="47">
        <v>21.0</v>
      </c>
      <c r="C12" s="47">
        <v>0.005447925030546</v>
      </c>
      <c r="D12" s="61">
        <f t="shared" si="1"/>
        <v>1</v>
      </c>
      <c r="E12" s="61">
        <f t="shared" si="2"/>
        <v>0</v>
      </c>
    </row>
    <row r="13">
      <c r="A13" s="44" t="s">
        <v>734</v>
      </c>
      <c r="B13" s="47">
        <v>68.0</v>
      </c>
      <c r="C13" s="47">
        <v>0.003822972821475</v>
      </c>
      <c r="D13" s="61">
        <f t="shared" si="1"/>
        <v>1</v>
      </c>
      <c r="E13" s="61">
        <f t="shared" si="2"/>
        <v>0</v>
      </c>
    </row>
    <row r="14">
      <c r="A14" s="44" t="s">
        <v>735</v>
      </c>
      <c r="B14" s="47">
        <v>15.0</v>
      </c>
      <c r="C14" s="47">
        <v>0.004710371791883</v>
      </c>
      <c r="D14" s="61">
        <f t="shared" si="1"/>
        <v>1</v>
      </c>
      <c r="E14" s="61">
        <f t="shared" si="2"/>
        <v>0</v>
      </c>
    </row>
    <row r="15">
      <c r="A15" s="44" t="s">
        <v>736</v>
      </c>
      <c r="B15" s="47">
        <v>8.0</v>
      </c>
      <c r="C15" s="47">
        <v>0.005635978518849</v>
      </c>
      <c r="D15" s="61">
        <f t="shared" si="1"/>
        <v>1</v>
      </c>
      <c r="E15" s="61">
        <f t="shared" si="2"/>
        <v>0</v>
      </c>
    </row>
    <row r="16">
      <c r="A16" s="44" t="s">
        <v>737</v>
      </c>
      <c r="B16" s="47">
        <v>10.0</v>
      </c>
      <c r="C16" s="47">
        <v>0.007491649917892</v>
      </c>
      <c r="D16" s="61">
        <f t="shared" si="1"/>
        <v>1</v>
      </c>
      <c r="E16" s="61">
        <f t="shared" si="2"/>
        <v>0</v>
      </c>
    </row>
    <row r="17">
      <c r="A17" s="44" t="s">
        <v>738</v>
      </c>
      <c r="B17" s="47">
        <v>12.0</v>
      </c>
      <c r="C17" s="47">
        <v>0.003479394161509</v>
      </c>
      <c r="D17" s="61">
        <f t="shared" si="1"/>
        <v>1</v>
      </c>
      <c r="E17" s="61">
        <f t="shared" si="2"/>
        <v>0</v>
      </c>
    </row>
    <row r="18">
      <c r="A18" s="44" t="s">
        <v>739</v>
      </c>
      <c r="B18" s="47">
        <v>15.0</v>
      </c>
      <c r="C18" s="47">
        <v>0.005825461568916</v>
      </c>
      <c r="D18" s="61">
        <f t="shared" si="1"/>
        <v>1</v>
      </c>
      <c r="E18" s="61">
        <f t="shared" si="2"/>
        <v>0</v>
      </c>
    </row>
    <row r="19">
      <c r="A19" s="44" t="s">
        <v>740</v>
      </c>
      <c r="B19" s="47">
        <v>23.0</v>
      </c>
      <c r="C19" s="47">
        <v>0.006991513166863</v>
      </c>
      <c r="D19" s="61">
        <f t="shared" si="1"/>
        <v>1</v>
      </c>
      <c r="E19" s="61">
        <f t="shared" si="2"/>
        <v>0</v>
      </c>
    </row>
    <row r="20">
      <c r="A20" s="44" t="s">
        <v>741</v>
      </c>
      <c r="B20" s="47">
        <v>29.0</v>
      </c>
      <c r="C20" s="47">
        <v>0.005541772080702</v>
      </c>
      <c r="D20" s="61">
        <f t="shared" si="1"/>
        <v>1</v>
      </c>
      <c r="E20" s="61">
        <f t="shared" si="2"/>
        <v>0</v>
      </c>
    </row>
    <row r="21">
      <c r="A21" s="44" t="s">
        <v>742</v>
      </c>
      <c r="B21" s="47">
        <v>11.0</v>
      </c>
      <c r="C21" s="47">
        <v>0.003479394161509</v>
      </c>
      <c r="D21" s="61">
        <f t="shared" si="1"/>
        <v>1</v>
      </c>
      <c r="E21" s="61">
        <f t="shared" si="2"/>
        <v>0</v>
      </c>
    </row>
    <row r="22">
      <c r="A22" s="44" t="s">
        <v>743</v>
      </c>
      <c r="B22" s="47">
        <v>10.0</v>
      </c>
      <c r="C22" s="47">
        <v>0.003310161063609</v>
      </c>
      <c r="D22" s="61">
        <f t="shared" si="1"/>
        <v>1</v>
      </c>
      <c r="E22" s="61">
        <f t="shared" si="2"/>
        <v>0</v>
      </c>
    </row>
    <row r="23">
      <c r="A23" s="44" t="s">
        <v>744</v>
      </c>
      <c r="B23" s="47">
        <v>69.0</v>
      </c>
      <c r="C23" s="47">
        <v>0.003310161063609</v>
      </c>
      <c r="D23" s="61">
        <f t="shared" si="1"/>
        <v>1</v>
      </c>
      <c r="E23" s="61">
        <f t="shared" si="2"/>
        <v>0</v>
      </c>
    </row>
    <row r="24">
      <c r="A24" s="44" t="s">
        <v>745</v>
      </c>
      <c r="B24" s="47">
        <v>17.0</v>
      </c>
      <c r="C24" s="47">
        <v>0.00399725670872</v>
      </c>
      <c r="D24" s="61">
        <f t="shared" si="1"/>
        <v>1</v>
      </c>
      <c r="E24" s="61">
        <f t="shared" si="2"/>
        <v>0</v>
      </c>
    </row>
    <row r="25">
      <c r="A25" s="44" t="s">
        <v>746</v>
      </c>
      <c r="B25" s="47">
        <v>25.0</v>
      </c>
      <c r="C25" s="47">
        <v>0.006402329483182</v>
      </c>
      <c r="D25" s="61">
        <f t="shared" si="1"/>
        <v>1</v>
      </c>
      <c r="E25" s="61">
        <f t="shared" si="2"/>
        <v>0</v>
      </c>
    </row>
    <row r="26">
      <c r="A26" s="44" t="s">
        <v>747</v>
      </c>
      <c r="B26" s="47">
        <v>17.0</v>
      </c>
      <c r="C26" s="47">
        <v>0.004261718752487</v>
      </c>
      <c r="D26" s="61">
        <f t="shared" si="1"/>
        <v>1</v>
      </c>
      <c r="E26" s="61">
        <f t="shared" si="2"/>
        <v>0</v>
      </c>
    </row>
    <row r="27">
      <c r="A27" s="44" t="s">
        <v>748</v>
      </c>
      <c r="B27" s="47">
        <v>30.0</v>
      </c>
      <c r="C27" s="47">
        <v>0.005920734657775</v>
      </c>
      <c r="D27" s="61">
        <f t="shared" si="1"/>
        <v>1</v>
      </c>
      <c r="E27" s="61">
        <f t="shared" si="2"/>
        <v>0</v>
      </c>
    </row>
    <row r="28">
      <c r="A28" s="44" t="s">
        <v>749</v>
      </c>
      <c r="B28" s="47">
        <v>37.0</v>
      </c>
      <c r="C28" s="47">
        <v>0.005261319867461</v>
      </c>
      <c r="D28" s="61">
        <f t="shared" si="1"/>
        <v>1</v>
      </c>
      <c r="E28" s="61">
        <f t="shared" si="2"/>
        <v>0</v>
      </c>
    </row>
    <row r="29">
      <c r="A29" s="44" t="s">
        <v>750</v>
      </c>
      <c r="B29" s="47">
        <v>8.0</v>
      </c>
      <c r="C29" s="47">
        <v>0.082029085885366</v>
      </c>
      <c r="D29" s="61">
        <f t="shared" si="1"/>
        <v>1</v>
      </c>
      <c r="E29" s="61">
        <f t="shared" si="2"/>
        <v>0</v>
      </c>
    </row>
    <row r="30">
      <c r="A30" s="44" t="s">
        <v>751</v>
      </c>
      <c r="B30" s="47">
        <v>42.0</v>
      </c>
      <c r="C30" s="47">
        <v>0.006016358253747</v>
      </c>
      <c r="D30" s="61">
        <f t="shared" si="1"/>
        <v>1</v>
      </c>
      <c r="E30" s="61">
        <f t="shared" si="2"/>
        <v>0</v>
      </c>
    </row>
    <row r="31">
      <c r="A31" s="44" t="s">
        <v>752</v>
      </c>
      <c r="B31" s="47">
        <v>61.0</v>
      </c>
      <c r="C31" s="47">
        <v>0.007090883743368</v>
      </c>
      <c r="D31" s="61">
        <f t="shared" si="1"/>
        <v>1</v>
      </c>
      <c r="E31" s="61">
        <f t="shared" si="2"/>
        <v>0</v>
      </c>
    </row>
    <row r="32">
      <c r="A32" s="44" t="s">
        <v>753</v>
      </c>
      <c r="B32" s="47">
        <v>75.0</v>
      </c>
      <c r="C32" s="47">
        <v>0.010002540416739</v>
      </c>
      <c r="D32" s="61">
        <f t="shared" si="1"/>
        <v>1</v>
      </c>
      <c r="E32" s="61">
        <f t="shared" si="2"/>
        <v>0</v>
      </c>
    </row>
    <row r="33">
      <c r="A33" s="44" t="s">
        <v>754</v>
      </c>
      <c r="B33" s="47">
        <v>17.0</v>
      </c>
      <c r="C33" s="47">
        <v>0.004801257784729</v>
      </c>
      <c r="D33" s="61">
        <f t="shared" si="1"/>
        <v>1</v>
      </c>
      <c r="E33" s="61">
        <f t="shared" si="2"/>
        <v>0</v>
      </c>
    </row>
    <row r="34">
      <c r="A34" s="44" t="s">
        <v>755</v>
      </c>
      <c r="B34" s="47">
        <v>16.0</v>
      </c>
      <c r="C34" s="47">
        <v>0.005541772080702</v>
      </c>
      <c r="D34" s="61">
        <f t="shared" si="1"/>
        <v>1</v>
      </c>
      <c r="E34" s="61">
        <f t="shared" si="2"/>
        <v>0</v>
      </c>
    </row>
    <row r="35">
      <c r="A35" s="44" t="s">
        <v>756</v>
      </c>
      <c r="B35" s="47">
        <v>8.0</v>
      </c>
      <c r="C35" s="47">
        <v>0.007390967366374</v>
      </c>
      <c r="D35" s="61">
        <f t="shared" si="1"/>
        <v>1</v>
      </c>
      <c r="E35" s="61">
        <f t="shared" si="2"/>
        <v>0</v>
      </c>
    </row>
    <row r="36">
      <c r="A36" s="44" t="s">
        <v>757</v>
      </c>
      <c r="B36" s="47">
        <v>16.0</v>
      </c>
      <c r="C36" s="47">
        <v>0.009679023678945</v>
      </c>
      <c r="D36" s="61">
        <f t="shared" si="1"/>
        <v>1</v>
      </c>
      <c r="E36" s="61">
        <f t="shared" si="2"/>
        <v>0</v>
      </c>
    </row>
    <row r="37">
      <c r="A37" s="44" t="s">
        <v>758</v>
      </c>
      <c r="B37" s="47">
        <v>13.0</v>
      </c>
      <c r="C37" s="47">
        <v>0.004173163927115</v>
      </c>
      <c r="D37" s="61">
        <f t="shared" si="1"/>
        <v>1</v>
      </c>
      <c r="E37" s="61">
        <f t="shared" si="2"/>
        <v>0</v>
      </c>
    </row>
    <row r="38">
      <c r="A38" s="44" t="s">
        <v>759</v>
      </c>
      <c r="B38" s="47">
        <v>10.0</v>
      </c>
      <c r="C38" s="47">
        <v>0.003822972821475</v>
      </c>
      <c r="D38" s="61">
        <f t="shared" si="1"/>
        <v>1</v>
      </c>
      <c r="E38" s="61">
        <f t="shared" si="2"/>
        <v>0</v>
      </c>
    </row>
    <row r="39">
      <c r="A39" s="44" t="s">
        <v>760</v>
      </c>
      <c r="B39" s="47">
        <v>19.0</v>
      </c>
      <c r="C39" s="47">
        <v>0.003479394161509</v>
      </c>
      <c r="D39" s="61">
        <f t="shared" si="1"/>
        <v>1</v>
      </c>
      <c r="E39" s="61">
        <f t="shared" si="2"/>
        <v>0</v>
      </c>
    </row>
    <row r="40">
      <c r="A40" s="44" t="s">
        <v>761</v>
      </c>
      <c r="B40" s="47">
        <v>17.0</v>
      </c>
      <c r="C40" s="47">
        <v>0.003909909873955</v>
      </c>
      <c r="D40" s="61">
        <f t="shared" si="1"/>
        <v>1</v>
      </c>
      <c r="E40" s="61">
        <f t="shared" si="2"/>
        <v>0</v>
      </c>
    </row>
    <row r="41">
      <c r="A41" s="44" t="s">
        <v>762</v>
      </c>
      <c r="B41" s="47">
        <v>27.0</v>
      </c>
      <c r="C41" s="47">
        <v>0.006112330997104</v>
      </c>
      <c r="D41" s="61">
        <f t="shared" si="1"/>
        <v>1</v>
      </c>
      <c r="E41" s="61">
        <f t="shared" si="2"/>
        <v>0</v>
      </c>
    </row>
    <row r="42">
      <c r="A42" s="44" t="s">
        <v>763</v>
      </c>
      <c r="B42" s="47">
        <v>12.0</v>
      </c>
      <c r="C42" s="47">
        <v>0.020078017169036</v>
      </c>
      <c r="D42" s="61">
        <f t="shared" si="1"/>
        <v>1</v>
      </c>
      <c r="E42" s="61">
        <f t="shared" si="2"/>
        <v>0</v>
      </c>
    </row>
    <row r="43">
      <c r="A43" s="44" t="s">
        <v>764</v>
      </c>
      <c r="B43" s="47">
        <v>42.0</v>
      </c>
      <c r="C43" s="47">
        <v>0.044090993167303</v>
      </c>
      <c r="D43" s="61">
        <f t="shared" si="1"/>
        <v>1</v>
      </c>
      <c r="E43" s="61">
        <f t="shared" si="2"/>
        <v>0</v>
      </c>
    </row>
    <row r="44">
      <c r="A44" s="44" t="s">
        <v>765</v>
      </c>
      <c r="B44" s="47">
        <v>46.0</v>
      </c>
      <c r="C44" s="47">
        <v>0.004984163829883</v>
      </c>
      <c r="D44" s="61">
        <f t="shared" si="1"/>
        <v>1</v>
      </c>
      <c r="E44" s="61">
        <f t="shared" si="2"/>
        <v>0</v>
      </c>
    </row>
    <row r="45">
      <c r="A45" s="44" t="s">
        <v>766</v>
      </c>
      <c r="B45" s="47">
        <v>31.0</v>
      </c>
      <c r="C45" s="47">
        <v>0.011435066221973</v>
      </c>
      <c r="D45" s="61">
        <f t="shared" si="1"/>
        <v>1</v>
      </c>
      <c r="E45" s="61">
        <f t="shared" si="2"/>
        <v>0</v>
      </c>
    </row>
    <row r="46">
      <c r="A46" s="44" t="s">
        <v>767</v>
      </c>
      <c r="B46" s="47">
        <v>5.0</v>
      </c>
      <c r="C46" s="47">
        <v>0.003909909873955</v>
      </c>
      <c r="D46" s="61">
        <f t="shared" si="1"/>
        <v>1</v>
      </c>
      <c r="E46" s="61">
        <f t="shared" si="2"/>
        <v>0</v>
      </c>
    </row>
    <row r="47">
      <c r="A47" s="44" t="s">
        <v>768</v>
      </c>
      <c r="B47" s="47">
        <v>23.0</v>
      </c>
      <c r="C47" s="47">
        <v>0.003822972821475</v>
      </c>
      <c r="D47" s="61">
        <f t="shared" si="1"/>
        <v>1</v>
      </c>
      <c r="E47" s="61">
        <f t="shared" si="2"/>
        <v>0</v>
      </c>
    </row>
    <row r="48">
      <c r="A48" s="44" t="s">
        <v>769</v>
      </c>
      <c r="B48" s="47">
        <v>15.0</v>
      </c>
      <c r="C48" s="47">
        <v>0.004350669504757</v>
      </c>
      <c r="D48" s="61">
        <f t="shared" si="1"/>
        <v>1</v>
      </c>
      <c r="E48" s="61">
        <f t="shared" si="2"/>
        <v>0</v>
      </c>
    </row>
    <row r="49">
      <c r="A49" s="44" t="s">
        <v>770</v>
      </c>
      <c r="B49" s="47">
        <v>19.0</v>
      </c>
      <c r="C49" s="47">
        <v>0.005354439602198</v>
      </c>
      <c r="D49" s="61">
        <f t="shared" si="1"/>
        <v>1</v>
      </c>
      <c r="E49" s="61">
        <f t="shared" si="2"/>
        <v>0</v>
      </c>
    </row>
    <row r="50">
      <c r="A50" s="44" t="s">
        <v>771</v>
      </c>
      <c r="B50" s="47">
        <v>12.0</v>
      </c>
      <c r="C50" s="47">
        <v>0.003479394161509</v>
      </c>
      <c r="D50" s="61">
        <f t="shared" si="1"/>
        <v>1</v>
      </c>
      <c r="E50" s="61">
        <f t="shared" si="2"/>
        <v>0</v>
      </c>
    </row>
    <row r="51">
      <c r="A51" s="44" t="s">
        <v>772</v>
      </c>
      <c r="B51" s="47">
        <v>17.0</v>
      </c>
      <c r="C51" s="47">
        <v>0.003822972821475</v>
      </c>
      <c r="D51" s="61">
        <f t="shared" si="1"/>
        <v>1</v>
      </c>
      <c r="E51" s="61">
        <f t="shared" si="2"/>
        <v>0</v>
      </c>
    </row>
    <row r="52">
      <c r="A52" s="44" t="s">
        <v>773</v>
      </c>
      <c r="B52" s="47">
        <v>10.0</v>
      </c>
      <c r="C52" s="47">
        <v>0.004984163829883</v>
      </c>
      <c r="D52" s="61">
        <f t="shared" si="1"/>
        <v>1</v>
      </c>
      <c r="E52" s="61">
        <f t="shared" si="2"/>
        <v>0</v>
      </c>
    </row>
    <row r="53">
      <c r="A53" s="44" t="s">
        <v>774</v>
      </c>
      <c r="B53" s="47">
        <v>20.0</v>
      </c>
      <c r="C53" s="47">
        <v>0.004710371791883</v>
      </c>
      <c r="D53" s="61">
        <f t="shared" si="1"/>
        <v>1</v>
      </c>
      <c r="E53" s="61">
        <f t="shared" si="2"/>
        <v>0</v>
      </c>
    </row>
    <row r="54">
      <c r="A54" s="44" t="s">
        <v>775</v>
      </c>
      <c r="B54" s="47">
        <v>22.0</v>
      </c>
      <c r="C54" s="47">
        <v>0.009251872623221</v>
      </c>
      <c r="D54" s="61">
        <f t="shared" si="1"/>
        <v>1</v>
      </c>
      <c r="E54" s="61">
        <f t="shared" si="2"/>
        <v>0</v>
      </c>
    </row>
    <row r="55">
      <c r="A55" s="44" t="s">
        <v>776</v>
      </c>
      <c r="B55" s="47">
        <v>3.0</v>
      </c>
      <c r="C55" s="47">
        <v>0.003650342453378</v>
      </c>
      <c r="D55" s="61">
        <f t="shared" si="1"/>
        <v>1</v>
      </c>
      <c r="E55" s="61">
        <f t="shared" si="2"/>
        <v>0</v>
      </c>
    </row>
    <row r="56">
      <c r="A56" s="44" t="s">
        <v>777</v>
      </c>
      <c r="B56" s="47">
        <v>18.0</v>
      </c>
      <c r="C56" s="47">
        <v>0.006991513166863</v>
      </c>
      <c r="D56" s="61">
        <f t="shared" si="1"/>
        <v>1</v>
      </c>
      <c r="E56" s="61">
        <f t="shared" si="2"/>
        <v>0</v>
      </c>
    </row>
    <row r="57">
      <c r="A57" s="44" t="s">
        <v>778</v>
      </c>
      <c r="B57" s="47">
        <v>43.0</v>
      </c>
      <c r="C57" s="47">
        <v>0.014802945715448</v>
      </c>
      <c r="D57" s="61">
        <f t="shared" si="1"/>
        <v>1</v>
      </c>
      <c r="E57" s="61">
        <f t="shared" si="2"/>
        <v>0</v>
      </c>
    </row>
    <row r="58">
      <c r="A58" s="44" t="s">
        <v>779</v>
      </c>
      <c r="B58" s="47">
        <v>43.0</v>
      </c>
      <c r="C58" s="47">
        <v>0.025373860144572</v>
      </c>
      <c r="D58" s="61">
        <f t="shared" si="1"/>
        <v>1</v>
      </c>
      <c r="E58" s="61">
        <f t="shared" si="2"/>
        <v>0</v>
      </c>
    </row>
    <row r="59">
      <c r="A59" s="44" t="s">
        <v>780</v>
      </c>
      <c r="B59" s="47">
        <v>15.0</v>
      </c>
      <c r="C59" s="47">
        <v>0.029993261812614</v>
      </c>
      <c r="D59" s="61">
        <f t="shared" si="1"/>
        <v>1</v>
      </c>
      <c r="E59" s="61">
        <f t="shared" si="2"/>
        <v>0</v>
      </c>
    </row>
    <row r="60">
      <c r="A60" s="44" t="s">
        <v>781</v>
      </c>
      <c r="B60" s="47">
        <v>65.0</v>
      </c>
      <c r="C60" s="47">
        <v>0.089167160647343</v>
      </c>
      <c r="D60" s="61">
        <f t="shared" si="1"/>
        <v>1</v>
      </c>
      <c r="E60" s="61">
        <f t="shared" si="2"/>
        <v>0</v>
      </c>
    </row>
    <row r="61">
      <c r="A61" s="44" t="s">
        <v>782</v>
      </c>
      <c r="B61" s="47">
        <v>50.0</v>
      </c>
      <c r="C61" s="47">
        <v>0.04698833763361</v>
      </c>
      <c r="D61" s="61">
        <f t="shared" si="1"/>
        <v>1</v>
      </c>
      <c r="E61" s="61">
        <f t="shared" si="2"/>
        <v>0</v>
      </c>
    </row>
    <row r="62">
      <c r="A62" s="44" t="s">
        <v>783</v>
      </c>
      <c r="B62" s="47">
        <v>23.0</v>
      </c>
      <c r="C62" s="47">
        <v>0.005261319867461</v>
      </c>
      <c r="D62" s="61">
        <f t="shared" si="1"/>
        <v>1</v>
      </c>
      <c r="E62" s="61">
        <f t="shared" si="2"/>
        <v>0</v>
      </c>
    </row>
    <row r="63">
      <c r="A63" s="44" t="s">
        <v>784</v>
      </c>
      <c r="B63" s="47">
        <v>4.0</v>
      </c>
      <c r="C63" s="47">
        <v>0.008620296095205</v>
      </c>
      <c r="D63" s="61">
        <f t="shared" si="1"/>
        <v>1</v>
      </c>
      <c r="E63" s="61">
        <f t="shared" si="2"/>
        <v>0</v>
      </c>
    </row>
    <row r="64">
      <c r="A64" s="44" t="s">
        <v>785</v>
      </c>
      <c r="B64" s="47">
        <v>15.0</v>
      </c>
      <c r="C64" s="47">
        <v>0.003822972821475</v>
      </c>
      <c r="D64" s="61">
        <f t="shared" si="1"/>
        <v>1</v>
      </c>
      <c r="E64" s="61">
        <f t="shared" si="2"/>
        <v>0</v>
      </c>
    </row>
    <row r="65">
      <c r="A65" s="44" t="s">
        <v>786</v>
      </c>
      <c r="B65" s="47">
        <v>14.0</v>
      </c>
      <c r="C65" s="47">
        <v>0.004619866499232</v>
      </c>
      <c r="D65" s="61">
        <f t="shared" si="1"/>
        <v>1</v>
      </c>
      <c r="E65" s="61">
        <f t="shared" si="2"/>
        <v>0</v>
      </c>
    </row>
    <row r="66">
      <c r="A66" s="44" t="s">
        <v>787</v>
      </c>
      <c r="B66" s="47">
        <v>10.0</v>
      </c>
      <c r="C66" s="47">
        <v>0.005920734657775</v>
      </c>
      <c r="D66" s="61">
        <f t="shared" si="1"/>
        <v>1</v>
      </c>
      <c r="E66" s="61">
        <f t="shared" si="2"/>
        <v>0</v>
      </c>
    </row>
    <row r="67">
      <c r="A67" s="44" t="s">
        <v>788</v>
      </c>
      <c r="B67" s="47">
        <v>0.0</v>
      </c>
      <c r="C67" s="47">
        <v>0.004173163927115</v>
      </c>
      <c r="D67" s="61">
        <f t="shared" si="1"/>
        <v>0</v>
      </c>
      <c r="E67" s="61">
        <f t="shared" si="2"/>
        <v>1</v>
      </c>
    </row>
    <row r="68">
      <c r="A68" s="44" t="s">
        <v>789</v>
      </c>
      <c r="B68" s="47">
        <v>9.0</v>
      </c>
      <c r="C68" s="47">
        <v>0.013264478679394</v>
      </c>
      <c r="D68" s="61">
        <f t="shared" si="1"/>
        <v>1</v>
      </c>
      <c r="E68" s="61">
        <f t="shared" si="2"/>
        <v>0</v>
      </c>
    </row>
    <row r="69">
      <c r="A69" s="44" t="s">
        <v>790</v>
      </c>
      <c r="B69" s="47">
        <v>15.0</v>
      </c>
      <c r="C69" s="47">
        <v>0.011999016468426</v>
      </c>
      <c r="D69" s="61">
        <f t="shared" si="1"/>
        <v>1</v>
      </c>
      <c r="E69" s="61">
        <f t="shared" si="2"/>
        <v>0</v>
      </c>
    </row>
    <row r="70">
      <c r="A70" s="44" t="s">
        <v>791</v>
      </c>
      <c r="B70" s="47">
        <v>18.0</v>
      </c>
      <c r="C70" s="47">
        <v>0.004440012216236</v>
      </c>
      <c r="D70" s="61">
        <f t="shared" si="1"/>
        <v>1</v>
      </c>
      <c r="E70" s="61">
        <f t="shared" si="2"/>
        <v>0</v>
      </c>
    </row>
    <row r="71">
      <c r="A71" s="44" t="s">
        <v>792</v>
      </c>
      <c r="B71" s="47">
        <v>0.0</v>
      </c>
      <c r="C71" s="47">
        <v>0.004350669504757</v>
      </c>
      <c r="D71" s="61">
        <f t="shared" si="1"/>
        <v>0</v>
      </c>
      <c r="E71" s="61">
        <f t="shared" si="2"/>
        <v>1</v>
      </c>
    </row>
    <row r="72">
      <c r="A72" s="44" t="s">
        <v>793</v>
      </c>
      <c r="B72" s="47">
        <v>3.0</v>
      </c>
      <c r="C72" s="47">
        <v>0.012570041544014</v>
      </c>
      <c r="D72" s="61">
        <f t="shared" si="1"/>
        <v>1</v>
      </c>
      <c r="E72" s="61">
        <f t="shared" si="2"/>
        <v>0</v>
      </c>
    </row>
    <row r="73">
      <c r="A73" s="44" t="s">
        <v>794</v>
      </c>
      <c r="B73" s="47">
        <v>23.0</v>
      </c>
      <c r="C73" s="47">
        <v>0.005825461568916</v>
      </c>
      <c r="D73" s="61">
        <f t="shared" si="1"/>
        <v>1</v>
      </c>
      <c r="E73" s="61">
        <f t="shared" si="2"/>
        <v>0</v>
      </c>
    </row>
    <row r="74">
      <c r="A74" s="44" t="s">
        <v>795</v>
      </c>
      <c r="B74" s="47">
        <v>20.0</v>
      </c>
      <c r="C74" s="47">
        <v>0.008934701805912</v>
      </c>
      <c r="D74" s="61">
        <f t="shared" si="1"/>
        <v>1</v>
      </c>
      <c r="E74" s="61">
        <f t="shared" si="2"/>
        <v>0</v>
      </c>
    </row>
    <row r="75">
      <c r="A75" s="44" t="s">
        <v>796</v>
      </c>
      <c r="B75" s="47">
        <v>15.0</v>
      </c>
      <c r="C75" s="47">
        <v>0.003909909873955</v>
      </c>
      <c r="D75" s="61">
        <f t="shared" si="1"/>
        <v>1</v>
      </c>
      <c r="E75" s="61">
        <f t="shared" si="2"/>
        <v>0</v>
      </c>
    </row>
    <row r="76">
      <c r="A76" s="44" t="s">
        <v>797</v>
      </c>
      <c r="B76" s="47">
        <v>26.0</v>
      </c>
      <c r="C76" s="47">
        <v>0.008205444244517</v>
      </c>
      <c r="D76" s="61">
        <f t="shared" si="1"/>
        <v>1</v>
      </c>
      <c r="E76" s="61">
        <f t="shared" si="2"/>
        <v>0</v>
      </c>
    </row>
    <row r="77">
      <c r="A77" s="44" t="s">
        <v>798</v>
      </c>
      <c r="B77" s="47">
        <v>31.0</v>
      </c>
      <c r="C77" s="47">
        <v>0.006402329483182</v>
      </c>
      <c r="D77" s="61">
        <f t="shared" si="1"/>
        <v>1</v>
      </c>
      <c r="E77" s="61">
        <f t="shared" si="2"/>
        <v>0</v>
      </c>
    </row>
    <row r="78">
      <c r="A78" s="44" t="s">
        <v>799</v>
      </c>
      <c r="B78" s="47">
        <v>18.0</v>
      </c>
      <c r="C78" s="47">
        <v>0.005730542300217</v>
      </c>
      <c r="D78" s="61">
        <f t="shared" si="1"/>
        <v>1</v>
      </c>
      <c r="E78" s="61">
        <f t="shared" si="2"/>
        <v>0</v>
      </c>
    </row>
    <row r="79">
      <c r="A79" s="44" t="s">
        <v>800</v>
      </c>
      <c r="B79" s="47">
        <v>9.0</v>
      </c>
      <c r="C79" s="47">
        <v>0.003822972821475</v>
      </c>
      <c r="D79" s="61">
        <f t="shared" si="1"/>
        <v>1</v>
      </c>
      <c r="E79" s="61">
        <f t="shared" si="2"/>
        <v>0</v>
      </c>
    </row>
    <row r="80">
      <c r="A80" s="44" t="s">
        <v>801</v>
      </c>
      <c r="B80" s="47">
        <v>19.0</v>
      </c>
      <c r="C80" s="47">
        <v>0.005825461568916</v>
      </c>
      <c r="D80" s="61">
        <f t="shared" si="1"/>
        <v>1</v>
      </c>
      <c r="E80" s="61">
        <f t="shared" si="2"/>
        <v>0</v>
      </c>
    </row>
    <row r="81">
      <c r="A81" s="44" t="s">
        <v>802</v>
      </c>
      <c r="B81" s="47">
        <v>15.0</v>
      </c>
      <c r="C81" s="47">
        <v>0.003479394161509</v>
      </c>
      <c r="D81" s="61">
        <f t="shared" si="1"/>
        <v>1</v>
      </c>
      <c r="E81" s="61">
        <f t="shared" si="2"/>
        <v>0</v>
      </c>
    </row>
    <row r="82">
      <c r="A82" s="44" t="s">
        <v>803</v>
      </c>
      <c r="B82" s="47">
        <v>27.0</v>
      </c>
      <c r="C82" s="47">
        <v>0.004801257784729</v>
      </c>
      <c r="D82" s="61">
        <f t="shared" si="1"/>
        <v>1</v>
      </c>
      <c r="E82" s="61">
        <f t="shared" si="2"/>
        <v>0</v>
      </c>
    </row>
    <row r="83">
      <c r="A83" s="44" t="s">
        <v>804</v>
      </c>
      <c r="B83" s="47">
        <v>35.0</v>
      </c>
      <c r="C83" s="47">
        <v>0.004173163927115</v>
      </c>
      <c r="D83" s="61">
        <f t="shared" si="1"/>
        <v>1</v>
      </c>
      <c r="E83" s="61">
        <f t="shared" si="2"/>
        <v>0</v>
      </c>
    </row>
    <row r="84">
      <c r="A84" s="44" t="s">
        <v>805</v>
      </c>
      <c r="B84" s="47">
        <v>11.0</v>
      </c>
      <c r="C84" s="47">
        <v>0.006402329483182</v>
      </c>
      <c r="D84" s="61">
        <f t="shared" si="1"/>
        <v>1</v>
      </c>
      <c r="E84" s="61">
        <f t="shared" si="2"/>
        <v>0</v>
      </c>
    </row>
    <row r="85">
      <c r="A85" s="44" t="s">
        <v>806</v>
      </c>
      <c r="B85" s="47">
        <v>15.0</v>
      </c>
      <c r="C85" s="47">
        <v>0.004619866499232</v>
      </c>
      <c r="D85" s="61">
        <f t="shared" si="1"/>
        <v>1</v>
      </c>
      <c r="E85" s="61">
        <f t="shared" si="2"/>
        <v>0</v>
      </c>
    </row>
    <row r="86">
      <c r="A86" s="44" t="s">
        <v>807</v>
      </c>
      <c r="B86" s="47">
        <v>15.0</v>
      </c>
      <c r="C86" s="47">
        <v>0.003564655650745</v>
      </c>
      <c r="D86" s="61">
        <f t="shared" si="1"/>
        <v>1</v>
      </c>
      <c r="E86" s="61">
        <f t="shared" si="2"/>
        <v>0</v>
      </c>
    </row>
    <row r="87">
      <c r="A87" s="44" t="s">
        <v>808</v>
      </c>
      <c r="B87" s="47">
        <v>33.0</v>
      </c>
      <c r="C87" s="47">
        <v>0.004173163927115</v>
      </c>
      <c r="D87" s="61">
        <f t="shared" si="1"/>
        <v>1</v>
      </c>
      <c r="E87" s="61">
        <f t="shared" si="2"/>
        <v>0</v>
      </c>
    </row>
    <row r="88">
      <c r="A88" s="44" t="s">
        <v>809</v>
      </c>
      <c r="B88" s="47">
        <v>73.0</v>
      </c>
      <c r="C88" s="47">
        <v>0.011547284697929</v>
      </c>
      <c r="D88" s="61">
        <f t="shared" si="1"/>
        <v>1</v>
      </c>
      <c r="E88" s="61">
        <f t="shared" si="2"/>
        <v>0</v>
      </c>
    </row>
    <row r="89">
      <c r="A89" s="44" t="s">
        <v>810</v>
      </c>
      <c r="B89" s="47">
        <v>44.0</v>
      </c>
      <c r="C89" s="47">
        <v>0.003909909873955</v>
      </c>
      <c r="D89" s="61">
        <f t="shared" si="1"/>
        <v>1</v>
      </c>
      <c r="E89" s="61">
        <f t="shared" si="2"/>
        <v>0</v>
      </c>
    </row>
    <row r="90">
      <c r="A90" s="44" t="s">
        <v>811</v>
      </c>
      <c r="B90" s="47">
        <v>0.0</v>
      </c>
      <c r="C90" s="47">
        <v>0.004529746129089</v>
      </c>
      <c r="D90" s="61">
        <f t="shared" si="1"/>
        <v>0</v>
      </c>
      <c r="E90" s="61">
        <f t="shared" si="2"/>
        <v>1</v>
      </c>
    </row>
    <row r="91">
      <c r="A91" s="44" t="s">
        <v>812</v>
      </c>
      <c r="B91" s="47">
        <v>0.0</v>
      </c>
      <c r="C91" s="47">
        <v>0.004710371791883</v>
      </c>
      <c r="D91" s="61">
        <f t="shared" si="1"/>
        <v>0</v>
      </c>
      <c r="E91" s="61">
        <f t="shared" si="2"/>
        <v>1</v>
      </c>
    </row>
    <row r="92">
      <c r="A92" s="44" t="s">
        <v>813</v>
      </c>
      <c r="B92" s="47">
        <v>27.0</v>
      </c>
      <c r="C92" s="47">
        <v>0.009679023678945</v>
      </c>
      <c r="D92" s="61">
        <f t="shared" si="1"/>
        <v>1</v>
      </c>
      <c r="E92" s="61">
        <f t="shared" si="2"/>
        <v>0</v>
      </c>
    </row>
    <row r="93">
      <c r="A93" s="44" t="s">
        <v>814</v>
      </c>
      <c r="B93" s="47">
        <v>34.0</v>
      </c>
      <c r="C93" s="47">
        <v>0.004085009281416</v>
      </c>
      <c r="D93" s="61">
        <f t="shared" si="1"/>
        <v>1</v>
      </c>
      <c r="E93" s="61">
        <f t="shared" si="2"/>
        <v>0</v>
      </c>
    </row>
    <row r="94">
      <c r="A94" s="44" t="s">
        <v>815</v>
      </c>
      <c r="B94" s="47">
        <v>12.0</v>
      </c>
      <c r="C94" s="47">
        <v>0.006793772942343</v>
      </c>
      <c r="D94" s="61">
        <f t="shared" si="1"/>
        <v>1</v>
      </c>
      <c r="E94" s="61">
        <f t="shared" si="2"/>
        <v>0</v>
      </c>
    </row>
    <row r="95">
      <c r="A95" s="44" t="s">
        <v>816</v>
      </c>
      <c r="B95" s="47">
        <v>15.0</v>
      </c>
      <c r="C95" s="47">
        <v>0.004440012216236</v>
      </c>
      <c r="D95" s="61">
        <f t="shared" si="1"/>
        <v>1</v>
      </c>
      <c r="E95" s="61">
        <f t="shared" si="2"/>
        <v>0</v>
      </c>
    </row>
    <row r="96">
      <c r="A96" s="44" t="s">
        <v>817</v>
      </c>
      <c r="B96" s="47">
        <v>23.0</v>
      </c>
      <c r="C96" s="47">
        <v>0.006112330997104</v>
      </c>
      <c r="D96" s="61">
        <f t="shared" si="1"/>
        <v>1</v>
      </c>
      <c r="E96" s="61">
        <f t="shared" si="2"/>
        <v>0</v>
      </c>
    </row>
    <row r="97">
      <c r="A97" s="44" t="s">
        <v>818</v>
      </c>
      <c r="B97" s="47">
        <v>9.0</v>
      </c>
      <c r="C97" s="47">
        <v>0.003822972821475</v>
      </c>
      <c r="D97" s="61">
        <f t="shared" si="1"/>
        <v>1</v>
      </c>
      <c r="E97" s="61">
        <f t="shared" si="2"/>
        <v>0</v>
      </c>
    </row>
    <row r="98">
      <c r="A98" s="44" t="s">
        <v>819</v>
      </c>
      <c r="B98" s="47">
        <v>7.0</v>
      </c>
      <c r="C98" s="47">
        <v>0.004710371791883</v>
      </c>
      <c r="D98" s="61">
        <f t="shared" si="1"/>
        <v>1</v>
      </c>
      <c r="E98" s="61">
        <f t="shared" si="2"/>
        <v>0</v>
      </c>
    </row>
    <row r="99">
      <c r="A99" s="44" t="s">
        <v>820</v>
      </c>
      <c r="B99" s="47">
        <v>17.0</v>
      </c>
      <c r="C99" s="47">
        <v>0.004710371791883</v>
      </c>
      <c r="D99" s="61">
        <f t="shared" si="1"/>
        <v>1</v>
      </c>
      <c r="E99" s="61">
        <f t="shared" si="2"/>
        <v>0</v>
      </c>
    </row>
    <row r="100">
      <c r="A100" s="44" t="s">
        <v>821</v>
      </c>
      <c r="B100" s="47">
        <v>18.0</v>
      </c>
      <c r="C100" s="47">
        <v>0.00399725670872</v>
      </c>
      <c r="D100" s="61">
        <f t="shared" si="1"/>
        <v>1</v>
      </c>
      <c r="E100" s="61">
        <f t="shared" si="2"/>
        <v>0</v>
      </c>
    </row>
    <row r="101">
      <c r="A101" s="44" t="s">
        <v>822</v>
      </c>
      <c r="B101" s="47">
        <v>14.0</v>
      </c>
      <c r="C101" s="47">
        <v>0.003479394161509</v>
      </c>
      <c r="D101" s="61">
        <f t="shared" si="1"/>
        <v>1</v>
      </c>
      <c r="E101" s="61">
        <f t="shared" si="2"/>
        <v>0</v>
      </c>
    </row>
    <row r="102">
      <c r="A102" s="44" t="s">
        <v>823</v>
      </c>
      <c r="B102" s="47">
        <v>20.0</v>
      </c>
      <c r="C102" s="47">
        <v>0.004173163927115</v>
      </c>
      <c r="D102" s="61">
        <f t="shared" si="1"/>
        <v>1</v>
      </c>
      <c r="E102" s="61">
        <f t="shared" si="2"/>
        <v>0</v>
      </c>
    </row>
    <row r="103">
      <c r="A103" s="44" t="s">
        <v>824</v>
      </c>
      <c r="B103" s="47">
        <v>59.0</v>
      </c>
      <c r="C103" s="47">
        <v>0.014923180456089</v>
      </c>
      <c r="D103" s="61">
        <f t="shared" si="1"/>
        <v>1</v>
      </c>
      <c r="E103" s="61">
        <f t="shared" si="2"/>
        <v>0</v>
      </c>
    </row>
    <row r="104">
      <c r="A104" s="44" t="s">
        <v>825</v>
      </c>
      <c r="B104" s="47">
        <v>9.0</v>
      </c>
      <c r="C104" s="47">
        <v>0.00399725670872</v>
      </c>
      <c r="D104" s="61">
        <f t="shared" si="1"/>
        <v>1</v>
      </c>
      <c r="E104" s="61">
        <f t="shared" si="2"/>
        <v>0</v>
      </c>
    </row>
    <row r="105">
      <c r="A105" s="44" t="s">
        <v>826</v>
      </c>
      <c r="B105" s="47">
        <v>8.0</v>
      </c>
      <c r="C105" s="47">
        <v>0.004619866499232</v>
      </c>
      <c r="D105" s="61">
        <f t="shared" si="1"/>
        <v>1</v>
      </c>
      <c r="E105" s="61">
        <f t="shared" si="2"/>
        <v>0</v>
      </c>
    </row>
    <row r="106">
      <c r="A106" s="44" t="s">
        <v>827</v>
      </c>
      <c r="B106" s="47">
        <v>21.0</v>
      </c>
      <c r="C106" s="47">
        <v>0.007390967366374</v>
      </c>
      <c r="D106" s="61">
        <f t="shared" si="1"/>
        <v>1</v>
      </c>
      <c r="E106" s="61">
        <f t="shared" si="2"/>
        <v>0</v>
      </c>
    </row>
    <row r="107">
      <c r="A107" s="44" t="s">
        <v>828</v>
      </c>
      <c r="B107" s="47">
        <v>27.0</v>
      </c>
      <c r="C107" s="47">
        <v>0.006892476962873</v>
      </c>
      <c r="D107" s="61">
        <f t="shared" si="1"/>
        <v>1</v>
      </c>
      <c r="E107" s="61">
        <f t="shared" si="2"/>
        <v>0</v>
      </c>
    </row>
    <row r="108">
      <c r="A108" s="44" t="s">
        <v>829</v>
      </c>
      <c r="B108" s="47">
        <v>15.0</v>
      </c>
      <c r="C108" s="47">
        <v>0.004892522001831</v>
      </c>
      <c r="D108" s="61">
        <f t="shared" si="1"/>
        <v>1</v>
      </c>
      <c r="E108" s="61">
        <f t="shared" si="2"/>
        <v>0</v>
      </c>
    </row>
    <row r="109">
      <c r="A109" s="44" t="s">
        <v>830</v>
      </c>
      <c r="B109" s="47">
        <v>16.0</v>
      </c>
      <c r="C109" s="47">
        <v>0.003822972821475</v>
      </c>
      <c r="D109" s="61">
        <f t="shared" si="1"/>
        <v>1</v>
      </c>
      <c r="E109" s="61">
        <f t="shared" si="2"/>
        <v>0</v>
      </c>
    </row>
    <row r="110">
      <c r="A110" s="44" t="s">
        <v>831</v>
      </c>
      <c r="B110" s="47">
        <v>5.0</v>
      </c>
      <c r="C110" s="47">
        <v>0.004619866499232</v>
      </c>
      <c r="D110" s="61">
        <f t="shared" si="1"/>
        <v>1</v>
      </c>
      <c r="E110" s="61">
        <f t="shared" si="2"/>
        <v>0</v>
      </c>
    </row>
    <row r="111">
      <c r="A111" s="44" t="s">
        <v>832</v>
      </c>
      <c r="B111" s="47">
        <v>25.0</v>
      </c>
      <c r="C111" s="47">
        <v>0.013031890512047</v>
      </c>
      <c r="D111" s="61">
        <f t="shared" si="1"/>
        <v>1</v>
      </c>
      <c r="E111" s="61">
        <f t="shared" si="2"/>
        <v>0</v>
      </c>
    </row>
    <row r="112">
      <c r="A112" s="44" t="s">
        <v>833</v>
      </c>
      <c r="B112" s="47">
        <v>9.0</v>
      </c>
      <c r="C112" s="47">
        <v>0.0078976131373</v>
      </c>
      <c r="D112" s="61">
        <f t="shared" si="1"/>
        <v>1</v>
      </c>
      <c r="E112" s="61">
        <f t="shared" si="2"/>
        <v>0</v>
      </c>
    </row>
    <row r="113">
      <c r="A113" s="44" t="s">
        <v>834</v>
      </c>
      <c r="B113" s="47">
        <v>13.0</v>
      </c>
      <c r="C113" s="47">
        <v>0.006793772942343</v>
      </c>
      <c r="D113" s="61">
        <f t="shared" si="1"/>
        <v>1</v>
      </c>
      <c r="E113" s="61">
        <f t="shared" si="2"/>
        <v>0</v>
      </c>
    </row>
    <row r="114">
      <c r="A114" s="44" t="s">
        <v>835</v>
      </c>
      <c r="B114" s="47">
        <v>16.0</v>
      </c>
      <c r="C114" s="47">
        <v>0.004173163927115</v>
      </c>
      <c r="D114" s="61">
        <f t="shared" si="1"/>
        <v>1</v>
      </c>
      <c r="E114" s="61">
        <f t="shared" si="2"/>
        <v>0</v>
      </c>
    </row>
    <row r="115">
      <c r="A115" s="44" t="s">
        <v>836</v>
      </c>
      <c r="B115" s="47">
        <v>11.0</v>
      </c>
      <c r="C115" s="47">
        <v>0.004085009281416</v>
      </c>
      <c r="D115" s="61">
        <f t="shared" si="1"/>
        <v>1</v>
      </c>
      <c r="E115" s="61">
        <f t="shared" si="2"/>
        <v>0</v>
      </c>
    </row>
    <row r="116">
      <c r="A116" s="44" t="s">
        <v>837</v>
      </c>
      <c r="B116" s="47">
        <v>7.0</v>
      </c>
      <c r="C116" s="47">
        <v>0.011435066221973</v>
      </c>
      <c r="D116" s="61">
        <f t="shared" si="1"/>
        <v>1</v>
      </c>
      <c r="E116" s="61">
        <f t="shared" si="2"/>
        <v>0</v>
      </c>
    </row>
    <row r="117">
      <c r="A117" s="44" t="s">
        <v>838</v>
      </c>
      <c r="B117" s="47">
        <v>68.0</v>
      </c>
      <c r="C117" s="47">
        <v>0.005825461568916</v>
      </c>
      <c r="D117" s="61">
        <f t="shared" si="1"/>
        <v>1</v>
      </c>
      <c r="E117" s="61">
        <f t="shared" si="2"/>
        <v>0</v>
      </c>
    </row>
    <row r="118">
      <c r="A118" s="44" t="s">
        <v>839</v>
      </c>
      <c r="B118" s="47">
        <v>47.0</v>
      </c>
      <c r="C118" s="47">
        <v>0.004710371791883</v>
      </c>
      <c r="D118" s="61">
        <f t="shared" si="1"/>
        <v>1</v>
      </c>
      <c r="E118" s="61">
        <f t="shared" si="2"/>
        <v>0</v>
      </c>
    </row>
    <row r="119">
      <c r="A119" s="44" t="s">
        <v>840</v>
      </c>
      <c r="B119" s="47">
        <v>21.0</v>
      </c>
      <c r="C119" s="47">
        <v>0.003564655650745</v>
      </c>
      <c r="D119" s="61">
        <f t="shared" si="1"/>
        <v>1</v>
      </c>
      <c r="E119" s="61">
        <f t="shared" si="2"/>
        <v>0</v>
      </c>
    </row>
    <row r="120">
      <c r="A120" s="44" t="s">
        <v>841</v>
      </c>
      <c r="B120" s="47">
        <v>15.0</v>
      </c>
      <c r="C120" s="47">
        <v>0.005168565117923</v>
      </c>
      <c r="D120" s="61">
        <f t="shared" si="1"/>
        <v>1</v>
      </c>
      <c r="E120" s="61">
        <f t="shared" si="2"/>
        <v>0</v>
      </c>
    </row>
    <row r="121">
      <c r="A121" s="44" t="s">
        <v>842</v>
      </c>
      <c r="B121" s="47">
        <v>13.0</v>
      </c>
      <c r="C121" s="47">
        <v>0.005541772080702</v>
      </c>
      <c r="D121" s="61">
        <f t="shared" si="1"/>
        <v>1</v>
      </c>
      <c r="E121" s="61">
        <f t="shared" si="2"/>
        <v>0</v>
      </c>
    </row>
    <row r="122">
      <c r="A122" s="44" t="s">
        <v>843</v>
      </c>
      <c r="B122" s="47">
        <v>1.0</v>
      </c>
      <c r="C122" s="47">
        <v>0.006305319428228</v>
      </c>
      <c r="D122" s="61">
        <f t="shared" si="1"/>
        <v>1</v>
      </c>
      <c r="E122" s="61">
        <f t="shared" si="2"/>
        <v>0</v>
      </c>
    </row>
    <row r="123">
      <c r="A123" s="44" t="s">
        <v>844</v>
      </c>
      <c r="B123" s="47">
        <v>9.0</v>
      </c>
      <c r="C123" s="47">
        <v>0.003479394161509</v>
      </c>
      <c r="D123" s="61">
        <f t="shared" si="1"/>
        <v>1</v>
      </c>
      <c r="E123" s="61">
        <f t="shared" si="2"/>
        <v>0</v>
      </c>
    </row>
    <row r="124">
      <c r="A124" s="44" t="s">
        <v>845</v>
      </c>
      <c r="B124" s="47">
        <v>14.0</v>
      </c>
      <c r="C124" s="47">
        <v>0.003822972821475</v>
      </c>
      <c r="D124" s="61">
        <f t="shared" si="1"/>
        <v>1</v>
      </c>
      <c r="E124" s="61">
        <f t="shared" si="2"/>
        <v>0</v>
      </c>
    </row>
    <row r="125">
      <c r="A125" s="44" t="s">
        <v>846</v>
      </c>
      <c r="B125" s="47">
        <v>17.0</v>
      </c>
      <c r="C125" s="47">
        <v>0.003310161063609</v>
      </c>
      <c r="D125" s="61">
        <f t="shared" si="1"/>
        <v>1</v>
      </c>
      <c r="E125" s="61">
        <f t="shared" si="2"/>
        <v>0</v>
      </c>
    </row>
    <row r="126">
      <c r="A126" s="44" t="s">
        <v>847</v>
      </c>
      <c r="B126" s="47">
        <v>15.0</v>
      </c>
      <c r="C126" s="47">
        <v>0.004085009281416</v>
      </c>
      <c r="D126" s="61">
        <f t="shared" si="1"/>
        <v>1</v>
      </c>
      <c r="E126" s="61">
        <f t="shared" si="2"/>
        <v>0</v>
      </c>
    </row>
    <row r="127">
      <c r="A127" s="44" t="s">
        <v>848</v>
      </c>
      <c r="B127" s="47">
        <v>50.0</v>
      </c>
      <c r="C127" s="47">
        <v>0.012226585932825</v>
      </c>
      <c r="D127" s="61">
        <f t="shared" si="1"/>
        <v>1</v>
      </c>
      <c r="E127" s="61">
        <f t="shared" si="2"/>
        <v>0</v>
      </c>
    </row>
    <row r="128">
      <c r="A128" s="44" t="s">
        <v>849</v>
      </c>
      <c r="B128" s="47">
        <v>17.0</v>
      </c>
      <c r="C128" s="47">
        <v>0.019686231304507</v>
      </c>
      <c r="D128" s="61">
        <f t="shared" si="1"/>
        <v>1</v>
      </c>
      <c r="E128" s="61">
        <f t="shared" si="2"/>
        <v>0</v>
      </c>
    </row>
    <row r="129">
      <c r="A129" s="44" t="s">
        <v>850</v>
      </c>
      <c r="B129" s="47">
        <v>15.0</v>
      </c>
      <c r="C129" s="47">
        <v>0.003310161063609</v>
      </c>
      <c r="D129" s="61">
        <f t="shared" si="1"/>
        <v>1</v>
      </c>
      <c r="E129" s="61">
        <f t="shared" si="2"/>
        <v>0</v>
      </c>
    </row>
    <row r="130">
      <c r="A130" s="44" t="s">
        <v>851</v>
      </c>
      <c r="B130" s="47">
        <v>57.0</v>
      </c>
      <c r="C130" s="47">
        <v>0.00399725670872</v>
      </c>
      <c r="D130" s="61">
        <f t="shared" si="1"/>
        <v>1</v>
      </c>
      <c r="E130" s="61">
        <f t="shared" si="2"/>
        <v>0</v>
      </c>
    </row>
    <row r="131">
      <c r="A131" s="44" t="s">
        <v>852</v>
      </c>
      <c r="B131" s="47">
        <v>17.0</v>
      </c>
      <c r="C131" s="47">
        <v>0.003479394161509</v>
      </c>
      <c r="D131" s="61">
        <f t="shared" si="1"/>
        <v>1</v>
      </c>
      <c r="E131" s="61">
        <f t="shared" si="2"/>
        <v>0</v>
      </c>
    </row>
    <row r="132">
      <c r="A132" s="44" t="s">
        <v>853</v>
      </c>
      <c r="B132" s="47">
        <v>17.0</v>
      </c>
      <c r="C132" s="47">
        <v>0.004529746129089</v>
      </c>
      <c r="D132" s="61">
        <f t="shared" si="1"/>
        <v>1</v>
      </c>
      <c r="E132" s="61">
        <f t="shared" si="2"/>
        <v>0</v>
      </c>
    </row>
    <row r="133">
      <c r="A133" s="44" t="s">
        <v>854</v>
      </c>
      <c r="B133" s="47">
        <v>13.0</v>
      </c>
      <c r="C133" s="47">
        <v>0.008102517650236</v>
      </c>
      <c r="D133" s="61">
        <f t="shared" si="1"/>
        <v>1</v>
      </c>
      <c r="E133" s="61">
        <f t="shared" si="2"/>
        <v>0</v>
      </c>
    </row>
    <row r="134">
      <c r="A134" s="44" t="s">
        <v>855</v>
      </c>
      <c r="B134" s="47">
        <v>0.0</v>
      </c>
      <c r="C134" s="47">
        <v>0.005730542300217</v>
      </c>
      <c r="D134" s="61">
        <f t="shared" si="1"/>
        <v>0</v>
      </c>
      <c r="E134" s="61">
        <f t="shared" si="2"/>
        <v>1</v>
      </c>
    </row>
    <row r="135">
      <c r="A135" s="44" t="s">
        <v>856</v>
      </c>
      <c r="B135" s="47">
        <v>16.0</v>
      </c>
      <c r="C135" s="47">
        <v>0.007390967366374</v>
      </c>
      <c r="D135" s="61">
        <f t="shared" si="1"/>
        <v>1</v>
      </c>
      <c r="E135" s="61">
        <f t="shared" si="2"/>
        <v>0</v>
      </c>
    </row>
    <row r="136">
      <c r="A136" s="44" t="s">
        <v>857</v>
      </c>
      <c r="B136" s="47">
        <v>19.0</v>
      </c>
      <c r="C136" s="47">
        <v>0.003822972821475</v>
      </c>
      <c r="D136" s="61">
        <f t="shared" si="1"/>
        <v>1</v>
      </c>
      <c r="E136" s="61">
        <f t="shared" si="2"/>
        <v>0</v>
      </c>
    </row>
    <row r="137">
      <c r="A137" s="44" t="s">
        <v>858</v>
      </c>
      <c r="B137" s="47">
        <v>8.0</v>
      </c>
      <c r="C137" s="47">
        <v>0.003479394161509</v>
      </c>
      <c r="D137" s="61">
        <f t="shared" si="1"/>
        <v>1</v>
      </c>
      <c r="E137" s="61">
        <f t="shared" si="2"/>
        <v>0</v>
      </c>
    </row>
    <row r="138">
      <c r="A138" s="44" t="s">
        <v>859</v>
      </c>
      <c r="B138" s="47">
        <v>13.0</v>
      </c>
      <c r="C138" s="47">
        <v>0.003479394161509</v>
      </c>
      <c r="D138" s="61">
        <f t="shared" si="1"/>
        <v>1</v>
      </c>
      <c r="E138" s="61">
        <f t="shared" si="2"/>
        <v>0</v>
      </c>
    </row>
    <row r="139">
      <c r="A139" s="44" t="s">
        <v>860</v>
      </c>
      <c r="B139" s="47">
        <v>37.0</v>
      </c>
      <c r="C139" s="47">
        <v>0.004440012216236</v>
      </c>
      <c r="D139" s="61">
        <f t="shared" si="1"/>
        <v>1</v>
      </c>
      <c r="E139" s="61">
        <f t="shared" si="2"/>
        <v>0</v>
      </c>
    </row>
    <row r="140">
      <c r="A140" s="44" t="s">
        <v>861</v>
      </c>
      <c r="B140" s="47">
        <v>22.0</v>
      </c>
      <c r="C140" s="47">
        <v>0.004440012216236</v>
      </c>
      <c r="D140" s="61">
        <f t="shared" si="1"/>
        <v>1</v>
      </c>
      <c r="E140" s="61">
        <f t="shared" si="2"/>
        <v>0</v>
      </c>
    </row>
    <row r="141">
      <c r="A141" s="44" t="s">
        <v>862</v>
      </c>
      <c r="B141" s="47">
        <v>28.0</v>
      </c>
      <c r="C141" s="47">
        <v>0.004710371791883</v>
      </c>
      <c r="D141" s="61">
        <f t="shared" si="1"/>
        <v>1</v>
      </c>
      <c r="E141" s="61">
        <f t="shared" si="2"/>
        <v>0</v>
      </c>
    </row>
    <row r="142">
      <c r="A142" s="44" t="s">
        <v>863</v>
      </c>
      <c r="B142" s="47">
        <v>0.0</v>
      </c>
      <c r="C142" s="47">
        <v>0.005920734657775</v>
      </c>
      <c r="D142" s="61">
        <f t="shared" si="1"/>
        <v>0</v>
      </c>
      <c r="E142" s="61">
        <f t="shared" si="2"/>
        <v>1</v>
      </c>
    </row>
    <row r="143">
      <c r="A143" s="44" t="s">
        <v>864</v>
      </c>
      <c r="B143" s="47">
        <v>0.0</v>
      </c>
      <c r="C143" s="47">
        <v>0.257662171775149</v>
      </c>
      <c r="D143" s="61">
        <f t="shared" si="1"/>
        <v>0</v>
      </c>
      <c r="E143" s="61">
        <f t="shared" si="2"/>
        <v>1</v>
      </c>
    </row>
    <row r="144">
      <c r="A144" s="44" t="s">
        <v>865</v>
      </c>
      <c r="B144" s="47">
        <v>0.0</v>
      </c>
      <c r="C144" s="47">
        <v>0.016510415018145</v>
      </c>
      <c r="D144" s="61">
        <f t="shared" si="1"/>
        <v>0</v>
      </c>
      <c r="E144" s="61">
        <f t="shared" si="2"/>
        <v>1</v>
      </c>
    </row>
    <row r="145">
      <c r="A145" s="44" t="s">
        <v>866</v>
      </c>
      <c r="B145" s="47">
        <v>0.0</v>
      </c>
      <c r="C145" s="47">
        <v>0.022475868505293</v>
      </c>
      <c r="D145" s="61">
        <f t="shared" si="1"/>
        <v>0</v>
      </c>
      <c r="E145" s="61">
        <f t="shared" si="2"/>
        <v>1</v>
      </c>
    </row>
    <row r="146">
      <c r="A146" s="44" t="s">
        <v>867</v>
      </c>
      <c r="B146" s="47">
        <v>57.0</v>
      </c>
      <c r="C146" s="47">
        <v>0.004710371791883</v>
      </c>
      <c r="D146" s="61">
        <f t="shared" si="1"/>
        <v>1</v>
      </c>
      <c r="E146" s="61">
        <f t="shared" si="2"/>
        <v>0</v>
      </c>
    </row>
    <row r="147">
      <c r="A147" s="44" t="s">
        <v>868</v>
      </c>
      <c r="B147" s="47">
        <v>60.0</v>
      </c>
      <c r="C147" s="47">
        <v>0.00399725670872</v>
      </c>
      <c r="D147" s="61">
        <f t="shared" si="1"/>
        <v>1</v>
      </c>
      <c r="E147" s="61">
        <f t="shared" si="2"/>
        <v>0</v>
      </c>
    </row>
    <row r="148">
      <c r="A148" s="44" t="s">
        <v>869</v>
      </c>
      <c r="B148" s="47">
        <v>70.0</v>
      </c>
      <c r="C148" s="47">
        <v>0.004710371791883</v>
      </c>
      <c r="D148" s="61">
        <f t="shared" si="1"/>
        <v>1</v>
      </c>
      <c r="E148" s="61">
        <f t="shared" si="2"/>
        <v>0</v>
      </c>
    </row>
    <row r="149">
      <c r="A149" s="44" t="s">
        <v>870</v>
      </c>
      <c r="B149" s="47">
        <v>12.0</v>
      </c>
      <c r="C149" s="47">
        <v>0.003310161063609</v>
      </c>
      <c r="D149" s="61">
        <f t="shared" si="1"/>
        <v>1</v>
      </c>
      <c r="E149" s="61">
        <f t="shared" si="2"/>
        <v>0</v>
      </c>
    </row>
    <row r="150">
      <c r="A150" s="44" t="s">
        <v>871</v>
      </c>
      <c r="B150" s="47">
        <v>19.0</v>
      </c>
      <c r="C150" s="47">
        <v>0.008934701805912</v>
      </c>
      <c r="D150" s="61">
        <f t="shared" si="1"/>
        <v>1</v>
      </c>
      <c r="E150" s="61">
        <f t="shared" si="2"/>
        <v>0</v>
      </c>
    </row>
    <row r="151">
      <c r="A151" s="44" t="s">
        <v>872</v>
      </c>
      <c r="B151" s="47">
        <v>26.0</v>
      </c>
      <c r="C151" s="47">
        <v>0.003736449975359</v>
      </c>
      <c r="D151" s="61">
        <f t="shared" si="1"/>
        <v>1</v>
      </c>
      <c r="E151" s="61">
        <f t="shared" si="2"/>
        <v>0</v>
      </c>
    </row>
    <row r="152">
      <c r="A152" s="44" t="s">
        <v>873</v>
      </c>
      <c r="B152" s="47">
        <v>38.0</v>
      </c>
      <c r="C152" s="47">
        <v>0.003650342453378</v>
      </c>
      <c r="D152" s="61">
        <f t="shared" si="1"/>
        <v>1</v>
      </c>
      <c r="E152" s="61">
        <f t="shared" si="2"/>
        <v>0</v>
      </c>
    </row>
    <row r="153">
      <c r="A153" s="44" t="s">
        <v>874</v>
      </c>
      <c r="B153" s="47">
        <v>10.0</v>
      </c>
      <c r="C153" s="47">
        <v>0.003564655650745</v>
      </c>
      <c r="D153" s="61">
        <f t="shared" si="1"/>
        <v>1</v>
      </c>
      <c r="E153" s="61">
        <f t="shared" si="2"/>
        <v>0</v>
      </c>
    </row>
    <row r="154">
      <c r="A154" s="44" t="s">
        <v>875</v>
      </c>
      <c r="B154" s="47">
        <v>7.0</v>
      </c>
      <c r="C154" s="47">
        <v>0.010328734816896</v>
      </c>
      <c r="D154" s="61">
        <f t="shared" si="1"/>
        <v>1</v>
      </c>
      <c r="E154" s="61">
        <f t="shared" si="2"/>
        <v>0</v>
      </c>
    </row>
    <row r="155">
      <c r="A155" s="44" t="s">
        <v>876</v>
      </c>
      <c r="B155" s="47">
        <v>3.0</v>
      </c>
      <c r="C155" s="47">
        <v>0.003394552048964</v>
      </c>
      <c r="D155" s="61">
        <f t="shared" si="1"/>
        <v>1</v>
      </c>
      <c r="E155" s="61">
        <f t="shared" si="2"/>
        <v>0</v>
      </c>
    </row>
    <row r="156">
      <c r="A156" s="44" t="s">
        <v>877</v>
      </c>
      <c r="B156" s="47">
        <v>0.0</v>
      </c>
      <c r="C156" s="47">
        <v>0.013615425954334</v>
      </c>
      <c r="D156" s="61">
        <f t="shared" si="1"/>
        <v>0</v>
      </c>
      <c r="E156" s="61">
        <f t="shared" si="2"/>
        <v>1</v>
      </c>
    </row>
    <row r="157">
      <c r="A157" s="44" t="s">
        <v>878</v>
      </c>
      <c r="B157" s="47">
        <v>0.0</v>
      </c>
      <c r="C157" s="47">
        <v>0.008205444244517</v>
      </c>
      <c r="D157" s="61">
        <f t="shared" si="1"/>
        <v>0</v>
      </c>
      <c r="E157" s="61">
        <f t="shared" si="2"/>
        <v>1</v>
      </c>
    </row>
    <row r="158">
      <c r="A158" s="44" t="s">
        <v>879</v>
      </c>
      <c r="B158" s="47">
        <v>1.0</v>
      </c>
      <c r="C158" s="47">
        <v>0.006305319428228</v>
      </c>
      <c r="D158" s="61">
        <f t="shared" si="1"/>
        <v>1</v>
      </c>
      <c r="E158" s="61">
        <f t="shared" si="2"/>
        <v>0</v>
      </c>
    </row>
    <row r="159">
      <c r="A159" s="44" t="s">
        <v>880</v>
      </c>
      <c r="B159" s="47">
        <v>0.0</v>
      </c>
      <c r="C159" s="47">
        <v>0.01065757831176</v>
      </c>
      <c r="D159" s="61">
        <f t="shared" si="1"/>
        <v>0</v>
      </c>
      <c r="E159" s="61">
        <f t="shared" si="2"/>
        <v>1</v>
      </c>
    </row>
    <row r="160">
      <c r="A160" s="44" t="s">
        <v>881</v>
      </c>
      <c r="B160" s="47">
        <v>0.0</v>
      </c>
      <c r="C160" s="47">
        <v>0.004085009281416</v>
      </c>
      <c r="D160" s="61">
        <f t="shared" si="1"/>
        <v>0</v>
      </c>
      <c r="E160" s="61">
        <f t="shared" si="2"/>
        <v>1</v>
      </c>
    </row>
    <row r="161">
      <c r="A161" s="44" t="s">
        <v>882</v>
      </c>
      <c r="B161" s="47">
        <v>15.0</v>
      </c>
      <c r="C161" s="47">
        <v>0.003736449975359</v>
      </c>
      <c r="D161" s="61">
        <f t="shared" si="1"/>
        <v>1</v>
      </c>
      <c r="E161" s="61">
        <f t="shared" si="2"/>
        <v>0</v>
      </c>
    </row>
    <row r="162">
      <c r="A162" s="44" t="s">
        <v>883</v>
      </c>
      <c r="B162" s="47">
        <v>18.0</v>
      </c>
      <c r="C162" s="47">
        <v>0.003394552048964</v>
      </c>
      <c r="D162" s="61">
        <f t="shared" si="1"/>
        <v>1</v>
      </c>
      <c r="E162" s="61">
        <f t="shared" si="2"/>
        <v>0</v>
      </c>
    </row>
    <row r="163">
      <c r="A163" s="44" t="s">
        <v>884</v>
      </c>
      <c r="B163" s="47">
        <v>0.0</v>
      </c>
      <c r="C163" s="47">
        <v>0.004350669504757</v>
      </c>
      <c r="D163" s="61">
        <f t="shared" si="1"/>
        <v>0</v>
      </c>
      <c r="E163" s="61">
        <f t="shared" si="2"/>
        <v>1</v>
      </c>
    </row>
    <row r="164">
      <c r="A164" s="44" t="s">
        <v>885</v>
      </c>
      <c r="B164" s="47">
        <v>43.0</v>
      </c>
      <c r="C164" s="47">
        <v>0.004350669504757</v>
      </c>
      <c r="D164" s="61">
        <f t="shared" si="1"/>
        <v>1</v>
      </c>
      <c r="E164" s="61">
        <f t="shared" si="2"/>
        <v>0</v>
      </c>
    </row>
    <row r="165">
      <c r="A165" s="44" t="s">
        <v>886</v>
      </c>
      <c r="B165" s="47">
        <v>115.0</v>
      </c>
      <c r="C165" s="47">
        <v>0.004350669504757</v>
      </c>
      <c r="D165" s="61">
        <f t="shared" si="1"/>
        <v>1</v>
      </c>
      <c r="E165" s="61">
        <f t="shared" si="2"/>
        <v>0</v>
      </c>
    </row>
    <row r="166">
      <c r="A166" s="44" t="s">
        <v>887</v>
      </c>
      <c r="B166" s="47">
        <v>50.0</v>
      </c>
      <c r="C166" s="47">
        <v>0.004529746129089</v>
      </c>
      <c r="D166" s="61">
        <f t="shared" si="1"/>
        <v>1</v>
      </c>
      <c r="E166" s="61">
        <f t="shared" si="2"/>
        <v>0</v>
      </c>
    </row>
    <row r="167">
      <c r="A167" s="44" t="s">
        <v>888</v>
      </c>
      <c r="B167" s="47">
        <v>39.0</v>
      </c>
      <c r="C167" s="47">
        <v>0.015528360683258</v>
      </c>
      <c r="D167" s="61">
        <f t="shared" si="1"/>
        <v>1</v>
      </c>
      <c r="E167" s="61">
        <f t="shared" si="2"/>
        <v>0</v>
      </c>
    </row>
    <row r="168">
      <c r="A168" s="44" t="s">
        <v>889</v>
      </c>
      <c r="B168" s="47">
        <v>17.0</v>
      </c>
      <c r="C168" s="47">
        <v>0.003822972821475</v>
      </c>
      <c r="D168" s="61">
        <f t="shared" si="1"/>
        <v>1</v>
      </c>
      <c r="E168" s="61">
        <f t="shared" si="2"/>
        <v>0</v>
      </c>
    </row>
    <row r="169">
      <c r="A169" s="44" t="s">
        <v>890</v>
      </c>
      <c r="B169" s="47">
        <v>20.0</v>
      </c>
      <c r="C169" s="47">
        <v>0.003394552048964</v>
      </c>
      <c r="D169" s="61">
        <f t="shared" si="1"/>
        <v>1</v>
      </c>
      <c r="E169" s="61">
        <f t="shared" si="2"/>
        <v>0</v>
      </c>
    </row>
    <row r="170">
      <c r="A170" s="44" t="s">
        <v>891</v>
      </c>
      <c r="B170" s="47">
        <v>36.0</v>
      </c>
      <c r="C170" s="47">
        <v>0.007090883743368</v>
      </c>
      <c r="D170" s="61">
        <f t="shared" si="1"/>
        <v>1</v>
      </c>
      <c r="E170" s="61">
        <f t="shared" si="2"/>
        <v>0</v>
      </c>
    </row>
    <row r="171">
      <c r="A171" s="44" t="s">
        <v>892</v>
      </c>
      <c r="B171" s="47">
        <v>35.0</v>
      </c>
      <c r="C171" s="47">
        <v>0.009894404182262</v>
      </c>
      <c r="D171" s="61">
        <f t="shared" si="1"/>
        <v>1</v>
      </c>
      <c r="E171" s="61">
        <f t="shared" si="2"/>
        <v>0</v>
      </c>
    </row>
    <row r="172">
      <c r="A172" s="44" t="s">
        <v>893</v>
      </c>
      <c r="B172" s="47">
        <v>39.0</v>
      </c>
      <c r="C172" s="47">
        <v>0.005168565117923</v>
      </c>
      <c r="D172" s="61">
        <f t="shared" si="1"/>
        <v>1</v>
      </c>
      <c r="E172" s="61">
        <f t="shared" si="2"/>
        <v>0</v>
      </c>
    </row>
    <row r="173">
      <c r="A173" s="44" t="s">
        <v>894</v>
      </c>
      <c r="B173" s="47">
        <v>19.0</v>
      </c>
      <c r="C173" s="47">
        <v>0.006305319428228</v>
      </c>
      <c r="D173" s="61">
        <f t="shared" si="1"/>
        <v>1</v>
      </c>
      <c r="E173" s="61">
        <f t="shared" si="2"/>
        <v>0</v>
      </c>
    </row>
    <row r="174">
      <c r="A174" s="44" t="s">
        <v>895</v>
      </c>
      <c r="B174" s="47">
        <v>36.0</v>
      </c>
      <c r="C174" s="47">
        <v>0.006499681134832</v>
      </c>
      <c r="D174" s="61">
        <f t="shared" si="1"/>
        <v>1</v>
      </c>
      <c r="E174" s="61">
        <f t="shared" si="2"/>
        <v>0</v>
      </c>
    </row>
    <row r="175">
      <c r="A175" s="44" t="s">
        <v>896</v>
      </c>
      <c r="B175" s="47">
        <v>53.0</v>
      </c>
      <c r="C175" s="47">
        <v>0.004529746129089</v>
      </c>
      <c r="D175" s="61">
        <f t="shared" si="1"/>
        <v>1</v>
      </c>
      <c r="E175" s="61">
        <f t="shared" si="2"/>
        <v>0</v>
      </c>
    </row>
    <row r="176">
      <c r="A176" s="44" t="s">
        <v>897</v>
      </c>
      <c r="B176" s="47">
        <v>33.0</v>
      </c>
      <c r="C176" s="47">
        <v>0.004529746129089</v>
      </c>
      <c r="D176" s="61">
        <f t="shared" si="1"/>
        <v>1</v>
      </c>
      <c r="E176" s="61">
        <f t="shared" si="2"/>
        <v>0</v>
      </c>
    </row>
    <row r="177">
      <c r="A177" s="44" t="s">
        <v>898</v>
      </c>
      <c r="B177" s="47">
        <v>10.0</v>
      </c>
      <c r="C177" s="47">
        <v>0.009251872623221</v>
      </c>
      <c r="D177" s="61">
        <f t="shared" si="1"/>
        <v>1</v>
      </c>
      <c r="E177" s="61">
        <f t="shared" si="2"/>
        <v>0</v>
      </c>
    </row>
    <row r="178">
      <c r="A178" s="44" t="s">
        <v>899</v>
      </c>
      <c r="B178" s="47">
        <v>34.0</v>
      </c>
      <c r="C178" s="47">
        <v>0.004261718752487</v>
      </c>
      <c r="D178" s="61">
        <f t="shared" si="1"/>
        <v>1</v>
      </c>
      <c r="E178" s="61">
        <f t="shared" si="2"/>
        <v>0</v>
      </c>
    </row>
    <row r="179">
      <c r="A179" s="44" t="s">
        <v>900</v>
      </c>
      <c r="B179" s="47">
        <v>0.0</v>
      </c>
      <c r="C179" s="47">
        <v>0.004440012216236</v>
      </c>
      <c r="D179" s="61">
        <f t="shared" si="1"/>
        <v>0</v>
      </c>
      <c r="E179" s="61">
        <f t="shared" si="2"/>
        <v>1</v>
      </c>
    </row>
    <row r="180">
      <c r="A180" s="44" t="s">
        <v>901</v>
      </c>
      <c r="B180" s="47">
        <v>17.0</v>
      </c>
      <c r="C180" s="47">
        <v>0.01065757831176</v>
      </c>
      <c r="D180" s="61">
        <f t="shared" si="1"/>
        <v>1</v>
      </c>
      <c r="E180" s="61">
        <f t="shared" si="2"/>
        <v>0</v>
      </c>
    </row>
    <row r="181">
      <c r="A181" s="44" t="s">
        <v>902</v>
      </c>
      <c r="B181" s="47">
        <v>0.0</v>
      </c>
      <c r="C181" s="47">
        <v>0.004801257784729</v>
      </c>
      <c r="D181" s="61">
        <f t="shared" si="1"/>
        <v>0</v>
      </c>
      <c r="E181" s="61">
        <f t="shared" si="2"/>
        <v>1</v>
      </c>
    </row>
    <row r="182">
      <c r="A182" s="44" t="s">
        <v>903</v>
      </c>
      <c r="B182" s="47">
        <v>0.0</v>
      </c>
      <c r="C182" s="47">
        <v>0.003736449975359</v>
      </c>
      <c r="D182" s="61">
        <f t="shared" si="1"/>
        <v>0</v>
      </c>
      <c r="E182" s="61">
        <f t="shared" si="2"/>
        <v>1</v>
      </c>
    </row>
    <row r="183">
      <c r="A183" s="44" t="s">
        <v>904</v>
      </c>
      <c r="B183" s="47">
        <v>65.0</v>
      </c>
      <c r="C183" s="47">
        <v>0.005076178225261</v>
      </c>
      <c r="D183" s="61">
        <f t="shared" si="1"/>
        <v>1</v>
      </c>
      <c r="E183" s="61">
        <f t="shared" si="2"/>
        <v>0</v>
      </c>
    </row>
    <row r="184">
      <c r="A184" s="44" t="s">
        <v>905</v>
      </c>
      <c r="B184" s="47">
        <v>21.0</v>
      </c>
      <c r="C184" s="47">
        <v>0.021400234154052</v>
      </c>
      <c r="D184" s="61">
        <f t="shared" si="1"/>
        <v>1</v>
      </c>
      <c r="E184" s="61">
        <f t="shared" si="2"/>
        <v>0</v>
      </c>
    </row>
    <row r="185">
      <c r="A185" s="44" t="s">
        <v>906</v>
      </c>
      <c r="B185" s="47">
        <v>17.0</v>
      </c>
      <c r="C185" s="47">
        <v>0.003736449975359</v>
      </c>
      <c r="D185" s="61">
        <f t="shared" si="1"/>
        <v>1</v>
      </c>
      <c r="E185" s="61">
        <f t="shared" si="2"/>
        <v>0</v>
      </c>
    </row>
    <row r="186">
      <c r="A186" s="44" t="s">
        <v>907</v>
      </c>
      <c r="B186" s="47">
        <v>31.0</v>
      </c>
      <c r="C186" s="47">
        <v>0.006597373824443</v>
      </c>
      <c r="D186" s="61">
        <f t="shared" si="1"/>
        <v>1</v>
      </c>
      <c r="E186" s="61">
        <f t="shared" si="2"/>
        <v>0</v>
      </c>
    </row>
    <row r="187">
      <c r="A187" s="44" t="s">
        <v>908</v>
      </c>
      <c r="B187" s="47">
        <v>36.0</v>
      </c>
      <c r="C187" s="47">
        <v>0.005076178225261</v>
      </c>
      <c r="D187" s="61">
        <f t="shared" si="1"/>
        <v>1</v>
      </c>
      <c r="E187" s="61">
        <f t="shared" si="2"/>
        <v>0</v>
      </c>
    </row>
    <row r="188">
      <c r="A188" s="44" t="s">
        <v>909</v>
      </c>
      <c r="B188" s="47">
        <v>5.0</v>
      </c>
      <c r="C188" s="47">
        <v>0.003564655650745</v>
      </c>
      <c r="D188" s="61">
        <f t="shared" si="1"/>
        <v>1</v>
      </c>
      <c r="E188" s="61">
        <f t="shared" si="2"/>
        <v>0</v>
      </c>
    </row>
    <row r="189">
      <c r="A189" s="44" t="s">
        <v>910</v>
      </c>
      <c r="B189" s="47">
        <v>12.0</v>
      </c>
      <c r="C189" s="47">
        <v>0.011659792809508</v>
      </c>
      <c r="D189" s="61">
        <f t="shared" si="1"/>
        <v>1</v>
      </c>
      <c r="E189" s="61">
        <f t="shared" si="2"/>
        <v>0</v>
      </c>
    </row>
    <row r="190">
      <c r="A190" s="44" t="s">
        <v>911</v>
      </c>
      <c r="B190" s="47">
        <v>38.0</v>
      </c>
      <c r="C190" s="47">
        <v>0.005730542300217</v>
      </c>
      <c r="D190" s="61">
        <f t="shared" si="1"/>
        <v>1</v>
      </c>
      <c r="E190" s="61">
        <f t="shared" si="2"/>
        <v>0</v>
      </c>
    </row>
    <row r="191">
      <c r="A191" s="44" t="s">
        <v>912</v>
      </c>
      <c r="B191" s="47">
        <v>16.0</v>
      </c>
      <c r="C191" s="47">
        <v>0.003394552048964</v>
      </c>
      <c r="D191" s="61">
        <f t="shared" si="1"/>
        <v>1</v>
      </c>
      <c r="E191" s="61">
        <f t="shared" si="2"/>
        <v>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63"/>
    <col customWidth="1" min="2" max="2" width="13.63"/>
    <col customWidth="1" min="3" max="7" width="7.63"/>
    <col customWidth="1" min="8" max="8" width="10.38"/>
    <col customWidth="1" min="9" max="9" width="10.25"/>
    <col customWidth="1" min="10" max="10" width="18.13"/>
    <col customWidth="1" min="11" max="11" width="9.38"/>
    <col customWidth="1" min="12" max="13" width="10.88"/>
  </cols>
  <sheetData>
    <row r="1">
      <c r="A1" s="74"/>
      <c r="B1" s="60" t="s">
        <v>917</v>
      </c>
      <c r="C1" s="73"/>
      <c r="D1" s="73"/>
      <c r="E1" s="73"/>
      <c r="F1" s="73"/>
      <c r="G1" s="73"/>
      <c r="H1" s="73"/>
      <c r="I1" s="73"/>
      <c r="J1" s="73"/>
      <c r="K1" s="73"/>
      <c r="L1" s="61"/>
      <c r="M1" s="61"/>
      <c r="N1" s="61"/>
      <c r="O1" s="61"/>
      <c r="P1" s="61"/>
      <c r="Q1" s="61"/>
      <c r="R1" s="61"/>
      <c r="S1" s="61"/>
      <c r="T1" s="61"/>
    </row>
    <row r="2">
      <c r="A2" s="74"/>
      <c r="B2" s="60" t="s">
        <v>918</v>
      </c>
      <c r="C2" s="73"/>
      <c r="D2" s="73"/>
      <c r="E2" s="73"/>
      <c r="F2" s="73"/>
      <c r="G2" s="73"/>
      <c r="H2" s="73"/>
      <c r="I2" s="73"/>
      <c r="J2" s="73"/>
      <c r="K2" s="73"/>
      <c r="L2" s="61"/>
      <c r="M2" s="61"/>
      <c r="N2" s="61"/>
      <c r="O2" s="61"/>
      <c r="P2" s="61"/>
      <c r="Q2" s="61"/>
      <c r="R2" s="61"/>
      <c r="S2" s="61"/>
      <c r="T2" s="61"/>
    </row>
    <row r="3">
      <c r="A3" s="74"/>
      <c r="B3" s="74"/>
      <c r="C3" s="73"/>
      <c r="D3" s="73"/>
      <c r="E3" s="73"/>
      <c r="F3" s="73"/>
      <c r="G3" s="73"/>
      <c r="H3" s="73"/>
      <c r="I3" s="73"/>
      <c r="J3" s="73"/>
      <c r="K3" s="73"/>
      <c r="L3" s="61"/>
      <c r="M3" s="61"/>
      <c r="N3" s="61"/>
      <c r="O3" s="61"/>
      <c r="P3" s="61"/>
      <c r="Q3" s="61"/>
      <c r="R3" s="61"/>
      <c r="S3" s="61"/>
      <c r="T3" s="61"/>
    </row>
    <row r="4">
      <c r="A4" s="75"/>
      <c r="B4" s="60" t="s">
        <v>722</v>
      </c>
      <c r="C4" s="73" t="s">
        <v>919</v>
      </c>
      <c r="D4" s="73" t="s">
        <v>920</v>
      </c>
      <c r="E4" s="73" t="s">
        <v>921</v>
      </c>
      <c r="F4" s="73" t="s">
        <v>922</v>
      </c>
      <c r="G4" s="73" t="s">
        <v>923</v>
      </c>
      <c r="H4" s="73" t="s">
        <v>924</v>
      </c>
      <c r="I4" s="73" t="s">
        <v>925</v>
      </c>
      <c r="J4" s="73" t="s">
        <v>926</v>
      </c>
      <c r="K4" s="73"/>
      <c r="P4" s="61"/>
      <c r="Q4" s="61"/>
      <c r="R4" s="61"/>
      <c r="S4" s="61"/>
      <c r="T4" s="61"/>
    </row>
    <row r="5">
      <c r="A5" s="67"/>
      <c r="B5" s="62" t="s">
        <v>864</v>
      </c>
      <c r="C5" s="76">
        <v>1.0</v>
      </c>
      <c r="D5" s="76">
        <v>1.0</v>
      </c>
      <c r="E5" s="76">
        <v>1.0</v>
      </c>
      <c r="F5" s="76">
        <v>1.0</v>
      </c>
      <c r="G5" s="76">
        <v>1.0</v>
      </c>
      <c r="H5" s="45">
        <f t="shared" ref="H5:H472" si="1">sum(C5:G5)</f>
        <v>5</v>
      </c>
      <c r="I5" s="45" t="str">
        <f t="shared" ref="I5:I472" si="2">concatenate(C5:G5)</f>
        <v>11111</v>
      </c>
      <c r="J5" s="67" t="b">
        <v>1</v>
      </c>
      <c r="K5" s="67"/>
      <c r="L5" s="77" t="s">
        <v>927</v>
      </c>
      <c r="M5" s="77" t="s">
        <v>928</v>
      </c>
      <c r="N5" s="77" t="s">
        <v>929</v>
      </c>
      <c r="O5" s="77" t="s">
        <v>930</v>
      </c>
      <c r="P5" s="61"/>
      <c r="R5" s="67"/>
      <c r="S5" s="61"/>
      <c r="T5" s="61"/>
    </row>
    <row r="6">
      <c r="A6" s="67"/>
      <c r="B6" s="62" t="s">
        <v>764</v>
      </c>
      <c r="C6" s="76">
        <v>1.0</v>
      </c>
      <c r="D6" s="76">
        <v>1.0</v>
      </c>
      <c r="E6" s="76">
        <v>1.0</v>
      </c>
      <c r="F6" s="76">
        <v>1.0</v>
      </c>
      <c r="G6" s="76">
        <v>1.0</v>
      </c>
      <c r="H6" s="45">
        <f t="shared" si="1"/>
        <v>5</v>
      </c>
      <c r="I6" s="45" t="str">
        <f t="shared" si="2"/>
        <v>11111</v>
      </c>
      <c r="J6" s="61" t="b">
        <v>1</v>
      </c>
      <c r="K6" s="67"/>
      <c r="L6" s="78">
        <v>5.0</v>
      </c>
      <c r="M6" s="78">
        <f t="shared" ref="M6:M10" si="3">countif($H$5:$H$472,L6)</f>
        <v>45</v>
      </c>
      <c r="N6" s="79">
        <f t="shared" ref="N6:N10" si="4">countif($H$5:$H$472,L6)/sum($M$6:$M$10)</f>
        <v>0.09615384615</v>
      </c>
      <c r="O6" s="78" t="str">
        <f>concatenate(45, " (",(45/M6)*100, "%)")</f>
        <v>45 (100%)</v>
      </c>
      <c r="P6" s="61"/>
      <c r="R6" s="67"/>
      <c r="S6" s="61"/>
      <c r="T6" s="61"/>
    </row>
    <row r="7">
      <c r="A7" s="67"/>
      <c r="B7" s="62" t="s">
        <v>732</v>
      </c>
      <c r="C7" s="76">
        <v>1.0</v>
      </c>
      <c r="D7" s="76">
        <v>1.0</v>
      </c>
      <c r="E7" s="76">
        <v>1.0</v>
      </c>
      <c r="F7" s="76">
        <v>1.0</v>
      </c>
      <c r="G7" s="76">
        <v>1.0</v>
      </c>
      <c r="H7" s="45">
        <f t="shared" si="1"/>
        <v>5</v>
      </c>
      <c r="I7" s="45" t="str">
        <f t="shared" si="2"/>
        <v>11111</v>
      </c>
      <c r="J7" s="61" t="b">
        <v>1</v>
      </c>
      <c r="K7" s="67"/>
      <c r="L7" s="78">
        <v>4.0</v>
      </c>
      <c r="M7" s="78">
        <f t="shared" si="3"/>
        <v>31</v>
      </c>
      <c r="N7" s="79">
        <f t="shared" si="4"/>
        <v>0.06623931624</v>
      </c>
      <c r="O7" s="78" t="str">
        <f>concatenate(29, " (",round((29/M7)*100,1), "%)")</f>
        <v>29 (93.5%)</v>
      </c>
      <c r="P7" s="59"/>
      <c r="R7" s="67"/>
      <c r="S7" s="61"/>
      <c r="T7" s="61"/>
    </row>
    <row r="8">
      <c r="A8" s="67"/>
      <c r="B8" s="62" t="s">
        <v>781</v>
      </c>
      <c r="C8" s="76">
        <v>1.0</v>
      </c>
      <c r="D8" s="76">
        <v>1.0</v>
      </c>
      <c r="E8" s="76">
        <v>1.0</v>
      </c>
      <c r="F8" s="76">
        <v>1.0</v>
      </c>
      <c r="G8" s="76">
        <v>1.0</v>
      </c>
      <c r="H8" s="45">
        <f t="shared" si="1"/>
        <v>5</v>
      </c>
      <c r="I8" s="45" t="str">
        <f t="shared" si="2"/>
        <v>11111</v>
      </c>
      <c r="J8" s="61" t="b">
        <v>1</v>
      </c>
      <c r="K8" s="67"/>
      <c r="L8" s="78">
        <v>3.0</v>
      </c>
      <c r="M8" s="78">
        <f t="shared" si="3"/>
        <v>46</v>
      </c>
      <c r="N8" s="79">
        <f t="shared" si="4"/>
        <v>0.09829059829</v>
      </c>
      <c r="O8" s="78" t="str">
        <f>concatenate(43, " (",round((43/M8)*100,1), "%)")</f>
        <v>43 (93.5%)</v>
      </c>
      <c r="P8" s="59"/>
      <c r="R8" s="67"/>
      <c r="S8" s="61"/>
      <c r="T8" s="61"/>
    </row>
    <row r="9">
      <c r="A9" s="67"/>
      <c r="B9" s="62" t="s">
        <v>750</v>
      </c>
      <c r="C9" s="76">
        <v>1.0</v>
      </c>
      <c r="D9" s="76">
        <v>1.0</v>
      </c>
      <c r="E9" s="76">
        <v>1.0</v>
      </c>
      <c r="F9" s="76">
        <v>1.0</v>
      </c>
      <c r="G9" s="76">
        <v>1.0</v>
      </c>
      <c r="H9" s="45">
        <f t="shared" si="1"/>
        <v>5</v>
      </c>
      <c r="I9" s="45" t="str">
        <f t="shared" si="2"/>
        <v>11111</v>
      </c>
      <c r="J9" s="61" t="b">
        <v>1</v>
      </c>
      <c r="K9" s="67"/>
      <c r="L9" s="78">
        <v>2.0</v>
      </c>
      <c r="M9" s="78">
        <f t="shared" si="3"/>
        <v>82</v>
      </c>
      <c r="N9" s="79">
        <f t="shared" si="4"/>
        <v>0.1752136752</v>
      </c>
      <c r="O9" s="78" t="str">
        <f>concatenate(47, " (",round((47/M9)*100,1), "%)")</f>
        <v>47 (57.3%)</v>
      </c>
      <c r="P9" s="59"/>
      <c r="R9" s="67"/>
      <c r="S9" s="61"/>
      <c r="T9" s="61"/>
    </row>
    <row r="10">
      <c r="A10" s="67"/>
      <c r="B10" s="62" t="s">
        <v>731</v>
      </c>
      <c r="C10" s="76">
        <v>1.0</v>
      </c>
      <c r="D10" s="76">
        <v>1.0</v>
      </c>
      <c r="E10" s="76">
        <v>1.0</v>
      </c>
      <c r="F10" s="76">
        <v>1.0</v>
      </c>
      <c r="G10" s="76">
        <v>1.0</v>
      </c>
      <c r="H10" s="45">
        <f t="shared" si="1"/>
        <v>5</v>
      </c>
      <c r="I10" s="45" t="str">
        <f t="shared" si="2"/>
        <v>11111</v>
      </c>
      <c r="J10" s="61" t="b">
        <v>1</v>
      </c>
      <c r="K10" s="67"/>
      <c r="L10" s="78">
        <v>1.0</v>
      </c>
      <c r="M10" s="78">
        <f t="shared" si="3"/>
        <v>264</v>
      </c>
      <c r="N10" s="79">
        <f t="shared" si="4"/>
        <v>0.5641025641</v>
      </c>
      <c r="O10" s="78" t="str">
        <f>concatenate(24, " (",round((24/M10)*100,1), "%)")</f>
        <v>24 (9.1%)</v>
      </c>
      <c r="P10" s="59"/>
      <c r="R10" s="67"/>
      <c r="S10" s="61"/>
      <c r="T10" s="61"/>
    </row>
    <row r="11">
      <c r="A11" s="67"/>
      <c r="B11" s="62" t="s">
        <v>865</v>
      </c>
      <c r="C11" s="76">
        <v>1.0</v>
      </c>
      <c r="D11" s="76">
        <v>1.0</v>
      </c>
      <c r="E11" s="76">
        <v>1.0</v>
      </c>
      <c r="F11" s="76">
        <v>1.0</v>
      </c>
      <c r="G11" s="76">
        <v>1.0</v>
      </c>
      <c r="H11" s="45">
        <f t="shared" si="1"/>
        <v>5</v>
      </c>
      <c r="I11" s="45" t="str">
        <f t="shared" si="2"/>
        <v>11111</v>
      </c>
      <c r="J11" s="61" t="b">
        <v>1</v>
      </c>
      <c r="K11" s="67"/>
      <c r="P11" s="61"/>
      <c r="R11" s="67"/>
      <c r="S11" s="61"/>
      <c r="T11" s="61"/>
    </row>
    <row r="12">
      <c r="A12" s="67"/>
      <c r="B12" s="62" t="s">
        <v>730</v>
      </c>
      <c r="C12" s="76">
        <v>1.0</v>
      </c>
      <c r="D12" s="76">
        <v>1.0</v>
      </c>
      <c r="E12" s="76">
        <v>1.0</v>
      </c>
      <c r="F12" s="76">
        <v>1.0</v>
      </c>
      <c r="G12" s="76">
        <v>1.0</v>
      </c>
      <c r="H12" s="45">
        <f t="shared" si="1"/>
        <v>5</v>
      </c>
      <c r="I12" s="45" t="str">
        <f t="shared" si="2"/>
        <v>11111</v>
      </c>
      <c r="J12" s="61" t="b">
        <v>1</v>
      </c>
      <c r="K12" s="67"/>
      <c r="L12" s="77" t="s">
        <v>931</v>
      </c>
      <c r="M12" s="77" t="s">
        <v>932</v>
      </c>
      <c r="N12" s="77" t="s">
        <v>933</v>
      </c>
      <c r="O12" s="77" t="s">
        <v>934</v>
      </c>
      <c r="P12" s="61"/>
      <c r="R12" s="67"/>
      <c r="S12" s="61"/>
      <c r="T12" s="61"/>
    </row>
    <row r="13">
      <c r="A13" s="78"/>
      <c r="B13" s="62" t="s">
        <v>763</v>
      </c>
      <c r="C13" s="76">
        <v>1.0</v>
      </c>
      <c r="D13" s="76">
        <v>1.0</v>
      </c>
      <c r="E13" s="76">
        <v>1.0</v>
      </c>
      <c r="F13" s="76">
        <v>1.0</v>
      </c>
      <c r="G13" s="76">
        <v>1.0</v>
      </c>
      <c r="H13" s="45">
        <f t="shared" si="1"/>
        <v>5</v>
      </c>
      <c r="I13" s="45" t="str">
        <f t="shared" si="2"/>
        <v>11111</v>
      </c>
      <c r="J13" s="61" t="b">
        <v>1</v>
      </c>
      <c r="K13" s="67"/>
      <c r="L13" s="78" t="s">
        <v>919</v>
      </c>
      <c r="M13" s="80">
        <f>sumif($H$5:$H$472,"=1",$C$5:$C$472)</f>
        <v>60</v>
      </c>
      <c r="N13" s="81">
        <f>sumif($H$5:$H$472,"=1",$C$5:$C$472)/sum($M$6:$M$10)</f>
        <v>0.1282051282</v>
      </c>
      <c r="O13" s="78">
        <f>sum(C5:C472)</f>
        <v>183</v>
      </c>
      <c r="P13" s="78"/>
      <c r="R13" s="78"/>
      <c r="S13" s="61"/>
      <c r="T13" s="61"/>
    </row>
    <row r="14">
      <c r="A14" s="67"/>
      <c r="B14" s="62" t="s">
        <v>782</v>
      </c>
      <c r="C14" s="76">
        <v>1.0</v>
      </c>
      <c r="D14" s="76">
        <v>1.0</v>
      </c>
      <c r="E14" s="76">
        <v>1.0</v>
      </c>
      <c r="F14" s="76">
        <v>1.0</v>
      </c>
      <c r="G14" s="76">
        <v>1.0</v>
      </c>
      <c r="H14" s="45">
        <f t="shared" si="1"/>
        <v>5</v>
      </c>
      <c r="I14" s="45" t="str">
        <f t="shared" si="2"/>
        <v>11111</v>
      </c>
      <c r="J14" s="61" t="b">
        <v>1</v>
      </c>
      <c r="K14" s="67"/>
      <c r="L14" s="78" t="s">
        <v>920</v>
      </c>
      <c r="M14" s="80">
        <f>sumif($H$5:$H$472,"=1",$D$5:$D$472)</f>
        <v>33</v>
      </c>
      <c r="N14" s="81">
        <f>sumif($H$5:$H$472,"=1",$D$5:$D$472)/sum($M$6:$M$10)</f>
        <v>0.07051282051</v>
      </c>
      <c r="O14" s="78">
        <f>sum(D5:D472)</f>
        <v>183</v>
      </c>
      <c r="P14" s="61"/>
      <c r="R14" s="67"/>
      <c r="S14" s="61"/>
      <c r="T14" s="61"/>
    </row>
    <row r="15">
      <c r="A15" s="67"/>
      <c r="B15" s="62" t="s">
        <v>780</v>
      </c>
      <c r="C15" s="76">
        <v>1.0</v>
      </c>
      <c r="D15" s="76">
        <v>1.0</v>
      </c>
      <c r="E15" s="76">
        <v>1.0</v>
      </c>
      <c r="F15" s="76">
        <v>1.0</v>
      </c>
      <c r="G15" s="76">
        <v>1.0</v>
      </c>
      <c r="H15" s="45">
        <f t="shared" si="1"/>
        <v>5</v>
      </c>
      <c r="I15" s="45" t="str">
        <f t="shared" si="2"/>
        <v>11111</v>
      </c>
      <c r="J15" s="61" t="b">
        <v>1</v>
      </c>
      <c r="K15" s="67"/>
      <c r="L15" s="78" t="s">
        <v>921</v>
      </c>
      <c r="M15" s="80">
        <f>sumif($H$5:$H$472,"=1",$E$5:$E$472)</f>
        <v>57</v>
      </c>
      <c r="N15" s="81">
        <f>sumif($H$5:$H$472,"=1",$E$5:$E$472)/sum($M$6:$M$10)</f>
        <v>0.1217948718</v>
      </c>
      <c r="O15" s="59">
        <f>sum(E5:E472)</f>
        <v>183</v>
      </c>
      <c r="P15" s="61"/>
      <c r="R15" s="67"/>
      <c r="S15" s="61"/>
      <c r="T15" s="61"/>
    </row>
    <row r="16">
      <c r="A16" s="67"/>
      <c r="B16" s="62" t="s">
        <v>832</v>
      </c>
      <c r="C16" s="76">
        <v>1.0</v>
      </c>
      <c r="D16" s="76">
        <v>1.0</v>
      </c>
      <c r="E16" s="76">
        <v>1.0</v>
      </c>
      <c r="F16" s="76">
        <v>1.0</v>
      </c>
      <c r="G16" s="76">
        <v>1.0</v>
      </c>
      <c r="H16" s="45">
        <f t="shared" si="1"/>
        <v>5</v>
      </c>
      <c r="I16" s="45" t="str">
        <f t="shared" si="2"/>
        <v>11111</v>
      </c>
      <c r="J16" s="61" t="b">
        <v>1</v>
      </c>
      <c r="K16" s="67"/>
      <c r="L16" s="78" t="s">
        <v>922</v>
      </c>
      <c r="M16" s="80">
        <f>sumif($H$5:$H$472,"=1",$F$5:$F$472)</f>
        <v>53</v>
      </c>
      <c r="N16" s="81">
        <f>sumif($H$5:$H$472,"=1",$F$5:$F$472)/sum($M$6:$M$10)</f>
        <v>0.1132478632</v>
      </c>
      <c r="O16" s="59">
        <f>sum(F5:F472)</f>
        <v>183</v>
      </c>
      <c r="P16" s="61"/>
      <c r="R16" s="67"/>
      <c r="S16" s="61"/>
      <c r="T16" s="61"/>
    </row>
    <row r="17">
      <c r="A17" s="67"/>
      <c r="B17" s="62" t="s">
        <v>866</v>
      </c>
      <c r="C17" s="76">
        <v>1.0</v>
      </c>
      <c r="D17" s="76">
        <v>1.0</v>
      </c>
      <c r="E17" s="76">
        <v>1.0</v>
      </c>
      <c r="F17" s="76">
        <v>1.0</v>
      </c>
      <c r="G17" s="76">
        <v>1.0</v>
      </c>
      <c r="H17" s="45">
        <f t="shared" si="1"/>
        <v>5</v>
      </c>
      <c r="I17" s="45" t="str">
        <f t="shared" si="2"/>
        <v>11111</v>
      </c>
      <c r="J17" s="61" t="b">
        <v>1</v>
      </c>
      <c r="K17" s="67"/>
      <c r="L17" s="78" t="s">
        <v>923</v>
      </c>
      <c r="M17" s="80">
        <f>sumif($H$5:$H$472,"=1",$G$5:$G$472)</f>
        <v>61</v>
      </c>
      <c r="N17" s="81">
        <f>sumif($H$5:$H$472,"=1",$G$5:$G$472)/sum($M$6:$M$10)</f>
        <v>0.1303418803</v>
      </c>
      <c r="O17" s="82">
        <f>sum(G5:G472)</f>
        <v>183</v>
      </c>
      <c r="P17" s="61"/>
      <c r="R17" s="67"/>
      <c r="S17" s="61"/>
      <c r="T17" s="61"/>
    </row>
    <row r="18">
      <c r="A18" s="67"/>
      <c r="B18" s="62" t="s">
        <v>824</v>
      </c>
      <c r="C18" s="76">
        <v>1.0</v>
      </c>
      <c r="D18" s="76">
        <v>1.0</v>
      </c>
      <c r="E18" s="76">
        <v>1.0</v>
      </c>
      <c r="F18" s="76">
        <v>1.0</v>
      </c>
      <c r="G18" s="76">
        <v>1.0</v>
      </c>
      <c r="H18" s="45">
        <f t="shared" si="1"/>
        <v>5</v>
      </c>
      <c r="I18" s="45" t="str">
        <f t="shared" si="2"/>
        <v>11111</v>
      </c>
      <c r="J18" s="61" t="b">
        <v>1</v>
      </c>
      <c r="K18" s="67"/>
      <c r="P18" s="61"/>
      <c r="R18" s="67"/>
      <c r="S18" s="61"/>
      <c r="T18" s="61"/>
    </row>
    <row r="19">
      <c r="A19" s="67"/>
      <c r="B19" s="62" t="s">
        <v>849</v>
      </c>
      <c r="C19" s="76">
        <v>1.0</v>
      </c>
      <c r="D19" s="76">
        <v>1.0</v>
      </c>
      <c r="E19" s="76">
        <v>1.0</v>
      </c>
      <c r="F19" s="76">
        <v>1.0</v>
      </c>
      <c r="G19" s="76">
        <v>1.0</v>
      </c>
      <c r="H19" s="45">
        <f t="shared" si="1"/>
        <v>5</v>
      </c>
      <c r="I19" s="45" t="str">
        <f t="shared" si="2"/>
        <v>11111</v>
      </c>
      <c r="J19" s="61" t="b">
        <v>1</v>
      </c>
      <c r="K19" s="67"/>
      <c r="L19" s="83"/>
      <c r="M19" s="83"/>
      <c r="N19" s="83"/>
      <c r="P19" s="61"/>
      <c r="R19" s="67"/>
      <c r="S19" s="61"/>
      <c r="T19" s="61"/>
    </row>
    <row r="20">
      <c r="A20" s="67"/>
      <c r="B20" s="62" t="s">
        <v>778</v>
      </c>
      <c r="C20" s="76">
        <v>1.0</v>
      </c>
      <c r="D20" s="76">
        <v>1.0</v>
      </c>
      <c r="E20" s="76">
        <v>1.0</v>
      </c>
      <c r="F20" s="76">
        <v>1.0</v>
      </c>
      <c r="G20" s="76">
        <v>1.0</v>
      </c>
      <c r="H20" s="45">
        <f t="shared" si="1"/>
        <v>5</v>
      </c>
      <c r="I20" s="45" t="str">
        <f t="shared" si="2"/>
        <v>11111</v>
      </c>
      <c r="J20" s="61" t="b">
        <v>1</v>
      </c>
      <c r="K20" s="67"/>
      <c r="L20" s="83"/>
      <c r="M20" s="83"/>
      <c r="N20" s="83"/>
      <c r="P20" s="61"/>
      <c r="R20" s="67"/>
      <c r="S20" s="61"/>
      <c r="T20" s="61"/>
    </row>
    <row r="21">
      <c r="A21" s="67"/>
      <c r="B21" s="62" t="s">
        <v>766</v>
      </c>
      <c r="C21" s="76">
        <v>1.0</v>
      </c>
      <c r="D21" s="76">
        <v>1.0</v>
      </c>
      <c r="E21" s="76">
        <v>1.0</v>
      </c>
      <c r="F21" s="76">
        <v>1.0</v>
      </c>
      <c r="G21" s="76">
        <v>1.0</v>
      </c>
      <c r="H21" s="45">
        <f t="shared" si="1"/>
        <v>5</v>
      </c>
      <c r="I21" s="45" t="str">
        <f t="shared" si="2"/>
        <v>11111</v>
      </c>
      <c r="J21" s="61" t="b">
        <v>1</v>
      </c>
      <c r="K21" s="67"/>
      <c r="L21" s="83"/>
      <c r="M21" s="83"/>
      <c r="N21" s="83"/>
      <c r="P21" s="61"/>
      <c r="R21" s="67"/>
      <c r="S21" s="61"/>
      <c r="T21" s="61"/>
    </row>
    <row r="22">
      <c r="A22" s="67"/>
      <c r="B22" s="62" t="s">
        <v>790</v>
      </c>
      <c r="C22" s="76">
        <v>1.0</v>
      </c>
      <c r="D22" s="76">
        <v>1.0</v>
      </c>
      <c r="E22" s="76">
        <v>1.0</v>
      </c>
      <c r="F22" s="76">
        <v>1.0</v>
      </c>
      <c r="G22" s="76">
        <v>1.0</v>
      </c>
      <c r="H22" s="45">
        <f t="shared" si="1"/>
        <v>5</v>
      </c>
      <c r="I22" s="45" t="str">
        <f t="shared" si="2"/>
        <v>11111</v>
      </c>
      <c r="J22" s="61" t="b">
        <v>1</v>
      </c>
      <c r="K22" s="67"/>
      <c r="L22" s="83"/>
      <c r="M22" s="83"/>
      <c r="N22" s="83"/>
      <c r="P22" s="61"/>
      <c r="R22" s="67"/>
      <c r="S22" s="61"/>
      <c r="T22" s="61"/>
    </row>
    <row r="23">
      <c r="A23" s="67"/>
      <c r="B23" s="62" t="s">
        <v>905</v>
      </c>
      <c r="C23" s="76">
        <v>1.0</v>
      </c>
      <c r="D23" s="76">
        <v>1.0</v>
      </c>
      <c r="E23" s="76">
        <v>1.0</v>
      </c>
      <c r="F23" s="76">
        <v>1.0</v>
      </c>
      <c r="G23" s="76">
        <v>1.0</v>
      </c>
      <c r="H23" s="45">
        <f t="shared" si="1"/>
        <v>5</v>
      </c>
      <c r="I23" s="45" t="str">
        <f t="shared" si="2"/>
        <v>11111</v>
      </c>
      <c r="J23" s="61" t="b">
        <v>1</v>
      </c>
      <c r="K23" s="67"/>
      <c r="L23" s="83"/>
      <c r="M23" s="83"/>
      <c r="N23" s="83"/>
      <c r="P23" s="61"/>
      <c r="R23" s="67"/>
      <c r="S23" s="61"/>
      <c r="T23" s="61"/>
    </row>
    <row r="24">
      <c r="A24" s="67"/>
      <c r="B24" s="62" t="s">
        <v>910</v>
      </c>
      <c r="C24" s="76">
        <v>1.0</v>
      </c>
      <c r="D24" s="76">
        <v>1.0</v>
      </c>
      <c r="E24" s="76">
        <v>1.0</v>
      </c>
      <c r="F24" s="76">
        <v>1.0</v>
      </c>
      <c r="G24" s="76">
        <v>1.0</v>
      </c>
      <c r="H24" s="45">
        <f t="shared" si="1"/>
        <v>5</v>
      </c>
      <c r="I24" s="45" t="str">
        <f t="shared" si="2"/>
        <v>11111</v>
      </c>
      <c r="J24" s="61" t="b">
        <v>1</v>
      </c>
      <c r="K24" s="67"/>
      <c r="L24" s="83"/>
      <c r="M24" s="83"/>
      <c r="N24" s="83"/>
      <c r="P24" s="61"/>
      <c r="R24" s="67"/>
      <c r="S24" s="61"/>
      <c r="T24" s="61"/>
    </row>
    <row r="25">
      <c r="A25" s="67"/>
      <c r="B25" s="62" t="s">
        <v>828</v>
      </c>
      <c r="C25" s="76">
        <v>1.0</v>
      </c>
      <c r="D25" s="76">
        <v>1.0</v>
      </c>
      <c r="E25" s="76">
        <v>1.0</v>
      </c>
      <c r="F25" s="76">
        <v>1.0</v>
      </c>
      <c r="G25" s="76">
        <v>1.0</v>
      </c>
      <c r="H25" s="45">
        <f t="shared" si="1"/>
        <v>5</v>
      </c>
      <c r="I25" s="45" t="str">
        <f t="shared" si="2"/>
        <v>11111</v>
      </c>
      <c r="J25" s="61" t="b">
        <v>1</v>
      </c>
      <c r="K25" s="67"/>
      <c r="L25" s="84"/>
      <c r="M25" s="84"/>
      <c r="P25" s="61"/>
      <c r="R25" s="67"/>
      <c r="S25" s="61"/>
      <c r="T25" s="61"/>
    </row>
    <row r="26">
      <c r="A26" s="67"/>
      <c r="B26" s="62" t="s">
        <v>862</v>
      </c>
      <c r="C26" s="76">
        <v>1.0</v>
      </c>
      <c r="D26" s="76">
        <v>1.0</v>
      </c>
      <c r="E26" s="76">
        <v>1.0</v>
      </c>
      <c r="F26" s="76">
        <v>1.0</v>
      </c>
      <c r="G26" s="76">
        <v>1.0</v>
      </c>
      <c r="H26" s="45">
        <f t="shared" si="1"/>
        <v>5</v>
      </c>
      <c r="I26" s="45" t="str">
        <f t="shared" si="2"/>
        <v>11111</v>
      </c>
      <c r="J26" s="61" t="b">
        <v>1</v>
      </c>
      <c r="K26" s="67"/>
      <c r="L26" s="84"/>
      <c r="M26" s="84"/>
      <c r="P26" s="67"/>
      <c r="R26" s="67"/>
      <c r="S26" s="61"/>
      <c r="T26" s="61"/>
    </row>
    <row r="27">
      <c r="A27" s="67"/>
      <c r="B27" s="62" t="s">
        <v>809</v>
      </c>
      <c r="C27" s="76">
        <v>1.0</v>
      </c>
      <c r="D27" s="76">
        <v>1.0</v>
      </c>
      <c r="E27" s="76">
        <v>1.0</v>
      </c>
      <c r="F27" s="76">
        <v>1.0</v>
      </c>
      <c r="G27" s="76">
        <v>1.0</v>
      </c>
      <c r="H27" s="45">
        <f t="shared" si="1"/>
        <v>5</v>
      </c>
      <c r="I27" s="45" t="str">
        <f t="shared" si="2"/>
        <v>11111</v>
      </c>
      <c r="J27" s="61" t="b">
        <v>1</v>
      </c>
      <c r="K27" s="67"/>
      <c r="L27" s="83"/>
      <c r="M27" s="84"/>
      <c r="P27" s="67"/>
      <c r="R27" s="67"/>
      <c r="S27" s="61"/>
      <c r="T27" s="61"/>
    </row>
    <row r="28">
      <c r="A28" s="67"/>
      <c r="B28" s="62" t="s">
        <v>877</v>
      </c>
      <c r="C28" s="76">
        <v>1.0</v>
      </c>
      <c r="D28" s="76">
        <v>1.0</v>
      </c>
      <c r="E28" s="76">
        <v>1.0</v>
      </c>
      <c r="F28" s="76">
        <v>1.0</v>
      </c>
      <c r="G28" s="76">
        <v>1.0</v>
      </c>
      <c r="H28" s="45">
        <f t="shared" si="1"/>
        <v>5</v>
      </c>
      <c r="I28" s="45" t="str">
        <f t="shared" si="2"/>
        <v>11111</v>
      </c>
      <c r="J28" s="61" t="b">
        <v>1</v>
      </c>
      <c r="K28" s="67"/>
      <c r="L28" s="84"/>
      <c r="P28" s="61"/>
      <c r="R28" s="67"/>
      <c r="S28" s="61"/>
      <c r="T28" s="61"/>
    </row>
    <row r="29">
      <c r="A29" s="67"/>
      <c r="B29" s="62" t="s">
        <v>880</v>
      </c>
      <c r="C29" s="76">
        <v>1.0</v>
      </c>
      <c r="D29" s="76">
        <v>1.0</v>
      </c>
      <c r="E29" s="76">
        <v>1.0</v>
      </c>
      <c r="F29" s="76">
        <v>1.0</v>
      </c>
      <c r="G29" s="76">
        <v>1.0</v>
      </c>
      <c r="H29" s="45">
        <f t="shared" si="1"/>
        <v>5</v>
      </c>
      <c r="I29" s="45" t="str">
        <f t="shared" si="2"/>
        <v>11111</v>
      </c>
      <c r="J29" s="61" t="b">
        <v>1</v>
      </c>
      <c r="K29" s="67"/>
      <c r="L29" s="84"/>
      <c r="P29" s="61"/>
      <c r="R29" s="67"/>
      <c r="S29" s="61"/>
      <c r="T29" s="61"/>
    </row>
    <row r="30">
      <c r="A30" s="67"/>
      <c r="B30" s="62" t="s">
        <v>871</v>
      </c>
      <c r="C30" s="76">
        <v>1.0</v>
      </c>
      <c r="D30" s="76">
        <v>1.0</v>
      </c>
      <c r="E30" s="76">
        <v>1.0</v>
      </c>
      <c r="F30" s="76">
        <v>1.0</v>
      </c>
      <c r="G30" s="76">
        <v>1.0</v>
      </c>
      <c r="H30" s="45">
        <f t="shared" si="1"/>
        <v>5</v>
      </c>
      <c r="I30" s="45" t="str">
        <f t="shared" si="2"/>
        <v>11111</v>
      </c>
      <c r="J30" s="61" t="b">
        <v>1</v>
      </c>
      <c r="K30" s="67"/>
      <c r="L30" s="84"/>
      <c r="P30" s="61"/>
      <c r="R30" s="67"/>
      <c r="S30" s="61"/>
      <c r="T30" s="61"/>
    </row>
    <row r="31">
      <c r="A31" s="67"/>
      <c r="B31" s="62" t="s">
        <v>848</v>
      </c>
      <c r="C31" s="76">
        <v>1.0</v>
      </c>
      <c r="D31" s="76">
        <v>1.0</v>
      </c>
      <c r="E31" s="76">
        <v>1.0</v>
      </c>
      <c r="F31" s="76">
        <v>1.0</v>
      </c>
      <c r="G31" s="76">
        <v>1.0</v>
      </c>
      <c r="H31" s="45">
        <f t="shared" si="1"/>
        <v>5</v>
      </c>
      <c r="I31" s="45" t="str">
        <f t="shared" si="2"/>
        <v>11111</v>
      </c>
      <c r="J31" s="61" t="b">
        <v>1</v>
      </c>
      <c r="K31" s="67"/>
      <c r="L31" s="84"/>
      <c r="P31" s="61"/>
      <c r="R31" s="67"/>
      <c r="S31" s="61"/>
      <c r="T31" s="61"/>
    </row>
    <row r="32">
      <c r="A32" s="67"/>
      <c r="B32" s="62" t="s">
        <v>725</v>
      </c>
      <c r="C32" s="76">
        <v>1.0</v>
      </c>
      <c r="D32" s="76">
        <v>1.0</v>
      </c>
      <c r="E32" s="76">
        <v>1.0</v>
      </c>
      <c r="F32" s="76">
        <v>1.0</v>
      </c>
      <c r="G32" s="76">
        <v>1.0</v>
      </c>
      <c r="H32" s="45">
        <f t="shared" si="1"/>
        <v>5</v>
      </c>
      <c r="I32" s="45" t="str">
        <f t="shared" si="2"/>
        <v>11111</v>
      </c>
      <c r="J32" s="61" t="b">
        <v>1</v>
      </c>
      <c r="K32" s="67"/>
      <c r="L32" s="84"/>
      <c r="P32" s="61"/>
      <c r="R32" s="67"/>
      <c r="S32" s="61"/>
      <c r="T32" s="61"/>
    </row>
    <row r="33">
      <c r="A33" s="67"/>
      <c r="B33" s="62" t="s">
        <v>726</v>
      </c>
      <c r="C33" s="76">
        <v>1.0</v>
      </c>
      <c r="D33" s="76">
        <v>1.0</v>
      </c>
      <c r="E33" s="76">
        <v>1.0</v>
      </c>
      <c r="F33" s="76">
        <v>1.0</v>
      </c>
      <c r="G33" s="76">
        <v>1.0</v>
      </c>
      <c r="H33" s="45">
        <f t="shared" si="1"/>
        <v>5</v>
      </c>
      <c r="I33" s="45" t="str">
        <f t="shared" si="2"/>
        <v>11111</v>
      </c>
      <c r="J33" s="61" t="b">
        <v>1</v>
      </c>
      <c r="K33" s="67"/>
      <c r="L33" s="67"/>
      <c r="P33" s="61"/>
      <c r="R33" s="67"/>
      <c r="S33" s="61"/>
      <c r="T33" s="61"/>
    </row>
    <row r="34">
      <c r="A34" s="67"/>
      <c r="B34" s="62" t="s">
        <v>795</v>
      </c>
      <c r="C34" s="76">
        <v>1.0</v>
      </c>
      <c r="D34" s="76">
        <v>1.0</v>
      </c>
      <c r="E34" s="76">
        <v>1.0</v>
      </c>
      <c r="F34" s="76">
        <v>1.0</v>
      </c>
      <c r="G34" s="76">
        <v>1.0</v>
      </c>
      <c r="H34" s="45">
        <f t="shared" si="1"/>
        <v>5</v>
      </c>
      <c r="I34" s="45" t="str">
        <f t="shared" si="2"/>
        <v>11111</v>
      </c>
      <c r="J34" s="61" t="b">
        <v>1</v>
      </c>
      <c r="K34" s="67"/>
      <c r="L34" s="84"/>
      <c r="M34" s="84"/>
      <c r="P34" s="61"/>
      <c r="R34" s="67"/>
      <c r="S34" s="61"/>
      <c r="T34" s="61"/>
    </row>
    <row r="35">
      <c r="A35" s="67"/>
      <c r="B35" s="62" t="s">
        <v>888</v>
      </c>
      <c r="C35" s="76">
        <v>1.0</v>
      </c>
      <c r="D35" s="76">
        <v>1.0</v>
      </c>
      <c r="E35" s="76">
        <v>1.0</v>
      </c>
      <c r="F35" s="76">
        <v>1.0</v>
      </c>
      <c r="G35" s="76">
        <v>1.0</v>
      </c>
      <c r="H35" s="45">
        <f t="shared" si="1"/>
        <v>5</v>
      </c>
      <c r="I35" s="45" t="str">
        <f t="shared" si="2"/>
        <v>11111</v>
      </c>
      <c r="J35" s="61" t="b">
        <v>1</v>
      </c>
      <c r="K35" s="67"/>
      <c r="L35" s="85"/>
      <c r="M35" s="85"/>
      <c r="P35" s="61"/>
      <c r="R35" s="67"/>
      <c r="S35" s="61"/>
      <c r="T35" s="61"/>
    </row>
    <row r="36">
      <c r="A36" s="67"/>
      <c r="B36" s="62" t="s">
        <v>813</v>
      </c>
      <c r="C36" s="76">
        <v>1.0</v>
      </c>
      <c r="D36" s="76">
        <v>1.0</v>
      </c>
      <c r="E36" s="76">
        <v>1.0</v>
      </c>
      <c r="F36" s="76">
        <v>1.0</v>
      </c>
      <c r="G36" s="76">
        <v>1.0</v>
      </c>
      <c r="H36" s="45">
        <f t="shared" si="1"/>
        <v>5</v>
      </c>
      <c r="I36" s="45" t="str">
        <f t="shared" si="2"/>
        <v>11111</v>
      </c>
      <c r="J36" s="61" t="b">
        <v>1</v>
      </c>
      <c r="K36" s="67"/>
      <c r="L36" s="85"/>
      <c r="M36" s="85"/>
      <c r="P36" s="61"/>
      <c r="R36" s="67"/>
      <c r="S36" s="61"/>
      <c r="T36" s="61"/>
    </row>
    <row r="37">
      <c r="A37" s="67"/>
      <c r="B37" s="62" t="s">
        <v>779</v>
      </c>
      <c r="C37" s="76">
        <v>1.0</v>
      </c>
      <c r="D37" s="76">
        <v>1.0</v>
      </c>
      <c r="E37" s="76">
        <v>1.0</v>
      </c>
      <c r="F37" s="76">
        <v>1.0</v>
      </c>
      <c r="G37" s="76">
        <v>1.0</v>
      </c>
      <c r="H37" s="45">
        <f t="shared" si="1"/>
        <v>5</v>
      </c>
      <c r="I37" s="45" t="str">
        <f t="shared" si="2"/>
        <v>11111</v>
      </c>
      <c r="J37" s="61" t="b">
        <v>1</v>
      </c>
      <c r="K37" s="67"/>
      <c r="L37" s="85"/>
      <c r="M37" s="85"/>
      <c r="P37" s="61"/>
      <c r="R37" s="67"/>
      <c r="S37" s="61"/>
      <c r="T37" s="61"/>
    </row>
    <row r="38">
      <c r="A38" s="67"/>
      <c r="B38" s="62" t="s">
        <v>856</v>
      </c>
      <c r="C38" s="76">
        <v>1.0</v>
      </c>
      <c r="D38" s="76">
        <v>1.0</v>
      </c>
      <c r="E38" s="76">
        <v>1.0</v>
      </c>
      <c r="F38" s="76">
        <v>1.0</v>
      </c>
      <c r="G38" s="76">
        <v>1.0</v>
      </c>
      <c r="H38" s="45">
        <f t="shared" si="1"/>
        <v>5</v>
      </c>
      <c r="I38" s="45" t="str">
        <f t="shared" si="2"/>
        <v>11111</v>
      </c>
      <c r="J38" s="61" t="b">
        <v>1</v>
      </c>
      <c r="K38" s="67"/>
      <c r="L38" s="85"/>
      <c r="M38" s="85"/>
      <c r="P38" s="61"/>
      <c r="R38" s="67"/>
      <c r="S38" s="61"/>
      <c r="T38" s="61"/>
    </row>
    <row r="39">
      <c r="A39" s="67"/>
      <c r="B39" s="62" t="s">
        <v>892</v>
      </c>
      <c r="C39" s="76">
        <v>1.0</v>
      </c>
      <c r="D39" s="76">
        <v>1.0</v>
      </c>
      <c r="E39" s="76">
        <v>1.0</v>
      </c>
      <c r="F39" s="76">
        <v>1.0</v>
      </c>
      <c r="G39" s="76">
        <v>1.0</v>
      </c>
      <c r="H39" s="45">
        <f t="shared" si="1"/>
        <v>5</v>
      </c>
      <c r="I39" s="45" t="str">
        <f t="shared" si="2"/>
        <v>11111</v>
      </c>
      <c r="J39" s="61" t="b">
        <v>1</v>
      </c>
      <c r="K39" s="67"/>
      <c r="L39" s="85"/>
      <c r="M39" s="85"/>
      <c r="P39" s="61"/>
      <c r="R39" s="67"/>
      <c r="S39" s="61"/>
      <c r="T39" s="61"/>
    </row>
    <row r="40">
      <c r="A40" s="67"/>
      <c r="B40" s="62" t="s">
        <v>875</v>
      </c>
      <c r="C40" s="76">
        <v>1.0</v>
      </c>
      <c r="D40" s="76">
        <v>1.0</v>
      </c>
      <c r="E40" s="76">
        <v>1.0</v>
      </c>
      <c r="F40" s="76">
        <v>1.0</v>
      </c>
      <c r="G40" s="76">
        <v>1.0</v>
      </c>
      <c r="H40" s="45">
        <f t="shared" si="1"/>
        <v>5</v>
      </c>
      <c r="I40" s="45" t="str">
        <f t="shared" si="2"/>
        <v>11111</v>
      </c>
      <c r="J40" s="61" t="b">
        <v>1</v>
      </c>
      <c r="K40" s="67"/>
      <c r="L40" s="85"/>
      <c r="M40" s="85"/>
      <c r="P40" s="61"/>
      <c r="R40" s="67"/>
      <c r="S40" s="61"/>
      <c r="T40" s="61"/>
    </row>
    <row r="41">
      <c r="A41" s="67"/>
      <c r="B41" s="62" t="s">
        <v>891</v>
      </c>
      <c r="C41" s="76">
        <v>1.0</v>
      </c>
      <c r="D41" s="76">
        <v>1.0</v>
      </c>
      <c r="E41" s="76">
        <v>1.0</v>
      </c>
      <c r="F41" s="76">
        <v>1.0</v>
      </c>
      <c r="G41" s="76">
        <v>1.0</v>
      </c>
      <c r="H41" s="45">
        <f t="shared" si="1"/>
        <v>5</v>
      </c>
      <c r="I41" s="45" t="str">
        <f t="shared" si="2"/>
        <v>11111</v>
      </c>
      <c r="J41" s="61" t="b">
        <v>1</v>
      </c>
      <c r="K41" s="67"/>
      <c r="L41" s="85"/>
      <c r="M41" s="85"/>
      <c r="P41" s="61"/>
      <c r="R41" s="67"/>
      <c r="S41" s="61"/>
      <c r="T41" s="61"/>
    </row>
    <row r="42">
      <c r="A42" s="67"/>
      <c r="B42" s="62" t="s">
        <v>753</v>
      </c>
      <c r="C42" s="76">
        <v>1.0</v>
      </c>
      <c r="D42" s="76">
        <v>1.0</v>
      </c>
      <c r="E42" s="76">
        <v>1.0</v>
      </c>
      <c r="F42" s="76">
        <v>1.0</v>
      </c>
      <c r="G42" s="76">
        <v>1.0</v>
      </c>
      <c r="H42" s="45">
        <f t="shared" si="1"/>
        <v>5</v>
      </c>
      <c r="I42" s="45" t="str">
        <f t="shared" si="2"/>
        <v>11111</v>
      </c>
      <c r="J42" s="61" t="b">
        <v>1</v>
      </c>
      <c r="K42" s="67"/>
      <c r="L42" s="85"/>
      <c r="M42" s="85"/>
      <c r="P42" s="61"/>
      <c r="R42" s="67"/>
      <c r="S42" s="61"/>
      <c r="T42" s="61"/>
    </row>
    <row r="43">
      <c r="A43" s="67"/>
      <c r="B43" s="62" t="s">
        <v>837</v>
      </c>
      <c r="C43" s="76">
        <v>1.0</v>
      </c>
      <c r="D43" s="76">
        <v>1.0</v>
      </c>
      <c r="E43" s="76">
        <v>1.0</v>
      </c>
      <c r="F43" s="76">
        <v>1.0</v>
      </c>
      <c r="G43" s="76">
        <v>1.0</v>
      </c>
      <c r="H43" s="45">
        <f t="shared" si="1"/>
        <v>5</v>
      </c>
      <c r="I43" s="45" t="str">
        <f t="shared" si="2"/>
        <v>11111</v>
      </c>
      <c r="J43" s="61" t="b">
        <v>1</v>
      </c>
      <c r="K43" s="67"/>
      <c r="L43" s="85"/>
      <c r="M43" s="85"/>
      <c r="P43" s="61"/>
      <c r="R43" s="67"/>
      <c r="S43" s="61"/>
      <c r="T43" s="61"/>
    </row>
    <row r="44">
      <c r="A44" s="67"/>
      <c r="B44" s="62" t="s">
        <v>777</v>
      </c>
      <c r="C44" s="76">
        <v>1.0</v>
      </c>
      <c r="D44" s="76">
        <v>1.0</v>
      </c>
      <c r="E44" s="76">
        <v>1.0</v>
      </c>
      <c r="F44" s="76">
        <v>1.0</v>
      </c>
      <c r="G44" s="76">
        <v>1.0</v>
      </c>
      <c r="H44" s="45">
        <f t="shared" si="1"/>
        <v>5</v>
      </c>
      <c r="I44" s="45" t="str">
        <f t="shared" si="2"/>
        <v>11111</v>
      </c>
      <c r="J44" s="61" t="b">
        <v>1</v>
      </c>
      <c r="K44" s="67"/>
      <c r="L44" s="85"/>
      <c r="M44" s="85"/>
      <c r="P44" s="61"/>
      <c r="R44" s="67"/>
      <c r="S44" s="61"/>
      <c r="T44" s="61"/>
    </row>
    <row r="45">
      <c r="A45" s="67"/>
      <c r="B45" s="62" t="s">
        <v>833</v>
      </c>
      <c r="C45" s="76">
        <v>1.0</v>
      </c>
      <c r="D45" s="76">
        <v>1.0</v>
      </c>
      <c r="E45" s="76">
        <v>1.0</v>
      </c>
      <c r="F45" s="76">
        <v>1.0</v>
      </c>
      <c r="G45" s="76">
        <v>1.0</v>
      </c>
      <c r="H45" s="45">
        <f t="shared" si="1"/>
        <v>5</v>
      </c>
      <c r="I45" s="45" t="str">
        <f t="shared" si="2"/>
        <v>11111</v>
      </c>
      <c r="J45" s="61" t="b">
        <v>1</v>
      </c>
      <c r="K45" s="67"/>
      <c r="L45" s="85"/>
      <c r="M45" s="85"/>
      <c r="P45" s="61"/>
      <c r="R45" s="67"/>
      <c r="S45" s="61"/>
      <c r="T45" s="61"/>
    </row>
    <row r="46">
      <c r="A46" s="67"/>
      <c r="B46" s="62" t="s">
        <v>751</v>
      </c>
      <c r="C46" s="76">
        <v>1.0</v>
      </c>
      <c r="D46" s="76">
        <v>1.0</v>
      </c>
      <c r="E46" s="76">
        <v>1.0</v>
      </c>
      <c r="F46" s="76">
        <v>1.0</v>
      </c>
      <c r="G46" s="76">
        <v>1.0</v>
      </c>
      <c r="H46" s="45">
        <f t="shared" si="1"/>
        <v>5</v>
      </c>
      <c r="I46" s="45" t="str">
        <f t="shared" si="2"/>
        <v>11111</v>
      </c>
      <c r="J46" s="61" t="b">
        <v>1</v>
      </c>
      <c r="K46" s="67"/>
      <c r="L46" s="85"/>
      <c r="M46" s="85"/>
      <c r="P46" s="61"/>
      <c r="R46" s="67"/>
      <c r="S46" s="61"/>
      <c r="T46" s="61"/>
    </row>
    <row r="47">
      <c r="A47" s="67"/>
      <c r="B47" s="62" t="s">
        <v>793</v>
      </c>
      <c r="C47" s="76">
        <v>1.0</v>
      </c>
      <c r="D47" s="76">
        <v>1.0</v>
      </c>
      <c r="E47" s="76">
        <v>1.0</v>
      </c>
      <c r="F47" s="76">
        <v>1.0</v>
      </c>
      <c r="G47" s="76">
        <v>1.0</v>
      </c>
      <c r="H47" s="45">
        <f t="shared" si="1"/>
        <v>5</v>
      </c>
      <c r="I47" s="45" t="str">
        <f t="shared" si="2"/>
        <v>11111</v>
      </c>
      <c r="J47" s="61" t="b">
        <v>1</v>
      </c>
      <c r="K47" s="67"/>
      <c r="L47" s="85"/>
      <c r="M47" s="85"/>
      <c r="P47" s="61"/>
      <c r="R47" s="67"/>
      <c r="S47" s="61"/>
      <c r="T47" s="61"/>
    </row>
    <row r="48">
      <c r="A48" s="67"/>
      <c r="B48" s="62" t="s">
        <v>728</v>
      </c>
      <c r="C48" s="76">
        <v>1.0</v>
      </c>
      <c r="D48" s="76">
        <v>1.0</v>
      </c>
      <c r="E48" s="76">
        <v>1.0</v>
      </c>
      <c r="F48" s="76">
        <v>1.0</v>
      </c>
      <c r="G48" s="76">
        <v>1.0</v>
      </c>
      <c r="H48" s="45">
        <f t="shared" si="1"/>
        <v>5</v>
      </c>
      <c r="I48" s="45" t="str">
        <f t="shared" si="2"/>
        <v>11111</v>
      </c>
      <c r="J48" s="61" t="b">
        <v>1</v>
      </c>
      <c r="K48" s="67"/>
      <c r="L48" s="85"/>
      <c r="M48" s="85"/>
      <c r="P48" s="61"/>
      <c r="R48" s="67"/>
      <c r="S48" s="61"/>
      <c r="T48" s="61"/>
    </row>
    <row r="49">
      <c r="A49" s="67"/>
      <c r="B49" s="62" t="s">
        <v>729</v>
      </c>
      <c r="C49" s="76">
        <v>1.0</v>
      </c>
      <c r="D49" s="76">
        <v>1.0</v>
      </c>
      <c r="E49" s="76">
        <v>1.0</v>
      </c>
      <c r="F49" s="76">
        <v>1.0</v>
      </c>
      <c r="G49" s="76">
        <v>1.0</v>
      </c>
      <c r="H49" s="45">
        <f t="shared" si="1"/>
        <v>5</v>
      </c>
      <c r="I49" s="45" t="str">
        <f t="shared" si="2"/>
        <v>11111</v>
      </c>
      <c r="J49" s="61" t="b">
        <v>1</v>
      </c>
      <c r="K49" s="67"/>
      <c r="L49" s="85"/>
      <c r="M49" s="85"/>
      <c r="P49" s="61"/>
      <c r="R49" s="67"/>
      <c r="S49" s="61"/>
      <c r="T49" s="61"/>
    </row>
    <row r="50">
      <c r="A50" s="67"/>
      <c r="B50" s="62" t="s">
        <v>789</v>
      </c>
      <c r="C50" s="76">
        <v>1.0</v>
      </c>
      <c r="D50" s="76">
        <v>1.0</v>
      </c>
      <c r="E50" s="76">
        <v>1.0</v>
      </c>
      <c r="F50" s="76">
        <v>0.0</v>
      </c>
      <c r="G50" s="76">
        <v>1.0</v>
      </c>
      <c r="H50" s="45">
        <f t="shared" si="1"/>
        <v>4</v>
      </c>
      <c r="I50" s="45" t="str">
        <f t="shared" si="2"/>
        <v>11101</v>
      </c>
      <c r="J50" s="61" t="b">
        <v>1</v>
      </c>
      <c r="K50" s="67"/>
      <c r="L50" s="85"/>
      <c r="M50" s="85"/>
      <c r="P50" s="61"/>
      <c r="R50" s="67"/>
      <c r="S50" s="61"/>
      <c r="T50" s="61"/>
    </row>
    <row r="51">
      <c r="A51" s="67"/>
      <c r="B51" s="62" t="s">
        <v>901</v>
      </c>
      <c r="C51" s="76">
        <v>1.0</v>
      </c>
      <c r="D51" s="76">
        <v>1.0</v>
      </c>
      <c r="E51" s="76">
        <v>0.0</v>
      </c>
      <c r="F51" s="76">
        <v>1.0</v>
      </c>
      <c r="G51" s="76">
        <v>1.0</v>
      </c>
      <c r="H51" s="45">
        <f t="shared" si="1"/>
        <v>4</v>
      </c>
      <c r="I51" s="45" t="str">
        <f t="shared" si="2"/>
        <v>11011</v>
      </c>
      <c r="J51" s="61" t="b">
        <v>1</v>
      </c>
      <c r="K51" s="67"/>
      <c r="L51" s="85"/>
      <c r="M51" s="85"/>
      <c r="P51" s="61"/>
      <c r="R51" s="67"/>
      <c r="S51" s="61"/>
      <c r="T51" s="61"/>
    </row>
    <row r="52">
      <c r="A52" s="67"/>
      <c r="B52" s="62" t="s">
        <v>775</v>
      </c>
      <c r="C52" s="76">
        <v>1.0</v>
      </c>
      <c r="D52" s="76">
        <v>1.0</v>
      </c>
      <c r="E52" s="76">
        <v>0.0</v>
      </c>
      <c r="F52" s="76">
        <v>1.0</v>
      </c>
      <c r="G52" s="76">
        <v>1.0</v>
      </c>
      <c r="H52" s="45">
        <f t="shared" si="1"/>
        <v>4</v>
      </c>
      <c r="I52" s="45" t="str">
        <f t="shared" si="2"/>
        <v>11011</v>
      </c>
      <c r="J52" s="61" t="b">
        <v>1</v>
      </c>
      <c r="K52" s="67"/>
      <c r="L52" s="85"/>
      <c r="M52" s="85"/>
      <c r="P52" s="61"/>
      <c r="R52" s="67"/>
      <c r="S52" s="61"/>
      <c r="T52" s="61"/>
    </row>
    <row r="53">
      <c r="A53" s="67"/>
      <c r="B53" s="62" t="s">
        <v>757</v>
      </c>
      <c r="C53" s="76">
        <v>1.0</v>
      </c>
      <c r="D53" s="76">
        <v>1.0</v>
      </c>
      <c r="E53" s="76">
        <v>0.0</v>
      </c>
      <c r="F53" s="76">
        <v>1.0</v>
      </c>
      <c r="G53" s="76">
        <v>1.0</v>
      </c>
      <c r="H53" s="45">
        <f t="shared" si="1"/>
        <v>4</v>
      </c>
      <c r="I53" s="45" t="str">
        <f t="shared" si="2"/>
        <v>11011</v>
      </c>
      <c r="J53" s="61" t="b">
        <v>1</v>
      </c>
      <c r="K53" s="67"/>
      <c r="L53" s="85"/>
      <c r="M53" s="85"/>
      <c r="P53" s="61"/>
      <c r="R53" s="67"/>
      <c r="S53" s="61"/>
      <c r="T53" s="61"/>
    </row>
    <row r="54">
      <c r="A54" s="67"/>
      <c r="B54" s="62" t="s">
        <v>737</v>
      </c>
      <c r="C54" s="76">
        <v>1.0</v>
      </c>
      <c r="D54" s="76">
        <v>1.0</v>
      </c>
      <c r="E54" s="76">
        <v>0.0</v>
      </c>
      <c r="F54" s="76">
        <v>1.0</v>
      </c>
      <c r="G54" s="76">
        <v>1.0</v>
      </c>
      <c r="H54" s="45">
        <f t="shared" si="1"/>
        <v>4</v>
      </c>
      <c r="I54" s="45" t="str">
        <f t="shared" si="2"/>
        <v>11011</v>
      </c>
      <c r="J54" s="61" t="b">
        <v>1</v>
      </c>
      <c r="K54" s="67"/>
      <c r="L54" s="85"/>
      <c r="M54" s="85"/>
      <c r="P54" s="61"/>
      <c r="R54" s="67"/>
      <c r="S54" s="61"/>
      <c r="T54" s="61"/>
    </row>
    <row r="55">
      <c r="A55" s="67"/>
      <c r="B55" s="62" t="s">
        <v>733</v>
      </c>
      <c r="C55" s="76">
        <v>1.0</v>
      </c>
      <c r="D55" s="76">
        <v>1.0</v>
      </c>
      <c r="E55" s="76">
        <v>0.0</v>
      </c>
      <c r="F55" s="76">
        <v>1.0</v>
      </c>
      <c r="G55" s="76">
        <v>1.0</v>
      </c>
      <c r="H55" s="45">
        <f t="shared" si="1"/>
        <v>4</v>
      </c>
      <c r="I55" s="45" t="str">
        <f t="shared" si="2"/>
        <v>11011</v>
      </c>
      <c r="J55" s="61" t="b">
        <v>1</v>
      </c>
      <c r="K55" s="67"/>
      <c r="L55" s="85"/>
      <c r="M55" s="85"/>
      <c r="P55" s="61"/>
      <c r="R55" s="67"/>
      <c r="S55" s="61"/>
      <c r="T55" s="61"/>
    </row>
    <row r="56">
      <c r="A56" s="67"/>
      <c r="B56" s="62" t="s">
        <v>756</v>
      </c>
      <c r="C56" s="76">
        <v>1.0</v>
      </c>
      <c r="D56" s="76">
        <v>1.0</v>
      </c>
      <c r="E56" s="76">
        <v>1.0</v>
      </c>
      <c r="F56" s="76">
        <v>1.0</v>
      </c>
      <c r="G56" s="76">
        <v>0.0</v>
      </c>
      <c r="H56" s="45">
        <f t="shared" si="1"/>
        <v>4</v>
      </c>
      <c r="I56" s="45" t="str">
        <f t="shared" si="2"/>
        <v>11110</v>
      </c>
      <c r="J56" s="61" t="b">
        <v>1</v>
      </c>
      <c r="K56" s="67"/>
      <c r="L56" s="85"/>
      <c r="M56" s="85"/>
      <c r="P56" s="61"/>
      <c r="R56" s="67"/>
      <c r="S56" s="61"/>
      <c r="T56" s="61"/>
    </row>
    <row r="57">
      <c r="A57" s="67"/>
      <c r="B57" s="62" t="s">
        <v>749</v>
      </c>
      <c r="C57" s="76">
        <v>1.0</v>
      </c>
      <c r="D57" s="76">
        <v>1.0</v>
      </c>
      <c r="E57" s="76">
        <v>0.0</v>
      </c>
      <c r="F57" s="76">
        <v>1.0</v>
      </c>
      <c r="G57" s="76">
        <v>1.0</v>
      </c>
      <c r="H57" s="45">
        <f t="shared" si="1"/>
        <v>4</v>
      </c>
      <c r="I57" s="45" t="str">
        <f t="shared" si="2"/>
        <v>11011</v>
      </c>
      <c r="J57" s="61" t="b">
        <v>1</v>
      </c>
      <c r="K57" s="67"/>
      <c r="L57" s="85"/>
      <c r="M57" s="85"/>
      <c r="P57" s="61"/>
      <c r="R57" s="67"/>
      <c r="S57" s="61"/>
      <c r="T57" s="61"/>
    </row>
    <row r="58">
      <c r="A58" s="67"/>
      <c r="B58" s="62" t="s">
        <v>895</v>
      </c>
      <c r="C58" s="76">
        <v>1.0</v>
      </c>
      <c r="D58" s="76">
        <v>1.0</v>
      </c>
      <c r="E58" s="76">
        <v>1.0</v>
      </c>
      <c r="F58" s="76">
        <v>0.0</v>
      </c>
      <c r="G58" s="76">
        <v>1.0</v>
      </c>
      <c r="H58" s="45">
        <f t="shared" si="1"/>
        <v>4</v>
      </c>
      <c r="I58" s="45" t="str">
        <f t="shared" si="2"/>
        <v>11101</v>
      </c>
      <c r="J58" s="61" t="b">
        <v>1</v>
      </c>
      <c r="K58" s="67"/>
      <c r="L58" s="85"/>
      <c r="M58" s="85"/>
      <c r="P58" s="61"/>
      <c r="R58" s="67"/>
      <c r="S58" s="61"/>
      <c r="T58" s="61"/>
    </row>
    <row r="59">
      <c r="A59" s="67"/>
      <c r="B59" s="62" t="s">
        <v>827</v>
      </c>
      <c r="C59" s="76">
        <v>1.0</v>
      </c>
      <c r="D59" s="76">
        <v>1.0</v>
      </c>
      <c r="E59" s="76">
        <v>1.0</v>
      </c>
      <c r="F59" s="76">
        <v>0.0</v>
      </c>
      <c r="G59" s="76">
        <v>1.0</v>
      </c>
      <c r="H59" s="45">
        <f t="shared" si="1"/>
        <v>4</v>
      </c>
      <c r="I59" s="45" t="str">
        <f t="shared" si="2"/>
        <v>11101</v>
      </c>
      <c r="J59" s="61" t="b">
        <v>1</v>
      </c>
      <c r="K59" s="67"/>
      <c r="L59" s="85"/>
      <c r="M59" s="85"/>
      <c r="P59" s="61"/>
      <c r="R59" s="67"/>
      <c r="S59" s="61"/>
      <c r="T59" s="61"/>
    </row>
    <row r="60">
      <c r="A60" s="67"/>
      <c r="B60" s="62" t="s">
        <v>855</v>
      </c>
      <c r="C60" s="76">
        <v>1.0</v>
      </c>
      <c r="D60" s="76">
        <v>1.0</v>
      </c>
      <c r="E60" s="76">
        <v>0.0</v>
      </c>
      <c r="F60" s="76">
        <v>1.0</v>
      </c>
      <c r="G60" s="76">
        <v>1.0</v>
      </c>
      <c r="H60" s="45">
        <f t="shared" si="1"/>
        <v>4</v>
      </c>
      <c r="I60" s="45" t="str">
        <f t="shared" si="2"/>
        <v>11011</v>
      </c>
      <c r="J60" s="61" t="b">
        <v>1</v>
      </c>
      <c r="K60" s="67"/>
      <c r="L60" s="85"/>
      <c r="M60" s="85"/>
      <c r="P60" s="61"/>
      <c r="R60" s="67"/>
      <c r="S60" s="61"/>
      <c r="T60" s="61"/>
    </row>
    <row r="61">
      <c r="A61" s="67"/>
      <c r="B61" s="62" t="s">
        <v>784</v>
      </c>
      <c r="C61" s="76">
        <v>1.0</v>
      </c>
      <c r="D61" s="76">
        <v>1.0</v>
      </c>
      <c r="E61" s="76">
        <v>1.0</v>
      </c>
      <c r="F61" s="76">
        <v>1.0</v>
      </c>
      <c r="G61" s="76">
        <v>0.0</v>
      </c>
      <c r="H61" s="45">
        <f t="shared" si="1"/>
        <v>4</v>
      </c>
      <c r="I61" s="45" t="str">
        <f t="shared" si="2"/>
        <v>11110</v>
      </c>
      <c r="J61" s="61" t="b">
        <v>1</v>
      </c>
      <c r="K61" s="67"/>
      <c r="L61" s="85"/>
      <c r="M61" s="85"/>
      <c r="P61" s="61"/>
      <c r="R61" s="67"/>
      <c r="S61" s="61"/>
      <c r="T61" s="61"/>
    </row>
    <row r="62">
      <c r="A62" s="67"/>
      <c r="B62" s="62" t="s">
        <v>894</v>
      </c>
      <c r="C62" s="76">
        <v>1.0</v>
      </c>
      <c r="D62" s="76">
        <v>1.0</v>
      </c>
      <c r="E62" s="76">
        <v>1.0</v>
      </c>
      <c r="F62" s="76">
        <v>1.0</v>
      </c>
      <c r="G62" s="76">
        <v>0.0</v>
      </c>
      <c r="H62" s="45">
        <f t="shared" si="1"/>
        <v>4</v>
      </c>
      <c r="I62" s="45" t="str">
        <f t="shared" si="2"/>
        <v>11110</v>
      </c>
      <c r="J62" s="61" t="b">
        <v>1</v>
      </c>
      <c r="K62" s="67"/>
      <c r="L62" s="85"/>
      <c r="M62" s="85"/>
      <c r="P62" s="61"/>
      <c r="R62" s="67"/>
      <c r="S62" s="61"/>
      <c r="T62" s="61"/>
    </row>
    <row r="63">
      <c r="A63" s="67"/>
      <c r="B63" s="62" t="s">
        <v>834</v>
      </c>
      <c r="C63" s="76">
        <v>1.0</v>
      </c>
      <c r="D63" s="76">
        <v>1.0</v>
      </c>
      <c r="E63" s="76">
        <v>0.0</v>
      </c>
      <c r="F63" s="76">
        <v>1.0</v>
      </c>
      <c r="G63" s="76">
        <v>1.0</v>
      </c>
      <c r="H63" s="45">
        <f t="shared" si="1"/>
        <v>4</v>
      </c>
      <c r="I63" s="45" t="str">
        <f t="shared" si="2"/>
        <v>11011</v>
      </c>
      <c r="J63" s="61" t="b">
        <v>1</v>
      </c>
      <c r="K63" s="67"/>
      <c r="L63" s="85"/>
      <c r="M63" s="85"/>
      <c r="P63" s="61"/>
      <c r="R63" s="67"/>
      <c r="S63" s="61"/>
      <c r="T63" s="61"/>
    </row>
    <row r="64">
      <c r="A64" s="67"/>
      <c r="B64" s="62" t="s">
        <v>908</v>
      </c>
      <c r="C64" s="76">
        <v>1.0</v>
      </c>
      <c r="D64" s="76">
        <v>1.0</v>
      </c>
      <c r="E64" s="76">
        <v>1.0</v>
      </c>
      <c r="F64" s="76">
        <v>0.0</v>
      </c>
      <c r="G64" s="76">
        <v>1.0</v>
      </c>
      <c r="H64" s="45">
        <f t="shared" si="1"/>
        <v>4</v>
      </c>
      <c r="I64" s="45" t="str">
        <f t="shared" si="2"/>
        <v>11101</v>
      </c>
      <c r="J64" s="61" t="b">
        <v>1</v>
      </c>
      <c r="K64" s="67"/>
      <c r="L64" s="85"/>
      <c r="M64" s="85"/>
      <c r="P64" s="61"/>
      <c r="R64" s="67"/>
      <c r="S64" s="61"/>
      <c r="T64" s="61"/>
    </row>
    <row r="65">
      <c r="A65" s="67"/>
      <c r="B65" s="62" t="s">
        <v>773</v>
      </c>
      <c r="C65" s="76">
        <v>1.0</v>
      </c>
      <c r="D65" s="76">
        <v>1.0</v>
      </c>
      <c r="E65" s="76">
        <v>0.0</v>
      </c>
      <c r="F65" s="76">
        <v>1.0</v>
      </c>
      <c r="G65" s="76">
        <v>1.0</v>
      </c>
      <c r="H65" s="45">
        <f t="shared" si="1"/>
        <v>4</v>
      </c>
      <c r="I65" s="45" t="str">
        <f t="shared" si="2"/>
        <v>11011</v>
      </c>
      <c r="J65" s="61" t="b">
        <v>1</v>
      </c>
      <c r="K65" s="67"/>
      <c r="L65" s="85"/>
      <c r="M65" s="85"/>
      <c r="P65" s="61"/>
      <c r="R65" s="67"/>
      <c r="S65" s="61"/>
      <c r="T65" s="61"/>
    </row>
    <row r="66">
      <c r="A66" s="67"/>
      <c r="B66" s="62" t="s">
        <v>935</v>
      </c>
      <c r="C66" s="76">
        <v>1.0</v>
      </c>
      <c r="D66" s="76">
        <v>1.0</v>
      </c>
      <c r="E66" s="76">
        <v>0.0</v>
      </c>
      <c r="F66" s="76">
        <v>1.0</v>
      </c>
      <c r="G66" s="76">
        <v>1.0</v>
      </c>
      <c r="H66" s="45">
        <f t="shared" si="1"/>
        <v>4</v>
      </c>
      <c r="I66" s="45" t="str">
        <f t="shared" si="2"/>
        <v>11011</v>
      </c>
      <c r="J66" s="61" t="b">
        <v>0</v>
      </c>
      <c r="L66" s="85"/>
      <c r="M66" s="85"/>
      <c r="P66" s="61"/>
      <c r="R66" s="67"/>
      <c r="S66" s="61"/>
      <c r="T66" s="61"/>
    </row>
    <row r="67">
      <c r="A67" s="67"/>
      <c r="B67" s="62" t="s">
        <v>893</v>
      </c>
      <c r="C67" s="76">
        <v>1.0</v>
      </c>
      <c r="D67" s="76">
        <v>1.0</v>
      </c>
      <c r="E67" s="76">
        <v>0.0</v>
      </c>
      <c r="F67" s="76">
        <v>1.0</v>
      </c>
      <c r="G67" s="76">
        <v>1.0</v>
      </c>
      <c r="H67" s="45">
        <f t="shared" si="1"/>
        <v>4</v>
      </c>
      <c r="I67" s="45" t="str">
        <f t="shared" si="2"/>
        <v>11011</v>
      </c>
      <c r="J67" s="61" t="b">
        <v>1</v>
      </c>
      <c r="K67" s="67"/>
      <c r="L67" s="85"/>
      <c r="M67" s="85"/>
      <c r="P67" s="61"/>
      <c r="R67" s="67"/>
      <c r="S67" s="61"/>
      <c r="T67" s="61"/>
    </row>
    <row r="68">
      <c r="A68" s="67"/>
      <c r="B68" s="62" t="s">
        <v>841</v>
      </c>
      <c r="C68" s="76">
        <v>1.0</v>
      </c>
      <c r="D68" s="76">
        <v>0.0</v>
      </c>
      <c r="E68" s="76">
        <v>1.0</v>
      </c>
      <c r="F68" s="76">
        <v>1.0</v>
      </c>
      <c r="G68" s="76">
        <v>1.0</v>
      </c>
      <c r="H68" s="45">
        <f t="shared" si="1"/>
        <v>4</v>
      </c>
      <c r="I68" s="45" t="str">
        <f t="shared" si="2"/>
        <v>10111</v>
      </c>
      <c r="J68" s="61" t="b">
        <v>1</v>
      </c>
      <c r="K68" s="67"/>
      <c r="L68" s="85"/>
      <c r="M68" s="85"/>
      <c r="P68" s="61"/>
      <c r="R68" s="67"/>
      <c r="S68" s="61"/>
      <c r="T68" s="61"/>
    </row>
    <row r="69">
      <c r="A69" s="67"/>
      <c r="B69" s="62" t="s">
        <v>734</v>
      </c>
      <c r="C69" s="76">
        <v>1.0</v>
      </c>
      <c r="D69" s="76">
        <v>1.0</v>
      </c>
      <c r="E69" s="76">
        <v>0.0</v>
      </c>
      <c r="F69" s="76">
        <v>1.0</v>
      </c>
      <c r="G69" s="76">
        <v>1.0</v>
      </c>
      <c r="H69" s="45">
        <f t="shared" si="1"/>
        <v>4</v>
      </c>
      <c r="I69" s="45" t="str">
        <f t="shared" si="2"/>
        <v>11011</v>
      </c>
      <c r="J69" s="61" t="b">
        <v>1</v>
      </c>
      <c r="K69" s="67"/>
      <c r="L69" s="85"/>
      <c r="M69" s="85"/>
      <c r="P69" s="61"/>
      <c r="R69" s="67"/>
      <c r="S69" s="61"/>
      <c r="T69" s="61"/>
    </row>
    <row r="70">
      <c r="A70" s="67"/>
      <c r="B70" s="62" t="s">
        <v>873</v>
      </c>
      <c r="C70" s="76">
        <v>1.0</v>
      </c>
      <c r="D70" s="76">
        <v>1.0</v>
      </c>
      <c r="E70" s="76">
        <v>0.0</v>
      </c>
      <c r="F70" s="76">
        <v>1.0</v>
      </c>
      <c r="G70" s="76">
        <v>1.0</v>
      </c>
      <c r="H70" s="45">
        <f t="shared" si="1"/>
        <v>4</v>
      </c>
      <c r="I70" s="45" t="str">
        <f t="shared" si="2"/>
        <v>11011</v>
      </c>
      <c r="J70" s="61" t="b">
        <v>1</v>
      </c>
      <c r="K70" s="67"/>
      <c r="L70" s="85"/>
      <c r="M70" s="85"/>
      <c r="P70" s="61"/>
      <c r="R70" s="67"/>
      <c r="S70" s="61"/>
      <c r="T70" s="61"/>
    </row>
    <row r="71">
      <c r="A71" s="67"/>
      <c r="B71" s="62" t="s">
        <v>899</v>
      </c>
      <c r="C71" s="76">
        <v>1.0</v>
      </c>
      <c r="D71" s="76">
        <v>1.0</v>
      </c>
      <c r="E71" s="76">
        <v>0.0</v>
      </c>
      <c r="F71" s="76">
        <v>1.0</v>
      </c>
      <c r="G71" s="76">
        <v>1.0</v>
      </c>
      <c r="H71" s="45">
        <f t="shared" si="1"/>
        <v>4</v>
      </c>
      <c r="I71" s="45" t="str">
        <f t="shared" si="2"/>
        <v>11011</v>
      </c>
      <c r="J71" s="61" t="b">
        <v>1</v>
      </c>
      <c r="K71" s="67"/>
      <c r="L71" s="85"/>
      <c r="M71" s="85"/>
      <c r="P71" s="61"/>
      <c r="R71" s="67"/>
      <c r="S71" s="61"/>
      <c r="T71" s="61"/>
    </row>
    <row r="72">
      <c r="A72" s="67"/>
      <c r="B72" s="62" t="s">
        <v>806</v>
      </c>
      <c r="C72" s="76">
        <v>1.0</v>
      </c>
      <c r="D72" s="76">
        <v>1.0</v>
      </c>
      <c r="E72" s="76">
        <v>0.0</v>
      </c>
      <c r="F72" s="76">
        <v>1.0</v>
      </c>
      <c r="G72" s="76">
        <v>1.0</v>
      </c>
      <c r="H72" s="45">
        <f t="shared" si="1"/>
        <v>4</v>
      </c>
      <c r="I72" s="45" t="str">
        <f t="shared" si="2"/>
        <v>11011</v>
      </c>
      <c r="J72" s="61" t="b">
        <v>1</v>
      </c>
      <c r="K72" s="67"/>
      <c r="L72" s="85"/>
      <c r="M72" s="85"/>
      <c r="P72" s="61"/>
      <c r="R72" s="67"/>
      <c r="S72" s="61"/>
      <c r="T72" s="61"/>
    </row>
    <row r="73">
      <c r="A73" s="67"/>
      <c r="B73" s="62" t="s">
        <v>867</v>
      </c>
      <c r="C73" s="76">
        <v>1.0</v>
      </c>
      <c r="D73" s="76">
        <v>1.0</v>
      </c>
      <c r="E73" s="76">
        <v>1.0</v>
      </c>
      <c r="F73" s="76">
        <v>0.0</v>
      </c>
      <c r="G73" s="76">
        <v>1.0</v>
      </c>
      <c r="H73" s="45">
        <f t="shared" si="1"/>
        <v>4</v>
      </c>
      <c r="I73" s="45" t="str">
        <f t="shared" si="2"/>
        <v>11101</v>
      </c>
      <c r="J73" s="61" t="b">
        <v>1</v>
      </c>
      <c r="K73" s="67"/>
      <c r="L73" s="85"/>
      <c r="M73" s="85"/>
      <c r="P73" s="61"/>
      <c r="R73" s="67"/>
      <c r="S73" s="61"/>
      <c r="T73" s="61"/>
    </row>
    <row r="74">
      <c r="A74" s="67"/>
      <c r="B74" s="62" t="s">
        <v>792</v>
      </c>
      <c r="C74" s="76">
        <v>1.0</v>
      </c>
      <c r="D74" s="76">
        <v>1.0</v>
      </c>
      <c r="E74" s="76">
        <v>1.0</v>
      </c>
      <c r="F74" s="76">
        <v>1.0</v>
      </c>
      <c r="G74" s="76">
        <v>0.0</v>
      </c>
      <c r="H74" s="45">
        <f t="shared" si="1"/>
        <v>4</v>
      </c>
      <c r="I74" s="45" t="str">
        <f t="shared" si="2"/>
        <v>11110</v>
      </c>
      <c r="J74" s="61" t="b">
        <v>1</v>
      </c>
      <c r="K74" s="67"/>
      <c r="L74" s="85"/>
      <c r="M74" s="85"/>
      <c r="P74" s="61"/>
      <c r="R74" s="67"/>
      <c r="S74" s="61"/>
      <c r="T74" s="61"/>
    </row>
    <row r="75">
      <c r="A75" s="67"/>
      <c r="B75" s="62" t="s">
        <v>936</v>
      </c>
      <c r="C75" s="76">
        <v>1.0</v>
      </c>
      <c r="D75" s="76">
        <v>1.0</v>
      </c>
      <c r="E75" s="76">
        <v>0.0</v>
      </c>
      <c r="F75" s="76">
        <v>1.0</v>
      </c>
      <c r="G75" s="76">
        <v>1.0</v>
      </c>
      <c r="H75" s="45">
        <f t="shared" si="1"/>
        <v>4</v>
      </c>
      <c r="I75" s="45" t="str">
        <f t="shared" si="2"/>
        <v>11011</v>
      </c>
      <c r="J75" s="61" t="b">
        <v>0</v>
      </c>
      <c r="L75" s="85"/>
      <c r="M75" s="85"/>
      <c r="P75" s="61"/>
      <c r="R75" s="67"/>
      <c r="S75" s="61"/>
      <c r="T75" s="61"/>
    </row>
    <row r="76">
      <c r="A76" s="67"/>
      <c r="B76" s="62" t="s">
        <v>869</v>
      </c>
      <c r="C76" s="76">
        <v>0.0</v>
      </c>
      <c r="D76" s="76">
        <v>1.0</v>
      </c>
      <c r="E76" s="76">
        <v>1.0</v>
      </c>
      <c r="F76" s="76">
        <v>1.0</v>
      </c>
      <c r="G76" s="76">
        <v>1.0</v>
      </c>
      <c r="H76" s="45">
        <f t="shared" si="1"/>
        <v>4</v>
      </c>
      <c r="I76" s="45" t="str">
        <f t="shared" si="2"/>
        <v>01111</v>
      </c>
      <c r="J76" s="61" t="b">
        <v>1</v>
      </c>
      <c r="K76" s="67"/>
      <c r="L76" s="85"/>
      <c r="M76" s="85"/>
      <c r="P76" s="61"/>
      <c r="R76" s="67"/>
      <c r="S76" s="61"/>
      <c r="T76" s="61"/>
    </row>
    <row r="77">
      <c r="A77" s="67"/>
      <c r="B77" s="62" t="s">
        <v>896</v>
      </c>
      <c r="C77" s="76">
        <v>0.0</v>
      </c>
      <c r="D77" s="76">
        <v>1.0</v>
      </c>
      <c r="E77" s="76">
        <v>1.0</v>
      </c>
      <c r="F77" s="76">
        <v>1.0</v>
      </c>
      <c r="G77" s="76">
        <v>1.0</v>
      </c>
      <c r="H77" s="45">
        <f t="shared" si="1"/>
        <v>4</v>
      </c>
      <c r="I77" s="45" t="str">
        <f t="shared" si="2"/>
        <v>01111</v>
      </c>
      <c r="J77" s="61" t="b">
        <v>1</v>
      </c>
      <c r="K77" s="67"/>
      <c r="L77" s="85"/>
      <c r="M77" s="85"/>
      <c r="P77" s="61"/>
      <c r="R77" s="67"/>
      <c r="S77" s="61"/>
      <c r="T77" s="61"/>
    </row>
    <row r="78">
      <c r="A78" s="67"/>
      <c r="B78" s="62" t="s">
        <v>904</v>
      </c>
      <c r="C78" s="76">
        <v>0.0</v>
      </c>
      <c r="D78" s="76">
        <v>1.0</v>
      </c>
      <c r="E78" s="76">
        <v>1.0</v>
      </c>
      <c r="F78" s="76">
        <v>1.0</v>
      </c>
      <c r="G78" s="76">
        <v>1.0</v>
      </c>
      <c r="H78" s="45">
        <f t="shared" si="1"/>
        <v>4</v>
      </c>
      <c r="I78" s="45" t="str">
        <f t="shared" si="2"/>
        <v>01111</v>
      </c>
      <c r="J78" s="61" t="b">
        <v>1</v>
      </c>
      <c r="K78" s="67"/>
      <c r="L78" s="85"/>
      <c r="M78" s="85"/>
      <c r="P78" s="61"/>
      <c r="R78" s="67"/>
      <c r="S78" s="61"/>
      <c r="T78" s="61"/>
    </row>
    <row r="79">
      <c r="A79" s="67"/>
      <c r="B79" s="62" t="s">
        <v>900</v>
      </c>
      <c r="C79" s="76">
        <v>0.0</v>
      </c>
      <c r="D79" s="76">
        <v>1.0</v>
      </c>
      <c r="E79" s="76">
        <v>1.0</v>
      </c>
      <c r="F79" s="76">
        <v>1.0</v>
      </c>
      <c r="G79" s="76">
        <v>1.0</v>
      </c>
      <c r="H79" s="45">
        <f t="shared" si="1"/>
        <v>4</v>
      </c>
      <c r="I79" s="45" t="str">
        <f t="shared" si="2"/>
        <v>01111</v>
      </c>
      <c r="J79" s="61" t="b">
        <v>1</v>
      </c>
      <c r="K79" s="67"/>
      <c r="L79" s="85"/>
      <c r="M79" s="85"/>
      <c r="P79" s="61"/>
      <c r="R79" s="67"/>
      <c r="S79" s="61"/>
      <c r="T79" s="61"/>
    </row>
    <row r="80">
      <c r="A80" s="67"/>
      <c r="B80" s="62" t="s">
        <v>826</v>
      </c>
      <c r="C80" s="76">
        <v>0.0</v>
      </c>
      <c r="D80" s="76">
        <v>1.0</v>
      </c>
      <c r="E80" s="76">
        <v>1.0</v>
      </c>
      <c r="F80" s="76">
        <v>1.0</v>
      </c>
      <c r="G80" s="76">
        <v>1.0</v>
      </c>
      <c r="H80" s="45">
        <f t="shared" si="1"/>
        <v>4</v>
      </c>
      <c r="I80" s="45" t="str">
        <f t="shared" si="2"/>
        <v>01111</v>
      </c>
      <c r="J80" s="61" t="b">
        <v>1</v>
      </c>
      <c r="K80" s="67"/>
      <c r="L80" s="85"/>
      <c r="M80" s="85"/>
      <c r="P80" s="61"/>
      <c r="R80" s="67"/>
      <c r="S80" s="61"/>
      <c r="T80" s="61"/>
    </row>
    <row r="81">
      <c r="A81" s="67"/>
      <c r="B81" s="62" t="s">
        <v>752</v>
      </c>
      <c r="C81" s="76">
        <v>1.0</v>
      </c>
      <c r="D81" s="76">
        <v>0.0</v>
      </c>
      <c r="E81" s="76">
        <v>0.0</v>
      </c>
      <c r="F81" s="76">
        <v>1.0</v>
      </c>
      <c r="G81" s="76">
        <v>1.0</v>
      </c>
      <c r="H81" s="45">
        <f t="shared" si="1"/>
        <v>3</v>
      </c>
      <c r="I81" s="45" t="str">
        <f t="shared" si="2"/>
        <v>10011</v>
      </c>
      <c r="J81" s="61" t="b">
        <v>1</v>
      </c>
      <c r="K81" s="67"/>
      <c r="L81" s="85"/>
      <c r="M81" s="85"/>
      <c r="P81" s="61"/>
      <c r="R81" s="67"/>
      <c r="S81" s="61"/>
      <c r="T81" s="61"/>
    </row>
    <row r="82">
      <c r="A82" s="67"/>
      <c r="B82" s="62" t="s">
        <v>797</v>
      </c>
      <c r="C82" s="76">
        <v>1.0</v>
      </c>
      <c r="D82" s="76">
        <v>1.0</v>
      </c>
      <c r="E82" s="76">
        <v>0.0</v>
      </c>
      <c r="F82" s="76">
        <v>1.0</v>
      </c>
      <c r="G82" s="76">
        <v>0.0</v>
      </c>
      <c r="H82" s="45">
        <f t="shared" si="1"/>
        <v>3</v>
      </c>
      <c r="I82" s="45" t="str">
        <f t="shared" si="2"/>
        <v>11010</v>
      </c>
      <c r="J82" s="61" t="b">
        <v>1</v>
      </c>
      <c r="K82" s="67"/>
      <c r="L82" s="85"/>
      <c r="M82" s="85"/>
      <c r="P82" s="61"/>
      <c r="R82" s="67"/>
      <c r="S82" s="61"/>
      <c r="T82" s="61"/>
    </row>
    <row r="83">
      <c r="A83" s="67"/>
      <c r="B83" s="62" t="s">
        <v>798</v>
      </c>
      <c r="C83" s="76">
        <v>1.0</v>
      </c>
      <c r="D83" s="76">
        <v>1.0</v>
      </c>
      <c r="E83" s="76">
        <v>0.0</v>
      </c>
      <c r="F83" s="76">
        <v>0.0</v>
      </c>
      <c r="G83" s="76">
        <v>1.0</v>
      </c>
      <c r="H83" s="45">
        <f t="shared" si="1"/>
        <v>3</v>
      </c>
      <c r="I83" s="45" t="str">
        <f t="shared" si="2"/>
        <v>11001</v>
      </c>
      <c r="J83" s="61" t="b">
        <v>1</v>
      </c>
      <c r="K83" s="67"/>
      <c r="L83" s="85"/>
      <c r="M83" s="85"/>
      <c r="P83" s="61"/>
      <c r="R83" s="67"/>
      <c r="S83" s="61"/>
      <c r="T83" s="61"/>
    </row>
    <row r="84">
      <c r="A84" s="67"/>
      <c r="B84" s="62" t="s">
        <v>740</v>
      </c>
      <c r="C84" s="76">
        <v>1.0</v>
      </c>
      <c r="D84" s="76">
        <v>1.0</v>
      </c>
      <c r="E84" s="76">
        <v>1.0</v>
      </c>
      <c r="F84" s="76">
        <v>0.0</v>
      </c>
      <c r="G84" s="76">
        <v>0.0</v>
      </c>
      <c r="H84" s="45">
        <f t="shared" si="1"/>
        <v>3</v>
      </c>
      <c r="I84" s="45" t="str">
        <f t="shared" si="2"/>
        <v>11100</v>
      </c>
      <c r="J84" s="61" t="b">
        <v>1</v>
      </c>
      <c r="K84" s="67"/>
      <c r="L84" s="85"/>
      <c r="M84" s="85"/>
      <c r="P84" s="61"/>
      <c r="R84" s="67"/>
      <c r="S84" s="61"/>
      <c r="T84" s="61"/>
    </row>
    <row r="85">
      <c r="A85" s="67"/>
      <c r="B85" s="62" t="s">
        <v>805</v>
      </c>
      <c r="C85" s="76">
        <v>1.0</v>
      </c>
      <c r="D85" s="76">
        <v>1.0</v>
      </c>
      <c r="E85" s="76">
        <v>0.0</v>
      </c>
      <c r="F85" s="76">
        <v>0.0</v>
      </c>
      <c r="G85" s="76">
        <v>1.0</v>
      </c>
      <c r="H85" s="45">
        <f t="shared" si="1"/>
        <v>3</v>
      </c>
      <c r="I85" s="45" t="str">
        <f t="shared" si="2"/>
        <v>11001</v>
      </c>
      <c r="J85" s="61" t="b">
        <v>1</v>
      </c>
      <c r="K85" s="67"/>
      <c r="L85" s="85"/>
      <c r="M85" s="85"/>
      <c r="P85" s="61"/>
      <c r="R85" s="67"/>
      <c r="S85" s="61"/>
      <c r="T85" s="61"/>
    </row>
    <row r="86">
      <c r="A86" s="67"/>
      <c r="B86" s="62" t="s">
        <v>799</v>
      </c>
      <c r="C86" s="76">
        <v>1.0</v>
      </c>
      <c r="D86" s="76">
        <v>1.0</v>
      </c>
      <c r="E86" s="76">
        <v>1.0</v>
      </c>
      <c r="F86" s="76">
        <v>0.0</v>
      </c>
      <c r="G86" s="76">
        <v>0.0</v>
      </c>
      <c r="H86" s="45">
        <f t="shared" si="1"/>
        <v>3</v>
      </c>
      <c r="I86" s="45" t="str">
        <f t="shared" si="2"/>
        <v>11100</v>
      </c>
      <c r="J86" s="61" t="b">
        <v>1</v>
      </c>
      <c r="K86" s="67"/>
      <c r="L86" s="85"/>
      <c r="M86" s="85"/>
      <c r="P86" s="61"/>
      <c r="R86" s="67"/>
      <c r="S86" s="61"/>
      <c r="T86" s="61"/>
    </row>
    <row r="87">
      <c r="A87" s="67"/>
      <c r="B87" s="62" t="s">
        <v>801</v>
      </c>
      <c r="C87" s="76">
        <v>1.0</v>
      </c>
      <c r="D87" s="76">
        <v>1.0</v>
      </c>
      <c r="E87" s="76">
        <v>0.0</v>
      </c>
      <c r="F87" s="76">
        <v>0.0</v>
      </c>
      <c r="G87" s="76">
        <v>1.0</v>
      </c>
      <c r="H87" s="45">
        <f t="shared" si="1"/>
        <v>3</v>
      </c>
      <c r="I87" s="45" t="str">
        <f t="shared" si="2"/>
        <v>11001</v>
      </c>
      <c r="J87" s="61" t="b">
        <v>1</v>
      </c>
      <c r="K87" s="67"/>
      <c r="L87" s="85"/>
      <c r="M87" s="85"/>
      <c r="P87" s="61"/>
      <c r="R87" s="67"/>
      <c r="S87" s="61"/>
      <c r="T87" s="61"/>
    </row>
    <row r="88">
      <c r="A88" s="67"/>
      <c r="B88" s="62" t="s">
        <v>736</v>
      </c>
      <c r="C88" s="76">
        <v>1.0</v>
      </c>
      <c r="D88" s="76">
        <v>1.0</v>
      </c>
      <c r="E88" s="76">
        <v>1.0</v>
      </c>
      <c r="F88" s="76">
        <v>0.0</v>
      </c>
      <c r="G88" s="76">
        <v>0.0</v>
      </c>
      <c r="H88" s="45">
        <f t="shared" si="1"/>
        <v>3</v>
      </c>
      <c r="I88" s="45" t="str">
        <f t="shared" si="2"/>
        <v>11100</v>
      </c>
      <c r="J88" s="61" t="b">
        <v>1</v>
      </c>
      <c r="K88" s="67"/>
      <c r="L88" s="85"/>
      <c r="M88" s="85"/>
      <c r="P88" s="61"/>
      <c r="R88" s="67"/>
      <c r="S88" s="61"/>
      <c r="T88" s="61"/>
    </row>
    <row r="89">
      <c r="A89" s="67"/>
      <c r="B89" s="62" t="s">
        <v>755</v>
      </c>
      <c r="C89" s="76">
        <v>1.0</v>
      </c>
      <c r="D89" s="76">
        <v>1.0</v>
      </c>
      <c r="E89" s="76">
        <v>1.0</v>
      </c>
      <c r="F89" s="76">
        <v>0.0</v>
      </c>
      <c r="G89" s="76">
        <v>0.0</v>
      </c>
      <c r="H89" s="45">
        <f t="shared" si="1"/>
        <v>3</v>
      </c>
      <c r="I89" s="45" t="str">
        <f t="shared" si="2"/>
        <v>11100</v>
      </c>
      <c r="J89" s="61" t="b">
        <v>1</v>
      </c>
      <c r="K89" s="67"/>
      <c r="L89" s="85"/>
      <c r="M89" s="85"/>
      <c r="P89" s="61"/>
      <c r="R89" s="67"/>
      <c r="S89" s="61"/>
      <c r="T89" s="61"/>
    </row>
    <row r="90">
      <c r="A90" s="67"/>
      <c r="B90" s="62" t="s">
        <v>820</v>
      </c>
      <c r="C90" s="76">
        <v>1.0</v>
      </c>
      <c r="D90" s="76">
        <v>1.0</v>
      </c>
      <c r="E90" s="76">
        <v>0.0</v>
      </c>
      <c r="F90" s="76">
        <v>1.0</v>
      </c>
      <c r="G90" s="76">
        <v>0.0</v>
      </c>
      <c r="H90" s="45">
        <f t="shared" si="1"/>
        <v>3</v>
      </c>
      <c r="I90" s="45" t="str">
        <f t="shared" si="2"/>
        <v>11010</v>
      </c>
      <c r="J90" s="61" t="b">
        <v>1</v>
      </c>
      <c r="K90" s="67"/>
      <c r="L90" s="85"/>
      <c r="M90" s="85"/>
      <c r="P90" s="61"/>
      <c r="R90" s="67"/>
      <c r="S90" s="61"/>
      <c r="T90" s="61"/>
    </row>
    <row r="91">
      <c r="A91" s="67"/>
      <c r="B91" s="62" t="s">
        <v>787</v>
      </c>
      <c r="C91" s="76">
        <v>1.0</v>
      </c>
      <c r="D91" s="76">
        <v>1.0</v>
      </c>
      <c r="E91" s="76">
        <v>0.0</v>
      </c>
      <c r="F91" s="76">
        <v>1.0</v>
      </c>
      <c r="G91" s="76">
        <v>0.0</v>
      </c>
      <c r="H91" s="45">
        <f t="shared" si="1"/>
        <v>3</v>
      </c>
      <c r="I91" s="45" t="str">
        <f t="shared" si="2"/>
        <v>11010</v>
      </c>
      <c r="J91" s="61" t="b">
        <v>1</v>
      </c>
      <c r="K91" s="67"/>
      <c r="L91" s="85"/>
      <c r="M91" s="85"/>
      <c r="P91" s="61"/>
      <c r="R91" s="67"/>
      <c r="S91" s="61"/>
      <c r="T91" s="61"/>
    </row>
    <row r="92">
      <c r="A92" s="67"/>
      <c r="B92" s="62" t="s">
        <v>860</v>
      </c>
      <c r="C92" s="76">
        <v>1.0</v>
      </c>
      <c r="D92" s="76">
        <v>1.0</v>
      </c>
      <c r="E92" s="76">
        <v>0.0</v>
      </c>
      <c r="F92" s="76">
        <v>1.0</v>
      </c>
      <c r="G92" s="76">
        <v>0.0</v>
      </c>
      <c r="H92" s="45">
        <f t="shared" si="1"/>
        <v>3</v>
      </c>
      <c r="I92" s="45" t="str">
        <f t="shared" si="2"/>
        <v>11010</v>
      </c>
      <c r="J92" s="61" t="b">
        <v>1</v>
      </c>
      <c r="K92" s="67"/>
      <c r="L92" s="85"/>
      <c r="M92" s="85"/>
      <c r="P92" s="61"/>
      <c r="R92" s="67"/>
      <c r="S92" s="61"/>
      <c r="T92" s="61"/>
    </row>
    <row r="93">
      <c r="A93" s="67"/>
      <c r="B93" s="62" t="s">
        <v>747</v>
      </c>
      <c r="C93" s="76">
        <v>1.0</v>
      </c>
      <c r="D93" s="76">
        <v>0.0</v>
      </c>
      <c r="E93" s="76">
        <v>1.0</v>
      </c>
      <c r="F93" s="76">
        <v>0.0</v>
      </c>
      <c r="G93" s="76">
        <v>1.0</v>
      </c>
      <c r="H93" s="45">
        <f t="shared" si="1"/>
        <v>3</v>
      </c>
      <c r="I93" s="45" t="str">
        <f t="shared" si="2"/>
        <v>10101</v>
      </c>
      <c r="J93" s="61" t="b">
        <v>1</v>
      </c>
      <c r="K93" s="67"/>
      <c r="L93" s="85"/>
      <c r="M93" s="85"/>
      <c r="P93" s="61"/>
      <c r="R93" s="67"/>
      <c r="S93" s="61"/>
      <c r="T93" s="61"/>
    </row>
    <row r="94">
      <c r="A94" s="67"/>
      <c r="B94" s="62" t="s">
        <v>794</v>
      </c>
      <c r="C94" s="76">
        <v>1.0</v>
      </c>
      <c r="D94" s="76">
        <v>0.0</v>
      </c>
      <c r="E94" s="76">
        <v>1.0</v>
      </c>
      <c r="F94" s="76">
        <v>0.0</v>
      </c>
      <c r="G94" s="76">
        <v>1.0</v>
      </c>
      <c r="H94" s="45">
        <f t="shared" si="1"/>
        <v>3</v>
      </c>
      <c r="I94" s="45" t="str">
        <f t="shared" si="2"/>
        <v>10101</v>
      </c>
      <c r="J94" s="61" t="b">
        <v>1</v>
      </c>
      <c r="K94" s="67"/>
      <c r="L94" s="85"/>
      <c r="M94" s="85"/>
      <c r="P94" s="61"/>
      <c r="R94" s="67"/>
      <c r="S94" s="61"/>
      <c r="T94" s="61"/>
    </row>
    <row r="95">
      <c r="A95" s="67"/>
      <c r="B95" s="62" t="s">
        <v>831</v>
      </c>
      <c r="C95" s="76">
        <v>1.0</v>
      </c>
      <c r="D95" s="76">
        <v>0.0</v>
      </c>
      <c r="E95" s="76">
        <v>1.0</v>
      </c>
      <c r="F95" s="76">
        <v>0.0</v>
      </c>
      <c r="G95" s="76">
        <v>1.0</v>
      </c>
      <c r="H95" s="45">
        <f t="shared" si="1"/>
        <v>3</v>
      </c>
      <c r="I95" s="45" t="str">
        <f t="shared" si="2"/>
        <v>10101</v>
      </c>
      <c r="J95" s="61" t="b">
        <v>1</v>
      </c>
      <c r="K95" s="67"/>
      <c r="L95" s="85"/>
      <c r="M95" s="85"/>
      <c r="P95" s="61"/>
      <c r="R95" s="67"/>
      <c r="S95" s="61"/>
      <c r="T95" s="61"/>
    </row>
    <row r="96">
      <c r="A96" s="67"/>
      <c r="B96" s="62" t="s">
        <v>937</v>
      </c>
      <c r="C96" s="76">
        <v>1.0</v>
      </c>
      <c r="D96" s="76">
        <v>0.0</v>
      </c>
      <c r="E96" s="76">
        <v>0.0</v>
      </c>
      <c r="F96" s="76">
        <v>1.0</v>
      </c>
      <c r="G96" s="76">
        <v>1.0</v>
      </c>
      <c r="H96" s="45">
        <f t="shared" si="1"/>
        <v>3</v>
      </c>
      <c r="I96" s="45" t="str">
        <f t="shared" si="2"/>
        <v>10011</v>
      </c>
      <c r="J96" s="61" t="b">
        <v>0</v>
      </c>
      <c r="L96" s="85"/>
      <c r="M96" s="85"/>
      <c r="P96" s="61"/>
      <c r="R96" s="67"/>
      <c r="S96" s="61"/>
      <c r="T96" s="61"/>
    </row>
    <row r="97">
      <c r="A97" s="67"/>
      <c r="B97" s="62" t="s">
        <v>765</v>
      </c>
      <c r="C97" s="76">
        <v>1.0</v>
      </c>
      <c r="D97" s="76">
        <v>1.0</v>
      </c>
      <c r="E97" s="76">
        <v>1.0</v>
      </c>
      <c r="F97" s="76">
        <v>0.0</v>
      </c>
      <c r="G97" s="76">
        <v>0.0</v>
      </c>
      <c r="H97" s="45">
        <f t="shared" si="1"/>
        <v>3</v>
      </c>
      <c r="I97" s="45" t="str">
        <f t="shared" si="2"/>
        <v>11100</v>
      </c>
      <c r="J97" s="61" t="b">
        <v>1</v>
      </c>
      <c r="K97" s="67"/>
      <c r="L97" s="85"/>
      <c r="M97" s="85"/>
      <c r="P97" s="61"/>
      <c r="R97" s="67"/>
      <c r="S97" s="61"/>
      <c r="T97" s="61"/>
    </row>
    <row r="98">
      <c r="A98" s="67"/>
      <c r="B98" s="62" t="s">
        <v>810</v>
      </c>
      <c r="C98" s="76">
        <v>1.0</v>
      </c>
      <c r="D98" s="76">
        <v>0.0</v>
      </c>
      <c r="E98" s="76">
        <v>0.0</v>
      </c>
      <c r="F98" s="76">
        <v>1.0</v>
      </c>
      <c r="G98" s="76">
        <v>1.0</v>
      </c>
      <c r="H98" s="45">
        <f t="shared" si="1"/>
        <v>3</v>
      </c>
      <c r="I98" s="45" t="str">
        <f t="shared" si="2"/>
        <v>10011</v>
      </c>
      <c r="J98" s="61" t="b">
        <v>1</v>
      </c>
      <c r="K98" s="67"/>
      <c r="L98" s="85"/>
      <c r="M98" s="85"/>
      <c r="P98" s="61"/>
      <c r="R98" s="67"/>
      <c r="S98" s="61"/>
      <c r="T98" s="61"/>
    </row>
    <row r="99">
      <c r="A99" s="67"/>
      <c r="B99" s="62" t="s">
        <v>863</v>
      </c>
      <c r="C99" s="76">
        <v>1.0</v>
      </c>
      <c r="D99" s="76">
        <v>0.0</v>
      </c>
      <c r="E99" s="76">
        <v>1.0</v>
      </c>
      <c r="F99" s="76">
        <v>1.0</v>
      </c>
      <c r="G99" s="76">
        <v>0.0</v>
      </c>
      <c r="H99" s="45">
        <f t="shared" si="1"/>
        <v>3</v>
      </c>
      <c r="I99" s="45" t="str">
        <f t="shared" si="2"/>
        <v>10110</v>
      </c>
      <c r="J99" s="61" t="b">
        <v>1</v>
      </c>
      <c r="K99" s="67"/>
      <c r="L99" s="85"/>
      <c r="M99" s="85"/>
      <c r="P99" s="61"/>
      <c r="R99" s="67"/>
      <c r="S99" s="61"/>
      <c r="T99" s="61"/>
    </row>
    <row r="100">
      <c r="A100" s="67"/>
      <c r="B100" s="62" t="s">
        <v>938</v>
      </c>
      <c r="C100" s="76">
        <v>1.0</v>
      </c>
      <c r="D100" s="76">
        <v>1.0</v>
      </c>
      <c r="E100" s="76">
        <v>0.0</v>
      </c>
      <c r="F100" s="76">
        <v>1.0</v>
      </c>
      <c r="G100" s="76">
        <v>0.0</v>
      </c>
      <c r="H100" s="45">
        <f t="shared" si="1"/>
        <v>3</v>
      </c>
      <c r="I100" s="45" t="str">
        <f t="shared" si="2"/>
        <v>11010</v>
      </c>
      <c r="J100" s="61" t="b">
        <v>0</v>
      </c>
      <c r="L100" s="85"/>
      <c r="M100" s="85"/>
      <c r="P100" s="61"/>
      <c r="R100" s="67"/>
      <c r="S100" s="61"/>
      <c r="T100" s="61"/>
    </row>
    <row r="101">
      <c r="A101" s="67"/>
      <c r="B101" s="62" t="s">
        <v>878</v>
      </c>
      <c r="C101" s="76">
        <v>0.0</v>
      </c>
      <c r="D101" s="76">
        <v>1.0</v>
      </c>
      <c r="E101" s="76">
        <v>1.0</v>
      </c>
      <c r="F101" s="76">
        <v>1.0</v>
      </c>
      <c r="G101" s="76">
        <v>0.0</v>
      </c>
      <c r="H101" s="45">
        <f t="shared" si="1"/>
        <v>3</v>
      </c>
      <c r="I101" s="45" t="str">
        <f t="shared" si="2"/>
        <v>01110</v>
      </c>
      <c r="J101" s="61" t="b">
        <v>1</v>
      </c>
      <c r="K101" s="67"/>
      <c r="L101" s="85"/>
      <c r="M101" s="85"/>
      <c r="P101" s="61"/>
      <c r="R101" s="67"/>
      <c r="S101" s="61"/>
      <c r="T101" s="61"/>
    </row>
    <row r="102">
      <c r="A102" s="67"/>
      <c r="B102" s="62" t="s">
        <v>815</v>
      </c>
      <c r="C102" s="76">
        <v>0.0</v>
      </c>
      <c r="D102" s="76">
        <v>1.0</v>
      </c>
      <c r="E102" s="76">
        <v>1.0</v>
      </c>
      <c r="F102" s="76">
        <v>0.0</v>
      </c>
      <c r="G102" s="76">
        <v>1.0</v>
      </c>
      <c r="H102" s="45">
        <f t="shared" si="1"/>
        <v>3</v>
      </c>
      <c r="I102" s="45" t="str">
        <f t="shared" si="2"/>
        <v>01101</v>
      </c>
      <c r="J102" s="61" t="b">
        <v>1</v>
      </c>
      <c r="K102" s="67"/>
      <c r="L102" s="85"/>
      <c r="M102" s="85"/>
      <c r="P102" s="61"/>
      <c r="R102" s="67"/>
      <c r="S102" s="61"/>
      <c r="T102" s="61"/>
    </row>
    <row r="103">
      <c r="A103" s="67"/>
      <c r="B103" s="62" t="s">
        <v>783</v>
      </c>
      <c r="C103" s="76">
        <v>0.0</v>
      </c>
      <c r="D103" s="76">
        <v>1.0</v>
      </c>
      <c r="E103" s="76">
        <v>1.0</v>
      </c>
      <c r="F103" s="76">
        <v>1.0</v>
      </c>
      <c r="G103" s="76">
        <v>0.0</v>
      </c>
      <c r="H103" s="45">
        <f t="shared" si="1"/>
        <v>3</v>
      </c>
      <c r="I103" s="45" t="str">
        <f t="shared" si="2"/>
        <v>01110</v>
      </c>
      <c r="J103" s="61" t="b">
        <v>1</v>
      </c>
      <c r="K103" s="67"/>
      <c r="L103" s="85"/>
      <c r="M103" s="85"/>
      <c r="P103" s="61"/>
      <c r="R103" s="67"/>
      <c r="S103" s="61"/>
      <c r="T103" s="61"/>
    </row>
    <row r="104">
      <c r="A104" s="67"/>
      <c r="B104" s="62" t="s">
        <v>898</v>
      </c>
      <c r="C104" s="76">
        <v>0.0</v>
      </c>
      <c r="D104" s="76">
        <v>1.0</v>
      </c>
      <c r="E104" s="76">
        <v>1.0</v>
      </c>
      <c r="F104" s="76">
        <v>1.0</v>
      </c>
      <c r="G104" s="76">
        <v>0.0</v>
      </c>
      <c r="H104" s="45">
        <f t="shared" si="1"/>
        <v>3</v>
      </c>
      <c r="I104" s="45" t="str">
        <f t="shared" si="2"/>
        <v>01110</v>
      </c>
      <c r="J104" s="61" t="b">
        <v>1</v>
      </c>
      <c r="K104" s="67"/>
      <c r="L104" s="85"/>
      <c r="M104" s="85"/>
      <c r="P104" s="61"/>
      <c r="R104" s="67"/>
      <c r="S104" s="61"/>
      <c r="T104" s="61"/>
    </row>
    <row r="105">
      <c r="A105" s="67"/>
      <c r="B105" s="62" t="s">
        <v>838</v>
      </c>
      <c r="C105" s="76">
        <v>0.0</v>
      </c>
      <c r="D105" s="76">
        <v>1.0</v>
      </c>
      <c r="E105" s="76">
        <v>0.0</v>
      </c>
      <c r="F105" s="76">
        <v>1.0</v>
      </c>
      <c r="G105" s="76">
        <v>1.0</v>
      </c>
      <c r="H105" s="45">
        <f t="shared" si="1"/>
        <v>3</v>
      </c>
      <c r="I105" s="45" t="str">
        <f t="shared" si="2"/>
        <v>01011</v>
      </c>
      <c r="J105" s="61" t="b">
        <v>1</v>
      </c>
      <c r="K105" s="67"/>
      <c r="L105" s="85"/>
      <c r="M105" s="85"/>
      <c r="P105" s="61"/>
      <c r="R105" s="67"/>
      <c r="S105" s="61"/>
      <c r="T105" s="61"/>
    </row>
    <row r="106">
      <c r="A106" s="67"/>
      <c r="B106" s="62" t="s">
        <v>854</v>
      </c>
      <c r="C106" s="76">
        <v>0.0</v>
      </c>
      <c r="D106" s="76">
        <v>1.0</v>
      </c>
      <c r="E106" s="76">
        <v>1.0</v>
      </c>
      <c r="F106" s="76">
        <v>1.0</v>
      </c>
      <c r="G106" s="76">
        <v>0.0</v>
      </c>
      <c r="H106" s="45">
        <f t="shared" si="1"/>
        <v>3</v>
      </c>
      <c r="I106" s="45" t="str">
        <f t="shared" si="2"/>
        <v>01110</v>
      </c>
      <c r="J106" s="61" t="b">
        <v>1</v>
      </c>
      <c r="K106" s="67"/>
      <c r="L106" s="85"/>
      <c r="M106" s="85"/>
      <c r="P106" s="61"/>
      <c r="R106" s="67"/>
      <c r="S106" s="61"/>
      <c r="T106" s="61"/>
    </row>
    <row r="107">
      <c r="A107" s="67"/>
      <c r="B107" s="62" t="s">
        <v>762</v>
      </c>
      <c r="C107" s="76">
        <v>0.0</v>
      </c>
      <c r="D107" s="76">
        <v>1.0</v>
      </c>
      <c r="E107" s="76">
        <v>1.0</v>
      </c>
      <c r="F107" s="76">
        <v>0.0</v>
      </c>
      <c r="G107" s="76">
        <v>1.0</v>
      </c>
      <c r="H107" s="45">
        <f t="shared" si="1"/>
        <v>3</v>
      </c>
      <c r="I107" s="45" t="str">
        <f t="shared" si="2"/>
        <v>01101</v>
      </c>
      <c r="J107" s="61" t="b">
        <v>1</v>
      </c>
      <c r="K107" s="67"/>
      <c r="L107" s="85"/>
      <c r="M107" s="85"/>
      <c r="P107" s="61"/>
      <c r="R107" s="67"/>
      <c r="S107" s="61"/>
      <c r="T107" s="61"/>
    </row>
    <row r="108">
      <c r="A108" s="67"/>
      <c r="B108" s="62" t="s">
        <v>911</v>
      </c>
      <c r="C108" s="76">
        <v>0.0</v>
      </c>
      <c r="D108" s="76">
        <v>1.0</v>
      </c>
      <c r="E108" s="76">
        <v>1.0</v>
      </c>
      <c r="F108" s="76">
        <v>1.0</v>
      </c>
      <c r="G108" s="76">
        <v>0.0</v>
      </c>
      <c r="H108" s="45">
        <f t="shared" si="1"/>
        <v>3</v>
      </c>
      <c r="I108" s="45" t="str">
        <f t="shared" si="2"/>
        <v>01110</v>
      </c>
      <c r="J108" s="61" t="b">
        <v>1</v>
      </c>
      <c r="K108" s="67"/>
      <c r="L108" s="85"/>
      <c r="M108" s="85"/>
      <c r="P108" s="61"/>
      <c r="R108" s="67"/>
      <c r="S108" s="61"/>
      <c r="T108" s="61"/>
    </row>
    <row r="109">
      <c r="A109" s="67"/>
      <c r="B109" s="62" t="s">
        <v>748</v>
      </c>
      <c r="C109" s="76">
        <v>0.0</v>
      </c>
      <c r="D109" s="76">
        <v>1.0</v>
      </c>
      <c r="E109" s="76">
        <v>1.0</v>
      </c>
      <c r="F109" s="76">
        <v>1.0</v>
      </c>
      <c r="G109" s="76">
        <v>0.0</v>
      </c>
      <c r="H109" s="45">
        <f t="shared" si="1"/>
        <v>3</v>
      </c>
      <c r="I109" s="45" t="str">
        <f t="shared" si="2"/>
        <v>01110</v>
      </c>
      <c r="J109" s="61" t="b">
        <v>1</v>
      </c>
      <c r="K109" s="67"/>
      <c r="L109" s="85"/>
      <c r="M109" s="85"/>
      <c r="P109" s="61"/>
      <c r="R109" s="67"/>
      <c r="S109" s="61"/>
      <c r="T109" s="61"/>
    </row>
    <row r="110">
      <c r="A110" s="67"/>
      <c r="B110" s="62" t="s">
        <v>770</v>
      </c>
      <c r="C110" s="76">
        <v>0.0</v>
      </c>
      <c r="D110" s="76">
        <v>1.0</v>
      </c>
      <c r="E110" s="76">
        <v>1.0</v>
      </c>
      <c r="F110" s="76">
        <v>1.0</v>
      </c>
      <c r="G110" s="76">
        <v>0.0</v>
      </c>
      <c r="H110" s="45">
        <f t="shared" si="1"/>
        <v>3</v>
      </c>
      <c r="I110" s="45" t="str">
        <f t="shared" si="2"/>
        <v>01110</v>
      </c>
      <c r="J110" s="61" t="b">
        <v>1</v>
      </c>
      <c r="K110" s="67"/>
      <c r="L110" s="85"/>
      <c r="M110" s="85"/>
      <c r="P110" s="61"/>
      <c r="R110" s="67"/>
      <c r="S110" s="61"/>
      <c r="T110" s="61"/>
    </row>
    <row r="111">
      <c r="A111" s="67"/>
      <c r="B111" s="62" t="s">
        <v>817</v>
      </c>
      <c r="C111" s="76">
        <v>0.0</v>
      </c>
      <c r="D111" s="76">
        <v>1.0</v>
      </c>
      <c r="E111" s="76">
        <v>1.0</v>
      </c>
      <c r="F111" s="76">
        <v>1.0</v>
      </c>
      <c r="G111" s="76">
        <v>0.0</v>
      </c>
      <c r="H111" s="45">
        <f t="shared" si="1"/>
        <v>3</v>
      </c>
      <c r="I111" s="45" t="str">
        <f t="shared" si="2"/>
        <v>01110</v>
      </c>
      <c r="J111" s="61" t="b">
        <v>1</v>
      </c>
      <c r="K111" s="67"/>
      <c r="L111" s="85"/>
      <c r="M111" s="85"/>
      <c r="P111" s="61"/>
      <c r="R111" s="67"/>
      <c r="S111" s="61"/>
      <c r="T111" s="61"/>
    </row>
    <row r="112">
      <c r="A112" s="67"/>
      <c r="B112" s="62" t="s">
        <v>741</v>
      </c>
      <c r="C112" s="76">
        <v>0.0</v>
      </c>
      <c r="D112" s="76">
        <v>1.0</v>
      </c>
      <c r="E112" s="76">
        <v>0.0</v>
      </c>
      <c r="F112" s="76">
        <v>1.0</v>
      </c>
      <c r="G112" s="76">
        <v>1.0</v>
      </c>
      <c r="H112" s="45">
        <f t="shared" si="1"/>
        <v>3</v>
      </c>
      <c r="I112" s="45" t="str">
        <f t="shared" si="2"/>
        <v>01011</v>
      </c>
      <c r="J112" s="61" t="b">
        <v>1</v>
      </c>
      <c r="K112" s="67"/>
      <c r="L112" s="85"/>
      <c r="M112" s="85"/>
      <c r="P112" s="61"/>
      <c r="R112" s="67"/>
      <c r="S112" s="61"/>
      <c r="T112" s="61"/>
    </row>
    <row r="113">
      <c r="A113" s="67"/>
      <c r="B113" s="62" t="s">
        <v>939</v>
      </c>
      <c r="C113" s="76">
        <v>0.0</v>
      </c>
      <c r="D113" s="76">
        <v>1.0</v>
      </c>
      <c r="E113" s="76">
        <v>0.0</v>
      </c>
      <c r="F113" s="76">
        <v>1.0</v>
      </c>
      <c r="G113" s="76">
        <v>1.0</v>
      </c>
      <c r="H113" s="45">
        <f t="shared" si="1"/>
        <v>3</v>
      </c>
      <c r="I113" s="45" t="str">
        <f t="shared" si="2"/>
        <v>01011</v>
      </c>
      <c r="J113" s="61" t="b">
        <v>0</v>
      </c>
      <c r="L113" s="85"/>
      <c r="M113" s="85"/>
      <c r="P113" s="61"/>
      <c r="R113" s="67"/>
      <c r="S113" s="61"/>
      <c r="T113" s="61"/>
    </row>
    <row r="114">
      <c r="A114" s="67"/>
      <c r="B114" s="62" t="s">
        <v>746</v>
      </c>
      <c r="C114" s="76">
        <v>0.0</v>
      </c>
      <c r="D114" s="76">
        <v>1.0</v>
      </c>
      <c r="E114" s="76">
        <v>1.0</v>
      </c>
      <c r="F114" s="76">
        <v>1.0</v>
      </c>
      <c r="G114" s="76">
        <v>0.0</v>
      </c>
      <c r="H114" s="45">
        <f t="shared" si="1"/>
        <v>3</v>
      </c>
      <c r="I114" s="45" t="str">
        <f t="shared" si="2"/>
        <v>01110</v>
      </c>
      <c r="J114" s="61" t="b">
        <v>1</v>
      </c>
      <c r="K114" s="67"/>
      <c r="L114" s="85"/>
      <c r="M114" s="85"/>
      <c r="P114" s="61"/>
      <c r="R114" s="67"/>
      <c r="S114" s="61"/>
      <c r="T114" s="61"/>
    </row>
    <row r="115">
      <c r="A115" s="67"/>
      <c r="B115" s="62" t="s">
        <v>768</v>
      </c>
      <c r="C115" s="76">
        <v>0.0</v>
      </c>
      <c r="D115" s="76">
        <v>1.0</v>
      </c>
      <c r="E115" s="76">
        <v>1.0</v>
      </c>
      <c r="F115" s="76">
        <v>1.0</v>
      </c>
      <c r="G115" s="76">
        <v>0.0</v>
      </c>
      <c r="H115" s="45">
        <f t="shared" si="1"/>
        <v>3</v>
      </c>
      <c r="I115" s="45" t="str">
        <f t="shared" si="2"/>
        <v>01110</v>
      </c>
      <c r="J115" s="61" t="b">
        <v>1</v>
      </c>
      <c r="K115" s="67"/>
      <c r="L115" s="85"/>
      <c r="M115" s="85"/>
      <c r="P115" s="61"/>
      <c r="R115" s="67"/>
      <c r="S115" s="61"/>
      <c r="T115" s="61"/>
    </row>
    <row r="116">
      <c r="A116" s="67"/>
      <c r="B116" s="62" t="s">
        <v>791</v>
      </c>
      <c r="C116" s="76">
        <v>0.0</v>
      </c>
      <c r="D116" s="76">
        <v>1.0</v>
      </c>
      <c r="E116" s="76">
        <v>1.0</v>
      </c>
      <c r="F116" s="76">
        <v>0.0</v>
      </c>
      <c r="G116" s="76">
        <v>1.0</v>
      </c>
      <c r="H116" s="45">
        <f t="shared" si="1"/>
        <v>3</v>
      </c>
      <c r="I116" s="45" t="str">
        <f t="shared" si="2"/>
        <v>01101</v>
      </c>
      <c r="J116" s="61" t="b">
        <v>1</v>
      </c>
      <c r="K116" s="67"/>
      <c r="L116" s="85"/>
      <c r="M116" s="85"/>
      <c r="P116" s="61"/>
      <c r="R116" s="67"/>
      <c r="S116" s="61"/>
      <c r="T116" s="61"/>
    </row>
    <row r="117">
      <c r="A117" s="67"/>
      <c r="B117" s="62" t="s">
        <v>835</v>
      </c>
      <c r="C117" s="76">
        <v>0.0</v>
      </c>
      <c r="D117" s="76">
        <v>1.0</v>
      </c>
      <c r="E117" s="76">
        <v>1.0</v>
      </c>
      <c r="F117" s="76">
        <v>1.0</v>
      </c>
      <c r="G117" s="76">
        <v>0.0</v>
      </c>
      <c r="H117" s="45">
        <f t="shared" si="1"/>
        <v>3</v>
      </c>
      <c r="I117" s="45" t="str">
        <f t="shared" si="2"/>
        <v>01110</v>
      </c>
      <c r="J117" s="61" t="b">
        <v>1</v>
      </c>
      <c r="K117" s="67"/>
      <c r="L117" s="85"/>
      <c r="M117" s="85"/>
      <c r="P117" s="61"/>
      <c r="R117" s="67"/>
      <c r="S117" s="61"/>
      <c r="T117" s="61"/>
    </row>
    <row r="118">
      <c r="A118" s="67"/>
      <c r="B118" s="62" t="s">
        <v>885</v>
      </c>
      <c r="C118" s="76">
        <v>0.0</v>
      </c>
      <c r="D118" s="76">
        <v>1.0</v>
      </c>
      <c r="E118" s="76">
        <v>0.0</v>
      </c>
      <c r="F118" s="76">
        <v>1.0</v>
      </c>
      <c r="G118" s="76">
        <v>1.0</v>
      </c>
      <c r="H118" s="45">
        <f t="shared" si="1"/>
        <v>3</v>
      </c>
      <c r="I118" s="45" t="str">
        <f t="shared" si="2"/>
        <v>01011</v>
      </c>
      <c r="J118" s="61" t="b">
        <v>1</v>
      </c>
      <c r="K118" s="67"/>
      <c r="L118" s="85"/>
      <c r="M118" s="85"/>
      <c r="P118" s="61"/>
      <c r="R118" s="67"/>
      <c r="S118" s="61"/>
      <c r="T118" s="61"/>
    </row>
    <row r="119">
      <c r="A119" s="67"/>
      <c r="B119" s="62" t="s">
        <v>771</v>
      </c>
      <c r="C119" s="76">
        <v>0.0</v>
      </c>
      <c r="D119" s="76">
        <v>1.0</v>
      </c>
      <c r="E119" s="76">
        <v>1.0</v>
      </c>
      <c r="F119" s="76">
        <v>1.0</v>
      </c>
      <c r="G119" s="76">
        <v>0.0</v>
      </c>
      <c r="H119" s="45">
        <f t="shared" si="1"/>
        <v>3</v>
      </c>
      <c r="I119" s="45" t="str">
        <f t="shared" si="2"/>
        <v>01110</v>
      </c>
      <c r="J119" s="61" t="b">
        <v>1</v>
      </c>
      <c r="K119" s="67"/>
      <c r="L119" s="85"/>
      <c r="M119" s="85"/>
      <c r="P119" s="61"/>
      <c r="R119" s="67"/>
      <c r="S119" s="61"/>
      <c r="T119" s="61"/>
    </row>
    <row r="120">
      <c r="A120" s="67"/>
      <c r="B120" s="62" t="s">
        <v>796</v>
      </c>
      <c r="C120" s="76">
        <v>0.0</v>
      </c>
      <c r="D120" s="76">
        <v>1.0</v>
      </c>
      <c r="E120" s="76">
        <v>1.0</v>
      </c>
      <c r="F120" s="76">
        <v>1.0</v>
      </c>
      <c r="G120" s="76">
        <v>0.0</v>
      </c>
      <c r="H120" s="45">
        <f t="shared" si="1"/>
        <v>3</v>
      </c>
      <c r="I120" s="45" t="str">
        <f t="shared" si="2"/>
        <v>01110</v>
      </c>
      <c r="J120" s="61" t="b">
        <v>1</v>
      </c>
      <c r="K120" s="67"/>
      <c r="L120" s="85"/>
      <c r="M120" s="85"/>
      <c r="P120" s="61"/>
      <c r="R120" s="67"/>
      <c r="S120" s="61"/>
      <c r="T120" s="61"/>
    </row>
    <row r="121">
      <c r="A121" s="67"/>
      <c r="B121" s="62" t="s">
        <v>811</v>
      </c>
      <c r="C121" s="76">
        <v>0.0</v>
      </c>
      <c r="D121" s="76">
        <v>1.0</v>
      </c>
      <c r="E121" s="76">
        <v>1.0</v>
      </c>
      <c r="F121" s="76">
        <v>0.0</v>
      </c>
      <c r="G121" s="76">
        <v>1.0</v>
      </c>
      <c r="H121" s="45">
        <f t="shared" si="1"/>
        <v>3</v>
      </c>
      <c r="I121" s="45" t="str">
        <f t="shared" si="2"/>
        <v>01101</v>
      </c>
      <c r="J121" s="61" t="b">
        <v>1</v>
      </c>
      <c r="K121" s="67"/>
      <c r="L121" s="85"/>
      <c r="M121" s="85"/>
      <c r="P121" s="61"/>
      <c r="R121" s="67"/>
      <c r="S121" s="61"/>
      <c r="T121" s="61"/>
    </row>
    <row r="122">
      <c r="A122" s="67"/>
      <c r="B122" s="62" t="s">
        <v>847</v>
      </c>
      <c r="C122" s="76">
        <v>0.0</v>
      </c>
      <c r="D122" s="76">
        <v>1.0</v>
      </c>
      <c r="E122" s="76">
        <v>0.0</v>
      </c>
      <c r="F122" s="76">
        <v>1.0</v>
      </c>
      <c r="G122" s="76">
        <v>1.0</v>
      </c>
      <c r="H122" s="45">
        <f t="shared" si="1"/>
        <v>3</v>
      </c>
      <c r="I122" s="45" t="str">
        <f t="shared" si="2"/>
        <v>01011</v>
      </c>
      <c r="J122" s="61" t="b">
        <v>1</v>
      </c>
      <c r="K122" s="67"/>
      <c r="L122" s="85"/>
      <c r="M122" s="85"/>
      <c r="P122" s="61"/>
      <c r="R122" s="67"/>
      <c r="S122" s="61"/>
      <c r="T122" s="61"/>
    </row>
    <row r="123">
      <c r="A123" s="67"/>
      <c r="B123" s="62" t="s">
        <v>881</v>
      </c>
      <c r="C123" s="76">
        <v>0.0</v>
      </c>
      <c r="D123" s="76">
        <v>1.0</v>
      </c>
      <c r="E123" s="76">
        <v>1.0</v>
      </c>
      <c r="F123" s="76">
        <v>0.0</v>
      </c>
      <c r="G123" s="76">
        <v>1.0</v>
      </c>
      <c r="H123" s="45">
        <f t="shared" si="1"/>
        <v>3</v>
      </c>
      <c r="I123" s="45" t="str">
        <f t="shared" si="2"/>
        <v>01101</v>
      </c>
      <c r="J123" s="61" t="b">
        <v>1</v>
      </c>
      <c r="K123" s="67"/>
      <c r="L123" s="85"/>
      <c r="M123" s="85"/>
      <c r="P123" s="61"/>
      <c r="R123" s="67"/>
      <c r="S123" s="61"/>
      <c r="T123" s="61"/>
    </row>
    <row r="124">
      <c r="A124" s="67"/>
      <c r="B124" s="62" t="s">
        <v>812</v>
      </c>
      <c r="C124" s="76">
        <v>0.0</v>
      </c>
      <c r="D124" s="76">
        <v>1.0</v>
      </c>
      <c r="E124" s="76">
        <v>0.0</v>
      </c>
      <c r="F124" s="76">
        <v>1.0</v>
      </c>
      <c r="G124" s="76">
        <v>1.0</v>
      </c>
      <c r="H124" s="45">
        <f t="shared" si="1"/>
        <v>3</v>
      </c>
      <c r="I124" s="45" t="str">
        <f t="shared" si="2"/>
        <v>01011</v>
      </c>
      <c r="J124" s="61" t="b">
        <v>1</v>
      </c>
      <c r="K124" s="67"/>
      <c r="L124" s="85"/>
      <c r="M124" s="85"/>
      <c r="P124" s="61"/>
      <c r="R124" s="67"/>
      <c r="S124" s="61"/>
      <c r="T124" s="61"/>
    </row>
    <row r="125">
      <c r="A125" s="67"/>
      <c r="B125" s="62" t="s">
        <v>745</v>
      </c>
      <c r="C125" s="76">
        <v>0.0</v>
      </c>
      <c r="D125" s="76">
        <v>0.0</v>
      </c>
      <c r="E125" s="76">
        <v>1.0</v>
      </c>
      <c r="F125" s="76">
        <v>1.0</v>
      </c>
      <c r="G125" s="76">
        <v>1.0</v>
      </c>
      <c r="H125" s="45">
        <f t="shared" si="1"/>
        <v>3</v>
      </c>
      <c r="I125" s="45" t="str">
        <f t="shared" si="2"/>
        <v>00111</v>
      </c>
      <c r="J125" s="61" t="b">
        <v>1</v>
      </c>
      <c r="K125" s="67"/>
      <c r="L125" s="85"/>
      <c r="M125" s="85"/>
      <c r="P125" s="61"/>
      <c r="R125" s="67"/>
      <c r="S125" s="61"/>
      <c r="T125" s="61"/>
    </row>
    <row r="126">
      <c r="A126" s="67"/>
      <c r="B126" s="62" t="s">
        <v>879</v>
      </c>
      <c r="C126" s="76">
        <v>0.0</v>
      </c>
      <c r="D126" s="76">
        <v>0.0</v>
      </c>
      <c r="E126" s="76">
        <v>1.0</v>
      </c>
      <c r="F126" s="76">
        <v>1.0</v>
      </c>
      <c r="G126" s="76">
        <v>1.0</v>
      </c>
      <c r="H126" s="45">
        <f t="shared" si="1"/>
        <v>3</v>
      </c>
      <c r="I126" s="45" t="str">
        <f t="shared" si="2"/>
        <v>00111</v>
      </c>
      <c r="J126" s="61" t="b">
        <v>1</v>
      </c>
      <c r="K126" s="67"/>
      <c r="L126" s="85"/>
      <c r="M126" s="85"/>
      <c r="P126" s="61"/>
      <c r="R126" s="67"/>
      <c r="S126" s="61"/>
      <c r="T126" s="61"/>
    </row>
    <row r="127">
      <c r="A127" s="67"/>
      <c r="B127" s="62" t="s">
        <v>739</v>
      </c>
      <c r="C127" s="76">
        <v>1.0</v>
      </c>
      <c r="D127" s="76">
        <v>1.0</v>
      </c>
      <c r="E127" s="76">
        <v>0.0</v>
      </c>
      <c r="F127" s="76">
        <v>0.0</v>
      </c>
      <c r="G127" s="76">
        <v>0.0</v>
      </c>
      <c r="H127" s="45">
        <f t="shared" si="1"/>
        <v>2</v>
      </c>
      <c r="I127" s="45" t="str">
        <f t="shared" si="2"/>
        <v>11000</v>
      </c>
      <c r="J127" s="61" t="b">
        <v>1</v>
      </c>
      <c r="K127" s="67"/>
      <c r="L127" s="85"/>
      <c r="M127" s="85"/>
      <c r="P127" s="61"/>
      <c r="R127" s="67"/>
      <c r="S127" s="61"/>
      <c r="T127" s="61"/>
    </row>
    <row r="128">
      <c r="A128" s="67"/>
      <c r="B128" s="62" t="s">
        <v>843</v>
      </c>
      <c r="C128" s="76">
        <v>1.0</v>
      </c>
      <c r="D128" s="76">
        <v>1.0</v>
      </c>
      <c r="E128" s="76">
        <v>0.0</v>
      </c>
      <c r="F128" s="76">
        <v>0.0</v>
      </c>
      <c r="G128" s="76">
        <v>0.0</v>
      </c>
      <c r="H128" s="45">
        <f t="shared" si="1"/>
        <v>2</v>
      </c>
      <c r="I128" s="45" t="str">
        <f t="shared" si="2"/>
        <v>11000</v>
      </c>
      <c r="J128" s="61" t="b">
        <v>1</v>
      </c>
      <c r="K128" s="67"/>
      <c r="L128" s="85"/>
      <c r="M128" s="85"/>
      <c r="P128" s="61"/>
      <c r="R128" s="67"/>
      <c r="S128" s="61"/>
      <c r="T128" s="61"/>
    </row>
    <row r="129">
      <c r="A129" s="67"/>
      <c r="B129" s="62" t="s">
        <v>803</v>
      </c>
      <c r="C129" s="76">
        <v>1.0</v>
      </c>
      <c r="D129" s="76">
        <v>0.0</v>
      </c>
      <c r="E129" s="76">
        <v>0.0</v>
      </c>
      <c r="F129" s="76">
        <v>0.0</v>
      </c>
      <c r="G129" s="76">
        <v>1.0</v>
      </c>
      <c r="H129" s="45">
        <f t="shared" si="1"/>
        <v>2</v>
      </c>
      <c r="I129" s="45" t="str">
        <f t="shared" si="2"/>
        <v>10001</v>
      </c>
      <c r="J129" s="61" t="b">
        <v>1</v>
      </c>
      <c r="K129" s="67"/>
      <c r="L129" s="85"/>
      <c r="M129" s="85"/>
      <c r="P129" s="61"/>
      <c r="R129" s="67"/>
      <c r="S129" s="61"/>
      <c r="T129" s="61"/>
    </row>
    <row r="130">
      <c r="A130" s="67"/>
      <c r="B130" s="62" t="s">
        <v>839</v>
      </c>
      <c r="C130" s="76">
        <v>1.0</v>
      </c>
      <c r="D130" s="76">
        <v>1.0</v>
      </c>
      <c r="E130" s="76">
        <v>0.0</v>
      </c>
      <c r="F130" s="76">
        <v>0.0</v>
      </c>
      <c r="G130" s="76">
        <v>0.0</v>
      </c>
      <c r="H130" s="45">
        <f t="shared" si="1"/>
        <v>2</v>
      </c>
      <c r="I130" s="45" t="str">
        <f t="shared" si="2"/>
        <v>11000</v>
      </c>
      <c r="J130" s="61" t="b">
        <v>1</v>
      </c>
      <c r="K130" s="67"/>
      <c r="L130" s="85"/>
      <c r="M130" s="85"/>
      <c r="P130" s="61"/>
      <c r="R130" s="67"/>
      <c r="S130" s="61"/>
      <c r="T130" s="61"/>
    </row>
    <row r="131">
      <c r="A131" s="67"/>
      <c r="B131" s="62" t="s">
        <v>754</v>
      </c>
      <c r="C131" s="76">
        <v>1.0</v>
      </c>
      <c r="D131" s="76">
        <v>1.0</v>
      </c>
      <c r="E131" s="76">
        <v>0.0</v>
      </c>
      <c r="F131" s="76">
        <v>0.0</v>
      </c>
      <c r="G131" s="76">
        <v>0.0</v>
      </c>
      <c r="H131" s="45">
        <f t="shared" si="1"/>
        <v>2</v>
      </c>
      <c r="I131" s="45" t="str">
        <f t="shared" si="2"/>
        <v>11000</v>
      </c>
      <c r="J131" s="61" t="b">
        <v>1</v>
      </c>
      <c r="K131" s="67"/>
      <c r="L131" s="85"/>
      <c r="M131" s="85"/>
      <c r="P131" s="61"/>
      <c r="R131" s="67"/>
      <c r="S131" s="61"/>
      <c r="T131" s="61"/>
    </row>
    <row r="132">
      <c r="A132" s="67"/>
      <c r="B132" s="62" t="s">
        <v>786</v>
      </c>
      <c r="C132" s="76">
        <v>1.0</v>
      </c>
      <c r="D132" s="76">
        <v>1.0</v>
      </c>
      <c r="E132" s="76">
        <v>0.0</v>
      </c>
      <c r="F132" s="76">
        <v>0.0</v>
      </c>
      <c r="G132" s="76">
        <v>0.0</v>
      </c>
      <c r="H132" s="45">
        <f t="shared" si="1"/>
        <v>2</v>
      </c>
      <c r="I132" s="45" t="str">
        <f t="shared" si="2"/>
        <v>11000</v>
      </c>
      <c r="J132" s="61" t="b">
        <v>1</v>
      </c>
      <c r="K132" s="67"/>
      <c r="L132" s="85"/>
      <c r="M132" s="85"/>
      <c r="P132" s="61"/>
      <c r="R132" s="67"/>
      <c r="S132" s="61"/>
      <c r="T132" s="61"/>
    </row>
    <row r="133">
      <c r="A133" s="67"/>
      <c r="B133" s="62" t="s">
        <v>735</v>
      </c>
      <c r="C133" s="76">
        <v>1.0</v>
      </c>
      <c r="D133" s="76">
        <v>1.0</v>
      </c>
      <c r="E133" s="76">
        <v>0.0</v>
      </c>
      <c r="F133" s="76">
        <v>0.0</v>
      </c>
      <c r="G133" s="76">
        <v>0.0</v>
      </c>
      <c r="H133" s="45">
        <f t="shared" si="1"/>
        <v>2</v>
      </c>
      <c r="I133" s="45" t="str">
        <f t="shared" si="2"/>
        <v>11000</v>
      </c>
      <c r="J133" s="61" t="b">
        <v>1</v>
      </c>
      <c r="K133" s="67"/>
      <c r="L133" s="85"/>
      <c r="M133" s="85"/>
      <c r="P133" s="61"/>
      <c r="R133" s="67"/>
      <c r="S133" s="61"/>
      <c r="T133" s="61"/>
    </row>
    <row r="134">
      <c r="A134" s="67"/>
      <c r="B134" s="62" t="s">
        <v>897</v>
      </c>
      <c r="C134" s="76">
        <v>1.0</v>
      </c>
      <c r="D134" s="76">
        <v>1.0</v>
      </c>
      <c r="E134" s="76">
        <v>0.0</v>
      </c>
      <c r="F134" s="76">
        <v>0.0</v>
      </c>
      <c r="G134" s="76">
        <v>0.0</v>
      </c>
      <c r="H134" s="45">
        <f t="shared" si="1"/>
        <v>2</v>
      </c>
      <c r="I134" s="45" t="str">
        <f t="shared" si="2"/>
        <v>11000</v>
      </c>
      <c r="J134" s="61" t="b">
        <v>1</v>
      </c>
      <c r="K134" s="67"/>
      <c r="L134" s="85"/>
      <c r="M134" s="85"/>
      <c r="P134" s="61"/>
      <c r="R134" s="67"/>
      <c r="S134" s="61"/>
      <c r="T134" s="61"/>
    </row>
    <row r="135">
      <c r="A135" s="67"/>
      <c r="B135" s="62" t="s">
        <v>761</v>
      </c>
      <c r="C135" s="76">
        <v>1.0</v>
      </c>
      <c r="D135" s="76">
        <v>1.0</v>
      </c>
      <c r="E135" s="76">
        <v>0.0</v>
      </c>
      <c r="F135" s="76">
        <v>0.0</v>
      </c>
      <c r="G135" s="76">
        <v>0.0</v>
      </c>
      <c r="H135" s="45">
        <f t="shared" si="1"/>
        <v>2</v>
      </c>
      <c r="I135" s="45" t="str">
        <f t="shared" si="2"/>
        <v>11000</v>
      </c>
      <c r="J135" s="61" t="b">
        <v>1</v>
      </c>
      <c r="K135" s="67"/>
      <c r="L135" s="85"/>
      <c r="M135" s="85"/>
      <c r="P135" s="61"/>
      <c r="R135" s="67"/>
      <c r="S135" s="61"/>
      <c r="T135" s="61"/>
    </row>
    <row r="136">
      <c r="A136" s="67"/>
      <c r="B136" s="62" t="s">
        <v>851</v>
      </c>
      <c r="C136" s="76">
        <v>1.0</v>
      </c>
      <c r="D136" s="76">
        <v>0.0</v>
      </c>
      <c r="E136" s="76">
        <v>0.0</v>
      </c>
      <c r="F136" s="76">
        <v>0.0</v>
      </c>
      <c r="G136" s="76">
        <v>1.0</v>
      </c>
      <c r="H136" s="45">
        <f t="shared" si="1"/>
        <v>2</v>
      </c>
      <c r="I136" s="45" t="str">
        <f t="shared" si="2"/>
        <v>10001</v>
      </c>
      <c r="J136" s="61" t="b">
        <v>1</v>
      </c>
      <c r="K136" s="67"/>
      <c r="L136" s="85"/>
      <c r="M136" s="85"/>
      <c r="P136" s="61"/>
      <c r="R136" s="67"/>
      <c r="S136" s="61"/>
      <c r="T136" s="61"/>
    </row>
    <row r="137">
      <c r="A137" s="67"/>
      <c r="B137" s="62" t="s">
        <v>940</v>
      </c>
      <c r="C137" s="76">
        <v>1.0</v>
      </c>
      <c r="D137" s="76">
        <v>1.0</v>
      </c>
      <c r="E137" s="76">
        <v>0.0</v>
      </c>
      <c r="F137" s="76">
        <v>0.0</v>
      </c>
      <c r="G137" s="76">
        <v>0.0</v>
      </c>
      <c r="H137" s="45">
        <f t="shared" si="1"/>
        <v>2</v>
      </c>
      <c r="I137" s="45" t="str">
        <f t="shared" si="2"/>
        <v>11000</v>
      </c>
      <c r="J137" s="61" t="b">
        <v>0</v>
      </c>
      <c r="L137" s="85"/>
      <c r="M137" s="85"/>
      <c r="P137" s="61"/>
      <c r="R137" s="67"/>
      <c r="S137" s="61"/>
      <c r="T137" s="61"/>
    </row>
    <row r="138">
      <c r="A138" s="67"/>
      <c r="B138" s="62" t="s">
        <v>767</v>
      </c>
      <c r="C138" s="76">
        <v>1.0</v>
      </c>
      <c r="D138" s="76">
        <v>0.0</v>
      </c>
      <c r="E138" s="76">
        <v>0.0</v>
      </c>
      <c r="F138" s="76">
        <v>0.0</v>
      </c>
      <c r="G138" s="76">
        <v>1.0</v>
      </c>
      <c r="H138" s="45">
        <f t="shared" si="1"/>
        <v>2</v>
      </c>
      <c r="I138" s="45" t="str">
        <f t="shared" si="2"/>
        <v>10001</v>
      </c>
      <c r="J138" s="61" t="b">
        <v>1</v>
      </c>
      <c r="K138" s="67"/>
      <c r="L138" s="85"/>
      <c r="M138" s="85"/>
      <c r="P138" s="61"/>
      <c r="R138" s="67"/>
      <c r="S138" s="61"/>
      <c r="T138" s="61"/>
    </row>
    <row r="139">
      <c r="A139" s="67"/>
      <c r="B139" s="62" t="s">
        <v>941</v>
      </c>
      <c r="C139" s="76">
        <v>1.0</v>
      </c>
      <c r="D139" s="76">
        <v>1.0</v>
      </c>
      <c r="E139" s="76">
        <v>0.0</v>
      </c>
      <c r="F139" s="76">
        <v>0.0</v>
      </c>
      <c r="G139" s="76">
        <v>0.0</v>
      </c>
      <c r="H139" s="45">
        <f t="shared" si="1"/>
        <v>2</v>
      </c>
      <c r="I139" s="45" t="str">
        <f t="shared" si="2"/>
        <v>11000</v>
      </c>
      <c r="J139" s="61" t="b">
        <v>0</v>
      </c>
      <c r="L139" s="85"/>
      <c r="M139" s="85"/>
      <c r="P139" s="61"/>
      <c r="R139" s="67"/>
      <c r="S139" s="61"/>
      <c r="T139" s="61"/>
    </row>
    <row r="140">
      <c r="A140" s="67"/>
      <c r="B140" s="62" t="s">
        <v>742</v>
      </c>
      <c r="C140" s="76">
        <v>1.0</v>
      </c>
      <c r="D140" s="76">
        <v>1.0</v>
      </c>
      <c r="E140" s="76">
        <v>0.0</v>
      </c>
      <c r="F140" s="76">
        <v>0.0</v>
      </c>
      <c r="G140" s="76">
        <v>0.0</v>
      </c>
      <c r="H140" s="45">
        <f t="shared" si="1"/>
        <v>2</v>
      </c>
      <c r="I140" s="45" t="str">
        <f t="shared" si="2"/>
        <v>11000</v>
      </c>
      <c r="J140" s="61" t="b">
        <v>1</v>
      </c>
      <c r="K140" s="67"/>
      <c r="L140" s="85"/>
      <c r="M140" s="85"/>
      <c r="P140" s="61"/>
      <c r="R140" s="67"/>
      <c r="S140" s="61"/>
      <c r="T140" s="61"/>
    </row>
    <row r="141">
      <c r="A141" s="67"/>
      <c r="B141" s="62" t="s">
        <v>942</v>
      </c>
      <c r="C141" s="76">
        <v>1.0</v>
      </c>
      <c r="D141" s="76">
        <v>0.0</v>
      </c>
      <c r="E141" s="76">
        <v>0.0</v>
      </c>
      <c r="F141" s="76">
        <v>0.0</v>
      </c>
      <c r="G141" s="76">
        <v>1.0</v>
      </c>
      <c r="H141" s="45">
        <f t="shared" si="1"/>
        <v>2</v>
      </c>
      <c r="I141" s="45" t="str">
        <f t="shared" si="2"/>
        <v>10001</v>
      </c>
      <c r="J141" s="61" t="b">
        <v>0</v>
      </c>
      <c r="L141" s="85"/>
      <c r="M141" s="85"/>
      <c r="P141" s="61"/>
      <c r="R141" s="67"/>
      <c r="S141" s="61"/>
      <c r="T141" s="61"/>
    </row>
    <row r="142">
      <c r="A142" s="67"/>
      <c r="B142" s="62" t="s">
        <v>943</v>
      </c>
      <c r="C142" s="76">
        <v>1.0</v>
      </c>
      <c r="D142" s="76">
        <v>1.0</v>
      </c>
      <c r="E142" s="76">
        <v>0.0</v>
      </c>
      <c r="F142" s="76">
        <v>0.0</v>
      </c>
      <c r="G142" s="76">
        <v>0.0</v>
      </c>
      <c r="H142" s="45">
        <f t="shared" si="1"/>
        <v>2</v>
      </c>
      <c r="I142" s="45" t="str">
        <f t="shared" si="2"/>
        <v>11000</v>
      </c>
      <c r="J142" s="61" t="b">
        <v>0</v>
      </c>
      <c r="L142" s="85"/>
      <c r="M142" s="85"/>
      <c r="P142" s="61"/>
      <c r="R142" s="67"/>
      <c r="S142" s="61"/>
      <c r="T142" s="61"/>
    </row>
    <row r="143">
      <c r="A143" s="67"/>
      <c r="B143" s="62" t="s">
        <v>868</v>
      </c>
      <c r="C143" s="76">
        <v>1.0</v>
      </c>
      <c r="D143" s="76">
        <v>0.0</v>
      </c>
      <c r="E143" s="76">
        <v>0.0</v>
      </c>
      <c r="F143" s="76">
        <v>1.0</v>
      </c>
      <c r="G143" s="76">
        <v>0.0</v>
      </c>
      <c r="H143" s="45">
        <f t="shared" si="1"/>
        <v>2</v>
      </c>
      <c r="I143" s="45" t="str">
        <f t="shared" si="2"/>
        <v>10010</v>
      </c>
      <c r="J143" s="61" t="b">
        <v>1</v>
      </c>
      <c r="K143" s="67"/>
      <c r="L143" s="85"/>
      <c r="M143" s="85"/>
      <c r="P143" s="61"/>
      <c r="R143" s="67"/>
      <c r="S143" s="61"/>
      <c r="T143" s="61"/>
    </row>
    <row r="144">
      <c r="A144" s="67"/>
      <c r="B144" s="62" t="s">
        <v>944</v>
      </c>
      <c r="C144" s="76">
        <v>1.0</v>
      </c>
      <c r="D144" s="76">
        <v>0.0</v>
      </c>
      <c r="E144" s="76">
        <v>0.0</v>
      </c>
      <c r="F144" s="76">
        <v>0.0</v>
      </c>
      <c r="G144" s="76">
        <v>1.0</v>
      </c>
      <c r="H144" s="45">
        <f t="shared" si="1"/>
        <v>2</v>
      </c>
      <c r="I144" s="45" t="str">
        <f t="shared" si="2"/>
        <v>10001</v>
      </c>
      <c r="J144" s="61" t="b">
        <v>0</v>
      </c>
      <c r="L144" s="85"/>
      <c r="M144" s="85"/>
      <c r="P144" s="61"/>
      <c r="R144" s="67"/>
      <c r="S144" s="61"/>
      <c r="T144" s="61"/>
    </row>
    <row r="145">
      <c r="A145" s="67"/>
      <c r="B145" s="62" t="s">
        <v>945</v>
      </c>
      <c r="C145" s="76">
        <v>1.0</v>
      </c>
      <c r="D145" s="76">
        <v>0.0</v>
      </c>
      <c r="E145" s="76">
        <v>0.0</v>
      </c>
      <c r="F145" s="76">
        <v>0.0</v>
      </c>
      <c r="G145" s="76">
        <v>1.0</v>
      </c>
      <c r="H145" s="45">
        <f t="shared" si="1"/>
        <v>2</v>
      </c>
      <c r="I145" s="45" t="str">
        <f t="shared" si="2"/>
        <v>10001</v>
      </c>
      <c r="J145" s="61" t="b">
        <v>0</v>
      </c>
      <c r="L145" s="85"/>
      <c r="M145" s="85"/>
      <c r="P145" s="61"/>
      <c r="R145" s="67"/>
      <c r="S145" s="61"/>
      <c r="T145" s="61"/>
    </row>
    <row r="146">
      <c r="A146" s="67"/>
      <c r="B146" s="62" t="s">
        <v>946</v>
      </c>
      <c r="C146" s="76">
        <v>1.0</v>
      </c>
      <c r="D146" s="76">
        <v>1.0</v>
      </c>
      <c r="E146" s="76">
        <v>0.0</v>
      </c>
      <c r="F146" s="76">
        <v>0.0</v>
      </c>
      <c r="G146" s="76">
        <v>0.0</v>
      </c>
      <c r="H146" s="45">
        <f t="shared" si="1"/>
        <v>2</v>
      </c>
      <c r="I146" s="45" t="str">
        <f t="shared" si="2"/>
        <v>11000</v>
      </c>
      <c r="J146" s="61" t="b">
        <v>0</v>
      </c>
      <c r="L146" s="85"/>
      <c r="M146" s="85"/>
      <c r="P146" s="61"/>
      <c r="R146" s="67"/>
      <c r="S146" s="61"/>
      <c r="T146" s="61"/>
    </row>
    <row r="147">
      <c r="A147" s="67"/>
      <c r="B147" s="62" t="s">
        <v>947</v>
      </c>
      <c r="C147" s="76">
        <v>1.0</v>
      </c>
      <c r="D147" s="76">
        <v>1.0</v>
      </c>
      <c r="E147" s="76">
        <v>0.0</v>
      </c>
      <c r="F147" s="76">
        <v>0.0</v>
      </c>
      <c r="G147" s="76">
        <v>0.0</v>
      </c>
      <c r="H147" s="45">
        <f t="shared" si="1"/>
        <v>2</v>
      </c>
      <c r="I147" s="45" t="str">
        <f t="shared" si="2"/>
        <v>11000</v>
      </c>
      <c r="J147" s="61" t="b">
        <v>0</v>
      </c>
      <c r="L147" s="85"/>
      <c r="M147" s="85"/>
      <c r="P147" s="61"/>
      <c r="R147" s="67"/>
      <c r="S147" s="61"/>
      <c r="T147" s="61"/>
    </row>
    <row r="148">
      <c r="A148" s="67"/>
      <c r="B148" s="62" t="s">
        <v>948</v>
      </c>
      <c r="C148" s="76">
        <v>1.0</v>
      </c>
      <c r="D148" s="76">
        <v>0.0</v>
      </c>
      <c r="E148" s="76">
        <v>0.0</v>
      </c>
      <c r="F148" s="76">
        <v>0.0</v>
      </c>
      <c r="G148" s="76">
        <v>1.0</v>
      </c>
      <c r="H148" s="45">
        <f t="shared" si="1"/>
        <v>2</v>
      </c>
      <c r="I148" s="45" t="str">
        <f t="shared" si="2"/>
        <v>10001</v>
      </c>
      <c r="J148" s="61" t="b">
        <v>0</v>
      </c>
      <c r="L148" s="85"/>
      <c r="M148" s="85"/>
      <c r="P148" s="61"/>
      <c r="R148" s="67"/>
      <c r="S148" s="61"/>
      <c r="T148" s="61"/>
    </row>
    <row r="149">
      <c r="A149" s="67"/>
      <c r="B149" s="62" t="s">
        <v>759</v>
      </c>
      <c r="C149" s="76">
        <v>1.0</v>
      </c>
      <c r="D149" s="76">
        <v>0.0</v>
      </c>
      <c r="E149" s="76">
        <v>1.0</v>
      </c>
      <c r="F149" s="76">
        <v>0.0</v>
      </c>
      <c r="G149" s="76">
        <v>0.0</v>
      </c>
      <c r="H149" s="45">
        <f t="shared" si="1"/>
        <v>2</v>
      </c>
      <c r="I149" s="45" t="str">
        <f t="shared" si="2"/>
        <v>10100</v>
      </c>
      <c r="J149" s="61" t="b">
        <v>1</v>
      </c>
      <c r="K149" s="67"/>
      <c r="L149" s="85"/>
      <c r="M149" s="85"/>
      <c r="P149" s="61"/>
      <c r="R149" s="67"/>
      <c r="S149" s="61"/>
      <c r="T149" s="61"/>
    </row>
    <row r="150">
      <c r="A150" s="67"/>
      <c r="B150" s="62" t="s">
        <v>818</v>
      </c>
      <c r="C150" s="76">
        <v>1.0</v>
      </c>
      <c r="D150" s="76">
        <v>0.0</v>
      </c>
      <c r="E150" s="76">
        <v>0.0</v>
      </c>
      <c r="F150" s="76">
        <v>1.0</v>
      </c>
      <c r="G150" s="76">
        <v>0.0</v>
      </c>
      <c r="H150" s="45">
        <f t="shared" si="1"/>
        <v>2</v>
      </c>
      <c r="I150" s="45" t="str">
        <f t="shared" si="2"/>
        <v>10010</v>
      </c>
      <c r="J150" s="61" t="b">
        <v>1</v>
      </c>
      <c r="K150" s="67"/>
      <c r="L150" s="85"/>
      <c r="M150" s="85"/>
      <c r="P150" s="61"/>
      <c r="R150" s="67"/>
      <c r="S150" s="61"/>
      <c r="T150" s="61"/>
    </row>
    <row r="151">
      <c r="A151" s="67"/>
      <c r="B151" s="62" t="s">
        <v>884</v>
      </c>
      <c r="C151" s="76">
        <v>1.0</v>
      </c>
      <c r="D151" s="76">
        <v>0.0</v>
      </c>
      <c r="E151" s="76">
        <v>1.0</v>
      </c>
      <c r="F151" s="76">
        <v>0.0</v>
      </c>
      <c r="G151" s="76">
        <v>0.0</v>
      </c>
      <c r="H151" s="45">
        <f t="shared" si="1"/>
        <v>2</v>
      </c>
      <c r="I151" s="45" t="str">
        <f t="shared" si="2"/>
        <v>10100</v>
      </c>
      <c r="J151" s="61" t="b">
        <v>1</v>
      </c>
      <c r="K151" s="67"/>
      <c r="L151" s="85"/>
      <c r="M151" s="85"/>
      <c r="P151" s="61"/>
      <c r="R151" s="67"/>
      <c r="S151" s="61"/>
      <c r="T151" s="61"/>
    </row>
    <row r="152">
      <c r="A152" s="67"/>
      <c r="B152" s="62" t="s">
        <v>949</v>
      </c>
      <c r="C152" s="76">
        <v>1.0</v>
      </c>
      <c r="D152" s="76">
        <v>0.0</v>
      </c>
      <c r="E152" s="76">
        <v>0.0</v>
      </c>
      <c r="F152" s="76">
        <v>0.0</v>
      </c>
      <c r="G152" s="76">
        <v>1.0</v>
      </c>
      <c r="H152" s="45">
        <f t="shared" si="1"/>
        <v>2</v>
      </c>
      <c r="I152" s="45" t="str">
        <f t="shared" si="2"/>
        <v>10001</v>
      </c>
      <c r="J152" s="61" t="b">
        <v>0</v>
      </c>
      <c r="L152" s="85"/>
      <c r="M152" s="85"/>
      <c r="P152" s="61"/>
      <c r="R152" s="67"/>
      <c r="S152" s="61"/>
      <c r="T152" s="61"/>
    </row>
    <row r="153">
      <c r="A153" s="67"/>
      <c r="B153" s="62" t="s">
        <v>950</v>
      </c>
      <c r="C153" s="76">
        <v>1.0</v>
      </c>
      <c r="D153" s="76">
        <v>1.0</v>
      </c>
      <c r="E153" s="76">
        <v>0.0</v>
      </c>
      <c r="F153" s="76">
        <v>0.0</v>
      </c>
      <c r="G153" s="76">
        <v>0.0</v>
      </c>
      <c r="H153" s="45">
        <f t="shared" si="1"/>
        <v>2</v>
      </c>
      <c r="I153" s="45" t="str">
        <f t="shared" si="2"/>
        <v>11000</v>
      </c>
      <c r="J153" s="61" t="b">
        <v>0</v>
      </c>
      <c r="L153" s="85"/>
      <c r="M153" s="85"/>
      <c r="P153" s="61"/>
      <c r="R153" s="67"/>
      <c r="S153" s="61"/>
      <c r="T153" s="61"/>
    </row>
    <row r="154">
      <c r="A154" s="67"/>
      <c r="B154" s="62" t="s">
        <v>951</v>
      </c>
      <c r="C154" s="76">
        <v>1.0</v>
      </c>
      <c r="D154" s="76">
        <v>1.0</v>
      </c>
      <c r="E154" s="76">
        <v>0.0</v>
      </c>
      <c r="F154" s="76">
        <v>0.0</v>
      </c>
      <c r="G154" s="76">
        <v>0.0</v>
      </c>
      <c r="H154" s="45">
        <f t="shared" si="1"/>
        <v>2</v>
      </c>
      <c r="I154" s="45" t="str">
        <f t="shared" si="2"/>
        <v>11000</v>
      </c>
      <c r="J154" s="61" t="b">
        <v>0</v>
      </c>
      <c r="L154" s="85"/>
      <c r="M154" s="85"/>
      <c r="P154" s="61"/>
      <c r="R154" s="67"/>
      <c r="S154" s="61"/>
      <c r="T154" s="61"/>
    </row>
    <row r="155">
      <c r="A155" s="67"/>
      <c r="B155" s="62" t="s">
        <v>952</v>
      </c>
      <c r="C155" s="76">
        <v>1.0</v>
      </c>
      <c r="D155" s="76">
        <v>1.0</v>
      </c>
      <c r="E155" s="76">
        <v>0.0</v>
      </c>
      <c r="F155" s="76">
        <v>0.0</v>
      </c>
      <c r="G155" s="76">
        <v>0.0</v>
      </c>
      <c r="H155" s="45">
        <f t="shared" si="1"/>
        <v>2</v>
      </c>
      <c r="I155" s="45" t="str">
        <f t="shared" si="2"/>
        <v>11000</v>
      </c>
      <c r="J155" s="61" t="b">
        <v>0</v>
      </c>
      <c r="L155" s="85"/>
      <c r="M155" s="85"/>
      <c r="P155" s="61"/>
      <c r="R155" s="67"/>
      <c r="S155" s="61"/>
      <c r="T155" s="61"/>
    </row>
    <row r="156">
      <c r="A156" s="67"/>
      <c r="B156" s="62" t="s">
        <v>772</v>
      </c>
      <c r="C156" s="76">
        <v>1.0</v>
      </c>
      <c r="D156" s="76">
        <v>0.0</v>
      </c>
      <c r="E156" s="76">
        <v>1.0</v>
      </c>
      <c r="F156" s="76">
        <v>0.0</v>
      </c>
      <c r="G156" s="76">
        <v>0.0</v>
      </c>
      <c r="H156" s="45">
        <f t="shared" si="1"/>
        <v>2</v>
      </c>
      <c r="I156" s="45" t="str">
        <f t="shared" si="2"/>
        <v>10100</v>
      </c>
      <c r="J156" s="61" t="b">
        <v>1</v>
      </c>
      <c r="K156" s="67"/>
      <c r="L156" s="85"/>
      <c r="M156" s="85"/>
      <c r="P156" s="61"/>
      <c r="R156" s="67"/>
      <c r="S156" s="61"/>
      <c r="T156" s="61"/>
    </row>
    <row r="157">
      <c r="A157" s="67"/>
      <c r="B157" s="62" t="s">
        <v>807</v>
      </c>
      <c r="C157" s="76">
        <v>1.0</v>
      </c>
      <c r="D157" s="76">
        <v>0.0</v>
      </c>
      <c r="E157" s="76">
        <v>1.0</v>
      </c>
      <c r="F157" s="76">
        <v>0.0</v>
      </c>
      <c r="G157" s="76">
        <v>0.0</v>
      </c>
      <c r="H157" s="45">
        <f t="shared" si="1"/>
        <v>2</v>
      </c>
      <c r="I157" s="45" t="str">
        <f t="shared" si="2"/>
        <v>10100</v>
      </c>
      <c r="J157" s="61" t="b">
        <v>1</v>
      </c>
      <c r="K157" s="67"/>
      <c r="L157" s="85"/>
      <c r="M157" s="85"/>
      <c r="P157" s="61"/>
      <c r="R157" s="67"/>
      <c r="S157" s="61"/>
      <c r="T157" s="61"/>
    </row>
    <row r="158">
      <c r="A158" s="67"/>
      <c r="B158" s="62" t="s">
        <v>953</v>
      </c>
      <c r="C158" s="76">
        <v>1.0</v>
      </c>
      <c r="D158" s="76">
        <v>1.0</v>
      </c>
      <c r="E158" s="76">
        <v>0.0</v>
      </c>
      <c r="F158" s="76">
        <v>0.0</v>
      </c>
      <c r="G158" s="76">
        <v>0.0</v>
      </c>
      <c r="H158" s="45">
        <f t="shared" si="1"/>
        <v>2</v>
      </c>
      <c r="I158" s="45" t="str">
        <f t="shared" si="2"/>
        <v>11000</v>
      </c>
      <c r="J158" s="61" t="b">
        <v>0</v>
      </c>
      <c r="L158" s="85"/>
      <c r="M158" s="85"/>
      <c r="P158" s="61"/>
      <c r="R158" s="67"/>
      <c r="S158" s="61"/>
      <c r="T158" s="61"/>
    </row>
    <row r="159">
      <c r="A159" s="67"/>
      <c r="B159" s="62" t="s">
        <v>804</v>
      </c>
      <c r="C159" s="76">
        <v>0.0</v>
      </c>
      <c r="D159" s="76">
        <v>1.0</v>
      </c>
      <c r="E159" s="76">
        <v>0.0</v>
      </c>
      <c r="F159" s="76">
        <v>1.0</v>
      </c>
      <c r="G159" s="76">
        <v>0.0</v>
      </c>
      <c r="H159" s="45">
        <f t="shared" si="1"/>
        <v>2</v>
      </c>
      <c r="I159" s="45" t="str">
        <f t="shared" si="2"/>
        <v>01010</v>
      </c>
      <c r="J159" s="61" t="b">
        <v>1</v>
      </c>
      <c r="K159" s="67"/>
      <c r="L159" s="85"/>
      <c r="M159" s="85"/>
      <c r="P159" s="61"/>
      <c r="R159" s="67"/>
      <c r="S159" s="61"/>
      <c r="T159" s="61"/>
    </row>
    <row r="160">
      <c r="A160" s="67"/>
      <c r="B160" s="62" t="s">
        <v>902</v>
      </c>
      <c r="C160" s="76">
        <v>0.0</v>
      </c>
      <c r="D160" s="76">
        <v>1.0</v>
      </c>
      <c r="E160" s="76">
        <v>1.0</v>
      </c>
      <c r="F160" s="76">
        <v>0.0</v>
      </c>
      <c r="G160" s="76">
        <v>0.0</v>
      </c>
      <c r="H160" s="45">
        <f t="shared" si="1"/>
        <v>2</v>
      </c>
      <c r="I160" s="45" t="str">
        <f t="shared" si="2"/>
        <v>01100</v>
      </c>
      <c r="J160" s="61" t="b">
        <v>1</v>
      </c>
      <c r="K160" s="67"/>
      <c r="L160" s="85"/>
      <c r="M160" s="85"/>
      <c r="P160" s="61"/>
      <c r="R160" s="67"/>
      <c r="S160" s="61"/>
      <c r="T160" s="61"/>
    </row>
    <row r="161">
      <c r="A161" s="67"/>
      <c r="B161" s="62" t="s">
        <v>769</v>
      </c>
      <c r="C161" s="76">
        <v>0.0</v>
      </c>
      <c r="D161" s="76">
        <v>1.0</v>
      </c>
      <c r="E161" s="76">
        <v>1.0</v>
      </c>
      <c r="F161" s="76">
        <v>0.0</v>
      </c>
      <c r="G161" s="76">
        <v>0.0</v>
      </c>
      <c r="H161" s="45">
        <f t="shared" si="1"/>
        <v>2</v>
      </c>
      <c r="I161" s="45" t="str">
        <f t="shared" si="2"/>
        <v>01100</v>
      </c>
      <c r="J161" s="61" t="b">
        <v>1</v>
      </c>
      <c r="K161" s="67"/>
      <c r="L161" s="85"/>
      <c r="M161" s="85"/>
      <c r="P161" s="61"/>
      <c r="R161" s="67"/>
      <c r="S161" s="61"/>
      <c r="T161" s="61"/>
    </row>
    <row r="162">
      <c r="A162" s="67"/>
      <c r="B162" s="62" t="s">
        <v>861</v>
      </c>
      <c r="C162" s="76">
        <v>0.0</v>
      </c>
      <c r="D162" s="76">
        <v>1.0</v>
      </c>
      <c r="E162" s="76">
        <v>1.0</v>
      </c>
      <c r="F162" s="76">
        <v>0.0</v>
      </c>
      <c r="G162" s="76">
        <v>0.0</v>
      </c>
      <c r="H162" s="45">
        <f t="shared" si="1"/>
        <v>2</v>
      </c>
      <c r="I162" s="45" t="str">
        <f t="shared" si="2"/>
        <v>01100</v>
      </c>
      <c r="J162" s="61" t="b">
        <v>1</v>
      </c>
      <c r="K162" s="67"/>
      <c r="L162" s="85"/>
      <c r="M162" s="85"/>
      <c r="P162" s="61"/>
      <c r="R162" s="67"/>
      <c r="S162" s="61"/>
      <c r="T162" s="61"/>
    </row>
    <row r="163">
      <c r="A163" s="67"/>
      <c r="B163" s="62" t="s">
        <v>836</v>
      </c>
      <c r="C163" s="76">
        <v>0.0</v>
      </c>
      <c r="D163" s="76">
        <v>1.0</v>
      </c>
      <c r="E163" s="76">
        <v>0.0</v>
      </c>
      <c r="F163" s="76">
        <v>0.0</v>
      </c>
      <c r="G163" s="76">
        <v>1.0</v>
      </c>
      <c r="H163" s="45">
        <f t="shared" si="1"/>
        <v>2</v>
      </c>
      <c r="I163" s="45" t="str">
        <f t="shared" si="2"/>
        <v>01001</v>
      </c>
      <c r="J163" s="61" t="b">
        <v>1</v>
      </c>
      <c r="K163" s="67"/>
      <c r="L163" s="85"/>
      <c r="M163" s="85"/>
      <c r="P163" s="61"/>
      <c r="R163" s="67"/>
      <c r="S163" s="61"/>
      <c r="T163" s="61"/>
    </row>
    <row r="164">
      <c r="A164" s="67"/>
      <c r="B164" s="62" t="s">
        <v>816</v>
      </c>
      <c r="C164" s="76">
        <v>0.0</v>
      </c>
      <c r="D164" s="76">
        <v>1.0</v>
      </c>
      <c r="E164" s="76">
        <v>1.0</v>
      </c>
      <c r="F164" s="76">
        <v>0.0</v>
      </c>
      <c r="G164" s="76">
        <v>0.0</v>
      </c>
      <c r="H164" s="45">
        <f t="shared" si="1"/>
        <v>2</v>
      </c>
      <c r="I164" s="45" t="str">
        <f t="shared" si="2"/>
        <v>01100</v>
      </c>
      <c r="J164" s="61" t="b">
        <v>1</v>
      </c>
      <c r="K164" s="67"/>
      <c r="L164" s="85"/>
      <c r="M164" s="85"/>
      <c r="P164" s="61"/>
      <c r="R164" s="67"/>
      <c r="S164" s="61"/>
      <c r="T164" s="61"/>
    </row>
    <row r="165">
      <c r="A165" s="67"/>
      <c r="B165" s="62" t="s">
        <v>954</v>
      </c>
      <c r="C165" s="76">
        <v>0.0</v>
      </c>
      <c r="D165" s="76">
        <v>1.0</v>
      </c>
      <c r="E165" s="76">
        <v>0.0</v>
      </c>
      <c r="F165" s="76">
        <v>0.0</v>
      </c>
      <c r="G165" s="76">
        <v>1.0</v>
      </c>
      <c r="H165" s="45">
        <f t="shared" si="1"/>
        <v>2</v>
      </c>
      <c r="I165" s="45" t="str">
        <f t="shared" si="2"/>
        <v>01001</v>
      </c>
      <c r="J165" s="61" t="b">
        <v>0</v>
      </c>
      <c r="L165" s="85"/>
      <c r="M165" s="85"/>
      <c r="P165" s="61"/>
      <c r="R165" s="67"/>
      <c r="S165" s="61"/>
      <c r="T165" s="61"/>
    </row>
    <row r="166">
      <c r="A166" s="67"/>
      <c r="B166" s="62" t="s">
        <v>955</v>
      </c>
      <c r="C166" s="76">
        <v>0.0</v>
      </c>
      <c r="D166" s="76">
        <v>1.0</v>
      </c>
      <c r="E166" s="76">
        <v>0.0</v>
      </c>
      <c r="F166" s="76">
        <v>1.0</v>
      </c>
      <c r="G166" s="76">
        <v>0.0</v>
      </c>
      <c r="H166" s="45">
        <f t="shared" si="1"/>
        <v>2</v>
      </c>
      <c r="I166" s="45" t="str">
        <f t="shared" si="2"/>
        <v>01010</v>
      </c>
      <c r="J166" s="61" t="b">
        <v>0</v>
      </c>
      <c r="L166" s="85"/>
      <c r="M166" s="85"/>
      <c r="P166" s="61"/>
      <c r="R166" s="67"/>
      <c r="S166" s="61"/>
      <c r="T166" s="61"/>
    </row>
    <row r="167">
      <c r="A167" s="67"/>
      <c r="B167" s="62" t="s">
        <v>822</v>
      </c>
      <c r="C167" s="76">
        <v>0.0</v>
      </c>
      <c r="D167" s="76">
        <v>1.0</v>
      </c>
      <c r="E167" s="76">
        <v>0.0</v>
      </c>
      <c r="F167" s="76">
        <v>1.0</v>
      </c>
      <c r="G167" s="76">
        <v>0.0</v>
      </c>
      <c r="H167" s="45">
        <f t="shared" si="1"/>
        <v>2</v>
      </c>
      <c r="I167" s="45" t="str">
        <f t="shared" si="2"/>
        <v>01010</v>
      </c>
      <c r="J167" s="61" t="b">
        <v>1</v>
      </c>
      <c r="K167" s="67"/>
      <c r="L167" s="85"/>
      <c r="M167" s="85"/>
      <c r="P167" s="61"/>
      <c r="R167" s="67"/>
      <c r="S167" s="61"/>
      <c r="T167" s="61"/>
    </row>
    <row r="168">
      <c r="A168" s="67"/>
      <c r="B168" s="62" t="s">
        <v>727</v>
      </c>
      <c r="C168" s="76">
        <v>0.0</v>
      </c>
      <c r="D168" s="76">
        <v>1.0</v>
      </c>
      <c r="E168" s="76">
        <v>1.0</v>
      </c>
      <c r="F168" s="76">
        <v>0.0</v>
      </c>
      <c r="G168" s="76">
        <v>0.0</v>
      </c>
      <c r="H168" s="45">
        <f t="shared" si="1"/>
        <v>2</v>
      </c>
      <c r="I168" s="45" t="str">
        <f t="shared" si="2"/>
        <v>01100</v>
      </c>
      <c r="J168" s="61" t="b">
        <v>1</v>
      </c>
      <c r="K168" s="67"/>
      <c r="L168" s="85"/>
      <c r="M168" s="85"/>
      <c r="P168" s="61"/>
      <c r="R168" s="67"/>
      <c r="S168" s="61"/>
      <c r="T168" s="61"/>
    </row>
    <row r="169">
      <c r="A169" s="67"/>
      <c r="B169" s="62" t="s">
        <v>956</v>
      </c>
      <c r="C169" s="76">
        <v>0.0</v>
      </c>
      <c r="D169" s="76">
        <v>1.0</v>
      </c>
      <c r="E169" s="76">
        <v>0.0</v>
      </c>
      <c r="F169" s="76">
        <v>0.0</v>
      </c>
      <c r="G169" s="76">
        <v>1.0</v>
      </c>
      <c r="H169" s="45">
        <f t="shared" si="1"/>
        <v>2</v>
      </c>
      <c r="I169" s="45" t="str">
        <f t="shared" si="2"/>
        <v>01001</v>
      </c>
      <c r="J169" s="61" t="b">
        <v>0</v>
      </c>
      <c r="L169" s="85"/>
      <c r="M169" s="85"/>
      <c r="P169" s="61"/>
      <c r="R169" s="67"/>
      <c r="S169" s="61"/>
      <c r="T169" s="61"/>
    </row>
    <row r="170">
      <c r="A170" s="67"/>
      <c r="B170" s="62" t="s">
        <v>844</v>
      </c>
      <c r="C170" s="76">
        <v>0.0</v>
      </c>
      <c r="D170" s="76">
        <v>1.0</v>
      </c>
      <c r="E170" s="76">
        <v>0.0</v>
      </c>
      <c r="F170" s="76">
        <v>1.0</v>
      </c>
      <c r="G170" s="76">
        <v>0.0</v>
      </c>
      <c r="H170" s="45">
        <f t="shared" si="1"/>
        <v>2</v>
      </c>
      <c r="I170" s="45" t="str">
        <f t="shared" si="2"/>
        <v>01010</v>
      </c>
      <c r="J170" s="61" t="b">
        <v>1</v>
      </c>
      <c r="K170" s="67"/>
      <c r="L170" s="85"/>
      <c r="M170" s="85"/>
      <c r="P170" s="61"/>
      <c r="R170" s="67"/>
      <c r="S170" s="61"/>
      <c r="T170" s="61"/>
    </row>
    <row r="171">
      <c r="A171" s="67"/>
      <c r="B171" s="62" t="s">
        <v>957</v>
      </c>
      <c r="C171" s="76">
        <v>0.0</v>
      </c>
      <c r="D171" s="76">
        <v>1.0</v>
      </c>
      <c r="E171" s="76">
        <v>0.0</v>
      </c>
      <c r="F171" s="76">
        <v>0.0</v>
      </c>
      <c r="G171" s="76">
        <v>1.0</v>
      </c>
      <c r="H171" s="45">
        <f t="shared" si="1"/>
        <v>2</v>
      </c>
      <c r="I171" s="45" t="str">
        <f t="shared" si="2"/>
        <v>01001</v>
      </c>
      <c r="J171" s="61" t="b">
        <v>0</v>
      </c>
      <c r="L171" s="85"/>
      <c r="M171" s="85"/>
      <c r="P171" s="61"/>
      <c r="R171" s="67"/>
      <c r="S171" s="61"/>
      <c r="T171" s="61"/>
    </row>
    <row r="172">
      <c r="A172" s="67"/>
      <c r="B172" s="62" t="s">
        <v>882</v>
      </c>
      <c r="C172" s="76">
        <v>0.0</v>
      </c>
      <c r="D172" s="76">
        <v>1.0</v>
      </c>
      <c r="E172" s="76">
        <v>1.0</v>
      </c>
      <c r="F172" s="76">
        <v>0.0</v>
      </c>
      <c r="G172" s="76">
        <v>0.0</v>
      </c>
      <c r="H172" s="45">
        <f t="shared" si="1"/>
        <v>2</v>
      </c>
      <c r="I172" s="45" t="str">
        <f t="shared" si="2"/>
        <v>01100</v>
      </c>
      <c r="J172" s="61" t="b">
        <v>1</v>
      </c>
      <c r="K172" s="67"/>
      <c r="L172" s="85"/>
      <c r="M172" s="85"/>
      <c r="P172" s="61"/>
      <c r="R172" s="67"/>
      <c r="S172" s="61"/>
      <c r="T172" s="61"/>
    </row>
    <row r="173">
      <c r="A173" s="67"/>
      <c r="B173" s="62" t="s">
        <v>958</v>
      </c>
      <c r="C173" s="76">
        <v>0.0</v>
      </c>
      <c r="D173" s="76">
        <v>1.0</v>
      </c>
      <c r="E173" s="76">
        <v>0.0</v>
      </c>
      <c r="F173" s="76">
        <v>0.0</v>
      </c>
      <c r="G173" s="76">
        <v>1.0</v>
      </c>
      <c r="H173" s="45">
        <f t="shared" si="1"/>
        <v>2</v>
      </c>
      <c r="I173" s="45" t="str">
        <f t="shared" si="2"/>
        <v>01001</v>
      </c>
      <c r="J173" s="61" t="b">
        <v>0</v>
      </c>
      <c r="L173" s="85"/>
      <c r="M173" s="85"/>
      <c r="P173" s="61"/>
      <c r="R173" s="67"/>
      <c r="S173" s="61"/>
      <c r="T173" s="61"/>
    </row>
    <row r="174">
      <c r="A174" s="67"/>
      <c r="B174" s="62" t="s">
        <v>959</v>
      </c>
      <c r="C174" s="76">
        <v>0.0</v>
      </c>
      <c r="D174" s="76">
        <v>1.0</v>
      </c>
      <c r="E174" s="76">
        <v>0.0</v>
      </c>
      <c r="F174" s="76">
        <v>1.0</v>
      </c>
      <c r="G174" s="76">
        <v>0.0</v>
      </c>
      <c r="H174" s="45">
        <f t="shared" si="1"/>
        <v>2</v>
      </c>
      <c r="I174" s="45" t="str">
        <f t="shared" si="2"/>
        <v>01010</v>
      </c>
      <c r="J174" s="61" t="b">
        <v>0</v>
      </c>
      <c r="L174" s="85"/>
      <c r="M174" s="85"/>
      <c r="P174" s="61"/>
      <c r="R174" s="67"/>
      <c r="S174" s="61"/>
      <c r="T174" s="61"/>
    </row>
    <row r="175">
      <c r="A175" s="67"/>
      <c r="B175" s="62" t="s">
        <v>830</v>
      </c>
      <c r="C175" s="76">
        <v>0.0</v>
      </c>
      <c r="D175" s="76">
        <v>1.0</v>
      </c>
      <c r="E175" s="76">
        <v>1.0</v>
      </c>
      <c r="F175" s="76">
        <v>0.0</v>
      </c>
      <c r="G175" s="76">
        <v>0.0</v>
      </c>
      <c r="H175" s="45">
        <f t="shared" si="1"/>
        <v>2</v>
      </c>
      <c r="I175" s="45" t="str">
        <f t="shared" si="2"/>
        <v>01100</v>
      </c>
      <c r="J175" s="61" t="b">
        <v>1</v>
      </c>
      <c r="K175" s="67"/>
      <c r="L175" s="85"/>
      <c r="M175" s="85"/>
      <c r="P175" s="61"/>
      <c r="R175" s="67"/>
      <c r="S175" s="61"/>
      <c r="T175" s="61"/>
    </row>
    <row r="176">
      <c r="A176" s="67"/>
      <c r="B176" s="62" t="s">
        <v>960</v>
      </c>
      <c r="C176" s="76">
        <v>0.0</v>
      </c>
      <c r="D176" s="76">
        <v>1.0</v>
      </c>
      <c r="E176" s="76">
        <v>0.0</v>
      </c>
      <c r="F176" s="76">
        <v>0.0</v>
      </c>
      <c r="G176" s="76">
        <v>1.0</v>
      </c>
      <c r="H176" s="45">
        <f t="shared" si="1"/>
        <v>2</v>
      </c>
      <c r="I176" s="45" t="str">
        <f t="shared" si="2"/>
        <v>01001</v>
      </c>
      <c r="J176" s="61" t="b">
        <v>0</v>
      </c>
      <c r="L176" s="85"/>
      <c r="M176" s="85"/>
      <c r="P176" s="61"/>
      <c r="R176" s="67"/>
      <c r="S176" s="61"/>
      <c r="T176" s="61"/>
    </row>
    <row r="177">
      <c r="A177" s="67"/>
      <c r="B177" s="62" t="s">
        <v>961</v>
      </c>
      <c r="C177" s="76">
        <v>0.0</v>
      </c>
      <c r="D177" s="76">
        <v>1.0</v>
      </c>
      <c r="E177" s="76">
        <v>0.0</v>
      </c>
      <c r="F177" s="76">
        <v>0.0</v>
      </c>
      <c r="G177" s="76">
        <v>1.0</v>
      </c>
      <c r="H177" s="45">
        <f t="shared" si="1"/>
        <v>2</v>
      </c>
      <c r="I177" s="45" t="str">
        <f t="shared" si="2"/>
        <v>01001</v>
      </c>
      <c r="J177" s="61" t="b">
        <v>0</v>
      </c>
      <c r="L177" s="85"/>
      <c r="M177" s="85"/>
      <c r="P177" s="61"/>
      <c r="R177" s="67"/>
      <c r="S177" s="61"/>
      <c r="T177" s="61"/>
    </row>
    <row r="178">
      <c r="A178" s="67"/>
      <c r="B178" s="62" t="s">
        <v>962</v>
      </c>
      <c r="C178" s="76">
        <v>0.0</v>
      </c>
      <c r="D178" s="76">
        <v>1.0</v>
      </c>
      <c r="E178" s="76">
        <v>0.0</v>
      </c>
      <c r="F178" s="76">
        <v>1.0</v>
      </c>
      <c r="G178" s="76">
        <v>0.0</v>
      </c>
      <c r="H178" s="45">
        <f t="shared" si="1"/>
        <v>2</v>
      </c>
      <c r="I178" s="45" t="str">
        <f t="shared" si="2"/>
        <v>01010</v>
      </c>
      <c r="J178" s="61" t="b">
        <v>0</v>
      </c>
      <c r="L178" s="85"/>
      <c r="M178" s="85"/>
      <c r="P178" s="61"/>
      <c r="R178" s="67"/>
      <c r="S178" s="61"/>
      <c r="T178" s="61"/>
    </row>
    <row r="179">
      <c r="A179" s="67"/>
      <c r="B179" s="62" t="s">
        <v>774</v>
      </c>
      <c r="C179" s="76">
        <v>0.0</v>
      </c>
      <c r="D179" s="76">
        <v>0.0</v>
      </c>
      <c r="E179" s="76">
        <v>1.0</v>
      </c>
      <c r="F179" s="76">
        <v>1.0</v>
      </c>
      <c r="G179" s="76">
        <v>0.0</v>
      </c>
      <c r="H179" s="45">
        <f t="shared" si="1"/>
        <v>2</v>
      </c>
      <c r="I179" s="45" t="str">
        <f t="shared" si="2"/>
        <v>00110</v>
      </c>
      <c r="J179" s="61" t="b">
        <v>1</v>
      </c>
      <c r="K179" s="67"/>
      <c r="L179" s="85"/>
      <c r="M179" s="85"/>
      <c r="P179" s="61"/>
      <c r="R179" s="67"/>
      <c r="S179" s="61"/>
      <c r="T179" s="61"/>
    </row>
    <row r="180">
      <c r="A180" s="67"/>
      <c r="B180" s="62" t="s">
        <v>887</v>
      </c>
      <c r="C180" s="76">
        <v>0.0</v>
      </c>
      <c r="D180" s="76">
        <v>0.0</v>
      </c>
      <c r="E180" s="76">
        <v>1.0</v>
      </c>
      <c r="F180" s="76">
        <v>0.0</v>
      </c>
      <c r="G180" s="76">
        <v>1.0</v>
      </c>
      <c r="H180" s="45">
        <f t="shared" si="1"/>
        <v>2</v>
      </c>
      <c r="I180" s="45" t="str">
        <f t="shared" si="2"/>
        <v>00101</v>
      </c>
      <c r="J180" s="61" t="b">
        <v>1</v>
      </c>
      <c r="K180" s="67"/>
      <c r="L180" s="85"/>
      <c r="M180" s="85"/>
      <c r="P180" s="61"/>
      <c r="R180" s="67"/>
      <c r="S180" s="61"/>
      <c r="T180" s="61"/>
    </row>
    <row r="181">
      <c r="A181" s="67"/>
      <c r="B181" s="62" t="s">
        <v>907</v>
      </c>
      <c r="C181" s="76">
        <v>0.0</v>
      </c>
      <c r="D181" s="76">
        <v>0.0</v>
      </c>
      <c r="E181" s="76">
        <v>1.0</v>
      </c>
      <c r="F181" s="76">
        <v>1.0</v>
      </c>
      <c r="G181" s="76">
        <v>0.0</v>
      </c>
      <c r="H181" s="45">
        <f t="shared" si="1"/>
        <v>2</v>
      </c>
      <c r="I181" s="45" t="str">
        <f t="shared" si="2"/>
        <v>00110</v>
      </c>
      <c r="J181" s="61" t="b">
        <v>1</v>
      </c>
      <c r="K181" s="67"/>
      <c r="L181" s="85"/>
      <c r="M181" s="85"/>
      <c r="P181" s="61"/>
      <c r="R181" s="67"/>
      <c r="S181" s="61"/>
      <c r="T181" s="61"/>
    </row>
    <row r="182">
      <c r="A182" s="67"/>
      <c r="B182" s="62" t="s">
        <v>842</v>
      </c>
      <c r="C182" s="76">
        <v>0.0</v>
      </c>
      <c r="D182" s="76">
        <v>0.0</v>
      </c>
      <c r="E182" s="76">
        <v>1.0</v>
      </c>
      <c r="F182" s="76">
        <v>0.0</v>
      </c>
      <c r="G182" s="76">
        <v>1.0</v>
      </c>
      <c r="H182" s="45">
        <f t="shared" si="1"/>
        <v>2</v>
      </c>
      <c r="I182" s="45" t="str">
        <f t="shared" si="2"/>
        <v>00101</v>
      </c>
      <c r="J182" s="61" t="b">
        <v>1</v>
      </c>
      <c r="K182" s="67"/>
      <c r="L182" s="85"/>
      <c r="M182" s="85"/>
      <c r="P182" s="61"/>
      <c r="R182" s="67"/>
      <c r="S182" s="61"/>
      <c r="T182" s="61"/>
    </row>
    <row r="183">
      <c r="A183" s="67"/>
      <c r="B183" s="62" t="s">
        <v>853</v>
      </c>
      <c r="C183" s="76">
        <v>0.0</v>
      </c>
      <c r="D183" s="76">
        <v>0.0</v>
      </c>
      <c r="E183" s="76">
        <v>1.0</v>
      </c>
      <c r="F183" s="76">
        <v>1.0</v>
      </c>
      <c r="G183" s="76">
        <v>0.0</v>
      </c>
      <c r="H183" s="45">
        <f t="shared" si="1"/>
        <v>2</v>
      </c>
      <c r="I183" s="45" t="str">
        <f t="shared" si="2"/>
        <v>00110</v>
      </c>
      <c r="J183" s="61" t="b">
        <v>1</v>
      </c>
      <c r="K183" s="67"/>
      <c r="L183" s="85"/>
      <c r="M183" s="85"/>
      <c r="P183" s="61"/>
      <c r="R183" s="67"/>
      <c r="S183" s="61"/>
      <c r="T183" s="61"/>
    </row>
    <row r="184">
      <c r="A184" s="67"/>
      <c r="B184" s="62" t="s">
        <v>808</v>
      </c>
      <c r="C184" s="76">
        <v>0.0</v>
      </c>
      <c r="D184" s="76">
        <v>0.0</v>
      </c>
      <c r="E184" s="76">
        <v>1.0</v>
      </c>
      <c r="F184" s="76">
        <v>1.0</v>
      </c>
      <c r="G184" s="76">
        <v>0.0</v>
      </c>
      <c r="H184" s="45">
        <f t="shared" si="1"/>
        <v>2</v>
      </c>
      <c r="I184" s="45" t="str">
        <f t="shared" si="2"/>
        <v>00110</v>
      </c>
      <c r="J184" s="61" t="b">
        <v>1</v>
      </c>
      <c r="K184" s="67"/>
      <c r="L184" s="85"/>
      <c r="M184" s="85"/>
      <c r="P184" s="61"/>
      <c r="R184" s="67"/>
      <c r="S184" s="61"/>
      <c r="T184" s="61"/>
    </row>
    <row r="185">
      <c r="A185" s="67"/>
      <c r="B185" s="62" t="s">
        <v>785</v>
      </c>
      <c r="C185" s="76">
        <v>0.0</v>
      </c>
      <c r="D185" s="76">
        <v>0.0</v>
      </c>
      <c r="E185" s="76">
        <v>1.0</v>
      </c>
      <c r="F185" s="76">
        <v>1.0</v>
      </c>
      <c r="G185" s="76">
        <v>0.0</v>
      </c>
      <c r="H185" s="45">
        <f t="shared" si="1"/>
        <v>2</v>
      </c>
      <c r="I185" s="45" t="str">
        <f t="shared" si="2"/>
        <v>00110</v>
      </c>
      <c r="J185" s="61" t="b">
        <v>1</v>
      </c>
      <c r="K185" s="67"/>
      <c r="L185" s="85"/>
      <c r="M185" s="85"/>
      <c r="P185" s="61"/>
      <c r="R185" s="67"/>
      <c r="S185" s="61"/>
      <c r="T185" s="61"/>
    </row>
    <row r="186">
      <c r="A186" s="67"/>
      <c r="B186" s="62" t="s">
        <v>857</v>
      </c>
      <c r="C186" s="76">
        <v>0.0</v>
      </c>
      <c r="D186" s="76">
        <v>0.0</v>
      </c>
      <c r="E186" s="76">
        <v>1.0</v>
      </c>
      <c r="F186" s="76">
        <v>0.0</v>
      </c>
      <c r="G186" s="76">
        <v>1.0</v>
      </c>
      <c r="H186" s="45">
        <f t="shared" si="1"/>
        <v>2</v>
      </c>
      <c r="I186" s="45" t="str">
        <f t="shared" si="2"/>
        <v>00101</v>
      </c>
      <c r="J186" s="61" t="b">
        <v>1</v>
      </c>
      <c r="K186" s="67"/>
      <c r="L186" s="85"/>
      <c r="M186" s="85"/>
      <c r="P186" s="61"/>
      <c r="R186" s="67"/>
      <c r="S186" s="61"/>
      <c r="T186" s="61"/>
    </row>
    <row r="187">
      <c r="A187" s="67"/>
      <c r="B187" s="62" t="s">
        <v>889</v>
      </c>
      <c r="C187" s="76">
        <v>0.0</v>
      </c>
      <c r="D187" s="76">
        <v>0.0</v>
      </c>
      <c r="E187" s="76">
        <v>1.0</v>
      </c>
      <c r="F187" s="76">
        <v>0.0</v>
      </c>
      <c r="G187" s="76">
        <v>1.0</v>
      </c>
      <c r="H187" s="45">
        <f t="shared" si="1"/>
        <v>2</v>
      </c>
      <c r="I187" s="45" t="str">
        <f t="shared" si="2"/>
        <v>00101</v>
      </c>
      <c r="J187" s="61" t="b">
        <v>1</v>
      </c>
      <c r="K187" s="67"/>
      <c r="L187" s="85"/>
      <c r="M187" s="85"/>
      <c r="P187" s="61"/>
      <c r="R187" s="67"/>
      <c r="S187" s="61"/>
      <c r="T187" s="61"/>
    </row>
    <row r="188">
      <c r="A188" s="67"/>
      <c r="B188" s="62" t="s">
        <v>963</v>
      </c>
      <c r="C188" s="76">
        <v>0.0</v>
      </c>
      <c r="D188" s="76">
        <v>0.0</v>
      </c>
      <c r="E188" s="76">
        <v>1.0</v>
      </c>
      <c r="F188" s="76">
        <v>1.0</v>
      </c>
      <c r="G188" s="76">
        <v>0.0</v>
      </c>
      <c r="H188" s="45">
        <f t="shared" si="1"/>
        <v>2</v>
      </c>
      <c r="I188" s="45" t="str">
        <f t="shared" si="2"/>
        <v>00110</v>
      </c>
      <c r="J188" s="61" t="b">
        <v>0</v>
      </c>
      <c r="L188" s="85"/>
      <c r="M188" s="85"/>
      <c r="P188" s="61"/>
      <c r="R188" s="67"/>
      <c r="S188" s="61"/>
      <c r="T188" s="61"/>
    </row>
    <row r="189">
      <c r="A189" s="67"/>
      <c r="B189" s="62" t="s">
        <v>906</v>
      </c>
      <c r="C189" s="76">
        <v>0.0</v>
      </c>
      <c r="D189" s="76">
        <v>0.0</v>
      </c>
      <c r="E189" s="76">
        <v>1.0</v>
      </c>
      <c r="F189" s="76">
        <v>1.0</v>
      </c>
      <c r="G189" s="76">
        <v>0.0</v>
      </c>
      <c r="H189" s="45">
        <f t="shared" si="1"/>
        <v>2</v>
      </c>
      <c r="I189" s="45" t="str">
        <f t="shared" si="2"/>
        <v>00110</v>
      </c>
      <c r="J189" s="61" t="b">
        <v>1</v>
      </c>
      <c r="K189" s="67"/>
      <c r="L189" s="85"/>
      <c r="M189" s="85"/>
      <c r="P189" s="61"/>
      <c r="R189" s="67"/>
      <c r="S189" s="61"/>
      <c r="T189" s="61"/>
    </row>
    <row r="190">
      <c r="A190" s="67"/>
      <c r="B190" s="62" t="s">
        <v>964</v>
      </c>
      <c r="C190" s="76">
        <v>0.0</v>
      </c>
      <c r="D190" s="76">
        <v>0.0</v>
      </c>
      <c r="E190" s="76">
        <v>1.0</v>
      </c>
      <c r="F190" s="76">
        <v>0.0</v>
      </c>
      <c r="G190" s="76">
        <v>1.0</v>
      </c>
      <c r="H190" s="45">
        <f t="shared" si="1"/>
        <v>2</v>
      </c>
      <c r="I190" s="45" t="str">
        <f t="shared" si="2"/>
        <v>00101</v>
      </c>
      <c r="J190" s="61" t="b">
        <v>0</v>
      </c>
      <c r="L190" s="85"/>
      <c r="M190" s="85"/>
      <c r="P190" s="61"/>
      <c r="R190" s="67"/>
      <c r="S190" s="61"/>
      <c r="T190" s="61"/>
    </row>
    <row r="191">
      <c r="A191" s="67"/>
      <c r="B191" s="62" t="s">
        <v>876</v>
      </c>
      <c r="C191" s="76">
        <v>0.0</v>
      </c>
      <c r="D191" s="76">
        <v>0.0</v>
      </c>
      <c r="E191" s="76">
        <v>1.0</v>
      </c>
      <c r="F191" s="76">
        <v>1.0</v>
      </c>
      <c r="G191" s="76">
        <v>0.0</v>
      </c>
      <c r="H191" s="45">
        <f t="shared" si="1"/>
        <v>2</v>
      </c>
      <c r="I191" s="45" t="str">
        <f t="shared" si="2"/>
        <v>00110</v>
      </c>
      <c r="J191" s="61" t="b">
        <v>1</v>
      </c>
      <c r="K191" s="67"/>
      <c r="L191" s="85"/>
      <c r="M191" s="85"/>
      <c r="P191" s="61"/>
      <c r="R191" s="67"/>
      <c r="S191" s="61"/>
      <c r="T191" s="61"/>
    </row>
    <row r="192">
      <c r="A192" s="67"/>
      <c r="B192" s="62" t="s">
        <v>965</v>
      </c>
      <c r="C192" s="76">
        <v>0.0</v>
      </c>
      <c r="D192" s="76">
        <v>0.0</v>
      </c>
      <c r="E192" s="76">
        <v>1.0</v>
      </c>
      <c r="F192" s="76">
        <v>1.0</v>
      </c>
      <c r="G192" s="76">
        <v>0.0</v>
      </c>
      <c r="H192" s="45">
        <f t="shared" si="1"/>
        <v>2</v>
      </c>
      <c r="I192" s="45" t="str">
        <f t="shared" si="2"/>
        <v>00110</v>
      </c>
      <c r="J192" s="61" t="b">
        <v>0</v>
      </c>
      <c r="L192" s="85"/>
      <c r="M192" s="85"/>
      <c r="P192" s="61"/>
      <c r="R192" s="67"/>
      <c r="S192" s="61"/>
      <c r="T192" s="61"/>
    </row>
    <row r="193">
      <c r="A193" s="67"/>
      <c r="B193" s="62" t="s">
        <v>821</v>
      </c>
      <c r="C193" s="76">
        <v>0.0</v>
      </c>
      <c r="D193" s="76">
        <v>0.0</v>
      </c>
      <c r="E193" s="76">
        <v>1.0</v>
      </c>
      <c r="F193" s="76">
        <v>1.0</v>
      </c>
      <c r="G193" s="76">
        <v>0.0</v>
      </c>
      <c r="H193" s="45">
        <f t="shared" si="1"/>
        <v>2</v>
      </c>
      <c r="I193" s="45" t="str">
        <f t="shared" si="2"/>
        <v>00110</v>
      </c>
      <c r="J193" s="61" t="b">
        <v>1</v>
      </c>
      <c r="K193" s="67"/>
      <c r="L193" s="85"/>
      <c r="M193" s="85"/>
      <c r="P193" s="61"/>
      <c r="R193" s="67"/>
      <c r="S193" s="61"/>
      <c r="T193" s="61"/>
    </row>
    <row r="194">
      <c r="A194" s="67"/>
      <c r="B194" s="62" t="s">
        <v>738</v>
      </c>
      <c r="C194" s="76">
        <v>0.0</v>
      </c>
      <c r="D194" s="76">
        <v>0.0</v>
      </c>
      <c r="E194" s="76">
        <v>1.0</v>
      </c>
      <c r="F194" s="76">
        <v>1.0</v>
      </c>
      <c r="G194" s="76">
        <v>0.0</v>
      </c>
      <c r="H194" s="45">
        <f t="shared" si="1"/>
        <v>2</v>
      </c>
      <c r="I194" s="45" t="str">
        <f t="shared" si="2"/>
        <v>00110</v>
      </c>
      <c r="J194" s="61" t="b">
        <v>1</v>
      </c>
      <c r="K194" s="67"/>
      <c r="L194" s="85"/>
      <c r="M194" s="85"/>
      <c r="P194" s="61"/>
      <c r="R194" s="67"/>
      <c r="S194" s="61"/>
      <c r="T194" s="61"/>
    </row>
    <row r="195">
      <c r="A195" s="67"/>
      <c r="B195" s="62" t="s">
        <v>788</v>
      </c>
      <c r="C195" s="76">
        <v>0.0</v>
      </c>
      <c r="D195" s="76">
        <v>0.0</v>
      </c>
      <c r="E195" s="76">
        <v>1.0</v>
      </c>
      <c r="F195" s="76">
        <v>1.0</v>
      </c>
      <c r="G195" s="76">
        <v>0.0</v>
      </c>
      <c r="H195" s="45">
        <f t="shared" si="1"/>
        <v>2</v>
      </c>
      <c r="I195" s="45" t="str">
        <f t="shared" si="2"/>
        <v>00110</v>
      </c>
      <c r="J195" s="61" t="b">
        <v>1</v>
      </c>
      <c r="K195" s="67"/>
      <c r="L195" s="85"/>
      <c r="M195" s="85"/>
      <c r="P195" s="61"/>
      <c r="R195" s="67"/>
      <c r="S195" s="61"/>
      <c r="T195" s="61"/>
    </row>
    <row r="196">
      <c r="A196" s="67"/>
      <c r="B196" s="62" t="s">
        <v>859</v>
      </c>
      <c r="C196" s="76">
        <v>0.0</v>
      </c>
      <c r="D196" s="76">
        <v>0.0</v>
      </c>
      <c r="E196" s="76">
        <v>1.0</v>
      </c>
      <c r="F196" s="76">
        <v>1.0</v>
      </c>
      <c r="G196" s="76">
        <v>0.0</v>
      </c>
      <c r="H196" s="45">
        <f t="shared" si="1"/>
        <v>2</v>
      </c>
      <c r="I196" s="45" t="str">
        <f t="shared" si="2"/>
        <v>00110</v>
      </c>
      <c r="J196" s="61" t="b">
        <v>1</v>
      </c>
      <c r="K196" s="67"/>
      <c r="L196" s="85"/>
      <c r="M196" s="85"/>
      <c r="P196" s="61"/>
      <c r="R196" s="67"/>
      <c r="S196" s="61"/>
      <c r="T196" s="61"/>
    </row>
    <row r="197">
      <c r="A197" s="67"/>
      <c r="B197" s="62" t="s">
        <v>966</v>
      </c>
      <c r="C197" s="76">
        <v>0.0</v>
      </c>
      <c r="D197" s="76">
        <v>0.0</v>
      </c>
      <c r="E197" s="76">
        <v>1.0</v>
      </c>
      <c r="F197" s="76">
        <v>1.0</v>
      </c>
      <c r="G197" s="76">
        <v>0.0</v>
      </c>
      <c r="H197" s="45">
        <f t="shared" si="1"/>
        <v>2</v>
      </c>
      <c r="I197" s="45" t="str">
        <f t="shared" si="2"/>
        <v>00110</v>
      </c>
      <c r="J197" s="61" t="b">
        <v>0</v>
      </c>
      <c r="L197" s="85"/>
      <c r="M197" s="85"/>
      <c r="P197" s="61"/>
      <c r="R197" s="67"/>
      <c r="S197" s="61"/>
      <c r="T197" s="61"/>
    </row>
    <row r="198">
      <c r="A198" s="67"/>
      <c r="B198" s="62" t="s">
        <v>800</v>
      </c>
      <c r="C198" s="76">
        <v>0.0</v>
      </c>
      <c r="D198" s="76">
        <v>0.0</v>
      </c>
      <c r="E198" s="76">
        <v>1.0</v>
      </c>
      <c r="F198" s="76">
        <v>1.0</v>
      </c>
      <c r="G198" s="76">
        <v>0.0</v>
      </c>
      <c r="H198" s="45">
        <f t="shared" si="1"/>
        <v>2</v>
      </c>
      <c r="I198" s="45" t="str">
        <f t="shared" si="2"/>
        <v>00110</v>
      </c>
      <c r="J198" s="61" t="b">
        <v>1</v>
      </c>
      <c r="K198" s="67"/>
      <c r="L198" s="85"/>
      <c r="M198" s="85"/>
      <c r="P198" s="61"/>
      <c r="R198" s="67"/>
      <c r="S198" s="61"/>
      <c r="T198" s="61"/>
    </row>
    <row r="199">
      <c r="A199" s="67"/>
      <c r="B199" s="62" t="s">
        <v>967</v>
      </c>
      <c r="C199" s="76">
        <v>0.0</v>
      </c>
      <c r="D199" s="76">
        <v>0.0</v>
      </c>
      <c r="E199" s="76">
        <v>1.0</v>
      </c>
      <c r="F199" s="76">
        <v>1.0</v>
      </c>
      <c r="G199" s="76">
        <v>0.0</v>
      </c>
      <c r="H199" s="45">
        <f t="shared" si="1"/>
        <v>2</v>
      </c>
      <c r="I199" s="45" t="str">
        <f t="shared" si="2"/>
        <v>00110</v>
      </c>
      <c r="J199" s="61" t="b">
        <v>0</v>
      </c>
      <c r="L199" s="85"/>
      <c r="M199" s="85"/>
      <c r="P199" s="61"/>
      <c r="R199" s="67"/>
      <c r="S199" s="61"/>
      <c r="T199" s="61"/>
    </row>
    <row r="200">
      <c r="A200" s="67"/>
      <c r="B200" s="62" t="s">
        <v>846</v>
      </c>
      <c r="C200" s="76">
        <v>0.0</v>
      </c>
      <c r="D200" s="76">
        <v>0.0</v>
      </c>
      <c r="E200" s="76">
        <v>1.0</v>
      </c>
      <c r="F200" s="76">
        <v>0.0</v>
      </c>
      <c r="G200" s="76">
        <v>1.0</v>
      </c>
      <c r="H200" s="45">
        <f t="shared" si="1"/>
        <v>2</v>
      </c>
      <c r="I200" s="45" t="str">
        <f t="shared" si="2"/>
        <v>00101</v>
      </c>
      <c r="J200" s="61" t="b">
        <v>1</v>
      </c>
      <c r="K200" s="67"/>
      <c r="L200" s="85"/>
      <c r="M200" s="85"/>
      <c r="P200" s="61"/>
      <c r="R200" s="67"/>
      <c r="S200" s="61"/>
      <c r="T200" s="61"/>
    </row>
    <row r="201">
      <c r="A201" s="67"/>
      <c r="B201" s="62" t="s">
        <v>968</v>
      </c>
      <c r="C201" s="76">
        <v>0.0</v>
      </c>
      <c r="D201" s="76">
        <v>0.0</v>
      </c>
      <c r="E201" s="76">
        <v>1.0</v>
      </c>
      <c r="F201" s="76">
        <v>1.0</v>
      </c>
      <c r="G201" s="76">
        <v>0.0</v>
      </c>
      <c r="H201" s="45">
        <f t="shared" si="1"/>
        <v>2</v>
      </c>
      <c r="I201" s="45" t="str">
        <f t="shared" si="2"/>
        <v>00110</v>
      </c>
      <c r="J201" s="61" t="b">
        <v>0</v>
      </c>
      <c r="P201" s="61"/>
      <c r="R201" s="67"/>
      <c r="S201" s="61"/>
      <c r="T201" s="61"/>
    </row>
    <row r="202">
      <c r="A202" s="67"/>
      <c r="B202" s="62" t="s">
        <v>840</v>
      </c>
      <c r="C202" s="76">
        <v>0.0</v>
      </c>
      <c r="D202" s="76">
        <v>0.0</v>
      </c>
      <c r="E202" s="76">
        <v>1.0</v>
      </c>
      <c r="F202" s="76">
        <v>0.0</v>
      </c>
      <c r="G202" s="76">
        <v>1.0</v>
      </c>
      <c r="H202" s="45">
        <f t="shared" si="1"/>
        <v>2</v>
      </c>
      <c r="I202" s="45" t="str">
        <f t="shared" si="2"/>
        <v>00101</v>
      </c>
      <c r="J202" s="61" t="b">
        <v>1</v>
      </c>
      <c r="K202" s="67"/>
      <c r="P202" s="61"/>
      <c r="R202" s="67"/>
      <c r="S202" s="61"/>
      <c r="T202" s="61"/>
    </row>
    <row r="203">
      <c r="A203" s="67"/>
      <c r="B203" s="62" t="s">
        <v>969</v>
      </c>
      <c r="C203" s="76">
        <v>0.0</v>
      </c>
      <c r="D203" s="76">
        <v>0.0</v>
      </c>
      <c r="E203" s="76">
        <v>1.0</v>
      </c>
      <c r="F203" s="76">
        <v>0.0</v>
      </c>
      <c r="G203" s="76">
        <v>1.0</v>
      </c>
      <c r="H203" s="45">
        <f t="shared" si="1"/>
        <v>2</v>
      </c>
      <c r="I203" s="45" t="str">
        <f t="shared" si="2"/>
        <v>00101</v>
      </c>
      <c r="J203" s="61" t="b">
        <v>0</v>
      </c>
      <c r="K203" s="61"/>
      <c r="P203" s="61"/>
      <c r="R203" s="67"/>
      <c r="S203" s="61"/>
      <c r="T203" s="61"/>
    </row>
    <row r="204">
      <c r="A204" s="67"/>
      <c r="B204" s="62" t="s">
        <v>970</v>
      </c>
      <c r="C204" s="76">
        <v>0.0</v>
      </c>
      <c r="D204" s="76">
        <v>0.0</v>
      </c>
      <c r="E204" s="76">
        <v>1.0</v>
      </c>
      <c r="F204" s="76">
        <v>0.0</v>
      </c>
      <c r="G204" s="76">
        <v>1.0</v>
      </c>
      <c r="H204" s="45">
        <f t="shared" si="1"/>
        <v>2</v>
      </c>
      <c r="I204" s="45" t="str">
        <f t="shared" si="2"/>
        <v>00101</v>
      </c>
      <c r="J204" s="61" t="b">
        <v>0</v>
      </c>
      <c r="K204" s="61"/>
      <c r="P204" s="61"/>
      <c r="R204" s="67"/>
      <c r="S204" s="61"/>
      <c r="T204" s="61"/>
    </row>
    <row r="205">
      <c r="A205" s="67"/>
      <c r="B205" s="62" t="s">
        <v>971</v>
      </c>
      <c r="C205" s="76">
        <v>0.0</v>
      </c>
      <c r="D205" s="76">
        <v>0.0</v>
      </c>
      <c r="E205" s="76">
        <v>0.0</v>
      </c>
      <c r="F205" s="76">
        <v>1.0</v>
      </c>
      <c r="G205" s="76">
        <v>1.0</v>
      </c>
      <c r="H205" s="45">
        <f t="shared" si="1"/>
        <v>2</v>
      </c>
      <c r="I205" s="45" t="str">
        <f t="shared" si="2"/>
        <v>00011</v>
      </c>
      <c r="J205" s="61" t="b">
        <v>0</v>
      </c>
      <c r="K205" s="61"/>
      <c r="P205" s="61"/>
      <c r="R205" s="67"/>
      <c r="S205" s="61"/>
      <c r="T205" s="61"/>
    </row>
    <row r="206">
      <c r="A206" s="67"/>
      <c r="B206" s="62" t="s">
        <v>972</v>
      </c>
      <c r="C206" s="76">
        <v>0.0</v>
      </c>
      <c r="D206" s="76">
        <v>0.0</v>
      </c>
      <c r="E206" s="76">
        <v>0.0</v>
      </c>
      <c r="F206" s="76">
        <v>1.0</v>
      </c>
      <c r="G206" s="76">
        <v>1.0</v>
      </c>
      <c r="H206" s="45">
        <f t="shared" si="1"/>
        <v>2</v>
      </c>
      <c r="I206" s="45" t="str">
        <f t="shared" si="2"/>
        <v>00011</v>
      </c>
      <c r="J206" s="61" t="b">
        <v>0</v>
      </c>
      <c r="K206" s="61"/>
      <c r="P206" s="61"/>
      <c r="R206" s="67"/>
      <c r="S206" s="61"/>
      <c r="T206" s="61"/>
    </row>
    <row r="207">
      <c r="A207" s="67"/>
      <c r="B207" s="62" t="s">
        <v>973</v>
      </c>
      <c r="C207" s="76">
        <v>0.0</v>
      </c>
      <c r="D207" s="76">
        <v>0.0</v>
      </c>
      <c r="E207" s="76">
        <v>0.0</v>
      </c>
      <c r="F207" s="76">
        <v>1.0</v>
      </c>
      <c r="G207" s="76">
        <v>1.0</v>
      </c>
      <c r="H207" s="45">
        <f t="shared" si="1"/>
        <v>2</v>
      </c>
      <c r="I207" s="45" t="str">
        <f t="shared" si="2"/>
        <v>00011</v>
      </c>
      <c r="J207" s="61" t="b">
        <v>0</v>
      </c>
      <c r="K207" s="61"/>
      <c r="P207" s="61"/>
      <c r="R207" s="67"/>
      <c r="S207" s="61"/>
      <c r="T207" s="61"/>
    </row>
    <row r="208">
      <c r="A208" s="67"/>
      <c r="B208" s="62" t="s">
        <v>974</v>
      </c>
      <c r="C208" s="76">
        <v>0.0</v>
      </c>
      <c r="D208" s="76">
        <v>0.0</v>
      </c>
      <c r="E208" s="76">
        <v>0.0</v>
      </c>
      <c r="F208" s="76">
        <v>1.0</v>
      </c>
      <c r="G208" s="76">
        <v>1.0</v>
      </c>
      <c r="H208" s="45">
        <f t="shared" si="1"/>
        <v>2</v>
      </c>
      <c r="I208" s="45" t="str">
        <f t="shared" si="2"/>
        <v>00011</v>
      </c>
      <c r="J208" s="61" t="b">
        <v>0</v>
      </c>
      <c r="K208" s="61"/>
      <c r="P208" s="61"/>
      <c r="R208" s="67"/>
      <c r="S208" s="61"/>
      <c r="T208" s="61"/>
    </row>
    <row r="209">
      <c r="A209" s="67"/>
      <c r="B209" s="62" t="s">
        <v>829</v>
      </c>
      <c r="C209" s="76">
        <v>1.0</v>
      </c>
      <c r="D209" s="76">
        <v>0.0</v>
      </c>
      <c r="E209" s="76">
        <v>0.0</v>
      </c>
      <c r="F209" s="76">
        <v>0.0</v>
      </c>
      <c r="G209" s="76">
        <v>0.0</v>
      </c>
      <c r="H209" s="45">
        <f t="shared" si="1"/>
        <v>1</v>
      </c>
      <c r="I209" s="45" t="str">
        <f t="shared" si="2"/>
        <v>10000</v>
      </c>
      <c r="J209" s="61" t="b">
        <v>1</v>
      </c>
      <c r="K209" s="67"/>
      <c r="P209" s="61"/>
      <c r="R209" s="67"/>
      <c r="S209" s="61"/>
      <c r="T209" s="61"/>
    </row>
    <row r="210">
      <c r="A210" s="67"/>
      <c r="B210" s="62" t="s">
        <v>819</v>
      </c>
      <c r="C210" s="76">
        <v>1.0</v>
      </c>
      <c r="D210" s="76">
        <v>0.0</v>
      </c>
      <c r="E210" s="76">
        <v>0.0</v>
      </c>
      <c r="F210" s="76">
        <v>0.0</v>
      </c>
      <c r="G210" s="76">
        <v>0.0</v>
      </c>
      <c r="H210" s="45">
        <f t="shared" si="1"/>
        <v>1</v>
      </c>
      <c r="I210" s="45" t="str">
        <f t="shared" si="2"/>
        <v>10000</v>
      </c>
      <c r="J210" s="61" t="b">
        <v>1</v>
      </c>
      <c r="K210" s="67"/>
      <c r="P210" s="61"/>
      <c r="R210" s="67"/>
      <c r="S210" s="61"/>
      <c r="T210" s="61"/>
    </row>
    <row r="211">
      <c r="A211" s="67"/>
      <c r="B211" s="62" t="s">
        <v>886</v>
      </c>
      <c r="C211" s="76">
        <v>1.0</v>
      </c>
      <c r="D211" s="76">
        <v>0.0</v>
      </c>
      <c r="E211" s="76">
        <v>0.0</v>
      </c>
      <c r="F211" s="76">
        <v>0.0</v>
      </c>
      <c r="G211" s="76">
        <v>0.0</v>
      </c>
      <c r="H211" s="45">
        <f t="shared" si="1"/>
        <v>1</v>
      </c>
      <c r="I211" s="45" t="str">
        <f t="shared" si="2"/>
        <v>10000</v>
      </c>
      <c r="J211" s="61" t="b">
        <v>1</v>
      </c>
      <c r="K211" s="67"/>
      <c r="P211" s="61"/>
      <c r="R211" s="67"/>
      <c r="S211" s="61"/>
      <c r="T211" s="61"/>
    </row>
    <row r="212">
      <c r="A212" s="67"/>
      <c r="B212" s="62" t="s">
        <v>883</v>
      </c>
      <c r="C212" s="76">
        <v>1.0</v>
      </c>
      <c r="D212" s="76">
        <v>0.0</v>
      </c>
      <c r="E212" s="76">
        <v>0.0</v>
      </c>
      <c r="F212" s="76">
        <v>0.0</v>
      </c>
      <c r="G212" s="76">
        <v>0.0</v>
      </c>
      <c r="H212" s="45">
        <f t="shared" si="1"/>
        <v>1</v>
      </c>
      <c r="I212" s="45" t="str">
        <f t="shared" si="2"/>
        <v>10000</v>
      </c>
      <c r="J212" s="61" t="b">
        <v>1</v>
      </c>
      <c r="K212" s="67"/>
      <c r="P212" s="61"/>
      <c r="R212" s="67"/>
      <c r="S212" s="61"/>
      <c r="T212" s="61"/>
    </row>
    <row r="213">
      <c r="A213" s="67"/>
      <c r="B213" s="62" t="s">
        <v>870</v>
      </c>
      <c r="C213" s="76">
        <v>1.0</v>
      </c>
      <c r="D213" s="76">
        <v>0.0</v>
      </c>
      <c r="E213" s="76">
        <v>0.0</v>
      </c>
      <c r="F213" s="76">
        <v>0.0</v>
      </c>
      <c r="G213" s="76">
        <v>0.0</v>
      </c>
      <c r="H213" s="45">
        <f t="shared" si="1"/>
        <v>1</v>
      </c>
      <c r="I213" s="45" t="str">
        <f t="shared" si="2"/>
        <v>10000</v>
      </c>
      <c r="J213" s="61" t="b">
        <v>1</v>
      </c>
      <c r="K213" s="67"/>
      <c r="P213" s="61"/>
      <c r="R213" s="67"/>
      <c r="S213" s="61"/>
      <c r="T213" s="61"/>
    </row>
    <row r="214">
      <c r="A214" s="67"/>
      <c r="B214" s="62" t="s">
        <v>975</v>
      </c>
      <c r="C214" s="76">
        <v>1.0</v>
      </c>
      <c r="D214" s="76">
        <v>0.0</v>
      </c>
      <c r="E214" s="76">
        <v>0.0</v>
      </c>
      <c r="F214" s="76">
        <v>0.0</v>
      </c>
      <c r="G214" s="76">
        <v>0.0</v>
      </c>
      <c r="H214" s="45">
        <f t="shared" si="1"/>
        <v>1</v>
      </c>
      <c r="I214" s="45" t="str">
        <f t="shared" si="2"/>
        <v>10000</v>
      </c>
      <c r="J214" s="61" t="b">
        <v>0</v>
      </c>
      <c r="P214" s="61"/>
      <c r="R214" s="67"/>
      <c r="S214" s="61"/>
      <c r="T214" s="61"/>
    </row>
    <row r="215">
      <c r="A215" s="67"/>
      <c r="B215" s="62" t="s">
        <v>976</v>
      </c>
      <c r="C215" s="76">
        <v>1.0</v>
      </c>
      <c r="D215" s="76">
        <v>0.0</v>
      </c>
      <c r="E215" s="76">
        <v>0.0</v>
      </c>
      <c r="F215" s="76">
        <v>0.0</v>
      </c>
      <c r="G215" s="76">
        <v>0.0</v>
      </c>
      <c r="H215" s="45">
        <f t="shared" si="1"/>
        <v>1</v>
      </c>
      <c r="I215" s="45" t="str">
        <f t="shared" si="2"/>
        <v>10000</v>
      </c>
      <c r="J215" s="61" t="b">
        <v>0</v>
      </c>
      <c r="P215" s="61"/>
      <c r="R215" s="67"/>
      <c r="S215" s="61"/>
      <c r="T215" s="61"/>
    </row>
    <row r="216">
      <c r="A216" s="67"/>
      <c r="B216" s="62" t="s">
        <v>977</v>
      </c>
      <c r="C216" s="76">
        <v>1.0</v>
      </c>
      <c r="D216" s="76">
        <v>0.0</v>
      </c>
      <c r="E216" s="76">
        <v>0.0</v>
      </c>
      <c r="F216" s="76">
        <v>0.0</v>
      </c>
      <c r="G216" s="76">
        <v>0.0</v>
      </c>
      <c r="H216" s="45">
        <f t="shared" si="1"/>
        <v>1</v>
      </c>
      <c r="I216" s="45" t="str">
        <f t="shared" si="2"/>
        <v>10000</v>
      </c>
      <c r="J216" s="61" t="b">
        <v>0</v>
      </c>
      <c r="P216" s="61"/>
      <c r="R216" s="67"/>
      <c r="S216" s="61"/>
      <c r="T216" s="61"/>
    </row>
    <row r="217">
      <c r="A217" s="67"/>
      <c r="B217" s="62" t="s">
        <v>845</v>
      </c>
      <c r="C217" s="76">
        <v>1.0</v>
      </c>
      <c r="D217" s="76">
        <v>0.0</v>
      </c>
      <c r="E217" s="76">
        <v>0.0</v>
      </c>
      <c r="F217" s="76">
        <v>0.0</v>
      </c>
      <c r="G217" s="76">
        <v>0.0</v>
      </c>
      <c r="H217" s="45">
        <f t="shared" si="1"/>
        <v>1</v>
      </c>
      <c r="I217" s="45" t="str">
        <f t="shared" si="2"/>
        <v>10000</v>
      </c>
      <c r="J217" s="61" t="b">
        <v>1</v>
      </c>
      <c r="K217" s="67"/>
      <c r="P217" s="61"/>
      <c r="R217" s="67"/>
      <c r="S217" s="61"/>
      <c r="T217" s="61"/>
    </row>
    <row r="218">
      <c r="A218" s="67"/>
      <c r="B218" s="62" t="s">
        <v>978</v>
      </c>
      <c r="C218" s="76">
        <v>1.0</v>
      </c>
      <c r="D218" s="76">
        <v>0.0</v>
      </c>
      <c r="E218" s="76">
        <v>0.0</v>
      </c>
      <c r="F218" s="76">
        <v>0.0</v>
      </c>
      <c r="G218" s="76">
        <v>0.0</v>
      </c>
      <c r="H218" s="45">
        <f t="shared" si="1"/>
        <v>1</v>
      </c>
      <c r="I218" s="45" t="str">
        <f t="shared" si="2"/>
        <v>10000</v>
      </c>
      <c r="J218" s="61" t="b">
        <v>0</v>
      </c>
      <c r="P218" s="61"/>
      <c r="R218" s="67"/>
      <c r="S218" s="61"/>
      <c r="T218" s="61"/>
    </row>
    <row r="219">
      <c r="A219" s="67"/>
      <c r="B219" s="62" t="s">
        <v>979</v>
      </c>
      <c r="C219" s="76">
        <v>1.0</v>
      </c>
      <c r="D219" s="76">
        <v>0.0</v>
      </c>
      <c r="E219" s="76">
        <v>0.0</v>
      </c>
      <c r="F219" s="76">
        <v>0.0</v>
      </c>
      <c r="G219" s="76">
        <v>0.0</v>
      </c>
      <c r="H219" s="45">
        <f t="shared" si="1"/>
        <v>1</v>
      </c>
      <c r="I219" s="45" t="str">
        <f t="shared" si="2"/>
        <v>10000</v>
      </c>
      <c r="J219" s="61" t="b">
        <v>0</v>
      </c>
      <c r="P219" s="61"/>
      <c r="R219" s="67"/>
      <c r="S219" s="61"/>
      <c r="T219" s="61"/>
    </row>
    <row r="220">
      <c r="A220" s="67"/>
      <c r="B220" s="62" t="s">
        <v>980</v>
      </c>
      <c r="C220" s="76">
        <v>1.0</v>
      </c>
      <c r="D220" s="76">
        <v>0.0</v>
      </c>
      <c r="E220" s="76">
        <v>0.0</v>
      </c>
      <c r="F220" s="76">
        <v>0.0</v>
      </c>
      <c r="G220" s="76">
        <v>0.0</v>
      </c>
      <c r="H220" s="45">
        <f t="shared" si="1"/>
        <v>1</v>
      </c>
      <c r="I220" s="45" t="str">
        <f t="shared" si="2"/>
        <v>10000</v>
      </c>
      <c r="J220" s="61" t="b">
        <v>0</v>
      </c>
      <c r="P220" s="61"/>
      <c r="R220" s="67"/>
      <c r="S220" s="61"/>
      <c r="T220" s="61"/>
    </row>
    <row r="221">
      <c r="A221" s="67"/>
      <c r="B221" s="62" t="s">
        <v>825</v>
      </c>
      <c r="C221" s="76">
        <v>1.0</v>
      </c>
      <c r="D221" s="76">
        <v>0.0</v>
      </c>
      <c r="E221" s="76">
        <v>0.0</v>
      </c>
      <c r="F221" s="76">
        <v>0.0</v>
      </c>
      <c r="G221" s="76">
        <v>0.0</v>
      </c>
      <c r="H221" s="45">
        <f t="shared" si="1"/>
        <v>1</v>
      </c>
      <c r="I221" s="45" t="str">
        <f t="shared" si="2"/>
        <v>10000</v>
      </c>
      <c r="J221" s="61" t="b">
        <v>1</v>
      </c>
      <c r="K221" s="67"/>
      <c r="P221" s="61"/>
      <c r="R221" s="67"/>
      <c r="S221" s="61"/>
      <c r="T221" s="61"/>
    </row>
    <row r="222">
      <c r="A222" s="67"/>
      <c r="B222" s="62" t="s">
        <v>872</v>
      </c>
      <c r="C222" s="76">
        <v>1.0</v>
      </c>
      <c r="D222" s="76">
        <v>0.0</v>
      </c>
      <c r="E222" s="76">
        <v>0.0</v>
      </c>
      <c r="F222" s="76">
        <v>0.0</v>
      </c>
      <c r="G222" s="76">
        <v>0.0</v>
      </c>
      <c r="H222" s="45">
        <f t="shared" si="1"/>
        <v>1</v>
      </c>
      <c r="I222" s="45" t="str">
        <f t="shared" si="2"/>
        <v>10000</v>
      </c>
      <c r="J222" s="61" t="b">
        <v>1</v>
      </c>
      <c r="K222" s="67"/>
      <c r="P222" s="61"/>
      <c r="R222" s="67"/>
      <c r="S222" s="61"/>
      <c r="T222" s="61"/>
    </row>
    <row r="223">
      <c r="A223" s="67"/>
      <c r="B223" s="62" t="s">
        <v>903</v>
      </c>
      <c r="C223" s="76">
        <v>1.0</v>
      </c>
      <c r="D223" s="76">
        <v>0.0</v>
      </c>
      <c r="E223" s="76">
        <v>0.0</v>
      </c>
      <c r="F223" s="76">
        <v>0.0</v>
      </c>
      <c r="G223" s="76">
        <v>0.0</v>
      </c>
      <c r="H223" s="45">
        <f t="shared" si="1"/>
        <v>1</v>
      </c>
      <c r="I223" s="45" t="str">
        <f t="shared" si="2"/>
        <v>10000</v>
      </c>
      <c r="J223" s="61" t="b">
        <v>1</v>
      </c>
      <c r="K223" s="67"/>
      <c r="P223" s="61"/>
      <c r="R223" s="67"/>
      <c r="S223" s="61"/>
      <c r="T223" s="61"/>
    </row>
    <row r="224">
      <c r="A224" s="67"/>
      <c r="B224" s="62" t="s">
        <v>981</v>
      </c>
      <c r="C224" s="76">
        <v>1.0</v>
      </c>
      <c r="D224" s="76">
        <v>0.0</v>
      </c>
      <c r="E224" s="76">
        <v>0.0</v>
      </c>
      <c r="F224" s="76">
        <v>0.0</v>
      </c>
      <c r="G224" s="76">
        <v>0.0</v>
      </c>
      <c r="H224" s="45">
        <f t="shared" si="1"/>
        <v>1</v>
      </c>
      <c r="I224" s="45" t="str">
        <f t="shared" si="2"/>
        <v>10000</v>
      </c>
      <c r="J224" s="61" t="b">
        <v>0</v>
      </c>
      <c r="P224" s="61"/>
      <c r="R224" s="67"/>
      <c r="S224" s="61"/>
      <c r="T224" s="61"/>
    </row>
    <row r="225">
      <c r="A225" s="67"/>
      <c r="B225" s="62" t="s">
        <v>982</v>
      </c>
      <c r="C225" s="76">
        <v>1.0</v>
      </c>
      <c r="D225" s="76">
        <v>0.0</v>
      </c>
      <c r="E225" s="76">
        <v>0.0</v>
      </c>
      <c r="F225" s="76">
        <v>0.0</v>
      </c>
      <c r="G225" s="76">
        <v>0.0</v>
      </c>
      <c r="H225" s="45">
        <f t="shared" si="1"/>
        <v>1</v>
      </c>
      <c r="I225" s="45" t="str">
        <f t="shared" si="2"/>
        <v>10000</v>
      </c>
      <c r="J225" s="61" t="b">
        <v>0</v>
      </c>
      <c r="P225" s="61"/>
      <c r="R225" s="67"/>
      <c r="S225" s="61"/>
      <c r="T225" s="61"/>
    </row>
    <row r="226">
      <c r="A226" s="67"/>
      <c r="B226" s="62" t="s">
        <v>983</v>
      </c>
      <c r="C226" s="76">
        <v>1.0</v>
      </c>
      <c r="D226" s="76">
        <v>0.0</v>
      </c>
      <c r="E226" s="76">
        <v>0.0</v>
      </c>
      <c r="F226" s="76">
        <v>0.0</v>
      </c>
      <c r="G226" s="76">
        <v>0.0</v>
      </c>
      <c r="H226" s="45">
        <f t="shared" si="1"/>
        <v>1</v>
      </c>
      <c r="I226" s="45" t="str">
        <f t="shared" si="2"/>
        <v>10000</v>
      </c>
      <c r="J226" s="61" t="b">
        <v>0</v>
      </c>
      <c r="P226" s="61"/>
      <c r="R226" s="67"/>
      <c r="S226" s="61"/>
      <c r="T226" s="61"/>
    </row>
    <row r="227">
      <c r="A227" s="67"/>
      <c r="B227" s="62" t="s">
        <v>984</v>
      </c>
      <c r="C227" s="76">
        <v>1.0</v>
      </c>
      <c r="D227" s="76">
        <v>0.0</v>
      </c>
      <c r="E227" s="76">
        <v>0.0</v>
      </c>
      <c r="F227" s="76">
        <v>0.0</v>
      </c>
      <c r="G227" s="76">
        <v>0.0</v>
      </c>
      <c r="H227" s="45">
        <f t="shared" si="1"/>
        <v>1</v>
      </c>
      <c r="I227" s="45" t="str">
        <f t="shared" si="2"/>
        <v>10000</v>
      </c>
      <c r="J227" s="61" t="b">
        <v>0</v>
      </c>
      <c r="P227" s="61"/>
      <c r="R227" s="67"/>
      <c r="S227" s="61"/>
      <c r="T227" s="61"/>
    </row>
    <row r="228">
      <c r="A228" s="67"/>
      <c r="B228" s="62" t="s">
        <v>850</v>
      </c>
      <c r="C228" s="76">
        <v>1.0</v>
      </c>
      <c r="D228" s="76">
        <v>0.0</v>
      </c>
      <c r="E228" s="76">
        <v>0.0</v>
      </c>
      <c r="F228" s="76">
        <v>0.0</v>
      </c>
      <c r="G228" s="76">
        <v>0.0</v>
      </c>
      <c r="H228" s="45">
        <f t="shared" si="1"/>
        <v>1</v>
      </c>
      <c r="I228" s="45" t="str">
        <f t="shared" si="2"/>
        <v>10000</v>
      </c>
      <c r="J228" s="61" t="b">
        <v>1</v>
      </c>
      <c r="K228" s="67"/>
      <c r="P228" s="61"/>
      <c r="R228" s="67"/>
      <c r="S228" s="61"/>
      <c r="T228" s="61"/>
    </row>
    <row r="229">
      <c r="A229" s="67"/>
      <c r="B229" s="62" t="s">
        <v>985</v>
      </c>
      <c r="C229" s="76">
        <v>1.0</v>
      </c>
      <c r="D229" s="76">
        <v>0.0</v>
      </c>
      <c r="E229" s="76">
        <v>0.0</v>
      </c>
      <c r="F229" s="76">
        <v>0.0</v>
      </c>
      <c r="G229" s="76">
        <v>0.0</v>
      </c>
      <c r="H229" s="45">
        <f t="shared" si="1"/>
        <v>1</v>
      </c>
      <c r="I229" s="45" t="str">
        <f t="shared" si="2"/>
        <v>10000</v>
      </c>
      <c r="J229" s="61" t="b">
        <v>0</v>
      </c>
      <c r="P229" s="61"/>
      <c r="R229" s="67"/>
      <c r="S229" s="61"/>
      <c r="T229" s="61"/>
    </row>
    <row r="230">
      <c r="A230" s="67"/>
      <c r="B230" s="62" t="s">
        <v>986</v>
      </c>
      <c r="C230" s="76">
        <v>1.0</v>
      </c>
      <c r="D230" s="76">
        <v>0.0</v>
      </c>
      <c r="E230" s="76">
        <v>0.0</v>
      </c>
      <c r="F230" s="76">
        <v>0.0</v>
      </c>
      <c r="G230" s="76">
        <v>0.0</v>
      </c>
      <c r="H230" s="45">
        <f t="shared" si="1"/>
        <v>1</v>
      </c>
      <c r="I230" s="45" t="str">
        <f t="shared" si="2"/>
        <v>10000</v>
      </c>
      <c r="J230" s="61" t="b">
        <v>0</v>
      </c>
      <c r="P230" s="61"/>
      <c r="R230" s="67"/>
      <c r="S230" s="61"/>
      <c r="T230" s="61"/>
    </row>
    <row r="231">
      <c r="A231" s="67"/>
      <c r="B231" s="62" t="s">
        <v>987</v>
      </c>
      <c r="C231" s="76">
        <v>1.0</v>
      </c>
      <c r="D231" s="76">
        <v>0.0</v>
      </c>
      <c r="E231" s="76">
        <v>0.0</v>
      </c>
      <c r="F231" s="76">
        <v>0.0</v>
      </c>
      <c r="G231" s="76">
        <v>0.0</v>
      </c>
      <c r="H231" s="45">
        <f t="shared" si="1"/>
        <v>1</v>
      </c>
      <c r="I231" s="45" t="str">
        <f t="shared" si="2"/>
        <v>10000</v>
      </c>
      <c r="J231" s="61" t="b">
        <v>0</v>
      </c>
      <c r="P231" s="61"/>
      <c r="R231" s="67"/>
      <c r="S231" s="61"/>
      <c r="T231" s="61"/>
    </row>
    <row r="232">
      <c r="A232" s="67"/>
      <c r="B232" s="62" t="s">
        <v>988</v>
      </c>
      <c r="C232" s="76">
        <v>1.0</v>
      </c>
      <c r="D232" s="76">
        <v>0.0</v>
      </c>
      <c r="E232" s="76">
        <v>0.0</v>
      </c>
      <c r="F232" s="76">
        <v>0.0</v>
      </c>
      <c r="G232" s="76">
        <v>0.0</v>
      </c>
      <c r="H232" s="45">
        <f t="shared" si="1"/>
        <v>1</v>
      </c>
      <c r="I232" s="45" t="str">
        <f t="shared" si="2"/>
        <v>10000</v>
      </c>
      <c r="J232" s="61" t="b">
        <v>0</v>
      </c>
      <c r="P232" s="61"/>
      <c r="R232" s="67"/>
      <c r="S232" s="61"/>
      <c r="T232" s="61"/>
    </row>
    <row r="233">
      <c r="A233" s="67"/>
      <c r="B233" s="62" t="s">
        <v>989</v>
      </c>
      <c r="C233" s="76">
        <v>1.0</v>
      </c>
      <c r="D233" s="76">
        <v>0.0</v>
      </c>
      <c r="E233" s="76">
        <v>0.0</v>
      </c>
      <c r="F233" s="76">
        <v>0.0</v>
      </c>
      <c r="G233" s="76">
        <v>0.0</v>
      </c>
      <c r="H233" s="45">
        <f t="shared" si="1"/>
        <v>1</v>
      </c>
      <c r="I233" s="45" t="str">
        <f t="shared" si="2"/>
        <v>10000</v>
      </c>
      <c r="J233" s="61" t="b">
        <v>0</v>
      </c>
      <c r="P233" s="61"/>
      <c r="R233" s="67"/>
      <c r="S233" s="61"/>
      <c r="T233" s="61"/>
    </row>
    <row r="234">
      <c r="A234" s="67"/>
      <c r="B234" s="62" t="s">
        <v>990</v>
      </c>
      <c r="C234" s="76">
        <v>1.0</v>
      </c>
      <c r="D234" s="76">
        <v>0.0</v>
      </c>
      <c r="E234" s="76">
        <v>0.0</v>
      </c>
      <c r="F234" s="76">
        <v>0.0</v>
      </c>
      <c r="G234" s="76">
        <v>0.0</v>
      </c>
      <c r="H234" s="45">
        <f t="shared" si="1"/>
        <v>1</v>
      </c>
      <c r="I234" s="45" t="str">
        <f t="shared" si="2"/>
        <v>10000</v>
      </c>
      <c r="J234" s="61" t="b">
        <v>0</v>
      </c>
      <c r="P234" s="61"/>
      <c r="R234" s="67"/>
      <c r="S234" s="61"/>
      <c r="T234" s="61"/>
    </row>
    <row r="235">
      <c r="A235" s="67"/>
      <c r="B235" s="62" t="s">
        <v>991</v>
      </c>
      <c r="C235" s="76">
        <v>1.0</v>
      </c>
      <c r="D235" s="76">
        <v>0.0</v>
      </c>
      <c r="E235" s="76">
        <v>0.0</v>
      </c>
      <c r="F235" s="76">
        <v>0.0</v>
      </c>
      <c r="G235" s="76">
        <v>0.0</v>
      </c>
      <c r="H235" s="45">
        <f t="shared" si="1"/>
        <v>1</v>
      </c>
      <c r="I235" s="45" t="str">
        <f t="shared" si="2"/>
        <v>10000</v>
      </c>
      <c r="J235" s="61" t="b">
        <v>0</v>
      </c>
      <c r="P235" s="61"/>
      <c r="R235" s="67"/>
      <c r="S235" s="61"/>
      <c r="T235" s="61"/>
    </row>
    <row r="236">
      <c r="A236" s="67"/>
      <c r="B236" s="62" t="s">
        <v>992</v>
      </c>
      <c r="C236" s="76">
        <v>1.0</v>
      </c>
      <c r="D236" s="76">
        <v>0.0</v>
      </c>
      <c r="E236" s="76">
        <v>0.0</v>
      </c>
      <c r="F236" s="76">
        <v>0.0</v>
      </c>
      <c r="G236" s="76">
        <v>0.0</v>
      </c>
      <c r="H236" s="45">
        <f t="shared" si="1"/>
        <v>1</v>
      </c>
      <c r="I236" s="45" t="str">
        <f t="shared" si="2"/>
        <v>10000</v>
      </c>
      <c r="J236" s="61" t="b">
        <v>0</v>
      </c>
      <c r="P236" s="61"/>
      <c r="R236" s="67"/>
      <c r="S236" s="61"/>
      <c r="T236" s="61"/>
    </row>
    <row r="237">
      <c r="A237" s="67"/>
      <c r="B237" s="62" t="s">
        <v>993</v>
      </c>
      <c r="C237" s="76">
        <v>1.0</v>
      </c>
      <c r="D237" s="76">
        <v>0.0</v>
      </c>
      <c r="E237" s="76">
        <v>0.0</v>
      </c>
      <c r="F237" s="76">
        <v>0.0</v>
      </c>
      <c r="G237" s="76">
        <v>0.0</v>
      </c>
      <c r="H237" s="45">
        <f t="shared" si="1"/>
        <v>1</v>
      </c>
      <c r="I237" s="45" t="str">
        <f t="shared" si="2"/>
        <v>10000</v>
      </c>
      <c r="J237" s="61" t="b">
        <v>0</v>
      </c>
      <c r="P237" s="61"/>
      <c r="R237" s="67"/>
      <c r="S237" s="61"/>
      <c r="T237" s="61"/>
    </row>
    <row r="238">
      <c r="A238" s="67"/>
      <c r="B238" s="62" t="s">
        <v>994</v>
      </c>
      <c r="C238" s="76">
        <v>1.0</v>
      </c>
      <c r="D238" s="76">
        <v>0.0</v>
      </c>
      <c r="E238" s="76">
        <v>0.0</v>
      </c>
      <c r="F238" s="76">
        <v>0.0</v>
      </c>
      <c r="G238" s="76">
        <v>0.0</v>
      </c>
      <c r="H238" s="45">
        <f t="shared" si="1"/>
        <v>1</v>
      </c>
      <c r="I238" s="45" t="str">
        <f t="shared" si="2"/>
        <v>10000</v>
      </c>
      <c r="J238" s="61" t="b">
        <v>0</v>
      </c>
      <c r="P238" s="61"/>
      <c r="R238" s="67"/>
      <c r="S238" s="61"/>
      <c r="T238" s="61"/>
    </row>
    <row r="239">
      <c r="A239" s="67"/>
      <c r="B239" s="62" t="s">
        <v>995</v>
      </c>
      <c r="C239" s="76">
        <v>1.0</v>
      </c>
      <c r="D239" s="76">
        <v>0.0</v>
      </c>
      <c r="E239" s="76">
        <v>0.0</v>
      </c>
      <c r="F239" s="76">
        <v>0.0</v>
      </c>
      <c r="G239" s="76">
        <v>0.0</v>
      </c>
      <c r="H239" s="45">
        <f t="shared" si="1"/>
        <v>1</v>
      </c>
      <c r="I239" s="45" t="str">
        <f t="shared" si="2"/>
        <v>10000</v>
      </c>
      <c r="J239" s="61" t="b">
        <v>0</v>
      </c>
      <c r="P239" s="61"/>
      <c r="R239" s="67"/>
      <c r="S239" s="61"/>
      <c r="T239" s="61"/>
    </row>
    <row r="240">
      <c r="A240" s="67"/>
      <c r="B240" s="62" t="s">
        <v>996</v>
      </c>
      <c r="C240" s="76">
        <v>1.0</v>
      </c>
      <c r="D240" s="76">
        <v>0.0</v>
      </c>
      <c r="E240" s="76">
        <v>0.0</v>
      </c>
      <c r="F240" s="76">
        <v>0.0</v>
      </c>
      <c r="G240" s="76">
        <v>0.0</v>
      </c>
      <c r="H240" s="45">
        <f t="shared" si="1"/>
        <v>1</v>
      </c>
      <c r="I240" s="45" t="str">
        <f t="shared" si="2"/>
        <v>10000</v>
      </c>
      <c r="J240" s="61" t="b">
        <v>0</v>
      </c>
      <c r="P240" s="61"/>
      <c r="R240" s="67"/>
      <c r="S240" s="61"/>
      <c r="T240" s="61"/>
    </row>
    <row r="241">
      <c r="A241" s="67"/>
      <c r="B241" s="62" t="s">
        <v>997</v>
      </c>
      <c r="C241" s="76">
        <v>1.0</v>
      </c>
      <c r="D241" s="76">
        <v>0.0</v>
      </c>
      <c r="E241" s="76">
        <v>0.0</v>
      </c>
      <c r="F241" s="76">
        <v>0.0</v>
      </c>
      <c r="G241" s="76">
        <v>0.0</v>
      </c>
      <c r="H241" s="45">
        <f t="shared" si="1"/>
        <v>1</v>
      </c>
      <c r="I241" s="45" t="str">
        <f t="shared" si="2"/>
        <v>10000</v>
      </c>
      <c r="J241" s="61" t="b">
        <v>0</v>
      </c>
      <c r="P241" s="61"/>
      <c r="R241" s="67"/>
      <c r="S241" s="61"/>
      <c r="T241" s="61"/>
    </row>
    <row r="242">
      <c r="A242" s="67"/>
      <c r="B242" s="62" t="s">
        <v>998</v>
      </c>
      <c r="C242" s="76">
        <v>1.0</v>
      </c>
      <c r="D242" s="76">
        <v>0.0</v>
      </c>
      <c r="E242" s="76">
        <v>0.0</v>
      </c>
      <c r="F242" s="76">
        <v>0.0</v>
      </c>
      <c r="G242" s="76">
        <v>0.0</v>
      </c>
      <c r="H242" s="45">
        <f t="shared" si="1"/>
        <v>1</v>
      </c>
      <c r="I242" s="45" t="str">
        <f t="shared" si="2"/>
        <v>10000</v>
      </c>
      <c r="J242" s="61" t="b">
        <v>0</v>
      </c>
      <c r="P242" s="61"/>
      <c r="R242" s="67"/>
      <c r="S242" s="61"/>
      <c r="T242" s="61"/>
    </row>
    <row r="243">
      <c r="A243" s="67"/>
      <c r="B243" s="62" t="s">
        <v>999</v>
      </c>
      <c r="C243" s="76">
        <v>1.0</v>
      </c>
      <c r="D243" s="76">
        <v>0.0</v>
      </c>
      <c r="E243" s="76">
        <v>0.0</v>
      </c>
      <c r="F243" s="76">
        <v>0.0</v>
      </c>
      <c r="G243" s="76">
        <v>0.0</v>
      </c>
      <c r="H243" s="45">
        <f t="shared" si="1"/>
        <v>1</v>
      </c>
      <c r="I243" s="45" t="str">
        <f t="shared" si="2"/>
        <v>10000</v>
      </c>
      <c r="J243" s="61" t="b">
        <v>0</v>
      </c>
      <c r="K243" s="61"/>
      <c r="P243" s="61"/>
      <c r="R243" s="67"/>
      <c r="S243" s="61"/>
      <c r="T243" s="61"/>
    </row>
    <row r="244">
      <c r="A244" s="67"/>
      <c r="B244" s="62" t="s">
        <v>1000</v>
      </c>
      <c r="C244" s="76">
        <v>1.0</v>
      </c>
      <c r="D244" s="76">
        <v>0.0</v>
      </c>
      <c r="E244" s="76">
        <v>0.0</v>
      </c>
      <c r="F244" s="76">
        <v>0.0</v>
      </c>
      <c r="G244" s="76">
        <v>0.0</v>
      </c>
      <c r="H244" s="45">
        <f t="shared" si="1"/>
        <v>1</v>
      </c>
      <c r="I244" s="45" t="str">
        <f t="shared" si="2"/>
        <v>10000</v>
      </c>
      <c r="J244" s="61" t="b">
        <v>0</v>
      </c>
      <c r="K244" s="61"/>
      <c r="P244" s="61"/>
      <c r="R244" s="67"/>
      <c r="S244" s="61"/>
      <c r="T244" s="61"/>
    </row>
    <row r="245">
      <c r="A245" s="67"/>
      <c r="B245" s="62" t="s">
        <v>1001</v>
      </c>
      <c r="C245" s="76">
        <v>1.0</v>
      </c>
      <c r="D245" s="76">
        <v>0.0</v>
      </c>
      <c r="E245" s="76">
        <v>0.0</v>
      </c>
      <c r="F245" s="76">
        <v>0.0</v>
      </c>
      <c r="G245" s="76">
        <v>0.0</v>
      </c>
      <c r="H245" s="45">
        <f t="shared" si="1"/>
        <v>1</v>
      </c>
      <c r="I245" s="45" t="str">
        <f t="shared" si="2"/>
        <v>10000</v>
      </c>
      <c r="J245" s="61" t="b">
        <v>0</v>
      </c>
      <c r="K245" s="61"/>
      <c r="P245" s="61"/>
      <c r="R245" s="67"/>
      <c r="S245" s="61"/>
      <c r="T245" s="61"/>
    </row>
    <row r="246">
      <c r="A246" s="67"/>
      <c r="B246" s="62" t="s">
        <v>1002</v>
      </c>
      <c r="C246" s="76">
        <v>1.0</v>
      </c>
      <c r="D246" s="76">
        <v>0.0</v>
      </c>
      <c r="E246" s="76">
        <v>0.0</v>
      </c>
      <c r="F246" s="76">
        <v>0.0</v>
      </c>
      <c r="G246" s="76">
        <v>0.0</v>
      </c>
      <c r="H246" s="45">
        <f t="shared" si="1"/>
        <v>1</v>
      </c>
      <c r="I246" s="45" t="str">
        <f t="shared" si="2"/>
        <v>10000</v>
      </c>
      <c r="J246" s="61" t="b">
        <v>0</v>
      </c>
      <c r="K246" s="61"/>
      <c r="P246" s="61"/>
      <c r="R246" s="67"/>
      <c r="S246" s="61"/>
      <c r="T246" s="61"/>
    </row>
    <row r="247">
      <c r="A247" s="67"/>
      <c r="B247" s="62" t="s">
        <v>1003</v>
      </c>
      <c r="C247" s="76">
        <v>1.0</v>
      </c>
      <c r="D247" s="76">
        <v>0.0</v>
      </c>
      <c r="E247" s="76">
        <v>0.0</v>
      </c>
      <c r="F247" s="76">
        <v>0.0</v>
      </c>
      <c r="G247" s="76">
        <v>0.0</v>
      </c>
      <c r="H247" s="45">
        <f t="shared" si="1"/>
        <v>1</v>
      </c>
      <c r="I247" s="45" t="str">
        <f t="shared" si="2"/>
        <v>10000</v>
      </c>
      <c r="J247" s="61" t="b">
        <v>0</v>
      </c>
      <c r="K247" s="61"/>
      <c r="P247" s="61"/>
      <c r="R247" s="67"/>
      <c r="S247" s="61"/>
      <c r="T247" s="61"/>
    </row>
    <row r="248">
      <c r="A248" s="67"/>
      <c r="B248" s="62" t="s">
        <v>1004</v>
      </c>
      <c r="C248" s="76">
        <v>1.0</v>
      </c>
      <c r="D248" s="76">
        <v>0.0</v>
      </c>
      <c r="E248" s="76">
        <v>0.0</v>
      </c>
      <c r="F248" s="76">
        <v>0.0</v>
      </c>
      <c r="G248" s="76">
        <v>0.0</v>
      </c>
      <c r="H248" s="45">
        <f t="shared" si="1"/>
        <v>1</v>
      </c>
      <c r="I248" s="45" t="str">
        <f t="shared" si="2"/>
        <v>10000</v>
      </c>
      <c r="J248" s="61" t="b">
        <v>0</v>
      </c>
      <c r="K248" s="61"/>
      <c r="P248" s="61"/>
      <c r="R248" s="67"/>
      <c r="S248" s="61"/>
      <c r="T248" s="61"/>
    </row>
    <row r="249">
      <c r="A249" s="67"/>
      <c r="B249" s="62" t="s">
        <v>1005</v>
      </c>
      <c r="C249" s="76">
        <v>1.0</v>
      </c>
      <c r="D249" s="76">
        <v>0.0</v>
      </c>
      <c r="E249" s="76">
        <v>0.0</v>
      </c>
      <c r="F249" s="76">
        <v>0.0</v>
      </c>
      <c r="G249" s="76">
        <v>0.0</v>
      </c>
      <c r="H249" s="45">
        <f t="shared" si="1"/>
        <v>1</v>
      </c>
      <c r="I249" s="45" t="str">
        <f t="shared" si="2"/>
        <v>10000</v>
      </c>
      <c r="J249" s="61" t="b">
        <v>0</v>
      </c>
      <c r="K249" s="61"/>
      <c r="P249" s="61"/>
      <c r="R249" s="67"/>
      <c r="S249" s="61"/>
      <c r="T249" s="61"/>
    </row>
    <row r="250">
      <c r="A250" s="67"/>
      <c r="B250" s="62" t="s">
        <v>1006</v>
      </c>
      <c r="C250" s="76">
        <v>1.0</v>
      </c>
      <c r="D250" s="76">
        <v>0.0</v>
      </c>
      <c r="E250" s="76">
        <v>0.0</v>
      </c>
      <c r="F250" s="76">
        <v>0.0</v>
      </c>
      <c r="G250" s="76">
        <v>0.0</v>
      </c>
      <c r="H250" s="45">
        <f t="shared" si="1"/>
        <v>1</v>
      </c>
      <c r="I250" s="45" t="str">
        <f t="shared" si="2"/>
        <v>10000</v>
      </c>
      <c r="J250" s="61" t="b">
        <v>0</v>
      </c>
      <c r="K250" s="61"/>
      <c r="P250" s="61"/>
      <c r="R250" s="67"/>
      <c r="S250" s="61"/>
      <c r="T250" s="61"/>
    </row>
    <row r="251">
      <c r="A251" s="67"/>
      <c r="B251" s="62" t="s">
        <v>1007</v>
      </c>
      <c r="C251" s="76">
        <v>1.0</v>
      </c>
      <c r="D251" s="76">
        <v>0.0</v>
      </c>
      <c r="E251" s="76">
        <v>0.0</v>
      </c>
      <c r="F251" s="76">
        <v>0.0</v>
      </c>
      <c r="G251" s="76">
        <v>0.0</v>
      </c>
      <c r="H251" s="45">
        <f t="shared" si="1"/>
        <v>1</v>
      </c>
      <c r="I251" s="45" t="str">
        <f t="shared" si="2"/>
        <v>10000</v>
      </c>
      <c r="J251" s="61" t="b">
        <v>0</v>
      </c>
      <c r="K251" s="61"/>
      <c r="P251" s="61"/>
      <c r="R251" s="67"/>
      <c r="S251" s="61"/>
      <c r="T251" s="61"/>
    </row>
    <row r="252">
      <c r="A252" s="67"/>
      <c r="B252" s="62" t="s">
        <v>1008</v>
      </c>
      <c r="C252" s="76">
        <v>1.0</v>
      </c>
      <c r="D252" s="76">
        <v>0.0</v>
      </c>
      <c r="E252" s="76">
        <v>0.0</v>
      </c>
      <c r="F252" s="76">
        <v>0.0</v>
      </c>
      <c r="G252" s="76">
        <v>0.0</v>
      </c>
      <c r="H252" s="45">
        <f t="shared" si="1"/>
        <v>1</v>
      </c>
      <c r="I252" s="45" t="str">
        <f t="shared" si="2"/>
        <v>10000</v>
      </c>
      <c r="J252" s="61" t="b">
        <v>0</v>
      </c>
      <c r="K252" s="61"/>
      <c r="P252" s="61"/>
      <c r="R252" s="67"/>
      <c r="S252" s="61"/>
      <c r="T252" s="61"/>
    </row>
    <row r="253">
      <c r="A253" s="67"/>
      <c r="B253" s="62" t="s">
        <v>1009</v>
      </c>
      <c r="C253" s="76">
        <v>1.0</v>
      </c>
      <c r="D253" s="76">
        <v>0.0</v>
      </c>
      <c r="E253" s="76">
        <v>0.0</v>
      </c>
      <c r="F253" s="76">
        <v>0.0</v>
      </c>
      <c r="G253" s="76">
        <v>0.0</v>
      </c>
      <c r="H253" s="45">
        <f t="shared" si="1"/>
        <v>1</v>
      </c>
      <c r="I253" s="45" t="str">
        <f t="shared" si="2"/>
        <v>10000</v>
      </c>
      <c r="J253" s="61" t="b">
        <v>0</v>
      </c>
      <c r="K253" s="61"/>
      <c r="P253" s="61"/>
      <c r="R253" s="67"/>
      <c r="S253" s="61"/>
      <c r="T253" s="61"/>
    </row>
    <row r="254">
      <c r="A254" s="67"/>
      <c r="B254" s="62" t="s">
        <v>1010</v>
      </c>
      <c r="C254" s="76">
        <v>1.0</v>
      </c>
      <c r="D254" s="76">
        <v>0.0</v>
      </c>
      <c r="E254" s="76">
        <v>0.0</v>
      </c>
      <c r="F254" s="76">
        <v>0.0</v>
      </c>
      <c r="G254" s="76">
        <v>0.0</v>
      </c>
      <c r="H254" s="45">
        <f t="shared" si="1"/>
        <v>1</v>
      </c>
      <c r="I254" s="45" t="str">
        <f t="shared" si="2"/>
        <v>10000</v>
      </c>
      <c r="J254" s="61" t="b">
        <v>0</v>
      </c>
      <c r="K254" s="61"/>
      <c r="P254" s="61"/>
      <c r="R254" s="67"/>
      <c r="S254" s="61"/>
      <c r="T254" s="61"/>
    </row>
    <row r="255">
      <c r="A255" s="67"/>
      <c r="B255" s="62" t="s">
        <v>1011</v>
      </c>
      <c r="C255" s="76">
        <v>1.0</v>
      </c>
      <c r="D255" s="76">
        <v>0.0</v>
      </c>
      <c r="E255" s="76">
        <v>0.0</v>
      </c>
      <c r="F255" s="76">
        <v>0.0</v>
      </c>
      <c r="G255" s="76">
        <v>0.0</v>
      </c>
      <c r="H255" s="45">
        <f t="shared" si="1"/>
        <v>1</v>
      </c>
      <c r="I255" s="45" t="str">
        <f t="shared" si="2"/>
        <v>10000</v>
      </c>
      <c r="J255" s="61" t="b">
        <v>0</v>
      </c>
      <c r="K255" s="61"/>
      <c r="P255" s="61"/>
      <c r="R255" s="67"/>
      <c r="S255" s="61"/>
      <c r="T255" s="61"/>
    </row>
    <row r="256">
      <c r="A256" s="67"/>
      <c r="B256" s="62" t="s">
        <v>1012</v>
      </c>
      <c r="C256" s="76">
        <v>1.0</v>
      </c>
      <c r="D256" s="76">
        <v>0.0</v>
      </c>
      <c r="E256" s="76">
        <v>0.0</v>
      </c>
      <c r="F256" s="76">
        <v>0.0</v>
      </c>
      <c r="G256" s="76">
        <v>0.0</v>
      </c>
      <c r="H256" s="45">
        <f t="shared" si="1"/>
        <v>1</v>
      </c>
      <c r="I256" s="45" t="str">
        <f t="shared" si="2"/>
        <v>10000</v>
      </c>
      <c r="J256" s="61" t="b">
        <v>0</v>
      </c>
      <c r="K256" s="61"/>
      <c r="P256" s="61"/>
      <c r="R256" s="67"/>
      <c r="S256" s="61"/>
      <c r="T256" s="61"/>
    </row>
    <row r="257">
      <c r="A257" s="67"/>
      <c r="B257" s="62" t="s">
        <v>1013</v>
      </c>
      <c r="C257" s="76">
        <v>1.0</v>
      </c>
      <c r="D257" s="76">
        <v>0.0</v>
      </c>
      <c r="E257" s="76">
        <v>0.0</v>
      </c>
      <c r="F257" s="76">
        <v>0.0</v>
      </c>
      <c r="G257" s="76">
        <v>0.0</v>
      </c>
      <c r="H257" s="45">
        <f t="shared" si="1"/>
        <v>1</v>
      </c>
      <c r="I257" s="45" t="str">
        <f t="shared" si="2"/>
        <v>10000</v>
      </c>
      <c r="J257" s="61" t="b">
        <v>0</v>
      </c>
      <c r="K257" s="61"/>
      <c r="P257" s="61"/>
      <c r="R257" s="67"/>
      <c r="S257" s="61"/>
      <c r="T257" s="61"/>
    </row>
    <row r="258">
      <c r="A258" s="67"/>
      <c r="B258" s="62" t="s">
        <v>1014</v>
      </c>
      <c r="C258" s="76">
        <v>1.0</v>
      </c>
      <c r="D258" s="76">
        <v>0.0</v>
      </c>
      <c r="E258" s="76">
        <v>0.0</v>
      </c>
      <c r="F258" s="76">
        <v>0.0</v>
      </c>
      <c r="G258" s="76">
        <v>0.0</v>
      </c>
      <c r="H258" s="45">
        <f t="shared" si="1"/>
        <v>1</v>
      </c>
      <c r="I258" s="45" t="str">
        <f t="shared" si="2"/>
        <v>10000</v>
      </c>
      <c r="J258" s="61" t="b">
        <v>0</v>
      </c>
      <c r="K258" s="61"/>
      <c r="P258" s="61"/>
      <c r="R258" s="67"/>
      <c r="S258" s="61"/>
      <c r="T258" s="61"/>
    </row>
    <row r="259">
      <c r="A259" s="67"/>
      <c r="B259" s="62" t="s">
        <v>1015</v>
      </c>
      <c r="C259" s="76">
        <v>1.0</v>
      </c>
      <c r="D259" s="76">
        <v>0.0</v>
      </c>
      <c r="E259" s="76">
        <v>0.0</v>
      </c>
      <c r="F259" s="76">
        <v>0.0</v>
      </c>
      <c r="G259" s="76">
        <v>0.0</v>
      </c>
      <c r="H259" s="45">
        <f t="shared" si="1"/>
        <v>1</v>
      </c>
      <c r="I259" s="45" t="str">
        <f t="shared" si="2"/>
        <v>10000</v>
      </c>
      <c r="J259" s="61" t="b">
        <v>0</v>
      </c>
      <c r="K259" s="61"/>
      <c r="P259" s="61"/>
      <c r="R259" s="67"/>
      <c r="S259" s="61"/>
      <c r="T259" s="61"/>
    </row>
    <row r="260">
      <c r="A260" s="67"/>
      <c r="B260" s="62" t="s">
        <v>1016</v>
      </c>
      <c r="C260" s="76">
        <v>1.0</v>
      </c>
      <c r="D260" s="76">
        <v>0.0</v>
      </c>
      <c r="E260" s="76">
        <v>0.0</v>
      </c>
      <c r="F260" s="76">
        <v>0.0</v>
      </c>
      <c r="G260" s="76">
        <v>0.0</v>
      </c>
      <c r="H260" s="45">
        <f t="shared" si="1"/>
        <v>1</v>
      </c>
      <c r="I260" s="45" t="str">
        <f t="shared" si="2"/>
        <v>10000</v>
      </c>
      <c r="J260" s="61" t="b">
        <v>0</v>
      </c>
      <c r="K260" s="61"/>
      <c r="P260" s="61"/>
      <c r="R260" s="67"/>
      <c r="S260" s="61"/>
      <c r="T260" s="61"/>
    </row>
    <row r="261">
      <c r="A261" s="67"/>
      <c r="B261" s="62" t="s">
        <v>1017</v>
      </c>
      <c r="C261" s="76">
        <v>1.0</v>
      </c>
      <c r="D261" s="76">
        <v>0.0</v>
      </c>
      <c r="E261" s="76">
        <v>0.0</v>
      </c>
      <c r="F261" s="76">
        <v>0.0</v>
      </c>
      <c r="G261" s="76">
        <v>0.0</v>
      </c>
      <c r="H261" s="45">
        <f t="shared" si="1"/>
        <v>1</v>
      </c>
      <c r="I261" s="45" t="str">
        <f t="shared" si="2"/>
        <v>10000</v>
      </c>
      <c r="J261" s="61" t="b">
        <v>0</v>
      </c>
      <c r="K261" s="61"/>
      <c r="P261" s="61"/>
      <c r="R261" s="67"/>
      <c r="S261" s="61"/>
      <c r="T261" s="61"/>
    </row>
    <row r="262">
      <c r="A262" s="67"/>
      <c r="B262" s="62" t="s">
        <v>1018</v>
      </c>
      <c r="C262" s="76">
        <v>1.0</v>
      </c>
      <c r="D262" s="76">
        <v>0.0</v>
      </c>
      <c r="E262" s="76">
        <v>0.0</v>
      </c>
      <c r="F262" s="76">
        <v>0.0</v>
      </c>
      <c r="G262" s="76">
        <v>0.0</v>
      </c>
      <c r="H262" s="45">
        <f t="shared" si="1"/>
        <v>1</v>
      </c>
      <c r="I262" s="45" t="str">
        <f t="shared" si="2"/>
        <v>10000</v>
      </c>
      <c r="J262" s="61" t="b">
        <v>0</v>
      </c>
      <c r="K262" s="61"/>
      <c r="P262" s="61"/>
      <c r="R262" s="67"/>
      <c r="S262" s="61"/>
      <c r="T262" s="61"/>
    </row>
    <row r="263">
      <c r="A263" s="67"/>
      <c r="B263" s="62" t="s">
        <v>1019</v>
      </c>
      <c r="C263" s="76">
        <v>1.0</v>
      </c>
      <c r="D263" s="76">
        <v>0.0</v>
      </c>
      <c r="E263" s="76">
        <v>0.0</v>
      </c>
      <c r="F263" s="76">
        <v>0.0</v>
      </c>
      <c r="G263" s="76">
        <v>0.0</v>
      </c>
      <c r="H263" s="45">
        <f t="shared" si="1"/>
        <v>1</v>
      </c>
      <c r="I263" s="45" t="str">
        <f t="shared" si="2"/>
        <v>10000</v>
      </c>
      <c r="J263" s="61" t="b">
        <v>0</v>
      </c>
      <c r="K263" s="61"/>
      <c r="P263" s="61"/>
      <c r="R263" s="67"/>
      <c r="S263" s="61"/>
      <c r="T263" s="61"/>
    </row>
    <row r="264">
      <c r="A264" s="67"/>
      <c r="B264" s="62" t="s">
        <v>1020</v>
      </c>
      <c r="C264" s="76">
        <v>1.0</v>
      </c>
      <c r="D264" s="76">
        <v>0.0</v>
      </c>
      <c r="E264" s="76">
        <v>0.0</v>
      </c>
      <c r="F264" s="76">
        <v>0.0</v>
      </c>
      <c r="G264" s="76">
        <v>0.0</v>
      </c>
      <c r="H264" s="45">
        <f t="shared" si="1"/>
        <v>1</v>
      </c>
      <c r="I264" s="45" t="str">
        <f t="shared" si="2"/>
        <v>10000</v>
      </c>
      <c r="J264" s="61" t="b">
        <v>0</v>
      </c>
      <c r="K264" s="61"/>
      <c r="P264" s="61"/>
      <c r="R264" s="67"/>
      <c r="S264" s="61"/>
      <c r="T264" s="61"/>
    </row>
    <row r="265">
      <c r="A265" s="67"/>
      <c r="B265" s="62" t="s">
        <v>1021</v>
      </c>
      <c r="C265" s="76">
        <v>1.0</v>
      </c>
      <c r="D265" s="76">
        <v>0.0</v>
      </c>
      <c r="E265" s="76">
        <v>0.0</v>
      </c>
      <c r="F265" s="76">
        <v>0.0</v>
      </c>
      <c r="G265" s="76">
        <v>0.0</v>
      </c>
      <c r="H265" s="45">
        <f t="shared" si="1"/>
        <v>1</v>
      </c>
      <c r="I265" s="45" t="str">
        <f t="shared" si="2"/>
        <v>10000</v>
      </c>
      <c r="J265" s="61" t="b">
        <v>0</v>
      </c>
      <c r="K265" s="61"/>
      <c r="P265" s="61"/>
      <c r="R265" s="67"/>
      <c r="S265" s="61"/>
      <c r="T265" s="61"/>
    </row>
    <row r="266">
      <c r="A266" s="67"/>
      <c r="B266" s="62" t="s">
        <v>1022</v>
      </c>
      <c r="C266" s="76">
        <v>1.0</v>
      </c>
      <c r="D266" s="76">
        <v>0.0</v>
      </c>
      <c r="E266" s="76">
        <v>0.0</v>
      </c>
      <c r="F266" s="76">
        <v>0.0</v>
      </c>
      <c r="G266" s="76">
        <v>0.0</v>
      </c>
      <c r="H266" s="45">
        <f t="shared" si="1"/>
        <v>1</v>
      </c>
      <c r="I266" s="45" t="str">
        <f t="shared" si="2"/>
        <v>10000</v>
      </c>
      <c r="J266" s="61" t="b">
        <v>0</v>
      </c>
      <c r="K266" s="61"/>
      <c r="P266" s="61"/>
      <c r="R266" s="67"/>
      <c r="S266" s="61"/>
      <c r="T266" s="61"/>
    </row>
    <row r="267">
      <c r="A267" s="67"/>
      <c r="B267" s="62" t="s">
        <v>1023</v>
      </c>
      <c r="C267" s="76">
        <v>1.0</v>
      </c>
      <c r="D267" s="76">
        <v>0.0</v>
      </c>
      <c r="E267" s="76">
        <v>0.0</v>
      </c>
      <c r="F267" s="76">
        <v>0.0</v>
      </c>
      <c r="G267" s="76">
        <v>0.0</v>
      </c>
      <c r="H267" s="45">
        <f t="shared" si="1"/>
        <v>1</v>
      </c>
      <c r="I267" s="45" t="str">
        <f t="shared" si="2"/>
        <v>10000</v>
      </c>
      <c r="J267" s="61" t="b">
        <v>0</v>
      </c>
      <c r="K267" s="61"/>
      <c r="P267" s="61"/>
      <c r="R267" s="67"/>
      <c r="S267" s="61"/>
      <c r="T267" s="61"/>
    </row>
    <row r="268">
      <c r="A268" s="67"/>
      <c r="B268" s="62" t="s">
        <v>1024</v>
      </c>
      <c r="C268" s="76">
        <v>1.0</v>
      </c>
      <c r="D268" s="76">
        <v>0.0</v>
      </c>
      <c r="E268" s="76">
        <v>0.0</v>
      </c>
      <c r="F268" s="76">
        <v>0.0</v>
      </c>
      <c r="G268" s="76">
        <v>0.0</v>
      </c>
      <c r="H268" s="45">
        <f t="shared" si="1"/>
        <v>1</v>
      </c>
      <c r="I268" s="45" t="str">
        <f t="shared" si="2"/>
        <v>10000</v>
      </c>
      <c r="J268" s="61" t="b">
        <v>0</v>
      </c>
      <c r="K268" s="61"/>
      <c r="P268" s="61"/>
      <c r="R268" s="67"/>
      <c r="S268" s="61"/>
      <c r="T268" s="61"/>
    </row>
    <row r="269">
      <c r="A269" s="67"/>
      <c r="B269" s="62" t="s">
        <v>1025</v>
      </c>
      <c r="C269" s="76">
        <v>0.0</v>
      </c>
      <c r="D269" s="76">
        <v>1.0</v>
      </c>
      <c r="E269" s="76">
        <v>0.0</v>
      </c>
      <c r="F269" s="76">
        <v>0.0</v>
      </c>
      <c r="G269" s="76">
        <v>0.0</v>
      </c>
      <c r="H269" s="45">
        <f t="shared" si="1"/>
        <v>1</v>
      </c>
      <c r="I269" s="45" t="str">
        <f t="shared" si="2"/>
        <v>01000</v>
      </c>
      <c r="J269" s="61" t="b">
        <v>0</v>
      </c>
      <c r="K269" s="61"/>
      <c r="P269" s="61"/>
      <c r="R269" s="67"/>
      <c r="S269" s="61"/>
      <c r="T269" s="61"/>
    </row>
    <row r="270">
      <c r="A270" s="67"/>
      <c r="B270" s="62" t="s">
        <v>1026</v>
      </c>
      <c r="C270" s="76">
        <v>0.0</v>
      </c>
      <c r="D270" s="76">
        <v>1.0</v>
      </c>
      <c r="E270" s="76">
        <v>0.0</v>
      </c>
      <c r="F270" s="76">
        <v>0.0</v>
      </c>
      <c r="G270" s="76">
        <v>0.0</v>
      </c>
      <c r="H270" s="45">
        <f t="shared" si="1"/>
        <v>1</v>
      </c>
      <c r="I270" s="45" t="str">
        <f t="shared" si="2"/>
        <v>01000</v>
      </c>
      <c r="J270" s="61" t="b">
        <v>0</v>
      </c>
      <c r="K270" s="61"/>
      <c r="P270" s="61"/>
      <c r="R270" s="67"/>
      <c r="S270" s="61"/>
      <c r="T270" s="61"/>
    </row>
    <row r="271">
      <c r="A271" s="67"/>
      <c r="B271" s="62" t="s">
        <v>802</v>
      </c>
      <c r="C271" s="76">
        <v>0.0</v>
      </c>
      <c r="D271" s="76">
        <v>1.0</v>
      </c>
      <c r="E271" s="76">
        <v>0.0</v>
      </c>
      <c r="F271" s="76">
        <v>0.0</v>
      </c>
      <c r="G271" s="76">
        <v>0.0</v>
      </c>
      <c r="H271" s="45">
        <f t="shared" si="1"/>
        <v>1</v>
      </c>
      <c r="I271" s="45" t="str">
        <f t="shared" si="2"/>
        <v>01000</v>
      </c>
      <c r="J271" s="61" t="b">
        <v>1</v>
      </c>
      <c r="K271" s="67"/>
      <c r="P271" s="61"/>
      <c r="R271" s="67"/>
      <c r="S271" s="61"/>
      <c r="T271" s="61"/>
    </row>
    <row r="272">
      <c r="A272" s="67"/>
      <c r="B272" s="62" t="s">
        <v>1027</v>
      </c>
      <c r="C272" s="76">
        <v>0.0</v>
      </c>
      <c r="D272" s="76">
        <v>1.0</v>
      </c>
      <c r="E272" s="76">
        <v>0.0</v>
      </c>
      <c r="F272" s="76">
        <v>0.0</v>
      </c>
      <c r="G272" s="76">
        <v>0.0</v>
      </c>
      <c r="H272" s="45">
        <f t="shared" si="1"/>
        <v>1</v>
      </c>
      <c r="I272" s="45" t="str">
        <f t="shared" si="2"/>
        <v>01000</v>
      </c>
      <c r="J272" s="61" t="b">
        <v>0</v>
      </c>
      <c r="P272" s="61"/>
      <c r="R272" s="67"/>
      <c r="S272" s="61"/>
      <c r="T272" s="61"/>
    </row>
    <row r="273">
      <c r="A273" s="67"/>
      <c r="B273" s="62" t="s">
        <v>912</v>
      </c>
      <c r="C273" s="76">
        <v>0.0</v>
      </c>
      <c r="D273" s="76">
        <v>1.0</v>
      </c>
      <c r="E273" s="76">
        <v>0.0</v>
      </c>
      <c r="F273" s="76">
        <v>0.0</v>
      </c>
      <c r="G273" s="76">
        <v>0.0</v>
      </c>
      <c r="H273" s="45">
        <f t="shared" si="1"/>
        <v>1</v>
      </c>
      <c r="I273" s="45" t="str">
        <f t="shared" si="2"/>
        <v>01000</v>
      </c>
      <c r="J273" s="61" t="b">
        <v>1</v>
      </c>
      <c r="K273" s="67"/>
      <c r="P273" s="61"/>
      <c r="R273" s="67"/>
      <c r="S273" s="61"/>
      <c r="T273" s="61"/>
    </row>
    <row r="274">
      <c r="A274" s="67"/>
      <c r="B274" s="62" t="s">
        <v>1028</v>
      </c>
      <c r="C274" s="76">
        <v>0.0</v>
      </c>
      <c r="D274" s="76">
        <v>1.0</v>
      </c>
      <c r="E274" s="76">
        <v>0.0</v>
      </c>
      <c r="F274" s="76">
        <v>0.0</v>
      </c>
      <c r="G274" s="76">
        <v>0.0</v>
      </c>
      <c r="H274" s="45">
        <f t="shared" si="1"/>
        <v>1</v>
      </c>
      <c r="I274" s="45" t="str">
        <f t="shared" si="2"/>
        <v>01000</v>
      </c>
      <c r="J274" s="61" t="b">
        <v>0</v>
      </c>
      <c r="P274" s="61"/>
      <c r="R274" s="67"/>
      <c r="S274" s="61"/>
      <c r="T274" s="61"/>
    </row>
    <row r="275">
      <c r="A275" s="67"/>
      <c r="B275" s="62" t="s">
        <v>1029</v>
      </c>
      <c r="C275" s="76">
        <v>0.0</v>
      </c>
      <c r="D275" s="76">
        <v>1.0</v>
      </c>
      <c r="E275" s="76">
        <v>0.0</v>
      </c>
      <c r="F275" s="76">
        <v>0.0</v>
      </c>
      <c r="G275" s="76">
        <v>0.0</v>
      </c>
      <c r="H275" s="45">
        <f t="shared" si="1"/>
        <v>1</v>
      </c>
      <c r="I275" s="45" t="str">
        <f t="shared" si="2"/>
        <v>01000</v>
      </c>
      <c r="J275" s="61" t="b">
        <v>0</v>
      </c>
      <c r="P275" s="61"/>
      <c r="R275" s="67"/>
      <c r="S275" s="61"/>
      <c r="T275" s="61"/>
    </row>
    <row r="276">
      <c r="A276" s="67"/>
      <c r="B276" s="62" t="s">
        <v>1030</v>
      </c>
      <c r="C276" s="76">
        <v>0.0</v>
      </c>
      <c r="D276" s="76">
        <v>1.0</v>
      </c>
      <c r="E276" s="76">
        <v>0.0</v>
      </c>
      <c r="F276" s="76">
        <v>0.0</v>
      </c>
      <c r="G276" s="76">
        <v>0.0</v>
      </c>
      <c r="H276" s="45">
        <f t="shared" si="1"/>
        <v>1</v>
      </c>
      <c r="I276" s="45" t="str">
        <f t="shared" si="2"/>
        <v>01000</v>
      </c>
      <c r="J276" s="61" t="b">
        <v>0</v>
      </c>
      <c r="P276" s="61"/>
      <c r="R276" s="67"/>
      <c r="S276" s="61"/>
      <c r="T276" s="61"/>
    </row>
    <row r="277">
      <c r="A277" s="67"/>
      <c r="B277" s="62" t="s">
        <v>1031</v>
      </c>
      <c r="C277" s="76">
        <v>0.0</v>
      </c>
      <c r="D277" s="76">
        <v>1.0</v>
      </c>
      <c r="E277" s="76">
        <v>0.0</v>
      </c>
      <c r="F277" s="76">
        <v>0.0</v>
      </c>
      <c r="G277" s="76">
        <v>0.0</v>
      </c>
      <c r="H277" s="45">
        <f t="shared" si="1"/>
        <v>1</v>
      </c>
      <c r="I277" s="45" t="str">
        <f t="shared" si="2"/>
        <v>01000</v>
      </c>
      <c r="J277" s="61" t="b">
        <v>0</v>
      </c>
      <c r="P277" s="61"/>
      <c r="R277" s="67"/>
      <c r="S277" s="61"/>
      <c r="T277" s="61"/>
    </row>
    <row r="278">
      <c r="A278" s="67"/>
      <c r="B278" s="62" t="s">
        <v>1032</v>
      </c>
      <c r="C278" s="76">
        <v>0.0</v>
      </c>
      <c r="D278" s="76">
        <v>1.0</v>
      </c>
      <c r="E278" s="76">
        <v>0.0</v>
      </c>
      <c r="F278" s="76">
        <v>0.0</v>
      </c>
      <c r="G278" s="76">
        <v>0.0</v>
      </c>
      <c r="H278" s="45">
        <f t="shared" si="1"/>
        <v>1</v>
      </c>
      <c r="I278" s="45" t="str">
        <f t="shared" si="2"/>
        <v>01000</v>
      </c>
      <c r="J278" s="61" t="b">
        <v>0</v>
      </c>
      <c r="P278" s="61"/>
      <c r="R278" s="67"/>
      <c r="S278" s="61"/>
      <c r="T278" s="61"/>
    </row>
    <row r="279">
      <c r="A279" s="67"/>
      <c r="B279" s="62" t="s">
        <v>1033</v>
      </c>
      <c r="C279" s="76">
        <v>0.0</v>
      </c>
      <c r="D279" s="76">
        <v>1.0</v>
      </c>
      <c r="E279" s="76">
        <v>0.0</v>
      </c>
      <c r="F279" s="76">
        <v>0.0</v>
      </c>
      <c r="G279" s="76">
        <v>0.0</v>
      </c>
      <c r="H279" s="45">
        <f t="shared" si="1"/>
        <v>1</v>
      </c>
      <c r="I279" s="45" t="str">
        <f t="shared" si="2"/>
        <v>01000</v>
      </c>
      <c r="J279" s="61" t="b">
        <v>0</v>
      </c>
      <c r="P279" s="61"/>
      <c r="R279" s="67"/>
      <c r="S279" s="61"/>
      <c r="T279" s="61"/>
    </row>
    <row r="280">
      <c r="A280" s="67"/>
      <c r="B280" s="62" t="s">
        <v>909</v>
      </c>
      <c r="C280" s="76">
        <v>0.0</v>
      </c>
      <c r="D280" s="76">
        <v>1.0</v>
      </c>
      <c r="E280" s="76">
        <v>0.0</v>
      </c>
      <c r="F280" s="76">
        <v>0.0</v>
      </c>
      <c r="G280" s="76">
        <v>0.0</v>
      </c>
      <c r="H280" s="45">
        <f t="shared" si="1"/>
        <v>1</v>
      </c>
      <c r="I280" s="45" t="str">
        <f t="shared" si="2"/>
        <v>01000</v>
      </c>
      <c r="J280" s="61" t="b">
        <v>1</v>
      </c>
      <c r="K280" s="67"/>
      <c r="P280" s="61"/>
      <c r="R280" s="67"/>
      <c r="S280" s="61"/>
      <c r="T280" s="61"/>
    </row>
    <row r="281">
      <c r="A281" s="67"/>
      <c r="B281" s="62" t="s">
        <v>1034</v>
      </c>
      <c r="C281" s="76">
        <v>0.0</v>
      </c>
      <c r="D281" s="76">
        <v>1.0</v>
      </c>
      <c r="E281" s="76">
        <v>0.0</v>
      </c>
      <c r="F281" s="76">
        <v>0.0</v>
      </c>
      <c r="G281" s="76">
        <v>0.0</v>
      </c>
      <c r="H281" s="45">
        <f t="shared" si="1"/>
        <v>1</v>
      </c>
      <c r="I281" s="45" t="str">
        <f t="shared" si="2"/>
        <v>01000</v>
      </c>
      <c r="J281" s="61" t="b">
        <v>0</v>
      </c>
      <c r="P281" s="61"/>
      <c r="R281" s="67"/>
      <c r="S281" s="61"/>
      <c r="T281" s="61"/>
    </row>
    <row r="282">
      <c r="A282" s="67"/>
      <c r="B282" s="62" t="s">
        <v>1035</v>
      </c>
      <c r="C282" s="76">
        <v>0.0</v>
      </c>
      <c r="D282" s="76">
        <v>1.0</v>
      </c>
      <c r="E282" s="76">
        <v>0.0</v>
      </c>
      <c r="F282" s="76">
        <v>0.0</v>
      </c>
      <c r="G282" s="76">
        <v>0.0</v>
      </c>
      <c r="H282" s="45">
        <f t="shared" si="1"/>
        <v>1</v>
      </c>
      <c r="I282" s="45" t="str">
        <f t="shared" si="2"/>
        <v>01000</v>
      </c>
      <c r="J282" s="61" t="b">
        <v>0</v>
      </c>
      <c r="P282" s="61"/>
      <c r="R282" s="67"/>
      <c r="S282" s="61"/>
      <c r="T282" s="61"/>
    </row>
    <row r="283">
      <c r="A283" s="67"/>
      <c r="B283" s="62" t="s">
        <v>1036</v>
      </c>
      <c r="C283" s="76">
        <v>0.0</v>
      </c>
      <c r="D283" s="76">
        <v>1.0</v>
      </c>
      <c r="E283" s="76">
        <v>0.0</v>
      </c>
      <c r="F283" s="76">
        <v>0.0</v>
      </c>
      <c r="G283" s="76">
        <v>0.0</v>
      </c>
      <c r="H283" s="45">
        <f t="shared" si="1"/>
        <v>1</v>
      </c>
      <c r="I283" s="45" t="str">
        <f t="shared" si="2"/>
        <v>01000</v>
      </c>
      <c r="J283" s="61" t="b">
        <v>0</v>
      </c>
      <c r="P283" s="61"/>
      <c r="R283" s="67"/>
      <c r="S283" s="61"/>
      <c r="T283" s="61"/>
    </row>
    <row r="284">
      <c r="A284" s="67"/>
      <c r="B284" s="62" t="s">
        <v>1037</v>
      </c>
      <c r="C284" s="76">
        <v>0.0</v>
      </c>
      <c r="D284" s="76">
        <v>1.0</v>
      </c>
      <c r="E284" s="76">
        <v>0.0</v>
      </c>
      <c r="F284" s="76">
        <v>0.0</v>
      </c>
      <c r="G284" s="76">
        <v>0.0</v>
      </c>
      <c r="H284" s="45">
        <f t="shared" si="1"/>
        <v>1</v>
      </c>
      <c r="I284" s="45" t="str">
        <f t="shared" si="2"/>
        <v>01000</v>
      </c>
      <c r="J284" s="61" t="b">
        <v>0</v>
      </c>
      <c r="P284" s="61"/>
      <c r="R284" s="67"/>
      <c r="S284" s="61"/>
      <c r="T284" s="61"/>
    </row>
    <row r="285">
      <c r="A285" s="67"/>
      <c r="B285" s="62" t="s">
        <v>1038</v>
      </c>
      <c r="C285" s="76">
        <v>0.0</v>
      </c>
      <c r="D285" s="76">
        <v>1.0</v>
      </c>
      <c r="E285" s="76">
        <v>0.0</v>
      </c>
      <c r="F285" s="76">
        <v>0.0</v>
      </c>
      <c r="G285" s="76">
        <v>0.0</v>
      </c>
      <c r="H285" s="45">
        <f t="shared" si="1"/>
        <v>1</v>
      </c>
      <c r="I285" s="45" t="str">
        <f t="shared" si="2"/>
        <v>01000</v>
      </c>
      <c r="J285" s="61" t="b">
        <v>0</v>
      </c>
      <c r="P285" s="61"/>
      <c r="R285" s="67"/>
      <c r="S285" s="61"/>
      <c r="T285" s="61"/>
    </row>
    <row r="286">
      <c r="A286" s="67"/>
      <c r="B286" s="62" t="s">
        <v>1039</v>
      </c>
      <c r="C286" s="76">
        <v>0.0</v>
      </c>
      <c r="D286" s="76">
        <v>1.0</v>
      </c>
      <c r="E286" s="76">
        <v>0.0</v>
      </c>
      <c r="F286" s="76">
        <v>0.0</v>
      </c>
      <c r="G286" s="76">
        <v>0.0</v>
      </c>
      <c r="H286" s="45">
        <f t="shared" si="1"/>
        <v>1</v>
      </c>
      <c r="I286" s="45" t="str">
        <f t="shared" si="2"/>
        <v>01000</v>
      </c>
      <c r="J286" s="61" t="b">
        <v>0</v>
      </c>
      <c r="P286" s="61"/>
      <c r="R286" s="67"/>
      <c r="S286" s="61"/>
      <c r="T286" s="61"/>
    </row>
    <row r="287">
      <c r="A287" s="67"/>
      <c r="B287" s="62" t="s">
        <v>1040</v>
      </c>
      <c r="C287" s="76">
        <v>0.0</v>
      </c>
      <c r="D287" s="76">
        <v>1.0</v>
      </c>
      <c r="E287" s="76">
        <v>0.0</v>
      </c>
      <c r="F287" s="76">
        <v>0.0</v>
      </c>
      <c r="G287" s="76">
        <v>0.0</v>
      </c>
      <c r="H287" s="45">
        <f t="shared" si="1"/>
        <v>1</v>
      </c>
      <c r="I287" s="45" t="str">
        <f t="shared" si="2"/>
        <v>01000</v>
      </c>
      <c r="J287" s="61" t="b">
        <v>0</v>
      </c>
      <c r="P287" s="61"/>
      <c r="R287" s="67"/>
      <c r="S287" s="61"/>
      <c r="T287" s="61"/>
    </row>
    <row r="288">
      <c r="A288" s="67"/>
      <c r="B288" s="62" t="s">
        <v>1041</v>
      </c>
      <c r="C288" s="76">
        <v>0.0</v>
      </c>
      <c r="D288" s="76">
        <v>1.0</v>
      </c>
      <c r="E288" s="76">
        <v>0.0</v>
      </c>
      <c r="F288" s="76">
        <v>0.0</v>
      </c>
      <c r="G288" s="76">
        <v>0.0</v>
      </c>
      <c r="H288" s="45">
        <f t="shared" si="1"/>
        <v>1</v>
      </c>
      <c r="I288" s="45" t="str">
        <f t="shared" si="2"/>
        <v>01000</v>
      </c>
      <c r="J288" s="61" t="b">
        <v>0</v>
      </c>
      <c r="P288" s="61"/>
      <c r="R288" s="67"/>
      <c r="S288" s="61"/>
      <c r="T288" s="61"/>
    </row>
    <row r="289">
      <c r="A289" s="67"/>
      <c r="B289" s="62" t="s">
        <v>1042</v>
      </c>
      <c r="C289" s="76">
        <v>0.0</v>
      </c>
      <c r="D289" s="76">
        <v>1.0</v>
      </c>
      <c r="E289" s="76">
        <v>0.0</v>
      </c>
      <c r="F289" s="76">
        <v>0.0</v>
      </c>
      <c r="G289" s="76">
        <v>0.0</v>
      </c>
      <c r="H289" s="45">
        <f t="shared" si="1"/>
        <v>1</v>
      </c>
      <c r="I289" s="45" t="str">
        <f t="shared" si="2"/>
        <v>01000</v>
      </c>
      <c r="J289" s="61" t="b">
        <v>0</v>
      </c>
      <c r="P289" s="61"/>
      <c r="R289" s="67"/>
      <c r="S289" s="61"/>
      <c r="T289" s="61"/>
    </row>
    <row r="290">
      <c r="A290" s="67"/>
      <c r="B290" s="62" t="s">
        <v>1043</v>
      </c>
      <c r="C290" s="76">
        <v>0.0</v>
      </c>
      <c r="D290" s="76">
        <v>1.0</v>
      </c>
      <c r="E290" s="76">
        <v>0.0</v>
      </c>
      <c r="F290" s="76">
        <v>0.0</v>
      </c>
      <c r="G290" s="76">
        <v>0.0</v>
      </c>
      <c r="H290" s="45">
        <f t="shared" si="1"/>
        <v>1</v>
      </c>
      <c r="I290" s="45" t="str">
        <f t="shared" si="2"/>
        <v>01000</v>
      </c>
      <c r="J290" s="61" t="b">
        <v>0</v>
      </c>
      <c r="P290" s="61"/>
      <c r="R290" s="67"/>
      <c r="S290" s="61"/>
      <c r="T290" s="61"/>
    </row>
    <row r="291">
      <c r="A291" s="67"/>
      <c r="B291" s="62" t="s">
        <v>1044</v>
      </c>
      <c r="C291" s="76">
        <v>0.0</v>
      </c>
      <c r="D291" s="76">
        <v>1.0</v>
      </c>
      <c r="E291" s="76">
        <v>0.0</v>
      </c>
      <c r="F291" s="76">
        <v>0.0</v>
      </c>
      <c r="G291" s="76">
        <v>0.0</v>
      </c>
      <c r="H291" s="45">
        <f t="shared" si="1"/>
        <v>1</v>
      </c>
      <c r="I291" s="45" t="str">
        <f t="shared" si="2"/>
        <v>01000</v>
      </c>
      <c r="J291" s="61" t="b">
        <v>0</v>
      </c>
      <c r="P291" s="61"/>
      <c r="R291" s="67"/>
      <c r="S291" s="61"/>
      <c r="T291" s="61"/>
    </row>
    <row r="292">
      <c r="A292" s="67"/>
      <c r="B292" s="62" t="s">
        <v>1045</v>
      </c>
      <c r="C292" s="76">
        <v>0.0</v>
      </c>
      <c r="D292" s="76">
        <v>1.0</v>
      </c>
      <c r="E292" s="76">
        <v>0.0</v>
      </c>
      <c r="F292" s="76">
        <v>0.0</v>
      </c>
      <c r="G292" s="76">
        <v>0.0</v>
      </c>
      <c r="H292" s="45">
        <f t="shared" si="1"/>
        <v>1</v>
      </c>
      <c r="I292" s="45" t="str">
        <f t="shared" si="2"/>
        <v>01000</v>
      </c>
      <c r="J292" s="61" t="b">
        <v>0</v>
      </c>
      <c r="K292" s="61"/>
      <c r="P292" s="61"/>
      <c r="R292" s="67"/>
      <c r="S292" s="61"/>
      <c r="T292" s="61"/>
    </row>
    <row r="293">
      <c r="A293" s="67"/>
      <c r="B293" s="62" t="s">
        <v>1046</v>
      </c>
      <c r="C293" s="76">
        <v>0.0</v>
      </c>
      <c r="D293" s="76">
        <v>1.0</v>
      </c>
      <c r="E293" s="76">
        <v>0.0</v>
      </c>
      <c r="F293" s="76">
        <v>0.0</v>
      </c>
      <c r="G293" s="76">
        <v>0.0</v>
      </c>
      <c r="H293" s="45">
        <f t="shared" si="1"/>
        <v>1</v>
      </c>
      <c r="I293" s="45" t="str">
        <f t="shared" si="2"/>
        <v>01000</v>
      </c>
      <c r="J293" s="61" t="b">
        <v>0</v>
      </c>
      <c r="K293" s="61"/>
      <c r="P293" s="61"/>
      <c r="R293" s="67"/>
      <c r="S293" s="61"/>
      <c r="T293" s="61"/>
    </row>
    <row r="294">
      <c r="A294" s="67"/>
      <c r="B294" s="62" t="s">
        <v>1047</v>
      </c>
      <c r="C294" s="76">
        <v>0.0</v>
      </c>
      <c r="D294" s="76">
        <v>1.0</v>
      </c>
      <c r="E294" s="76">
        <v>0.0</v>
      </c>
      <c r="F294" s="76">
        <v>0.0</v>
      </c>
      <c r="G294" s="76">
        <v>0.0</v>
      </c>
      <c r="H294" s="45">
        <f t="shared" si="1"/>
        <v>1</v>
      </c>
      <c r="I294" s="45" t="str">
        <f t="shared" si="2"/>
        <v>01000</v>
      </c>
      <c r="J294" s="61" t="b">
        <v>0</v>
      </c>
      <c r="K294" s="61"/>
      <c r="P294" s="61"/>
      <c r="R294" s="67"/>
      <c r="S294" s="61"/>
      <c r="T294" s="61"/>
    </row>
    <row r="295">
      <c r="A295" s="67"/>
      <c r="B295" s="62" t="s">
        <v>1048</v>
      </c>
      <c r="C295" s="76">
        <v>0.0</v>
      </c>
      <c r="D295" s="76">
        <v>1.0</v>
      </c>
      <c r="E295" s="76">
        <v>0.0</v>
      </c>
      <c r="F295" s="76">
        <v>0.0</v>
      </c>
      <c r="G295" s="76">
        <v>0.0</v>
      </c>
      <c r="H295" s="45">
        <f t="shared" si="1"/>
        <v>1</v>
      </c>
      <c r="I295" s="45" t="str">
        <f t="shared" si="2"/>
        <v>01000</v>
      </c>
      <c r="J295" s="61" t="b">
        <v>0</v>
      </c>
      <c r="K295" s="61"/>
      <c r="P295" s="61"/>
      <c r="R295" s="67"/>
      <c r="S295" s="61"/>
      <c r="T295" s="61"/>
    </row>
    <row r="296">
      <c r="A296" s="67"/>
      <c r="B296" s="62" t="s">
        <v>1049</v>
      </c>
      <c r="C296" s="76">
        <v>0.0</v>
      </c>
      <c r="D296" s="76">
        <v>1.0</v>
      </c>
      <c r="E296" s="76">
        <v>0.0</v>
      </c>
      <c r="F296" s="76">
        <v>0.0</v>
      </c>
      <c r="G296" s="76">
        <v>0.0</v>
      </c>
      <c r="H296" s="45">
        <f t="shared" si="1"/>
        <v>1</v>
      </c>
      <c r="I296" s="45" t="str">
        <f t="shared" si="2"/>
        <v>01000</v>
      </c>
      <c r="J296" s="61" t="b">
        <v>0</v>
      </c>
      <c r="K296" s="61"/>
      <c r="P296" s="61"/>
      <c r="R296" s="67"/>
      <c r="S296" s="61"/>
      <c r="T296" s="61"/>
    </row>
    <row r="297">
      <c r="A297" s="67"/>
      <c r="B297" s="62" t="s">
        <v>1050</v>
      </c>
      <c r="C297" s="76">
        <v>0.0</v>
      </c>
      <c r="D297" s="76">
        <v>1.0</v>
      </c>
      <c r="E297" s="76">
        <v>0.0</v>
      </c>
      <c r="F297" s="76">
        <v>0.0</v>
      </c>
      <c r="G297" s="76">
        <v>0.0</v>
      </c>
      <c r="H297" s="45">
        <f t="shared" si="1"/>
        <v>1</v>
      </c>
      <c r="I297" s="45" t="str">
        <f t="shared" si="2"/>
        <v>01000</v>
      </c>
      <c r="J297" s="61" t="b">
        <v>0</v>
      </c>
      <c r="K297" s="61"/>
      <c r="P297" s="61"/>
      <c r="R297" s="67"/>
      <c r="S297" s="61"/>
      <c r="T297" s="61"/>
    </row>
    <row r="298">
      <c r="A298" s="67"/>
      <c r="B298" s="62" t="s">
        <v>1051</v>
      </c>
      <c r="C298" s="76">
        <v>0.0</v>
      </c>
      <c r="D298" s="76">
        <v>1.0</v>
      </c>
      <c r="E298" s="76">
        <v>0.0</v>
      </c>
      <c r="F298" s="76">
        <v>0.0</v>
      </c>
      <c r="G298" s="76">
        <v>0.0</v>
      </c>
      <c r="H298" s="45">
        <f t="shared" si="1"/>
        <v>1</v>
      </c>
      <c r="I298" s="45" t="str">
        <f t="shared" si="2"/>
        <v>01000</v>
      </c>
      <c r="J298" s="61" t="b">
        <v>0</v>
      </c>
      <c r="K298" s="61"/>
      <c r="P298" s="61"/>
      <c r="R298" s="67"/>
      <c r="S298" s="61"/>
      <c r="T298" s="61"/>
    </row>
    <row r="299">
      <c r="A299" s="67"/>
      <c r="B299" s="62" t="s">
        <v>1052</v>
      </c>
      <c r="C299" s="76">
        <v>0.0</v>
      </c>
      <c r="D299" s="76">
        <v>1.0</v>
      </c>
      <c r="E299" s="76">
        <v>0.0</v>
      </c>
      <c r="F299" s="76">
        <v>0.0</v>
      </c>
      <c r="G299" s="76">
        <v>0.0</v>
      </c>
      <c r="H299" s="45">
        <f t="shared" si="1"/>
        <v>1</v>
      </c>
      <c r="I299" s="45" t="str">
        <f t="shared" si="2"/>
        <v>01000</v>
      </c>
      <c r="J299" s="61" t="b">
        <v>0</v>
      </c>
      <c r="K299" s="61"/>
      <c r="P299" s="61"/>
      <c r="R299" s="67"/>
      <c r="S299" s="61"/>
      <c r="T299" s="61"/>
    </row>
    <row r="300">
      <c r="A300" s="67"/>
      <c r="B300" s="62" t="s">
        <v>1053</v>
      </c>
      <c r="C300" s="76">
        <v>0.0</v>
      </c>
      <c r="D300" s="76">
        <v>1.0</v>
      </c>
      <c r="E300" s="76">
        <v>0.0</v>
      </c>
      <c r="F300" s="76">
        <v>0.0</v>
      </c>
      <c r="G300" s="76">
        <v>0.0</v>
      </c>
      <c r="H300" s="45">
        <f t="shared" si="1"/>
        <v>1</v>
      </c>
      <c r="I300" s="45" t="str">
        <f t="shared" si="2"/>
        <v>01000</v>
      </c>
      <c r="J300" s="61" t="b">
        <v>0</v>
      </c>
      <c r="K300" s="61"/>
      <c r="P300" s="61"/>
      <c r="R300" s="67"/>
      <c r="S300" s="61"/>
      <c r="T300" s="61"/>
    </row>
    <row r="301">
      <c r="A301" s="67"/>
      <c r="B301" s="62" t="s">
        <v>1054</v>
      </c>
      <c r="C301" s="76">
        <v>0.0</v>
      </c>
      <c r="D301" s="76">
        <v>1.0</v>
      </c>
      <c r="E301" s="76">
        <v>0.0</v>
      </c>
      <c r="F301" s="76">
        <v>0.0</v>
      </c>
      <c r="G301" s="76">
        <v>0.0</v>
      </c>
      <c r="H301" s="45">
        <f t="shared" si="1"/>
        <v>1</v>
      </c>
      <c r="I301" s="45" t="str">
        <f t="shared" si="2"/>
        <v>01000</v>
      </c>
      <c r="J301" s="61" t="b">
        <v>0</v>
      </c>
      <c r="K301" s="61"/>
      <c r="P301" s="61"/>
      <c r="R301" s="67"/>
      <c r="S301" s="61"/>
      <c r="T301" s="61"/>
    </row>
    <row r="302">
      <c r="A302" s="67"/>
      <c r="B302" s="62" t="s">
        <v>823</v>
      </c>
      <c r="C302" s="76">
        <v>0.0</v>
      </c>
      <c r="D302" s="76">
        <v>0.0</v>
      </c>
      <c r="E302" s="76">
        <v>1.0</v>
      </c>
      <c r="F302" s="76">
        <v>0.0</v>
      </c>
      <c r="G302" s="76">
        <v>0.0</v>
      </c>
      <c r="H302" s="45">
        <f t="shared" si="1"/>
        <v>1</v>
      </c>
      <c r="I302" s="45" t="str">
        <f t="shared" si="2"/>
        <v>00100</v>
      </c>
      <c r="J302" s="61" t="b">
        <v>1</v>
      </c>
      <c r="K302" s="67"/>
      <c r="P302" s="61"/>
      <c r="R302" s="67"/>
      <c r="S302" s="61"/>
      <c r="T302" s="61"/>
    </row>
    <row r="303">
      <c r="A303" s="67"/>
      <c r="B303" s="62" t="s">
        <v>814</v>
      </c>
      <c r="C303" s="76">
        <v>0.0</v>
      </c>
      <c r="D303" s="76">
        <v>0.0</v>
      </c>
      <c r="E303" s="76">
        <v>1.0</v>
      </c>
      <c r="F303" s="76">
        <v>0.0</v>
      </c>
      <c r="G303" s="76">
        <v>0.0</v>
      </c>
      <c r="H303" s="45">
        <f t="shared" si="1"/>
        <v>1</v>
      </c>
      <c r="I303" s="45" t="str">
        <f t="shared" si="2"/>
        <v>00100</v>
      </c>
      <c r="J303" s="61" t="b">
        <v>1</v>
      </c>
      <c r="K303" s="67"/>
      <c r="P303" s="61"/>
      <c r="R303" s="67"/>
      <c r="S303" s="61"/>
      <c r="T303" s="61"/>
    </row>
    <row r="304">
      <c r="A304" s="67"/>
      <c r="B304" s="62" t="s">
        <v>1055</v>
      </c>
      <c r="C304" s="76">
        <v>0.0</v>
      </c>
      <c r="D304" s="76">
        <v>0.0</v>
      </c>
      <c r="E304" s="76">
        <v>1.0</v>
      </c>
      <c r="F304" s="76">
        <v>0.0</v>
      </c>
      <c r="G304" s="76">
        <v>0.0</v>
      </c>
      <c r="H304" s="45">
        <f t="shared" si="1"/>
        <v>1</v>
      </c>
      <c r="I304" s="45" t="str">
        <f t="shared" si="2"/>
        <v>00100</v>
      </c>
      <c r="J304" s="61" t="b">
        <v>0</v>
      </c>
      <c r="P304" s="61"/>
      <c r="R304" s="67"/>
      <c r="S304" s="61"/>
      <c r="T304" s="61"/>
    </row>
    <row r="305">
      <c r="A305" s="67"/>
      <c r="B305" s="62" t="s">
        <v>1056</v>
      </c>
      <c r="C305" s="76">
        <v>0.0</v>
      </c>
      <c r="D305" s="76">
        <v>0.0</v>
      </c>
      <c r="E305" s="76">
        <v>1.0</v>
      </c>
      <c r="F305" s="76">
        <v>0.0</v>
      </c>
      <c r="G305" s="76">
        <v>0.0</v>
      </c>
      <c r="H305" s="45">
        <f t="shared" si="1"/>
        <v>1</v>
      </c>
      <c r="I305" s="45" t="str">
        <f t="shared" si="2"/>
        <v>00100</v>
      </c>
      <c r="J305" s="61" t="b">
        <v>0</v>
      </c>
      <c r="P305" s="61"/>
      <c r="R305" s="67"/>
      <c r="S305" s="61"/>
      <c r="T305" s="61"/>
    </row>
    <row r="306">
      <c r="A306" s="67"/>
      <c r="B306" s="62" t="s">
        <v>1057</v>
      </c>
      <c r="C306" s="76">
        <v>0.0</v>
      </c>
      <c r="D306" s="76">
        <v>0.0</v>
      </c>
      <c r="E306" s="76">
        <v>1.0</v>
      </c>
      <c r="F306" s="76">
        <v>0.0</v>
      </c>
      <c r="G306" s="76">
        <v>0.0</v>
      </c>
      <c r="H306" s="45">
        <f t="shared" si="1"/>
        <v>1</v>
      </c>
      <c r="I306" s="45" t="str">
        <f t="shared" si="2"/>
        <v>00100</v>
      </c>
      <c r="J306" s="61" t="b">
        <v>0</v>
      </c>
      <c r="P306" s="61"/>
      <c r="R306" s="67"/>
      <c r="S306" s="61"/>
      <c r="T306" s="61"/>
    </row>
    <row r="307">
      <c r="A307" s="67"/>
      <c r="B307" s="62" t="s">
        <v>1058</v>
      </c>
      <c r="C307" s="76">
        <v>0.0</v>
      </c>
      <c r="D307" s="76">
        <v>0.0</v>
      </c>
      <c r="E307" s="76">
        <v>1.0</v>
      </c>
      <c r="F307" s="76">
        <v>0.0</v>
      </c>
      <c r="G307" s="76">
        <v>0.0</v>
      </c>
      <c r="H307" s="45">
        <f t="shared" si="1"/>
        <v>1</v>
      </c>
      <c r="I307" s="45" t="str">
        <f t="shared" si="2"/>
        <v>00100</v>
      </c>
      <c r="J307" s="61" t="b">
        <v>0</v>
      </c>
      <c r="P307" s="61"/>
      <c r="R307" s="67"/>
      <c r="S307" s="61"/>
      <c r="T307" s="61"/>
    </row>
    <row r="308">
      <c r="A308" s="67"/>
      <c r="B308" s="62" t="s">
        <v>1059</v>
      </c>
      <c r="C308" s="76">
        <v>0.0</v>
      </c>
      <c r="D308" s="76">
        <v>0.0</v>
      </c>
      <c r="E308" s="76">
        <v>1.0</v>
      </c>
      <c r="F308" s="76">
        <v>0.0</v>
      </c>
      <c r="G308" s="76">
        <v>0.0</v>
      </c>
      <c r="H308" s="45">
        <f t="shared" si="1"/>
        <v>1</v>
      </c>
      <c r="I308" s="45" t="str">
        <f t="shared" si="2"/>
        <v>00100</v>
      </c>
      <c r="J308" s="61" t="b">
        <v>0</v>
      </c>
      <c r="P308" s="61"/>
      <c r="R308" s="67"/>
      <c r="S308" s="61"/>
      <c r="T308" s="61"/>
    </row>
    <row r="309">
      <c r="A309" s="67"/>
      <c r="B309" s="62" t="s">
        <v>1060</v>
      </c>
      <c r="C309" s="76">
        <v>0.0</v>
      </c>
      <c r="D309" s="76">
        <v>0.0</v>
      </c>
      <c r="E309" s="76">
        <v>1.0</v>
      </c>
      <c r="F309" s="76">
        <v>0.0</v>
      </c>
      <c r="G309" s="76">
        <v>0.0</v>
      </c>
      <c r="H309" s="45">
        <f t="shared" si="1"/>
        <v>1</v>
      </c>
      <c r="I309" s="45" t="str">
        <f t="shared" si="2"/>
        <v>00100</v>
      </c>
      <c r="J309" s="61" t="b">
        <v>0</v>
      </c>
      <c r="P309" s="61"/>
      <c r="R309" s="67"/>
      <c r="S309" s="61"/>
      <c r="T309" s="61"/>
    </row>
    <row r="310">
      <c r="A310" s="67"/>
      <c r="B310" s="62" t="s">
        <v>776</v>
      </c>
      <c r="C310" s="76">
        <v>0.0</v>
      </c>
      <c r="D310" s="76">
        <v>0.0</v>
      </c>
      <c r="E310" s="76">
        <v>1.0</v>
      </c>
      <c r="F310" s="76">
        <v>0.0</v>
      </c>
      <c r="G310" s="76">
        <v>0.0</v>
      </c>
      <c r="H310" s="45">
        <f t="shared" si="1"/>
        <v>1</v>
      </c>
      <c r="I310" s="45" t="str">
        <f t="shared" si="2"/>
        <v>00100</v>
      </c>
      <c r="J310" s="61" t="b">
        <v>1</v>
      </c>
      <c r="K310" s="67"/>
      <c r="P310" s="61"/>
      <c r="R310" s="67"/>
      <c r="S310" s="61"/>
      <c r="T310" s="61"/>
    </row>
    <row r="311">
      <c r="A311" s="67"/>
      <c r="B311" s="62" t="s">
        <v>1061</v>
      </c>
      <c r="C311" s="76">
        <v>0.0</v>
      </c>
      <c r="D311" s="76">
        <v>0.0</v>
      </c>
      <c r="E311" s="76">
        <v>1.0</v>
      </c>
      <c r="F311" s="76">
        <v>0.0</v>
      </c>
      <c r="G311" s="76">
        <v>0.0</v>
      </c>
      <c r="H311" s="45">
        <f t="shared" si="1"/>
        <v>1</v>
      </c>
      <c r="I311" s="45" t="str">
        <f t="shared" si="2"/>
        <v>00100</v>
      </c>
      <c r="J311" s="61" t="b">
        <v>0</v>
      </c>
      <c r="P311" s="61"/>
      <c r="R311" s="67"/>
      <c r="S311" s="61"/>
      <c r="T311" s="61"/>
    </row>
    <row r="312">
      <c r="A312" s="67"/>
      <c r="B312" s="62" t="s">
        <v>1062</v>
      </c>
      <c r="C312" s="76">
        <v>0.0</v>
      </c>
      <c r="D312" s="76">
        <v>0.0</v>
      </c>
      <c r="E312" s="76">
        <v>1.0</v>
      </c>
      <c r="F312" s="76">
        <v>0.0</v>
      </c>
      <c r="G312" s="76">
        <v>0.0</v>
      </c>
      <c r="H312" s="45">
        <f t="shared" si="1"/>
        <v>1</v>
      </c>
      <c r="I312" s="45" t="str">
        <f t="shared" si="2"/>
        <v>00100</v>
      </c>
      <c r="J312" s="61" t="b">
        <v>0</v>
      </c>
      <c r="P312" s="61"/>
      <c r="R312" s="67"/>
      <c r="S312" s="61"/>
      <c r="T312" s="61"/>
    </row>
    <row r="313">
      <c r="A313" s="67"/>
      <c r="B313" s="62" t="s">
        <v>1063</v>
      </c>
      <c r="C313" s="76">
        <v>0.0</v>
      </c>
      <c r="D313" s="76">
        <v>0.0</v>
      </c>
      <c r="E313" s="76">
        <v>1.0</v>
      </c>
      <c r="F313" s="76">
        <v>0.0</v>
      </c>
      <c r="G313" s="76">
        <v>0.0</v>
      </c>
      <c r="H313" s="45">
        <f t="shared" si="1"/>
        <v>1</v>
      </c>
      <c r="I313" s="45" t="str">
        <f t="shared" si="2"/>
        <v>00100</v>
      </c>
      <c r="J313" s="61" t="b">
        <v>0</v>
      </c>
      <c r="P313" s="61"/>
      <c r="R313" s="67"/>
      <c r="S313" s="61"/>
      <c r="T313" s="61"/>
    </row>
    <row r="314">
      <c r="A314" s="67"/>
      <c r="B314" s="62" t="s">
        <v>1064</v>
      </c>
      <c r="C314" s="76">
        <v>0.0</v>
      </c>
      <c r="D314" s="76">
        <v>0.0</v>
      </c>
      <c r="E314" s="76">
        <v>1.0</v>
      </c>
      <c r="F314" s="76">
        <v>0.0</v>
      </c>
      <c r="G314" s="76">
        <v>0.0</v>
      </c>
      <c r="H314" s="45">
        <f t="shared" si="1"/>
        <v>1</v>
      </c>
      <c r="I314" s="45" t="str">
        <f t="shared" si="2"/>
        <v>00100</v>
      </c>
      <c r="J314" s="61" t="b">
        <v>0</v>
      </c>
      <c r="P314" s="61"/>
      <c r="R314" s="67"/>
      <c r="S314" s="61"/>
      <c r="T314" s="61"/>
    </row>
    <row r="315">
      <c r="A315" s="67"/>
      <c r="B315" s="62" t="s">
        <v>1065</v>
      </c>
      <c r="C315" s="76">
        <v>0.0</v>
      </c>
      <c r="D315" s="76">
        <v>0.0</v>
      </c>
      <c r="E315" s="76">
        <v>1.0</v>
      </c>
      <c r="F315" s="76">
        <v>0.0</v>
      </c>
      <c r="G315" s="76">
        <v>0.0</v>
      </c>
      <c r="H315" s="45">
        <f t="shared" si="1"/>
        <v>1</v>
      </c>
      <c r="I315" s="45" t="str">
        <f t="shared" si="2"/>
        <v>00100</v>
      </c>
      <c r="J315" s="61" t="b">
        <v>0</v>
      </c>
      <c r="P315" s="61"/>
      <c r="R315" s="67"/>
      <c r="S315" s="61"/>
      <c r="T315" s="61"/>
    </row>
    <row r="316">
      <c r="A316" s="67"/>
      <c r="B316" s="62" t="s">
        <v>1066</v>
      </c>
      <c r="C316" s="76">
        <v>0.0</v>
      </c>
      <c r="D316" s="76">
        <v>0.0</v>
      </c>
      <c r="E316" s="76">
        <v>1.0</v>
      </c>
      <c r="F316" s="76">
        <v>0.0</v>
      </c>
      <c r="G316" s="76">
        <v>0.0</v>
      </c>
      <c r="H316" s="45">
        <f t="shared" si="1"/>
        <v>1</v>
      </c>
      <c r="I316" s="45" t="str">
        <f t="shared" si="2"/>
        <v>00100</v>
      </c>
      <c r="J316" s="61" t="b">
        <v>0</v>
      </c>
      <c r="P316" s="61"/>
      <c r="R316" s="67"/>
      <c r="S316" s="61"/>
      <c r="T316" s="61"/>
    </row>
    <row r="317">
      <c r="A317" s="67"/>
      <c r="B317" s="62" t="s">
        <v>744</v>
      </c>
      <c r="C317" s="76">
        <v>0.0</v>
      </c>
      <c r="D317" s="76">
        <v>0.0</v>
      </c>
      <c r="E317" s="76">
        <v>1.0</v>
      </c>
      <c r="F317" s="76">
        <v>0.0</v>
      </c>
      <c r="G317" s="76">
        <v>0.0</v>
      </c>
      <c r="H317" s="45">
        <f t="shared" si="1"/>
        <v>1</v>
      </c>
      <c r="I317" s="45" t="str">
        <f t="shared" si="2"/>
        <v>00100</v>
      </c>
      <c r="J317" s="61" t="b">
        <v>1</v>
      </c>
      <c r="K317" s="67"/>
      <c r="P317" s="61"/>
      <c r="R317" s="67"/>
      <c r="S317" s="61"/>
      <c r="T317" s="61"/>
    </row>
    <row r="318">
      <c r="A318" s="67"/>
      <c r="B318" s="62" t="s">
        <v>1067</v>
      </c>
      <c r="C318" s="76">
        <v>0.0</v>
      </c>
      <c r="D318" s="76">
        <v>0.0</v>
      </c>
      <c r="E318" s="76">
        <v>1.0</v>
      </c>
      <c r="F318" s="76">
        <v>0.0</v>
      </c>
      <c r="G318" s="76">
        <v>0.0</v>
      </c>
      <c r="H318" s="45">
        <f t="shared" si="1"/>
        <v>1</v>
      </c>
      <c r="I318" s="45" t="str">
        <f t="shared" si="2"/>
        <v>00100</v>
      </c>
      <c r="J318" s="61" t="b">
        <v>0</v>
      </c>
      <c r="P318" s="61"/>
      <c r="R318" s="67"/>
      <c r="S318" s="61"/>
      <c r="T318" s="61"/>
    </row>
    <row r="319">
      <c r="A319" s="67"/>
      <c r="B319" s="62" t="s">
        <v>1068</v>
      </c>
      <c r="C319" s="76">
        <v>0.0</v>
      </c>
      <c r="D319" s="76">
        <v>0.0</v>
      </c>
      <c r="E319" s="76">
        <v>1.0</v>
      </c>
      <c r="F319" s="76">
        <v>0.0</v>
      </c>
      <c r="G319" s="76">
        <v>0.0</v>
      </c>
      <c r="H319" s="45">
        <f t="shared" si="1"/>
        <v>1</v>
      </c>
      <c r="I319" s="45" t="str">
        <f t="shared" si="2"/>
        <v>00100</v>
      </c>
      <c r="J319" s="61" t="b">
        <v>0</v>
      </c>
      <c r="P319" s="61"/>
      <c r="R319" s="67"/>
      <c r="S319" s="61"/>
      <c r="T319" s="61"/>
    </row>
    <row r="320">
      <c r="A320" s="67"/>
      <c r="B320" s="62" t="s">
        <v>1069</v>
      </c>
      <c r="C320" s="76">
        <v>0.0</v>
      </c>
      <c r="D320" s="76">
        <v>0.0</v>
      </c>
      <c r="E320" s="76">
        <v>1.0</v>
      </c>
      <c r="F320" s="76">
        <v>0.0</v>
      </c>
      <c r="G320" s="76">
        <v>0.0</v>
      </c>
      <c r="H320" s="45">
        <f t="shared" si="1"/>
        <v>1</v>
      </c>
      <c r="I320" s="45" t="str">
        <f t="shared" si="2"/>
        <v>00100</v>
      </c>
      <c r="J320" s="61" t="b">
        <v>0</v>
      </c>
      <c r="P320" s="61"/>
      <c r="R320" s="67"/>
      <c r="S320" s="61"/>
      <c r="T320" s="61"/>
    </row>
    <row r="321">
      <c r="A321" s="67"/>
      <c r="B321" s="62" t="s">
        <v>1070</v>
      </c>
      <c r="C321" s="76">
        <v>0.0</v>
      </c>
      <c r="D321" s="76">
        <v>0.0</v>
      </c>
      <c r="E321" s="76">
        <v>1.0</v>
      </c>
      <c r="F321" s="76">
        <v>0.0</v>
      </c>
      <c r="G321" s="76">
        <v>0.0</v>
      </c>
      <c r="H321" s="45">
        <f t="shared" si="1"/>
        <v>1</v>
      </c>
      <c r="I321" s="45" t="str">
        <f t="shared" si="2"/>
        <v>00100</v>
      </c>
      <c r="J321" s="61" t="b">
        <v>0</v>
      </c>
      <c r="P321" s="61"/>
      <c r="R321" s="67"/>
      <c r="S321" s="61"/>
      <c r="T321" s="61"/>
    </row>
    <row r="322">
      <c r="A322" s="67"/>
      <c r="B322" s="62" t="s">
        <v>1071</v>
      </c>
      <c r="C322" s="76">
        <v>0.0</v>
      </c>
      <c r="D322" s="76">
        <v>0.0</v>
      </c>
      <c r="E322" s="76">
        <v>1.0</v>
      </c>
      <c r="F322" s="76">
        <v>0.0</v>
      </c>
      <c r="G322" s="76">
        <v>0.0</v>
      </c>
      <c r="H322" s="45">
        <f t="shared" si="1"/>
        <v>1</v>
      </c>
      <c r="I322" s="45" t="str">
        <f t="shared" si="2"/>
        <v>00100</v>
      </c>
      <c r="J322" s="61" t="b">
        <v>0</v>
      </c>
      <c r="P322" s="61"/>
      <c r="R322" s="67"/>
      <c r="S322" s="61"/>
      <c r="T322" s="61"/>
    </row>
    <row r="323">
      <c r="A323" s="67"/>
      <c r="B323" s="62" t="s">
        <v>1072</v>
      </c>
      <c r="C323" s="76">
        <v>0.0</v>
      </c>
      <c r="D323" s="76">
        <v>0.0</v>
      </c>
      <c r="E323" s="76">
        <v>1.0</v>
      </c>
      <c r="F323" s="76">
        <v>0.0</v>
      </c>
      <c r="G323" s="76">
        <v>0.0</v>
      </c>
      <c r="H323" s="45">
        <f t="shared" si="1"/>
        <v>1</v>
      </c>
      <c r="I323" s="45" t="str">
        <f t="shared" si="2"/>
        <v>00100</v>
      </c>
      <c r="J323" s="61" t="b">
        <v>0</v>
      </c>
      <c r="P323" s="61"/>
      <c r="R323" s="67"/>
      <c r="S323" s="61"/>
      <c r="T323" s="61"/>
    </row>
    <row r="324">
      <c r="A324" s="67"/>
      <c r="B324" s="62" t="s">
        <v>1073</v>
      </c>
      <c r="C324" s="76">
        <v>0.0</v>
      </c>
      <c r="D324" s="76">
        <v>0.0</v>
      </c>
      <c r="E324" s="76">
        <v>1.0</v>
      </c>
      <c r="F324" s="76">
        <v>0.0</v>
      </c>
      <c r="G324" s="76">
        <v>0.0</v>
      </c>
      <c r="H324" s="45">
        <f t="shared" si="1"/>
        <v>1</v>
      </c>
      <c r="I324" s="45" t="str">
        <f t="shared" si="2"/>
        <v>00100</v>
      </c>
      <c r="J324" s="61" t="b">
        <v>0</v>
      </c>
      <c r="P324" s="61"/>
      <c r="R324" s="67"/>
      <c r="S324" s="61"/>
      <c r="T324" s="61"/>
    </row>
    <row r="325">
      <c r="A325" s="67"/>
      <c r="B325" s="62" t="s">
        <v>1074</v>
      </c>
      <c r="C325" s="76">
        <v>0.0</v>
      </c>
      <c r="D325" s="76">
        <v>0.0</v>
      </c>
      <c r="E325" s="76">
        <v>1.0</v>
      </c>
      <c r="F325" s="76">
        <v>0.0</v>
      </c>
      <c r="G325" s="76">
        <v>0.0</v>
      </c>
      <c r="H325" s="45">
        <f t="shared" si="1"/>
        <v>1</v>
      </c>
      <c r="I325" s="45" t="str">
        <f t="shared" si="2"/>
        <v>00100</v>
      </c>
      <c r="J325" s="61" t="b">
        <v>0</v>
      </c>
      <c r="P325" s="61"/>
      <c r="R325" s="67"/>
      <c r="S325" s="61"/>
      <c r="T325" s="61"/>
    </row>
    <row r="326">
      <c r="A326" s="67"/>
      <c r="B326" s="62" t="s">
        <v>1075</v>
      </c>
      <c r="C326" s="76">
        <v>0.0</v>
      </c>
      <c r="D326" s="76">
        <v>0.0</v>
      </c>
      <c r="E326" s="76">
        <v>1.0</v>
      </c>
      <c r="F326" s="76">
        <v>0.0</v>
      </c>
      <c r="G326" s="76">
        <v>0.0</v>
      </c>
      <c r="H326" s="45">
        <f t="shared" si="1"/>
        <v>1</v>
      </c>
      <c r="I326" s="45" t="str">
        <f t="shared" si="2"/>
        <v>00100</v>
      </c>
      <c r="J326" s="61" t="b">
        <v>0</v>
      </c>
      <c r="K326" s="61"/>
      <c r="P326" s="61"/>
      <c r="R326" s="67"/>
      <c r="S326" s="61"/>
      <c r="T326" s="61"/>
    </row>
    <row r="327">
      <c r="A327" s="67"/>
      <c r="B327" s="62" t="s">
        <v>1076</v>
      </c>
      <c r="C327" s="76">
        <v>0.0</v>
      </c>
      <c r="D327" s="76">
        <v>0.0</v>
      </c>
      <c r="E327" s="76">
        <v>1.0</v>
      </c>
      <c r="F327" s="76">
        <v>0.0</v>
      </c>
      <c r="G327" s="76">
        <v>0.0</v>
      </c>
      <c r="H327" s="45">
        <f t="shared" si="1"/>
        <v>1</v>
      </c>
      <c r="I327" s="45" t="str">
        <f t="shared" si="2"/>
        <v>00100</v>
      </c>
      <c r="J327" s="61" t="b">
        <v>0</v>
      </c>
      <c r="K327" s="61"/>
      <c r="P327" s="61"/>
      <c r="R327" s="67"/>
      <c r="S327" s="61"/>
      <c r="T327" s="61"/>
    </row>
    <row r="328">
      <c r="A328" s="67"/>
      <c r="B328" s="62" t="s">
        <v>1077</v>
      </c>
      <c r="C328" s="76">
        <v>0.0</v>
      </c>
      <c r="D328" s="76">
        <v>0.0</v>
      </c>
      <c r="E328" s="76">
        <v>1.0</v>
      </c>
      <c r="F328" s="76">
        <v>0.0</v>
      </c>
      <c r="G328" s="76">
        <v>0.0</v>
      </c>
      <c r="H328" s="45">
        <f t="shared" si="1"/>
        <v>1</v>
      </c>
      <c r="I328" s="45" t="str">
        <f t="shared" si="2"/>
        <v>00100</v>
      </c>
      <c r="J328" s="61" t="b">
        <v>0</v>
      </c>
      <c r="K328" s="61"/>
      <c r="P328" s="61"/>
      <c r="R328" s="67"/>
      <c r="S328" s="61"/>
      <c r="T328" s="61"/>
    </row>
    <row r="329">
      <c r="A329" s="67"/>
      <c r="B329" s="62" t="s">
        <v>1078</v>
      </c>
      <c r="C329" s="76">
        <v>0.0</v>
      </c>
      <c r="D329" s="76">
        <v>0.0</v>
      </c>
      <c r="E329" s="76">
        <v>1.0</v>
      </c>
      <c r="F329" s="76">
        <v>0.0</v>
      </c>
      <c r="G329" s="76">
        <v>0.0</v>
      </c>
      <c r="H329" s="45">
        <f t="shared" si="1"/>
        <v>1</v>
      </c>
      <c r="I329" s="45" t="str">
        <f t="shared" si="2"/>
        <v>00100</v>
      </c>
      <c r="J329" s="61" t="b">
        <v>0</v>
      </c>
      <c r="K329" s="61"/>
      <c r="P329" s="61"/>
      <c r="R329" s="67"/>
      <c r="S329" s="61"/>
      <c r="T329" s="61"/>
    </row>
    <row r="330">
      <c r="A330" s="67"/>
      <c r="B330" s="62" t="s">
        <v>1079</v>
      </c>
      <c r="C330" s="76">
        <v>0.0</v>
      </c>
      <c r="D330" s="76">
        <v>0.0</v>
      </c>
      <c r="E330" s="76">
        <v>1.0</v>
      </c>
      <c r="F330" s="76">
        <v>0.0</v>
      </c>
      <c r="G330" s="76">
        <v>0.0</v>
      </c>
      <c r="H330" s="45">
        <f t="shared" si="1"/>
        <v>1</v>
      </c>
      <c r="I330" s="45" t="str">
        <f t="shared" si="2"/>
        <v>00100</v>
      </c>
      <c r="J330" s="61" t="b">
        <v>0</v>
      </c>
      <c r="K330" s="61"/>
      <c r="P330" s="61"/>
      <c r="R330" s="67"/>
      <c r="S330" s="61"/>
      <c r="T330" s="61"/>
    </row>
    <row r="331">
      <c r="A331" s="67"/>
      <c r="B331" s="62" t="s">
        <v>1080</v>
      </c>
      <c r="C331" s="76">
        <v>0.0</v>
      </c>
      <c r="D331" s="76">
        <v>0.0</v>
      </c>
      <c r="E331" s="76">
        <v>1.0</v>
      </c>
      <c r="F331" s="76">
        <v>0.0</v>
      </c>
      <c r="G331" s="76">
        <v>0.0</v>
      </c>
      <c r="H331" s="45">
        <f t="shared" si="1"/>
        <v>1</v>
      </c>
      <c r="I331" s="45" t="str">
        <f t="shared" si="2"/>
        <v>00100</v>
      </c>
      <c r="J331" s="61" t="b">
        <v>0</v>
      </c>
      <c r="K331" s="61"/>
      <c r="P331" s="61"/>
      <c r="R331" s="67"/>
      <c r="S331" s="61"/>
      <c r="T331" s="61"/>
    </row>
    <row r="332">
      <c r="A332" s="67"/>
      <c r="B332" s="62" t="s">
        <v>1081</v>
      </c>
      <c r="C332" s="76">
        <v>0.0</v>
      </c>
      <c r="D332" s="76">
        <v>0.0</v>
      </c>
      <c r="E332" s="76">
        <v>1.0</v>
      </c>
      <c r="F332" s="76">
        <v>0.0</v>
      </c>
      <c r="G332" s="76">
        <v>0.0</v>
      </c>
      <c r="H332" s="45">
        <f t="shared" si="1"/>
        <v>1</v>
      </c>
      <c r="I332" s="45" t="str">
        <f t="shared" si="2"/>
        <v>00100</v>
      </c>
      <c r="J332" s="61" t="b">
        <v>0</v>
      </c>
      <c r="K332" s="61"/>
      <c r="P332" s="61"/>
      <c r="R332" s="67"/>
      <c r="S332" s="61"/>
      <c r="T332" s="61"/>
    </row>
    <row r="333">
      <c r="A333" s="67"/>
      <c r="B333" s="62" t="s">
        <v>1082</v>
      </c>
      <c r="C333" s="76">
        <v>0.0</v>
      </c>
      <c r="D333" s="76">
        <v>0.0</v>
      </c>
      <c r="E333" s="76">
        <v>1.0</v>
      </c>
      <c r="F333" s="76">
        <v>0.0</v>
      </c>
      <c r="G333" s="76">
        <v>0.0</v>
      </c>
      <c r="H333" s="45">
        <f t="shared" si="1"/>
        <v>1</v>
      </c>
      <c r="I333" s="45" t="str">
        <f t="shared" si="2"/>
        <v>00100</v>
      </c>
      <c r="J333" s="61" t="b">
        <v>0</v>
      </c>
      <c r="K333" s="61"/>
      <c r="P333" s="61"/>
      <c r="R333" s="67"/>
      <c r="S333" s="61"/>
      <c r="T333" s="61"/>
    </row>
    <row r="334">
      <c r="A334" s="67"/>
      <c r="B334" s="62" t="s">
        <v>1083</v>
      </c>
      <c r="C334" s="76">
        <v>0.0</v>
      </c>
      <c r="D334" s="76">
        <v>0.0</v>
      </c>
      <c r="E334" s="76">
        <v>1.0</v>
      </c>
      <c r="F334" s="76">
        <v>0.0</v>
      </c>
      <c r="G334" s="76">
        <v>0.0</v>
      </c>
      <c r="H334" s="45">
        <f t="shared" si="1"/>
        <v>1</v>
      </c>
      <c r="I334" s="45" t="str">
        <f t="shared" si="2"/>
        <v>00100</v>
      </c>
      <c r="J334" s="61" t="b">
        <v>0</v>
      </c>
      <c r="K334" s="61"/>
      <c r="P334" s="61"/>
      <c r="R334" s="67"/>
      <c r="S334" s="61"/>
      <c r="T334" s="61"/>
    </row>
    <row r="335">
      <c r="A335" s="67"/>
      <c r="B335" s="62" t="s">
        <v>1084</v>
      </c>
      <c r="C335" s="76">
        <v>0.0</v>
      </c>
      <c r="D335" s="76">
        <v>0.0</v>
      </c>
      <c r="E335" s="76">
        <v>1.0</v>
      </c>
      <c r="F335" s="76">
        <v>0.0</v>
      </c>
      <c r="G335" s="76">
        <v>0.0</v>
      </c>
      <c r="H335" s="45">
        <f t="shared" si="1"/>
        <v>1</v>
      </c>
      <c r="I335" s="45" t="str">
        <f t="shared" si="2"/>
        <v>00100</v>
      </c>
      <c r="J335" s="61" t="b">
        <v>0</v>
      </c>
      <c r="K335" s="61"/>
      <c r="P335" s="61"/>
      <c r="R335" s="67"/>
      <c r="S335" s="61"/>
      <c r="T335" s="61"/>
    </row>
    <row r="336">
      <c r="A336" s="67"/>
      <c r="B336" s="62" t="s">
        <v>1085</v>
      </c>
      <c r="C336" s="76">
        <v>0.0</v>
      </c>
      <c r="D336" s="76">
        <v>0.0</v>
      </c>
      <c r="E336" s="76">
        <v>1.0</v>
      </c>
      <c r="F336" s="76">
        <v>0.0</v>
      </c>
      <c r="G336" s="76">
        <v>0.0</v>
      </c>
      <c r="H336" s="45">
        <f t="shared" si="1"/>
        <v>1</v>
      </c>
      <c r="I336" s="45" t="str">
        <f t="shared" si="2"/>
        <v>00100</v>
      </c>
      <c r="J336" s="61" t="b">
        <v>0</v>
      </c>
      <c r="K336" s="61"/>
      <c r="P336" s="61"/>
      <c r="R336" s="67"/>
      <c r="S336" s="61"/>
      <c r="T336" s="61"/>
    </row>
    <row r="337">
      <c r="A337" s="67"/>
      <c r="B337" s="62" t="s">
        <v>1086</v>
      </c>
      <c r="C337" s="76">
        <v>0.0</v>
      </c>
      <c r="D337" s="76">
        <v>0.0</v>
      </c>
      <c r="E337" s="76">
        <v>1.0</v>
      </c>
      <c r="F337" s="76">
        <v>0.0</v>
      </c>
      <c r="G337" s="76">
        <v>0.0</v>
      </c>
      <c r="H337" s="45">
        <f t="shared" si="1"/>
        <v>1</v>
      </c>
      <c r="I337" s="45" t="str">
        <f t="shared" si="2"/>
        <v>00100</v>
      </c>
      <c r="J337" s="61" t="b">
        <v>0</v>
      </c>
      <c r="K337" s="61"/>
      <c r="P337" s="61"/>
      <c r="R337" s="67"/>
      <c r="S337" s="61"/>
      <c r="T337" s="61"/>
    </row>
    <row r="338">
      <c r="B338" s="62" t="s">
        <v>1087</v>
      </c>
      <c r="C338" s="76">
        <v>0.0</v>
      </c>
      <c r="D338" s="76">
        <v>0.0</v>
      </c>
      <c r="E338" s="76">
        <v>1.0</v>
      </c>
      <c r="F338" s="76">
        <v>0.0</v>
      </c>
      <c r="G338" s="76">
        <v>0.0</v>
      </c>
      <c r="H338" s="45">
        <f t="shared" si="1"/>
        <v>1</v>
      </c>
      <c r="I338" s="45" t="str">
        <f t="shared" si="2"/>
        <v>00100</v>
      </c>
      <c r="J338" s="61" t="b">
        <v>0</v>
      </c>
      <c r="K338" s="61"/>
      <c r="P338" s="61"/>
      <c r="R338" s="67"/>
      <c r="S338" s="61"/>
      <c r="T338" s="61"/>
    </row>
    <row r="339">
      <c r="B339" s="62" t="s">
        <v>1088</v>
      </c>
      <c r="C339" s="76">
        <v>0.0</v>
      </c>
      <c r="D339" s="76">
        <v>0.0</v>
      </c>
      <c r="E339" s="76">
        <v>1.0</v>
      </c>
      <c r="F339" s="76">
        <v>0.0</v>
      </c>
      <c r="G339" s="76">
        <v>0.0</v>
      </c>
      <c r="H339" s="45">
        <f t="shared" si="1"/>
        <v>1</v>
      </c>
      <c r="I339" s="45" t="str">
        <f t="shared" si="2"/>
        <v>00100</v>
      </c>
      <c r="J339" s="61" t="b">
        <v>0</v>
      </c>
      <c r="K339" s="61"/>
      <c r="P339" s="61"/>
      <c r="R339" s="67"/>
      <c r="S339" s="61"/>
      <c r="T339" s="61"/>
    </row>
    <row r="340">
      <c r="B340" s="62" t="s">
        <v>1089</v>
      </c>
      <c r="C340" s="76">
        <v>0.0</v>
      </c>
      <c r="D340" s="76">
        <v>0.0</v>
      </c>
      <c r="E340" s="76">
        <v>1.0</v>
      </c>
      <c r="F340" s="76">
        <v>0.0</v>
      </c>
      <c r="G340" s="76">
        <v>0.0</v>
      </c>
      <c r="H340" s="45">
        <f t="shared" si="1"/>
        <v>1</v>
      </c>
      <c r="I340" s="45" t="str">
        <f t="shared" si="2"/>
        <v>00100</v>
      </c>
      <c r="J340" s="61" t="b">
        <v>0</v>
      </c>
      <c r="K340" s="61"/>
      <c r="P340" s="61"/>
      <c r="R340" s="67"/>
      <c r="S340" s="61"/>
      <c r="T340" s="61"/>
    </row>
    <row r="341">
      <c r="B341" s="62" t="s">
        <v>1090</v>
      </c>
      <c r="C341" s="76">
        <v>0.0</v>
      </c>
      <c r="D341" s="76">
        <v>0.0</v>
      </c>
      <c r="E341" s="76">
        <v>1.0</v>
      </c>
      <c r="F341" s="76">
        <v>0.0</v>
      </c>
      <c r="G341" s="76">
        <v>0.0</v>
      </c>
      <c r="H341" s="45">
        <f t="shared" si="1"/>
        <v>1</v>
      </c>
      <c r="I341" s="45" t="str">
        <f t="shared" si="2"/>
        <v>00100</v>
      </c>
      <c r="J341" s="61" t="b">
        <v>0</v>
      </c>
      <c r="K341" s="61"/>
      <c r="P341" s="61"/>
      <c r="R341" s="67"/>
      <c r="S341" s="61"/>
      <c r="T341" s="61"/>
    </row>
    <row r="342">
      <c r="B342" s="62" t="s">
        <v>1091</v>
      </c>
      <c r="C342" s="76">
        <v>0.0</v>
      </c>
      <c r="D342" s="76">
        <v>0.0</v>
      </c>
      <c r="E342" s="76">
        <v>1.0</v>
      </c>
      <c r="F342" s="76">
        <v>0.0</v>
      </c>
      <c r="G342" s="76">
        <v>0.0</v>
      </c>
      <c r="H342" s="45">
        <f t="shared" si="1"/>
        <v>1</v>
      </c>
      <c r="I342" s="45" t="str">
        <f t="shared" si="2"/>
        <v>00100</v>
      </c>
      <c r="J342" s="61" t="b">
        <v>0</v>
      </c>
      <c r="K342" s="61"/>
      <c r="P342" s="61"/>
      <c r="R342" s="67"/>
      <c r="S342" s="61"/>
      <c r="T342" s="61"/>
    </row>
    <row r="343">
      <c r="B343" s="62" t="s">
        <v>1092</v>
      </c>
      <c r="C343" s="76">
        <v>0.0</v>
      </c>
      <c r="D343" s="76">
        <v>0.0</v>
      </c>
      <c r="E343" s="76">
        <v>1.0</v>
      </c>
      <c r="F343" s="76">
        <v>0.0</v>
      </c>
      <c r="G343" s="76">
        <v>0.0</v>
      </c>
      <c r="H343" s="45">
        <f t="shared" si="1"/>
        <v>1</v>
      </c>
      <c r="I343" s="45" t="str">
        <f t="shared" si="2"/>
        <v>00100</v>
      </c>
      <c r="J343" s="61" t="b">
        <v>0</v>
      </c>
      <c r="K343" s="61"/>
      <c r="P343" s="61"/>
      <c r="R343" s="67"/>
      <c r="S343" s="61"/>
      <c r="T343" s="61"/>
    </row>
    <row r="344">
      <c r="B344" s="62" t="s">
        <v>1093</v>
      </c>
      <c r="C344" s="76">
        <v>0.0</v>
      </c>
      <c r="D344" s="76">
        <v>0.0</v>
      </c>
      <c r="E344" s="76">
        <v>1.0</v>
      </c>
      <c r="F344" s="76">
        <v>0.0</v>
      </c>
      <c r="G344" s="76">
        <v>0.0</v>
      </c>
      <c r="H344" s="45">
        <f t="shared" si="1"/>
        <v>1</v>
      </c>
      <c r="I344" s="45" t="str">
        <f t="shared" si="2"/>
        <v>00100</v>
      </c>
      <c r="J344" s="61" t="b">
        <v>0</v>
      </c>
      <c r="K344" s="61"/>
      <c r="P344" s="61"/>
      <c r="R344" s="67"/>
      <c r="S344" s="61"/>
      <c r="T344" s="61"/>
    </row>
    <row r="345">
      <c r="B345" s="62" t="s">
        <v>1094</v>
      </c>
      <c r="C345" s="76">
        <v>0.0</v>
      </c>
      <c r="D345" s="76">
        <v>0.0</v>
      </c>
      <c r="E345" s="76">
        <v>1.0</v>
      </c>
      <c r="F345" s="76">
        <v>0.0</v>
      </c>
      <c r="G345" s="76">
        <v>0.0</v>
      </c>
      <c r="H345" s="45">
        <f t="shared" si="1"/>
        <v>1</v>
      </c>
      <c r="I345" s="45" t="str">
        <f t="shared" si="2"/>
        <v>00100</v>
      </c>
      <c r="J345" s="61" t="b">
        <v>0</v>
      </c>
      <c r="K345" s="61"/>
      <c r="P345" s="61"/>
      <c r="R345" s="67"/>
      <c r="S345" s="61"/>
      <c r="T345" s="61"/>
    </row>
    <row r="346">
      <c r="A346" s="67"/>
      <c r="B346" s="62" t="s">
        <v>1095</v>
      </c>
      <c r="C346" s="76">
        <v>0.0</v>
      </c>
      <c r="D346" s="76">
        <v>0.0</v>
      </c>
      <c r="E346" s="76">
        <v>1.0</v>
      </c>
      <c r="F346" s="76">
        <v>0.0</v>
      </c>
      <c r="G346" s="76">
        <v>0.0</v>
      </c>
      <c r="H346" s="45">
        <f t="shared" si="1"/>
        <v>1</v>
      </c>
      <c r="I346" s="45" t="str">
        <f t="shared" si="2"/>
        <v>00100</v>
      </c>
      <c r="J346" s="61" t="b">
        <v>0</v>
      </c>
      <c r="K346" s="61"/>
      <c r="P346" s="61"/>
      <c r="R346" s="67"/>
      <c r="S346" s="61"/>
      <c r="T346" s="61"/>
    </row>
    <row r="347">
      <c r="B347" s="62" t="s">
        <v>1096</v>
      </c>
      <c r="C347" s="76">
        <v>0.0</v>
      </c>
      <c r="D347" s="76">
        <v>0.0</v>
      </c>
      <c r="E347" s="76">
        <v>1.0</v>
      </c>
      <c r="F347" s="76">
        <v>0.0</v>
      </c>
      <c r="G347" s="76">
        <v>0.0</v>
      </c>
      <c r="H347" s="45">
        <f t="shared" si="1"/>
        <v>1</v>
      </c>
      <c r="I347" s="45" t="str">
        <f t="shared" si="2"/>
        <v>00100</v>
      </c>
      <c r="J347" s="61" t="b">
        <v>0</v>
      </c>
      <c r="K347" s="61"/>
      <c r="P347" s="61"/>
      <c r="R347" s="67"/>
      <c r="S347" s="61"/>
      <c r="T347" s="61"/>
    </row>
    <row r="348">
      <c r="B348" s="62" t="s">
        <v>1097</v>
      </c>
      <c r="C348" s="76">
        <v>0.0</v>
      </c>
      <c r="D348" s="76">
        <v>0.0</v>
      </c>
      <c r="E348" s="76">
        <v>1.0</v>
      </c>
      <c r="F348" s="76">
        <v>0.0</v>
      </c>
      <c r="G348" s="76">
        <v>0.0</v>
      </c>
      <c r="H348" s="45">
        <f t="shared" si="1"/>
        <v>1</v>
      </c>
      <c r="I348" s="45" t="str">
        <f t="shared" si="2"/>
        <v>00100</v>
      </c>
      <c r="J348" s="61" t="b">
        <v>0</v>
      </c>
      <c r="K348" s="61"/>
      <c r="P348" s="61"/>
      <c r="R348" s="67"/>
      <c r="S348" s="61"/>
      <c r="T348" s="61"/>
    </row>
    <row r="349">
      <c r="B349" s="62" t="s">
        <v>1098</v>
      </c>
      <c r="C349" s="76">
        <v>0.0</v>
      </c>
      <c r="D349" s="76">
        <v>0.0</v>
      </c>
      <c r="E349" s="76">
        <v>1.0</v>
      </c>
      <c r="F349" s="76">
        <v>0.0</v>
      </c>
      <c r="G349" s="76">
        <v>0.0</v>
      </c>
      <c r="H349" s="45">
        <f t="shared" si="1"/>
        <v>1</v>
      </c>
      <c r="I349" s="45" t="str">
        <f t="shared" si="2"/>
        <v>00100</v>
      </c>
      <c r="J349" s="61" t="b">
        <v>0</v>
      </c>
      <c r="K349" s="61"/>
      <c r="P349" s="61"/>
      <c r="R349" s="67"/>
      <c r="S349" s="61"/>
      <c r="T349" s="61"/>
    </row>
    <row r="350">
      <c r="B350" s="62" t="s">
        <v>1099</v>
      </c>
      <c r="C350" s="76">
        <v>0.0</v>
      </c>
      <c r="D350" s="76">
        <v>0.0</v>
      </c>
      <c r="E350" s="76">
        <v>1.0</v>
      </c>
      <c r="F350" s="76">
        <v>0.0</v>
      </c>
      <c r="G350" s="76">
        <v>0.0</v>
      </c>
      <c r="H350" s="45">
        <f t="shared" si="1"/>
        <v>1</v>
      </c>
      <c r="I350" s="45" t="str">
        <f t="shared" si="2"/>
        <v>00100</v>
      </c>
      <c r="J350" s="61" t="b">
        <v>0</v>
      </c>
      <c r="K350" s="61"/>
      <c r="P350" s="61"/>
      <c r="R350" s="67"/>
      <c r="S350" s="61"/>
      <c r="T350" s="61"/>
    </row>
    <row r="351">
      <c r="B351" s="62" t="s">
        <v>890</v>
      </c>
      <c r="C351" s="76">
        <v>0.0</v>
      </c>
      <c r="D351" s="76">
        <v>0.0</v>
      </c>
      <c r="E351" s="76">
        <v>1.0</v>
      </c>
      <c r="F351" s="76">
        <v>0.0</v>
      </c>
      <c r="G351" s="76">
        <v>0.0</v>
      </c>
      <c r="H351" s="45">
        <f t="shared" si="1"/>
        <v>1</v>
      </c>
      <c r="I351" s="45" t="str">
        <f t="shared" si="2"/>
        <v>00100</v>
      </c>
      <c r="J351" s="61" t="b">
        <v>1</v>
      </c>
      <c r="K351" s="67"/>
      <c r="P351" s="61"/>
      <c r="R351" s="67"/>
      <c r="S351" s="61"/>
      <c r="T351" s="61"/>
    </row>
    <row r="352">
      <c r="B352" s="62" t="s">
        <v>1100</v>
      </c>
      <c r="C352" s="76">
        <v>0.0</v>
      </c>
      <c r="D352" s="76">
        <v>0.0</v>
      </c>
      <c r="E352" s="76">
        <v>1.0</v>
      </c>
      <c r="F352" s="76">
        <v>0.0</v>
      </c>
      <c r="G352" s="76">
        <v>0.0</v>
      </c>
      <c r="H352" s="45">
        <f t="shared" si="1"/>
        <v>1</v>
      </c>
      <c r="I352" s="45" t="str">
        <f t="shared" si="2"/>
        <v>00100</v>
      </c>
      <c r="J352" s="61" t="b">
        <v>0</v>
      </c>
      <c r="P352" s="61"/>
      <c r="R352" s="67"/>
      <c r="S352" s="61"/>
      <c r="T352" s="61"/>
    </row>
    <row r="353">
      <c r="B353" s="62" t="s">
        <v>1101</v>
      </c>
      <c r="C353" s="76">
        <v>0.0</v>
      </c>
      <c r="D353" s="76">
        <v>0.0</v>
      </c>
      <c r="E353" s="76">
        <v>1.0</v>
      </c>
      <c r="F353" s="76">
        <v>0.0</v>
      </c>
      <c r="G353" s="76">
        <v>0.0</v>
      </c>
      <c r="H353" s="45">
        <f t="shared" si="1"/>
        <v>1</v>
      </c>
      <c r="I353" s="45" t="str">
        <f t="shared" si="2"/>
        <v>00100</v>
      </c>
      <c r="J353" s="61" t="b">
        <v>0</v>
      </c>
      <c r="P353" s="61"/>
      <c r="R353" s="67"/>
      <c r="S353" s="61"/>
      <c r="T353" s="61"/>
    </row>
    <row r="354">
      <c r="B354" s="62" t="s">
        <v>1102</v>
      </c>
      <c r="C354" s="76">
        <v>0.0</v>
      </c>
      <c r="D354" s="76">
        <v>0.0</v>
      </c>
      <c r="E354" s="76">
        <v>1.0</v>
      </c>
      <c r="F354" s="76">
        <v>0.0</v>
      </c>
      <c r="G354" s="76">
        <v>0.0</v>
      </c>
      <c r="H354" s="45">
        <f t="shared" si="1"/>
        <v>1</v>
      </c>
      <c r="I354" s="45" t="str">
        <f t="shared" si="2"/>
        <v>00100</v>
      </c>
      <c r="J354" s="61" t="b">
        <v>0</v>
      </c>
      <c r="P354" s="61"/>
      <c r="R354" s="67"/>
      <c r="S354" s="61"/>
      <c r="T354" s="61"/>
    </row>
    <row r="355">
      <c r="B355" s="62" t="s">
        <v>1103</v>
      </c>
      <c r="C355" s="76">
        <v>0.0</v>
      </c>
      <c r="D355" s="76">
        <v>0.0</v>
      </c>
      <c r="E355" s="76">
        <v>1.0</v>
      </c>
      <c r="F355" s="76">
        <v>0.0</v>
      </c>
      <c r="G355" s="76">
        <v>0.0</v>
      </c>
      <c r="H355" s="45">
        <f t="shared" si="1"/>
        <v>1</v>
      </c>
      <c r="I355" s="45" t="str">
        <f t="shared" si="2"/>
        <v>00100</v>
      </c>
      <c r="J355" s="61" t="b">
        <v>0</v>
      </c>
      <c r="P355" s="61"/>
      <c r="R355" s="67"/>
      <c r="S355" s="61"/>
      <c r="T355" s="61"/>
    </row>
    <row r="356">
      <c r="B356" s="62" t="s">
        <v>1104</v>
      </c>
      <c r="C356" s="76">
        <v>0.0</v>
      </c>
      <c r="D356" s="76">
        <v>0.0</v>
      </c>
      <c r="E356" s="76">
        <v>1.0</v>
      </c>
      <c r="F356" s="76">
        <v>0.0</v>
      </c>
      <c r="G356" s="76">
        <v>0.0</v>
      </c>
      <c r="H356" s="45">
        <f t="shared" si="1"/>
        <v>1</v>
      </c>
      <c r="I356" s="45" t="str">
        <f t="shared" si="2"/>
        <v>00100</v>
      </c>
      <c r="J356" s="61" t="b">
        <v>0</v>
      </c>
      <c r="P356" s="61"/>
      <c r="R356" s="67"/>
      <c r="S356" s="61"/>
      <c r="T356" s="61"/>
    </row>
    <row r="357">
      <c r="A357" s="61"/>
      <c r="B357" s="62" t="s">
        <v>1105</v>
      </c>
      <c r="C357" s="76">
        <v>0.0</v>
      </c>
      <c r="D357" s="76">
        <v>0.0</v>
      </c>
      <c r="E357" s="76">
        <v>1.0</v>
      </c>
      <c r="F357" s="76">
        <v>0.0</v>
      </c>
      <c r="G357" s="76">
        <v>0.0</v>
      </c>
      <c r="H357" s="45">
        <f t="shared" si="1"/>
        <v>1</v>
      </c>
      <c r="I357" s="45" t="str">
        <f t="shared" si="2"/>
        <v>00100</v>
      </c>
      <c r="J357" s="61" t="b">
        <v>0</v>
      </c>
      <c r="P357" s="61"/>
      <c r="Q357" s="61"/>
      <c r="R357" s="61"/>
      <c r="S357" s="61"/>
      <c r="T357" s="61"/>
    </row>
    <row r="358">
      <c r="A358" s="61"/>
      <c r="B358" s="62" t="s">
        <v>1106</v>
      </c>
      <c r="C358" s="76">
        <v>0.0</v>
      </c>
      <c r="D358" s="76">
        <v>0.0</v>
      </c>
      <c r="E358" s="76">
        <v>1.0</v>
      </c>
      <c r="F358" s="76">
        <v>0.0</v>
      </c>
      <c r="G358" s="76">
        <v>0.0</v>
      </c>
      <c r="H358" s="45">
        <f t="shared" si="1"/>
        <v>1</v>
      </c>
      <c r="I358" s="45" t="str">
        <f t="shared" si="2"/>
        <v>00100</v>
      </c>
      <c r="J358" s="61" t="b">
        <v>0</v>
      </c>
      <c r="K358" s="61"/>
      <c r="P358" s="61"/>
      <c r="Q358" s="61"/>
      <c r="R358" s="61"/>
      <c r="S358" s="61"/>
      <c r="T358" s="61"/>
    </row>
    <row r="359">
      <c r="A359" s="61"/>
      <c r="B359" s="62" t="s">
        <v>858</v>
      </c>
      <c r="C359" s="76">
        <v>0.0</v>
      </c>
      <c r="D359" s="76">
        <v>0.0</v>
      </c>
      <c r="E359" s="76">
        <v>0.0</v>
      </c>
      <c r="F359" s="76">
        <v>1.0</v>
      </c>
      <c r="G359" s="76">
        <v>0.0</v>
      </c>
      <c r="H359" s="45">
        <f t="shared" si="1"/>
        <v>1</v>
      </c>
      <c r="I359" s="45" t="str">
        <f t="shared" si="2"/>
        <v>00010</v>
      </c>
      <c r="J359" s="61" t="b">
        <v>1</v>
      </c>
      <c r="K359" s="67"/>
      <c r="P359" s="61"/>
      <c r="Q359" s="61"/>
      <c r="R359" s="61"/>
      <c r="S359" s="61"/>
      <c r="T359" s="61"/>
    </row>
    <row r="360">
      <c r="A360" s="61"/>
      <c r="B360" s="62" t="s">
        <v>1107</v>
      </c>
      <c r="C360" s="76">
        <v>0.0</v>
      </c>
      <c r="D360" s="76">
        <v>0.0</v>
      </c>
      <c r="E360" s="76">
        <v>0.0</v>
      </c>
      <c r="F360" s="76">
        <v>1.0</v>
      </c>
      <c r="G360" s="76">
        <v>0.0</v>
      </c>
      <c r="H360" s="45">
        <f t="shared" si="1"/>
        <v>1</v>
      </c>
      <c r="I360" s="45" t="str">
        <f t="shared" si="2"/>
        <v>00010</v>
      </c>
      <c r="J360" s="61" t="b">
        <v>0</v>
      </c>
      <c r="P360" s="61"/>
      <c r="Q360" s="61"/>
      <c r="R360" s="61"/>
      <c r="S360" s="61"/>
      <c r="T360" s="61"/>
    </row>
    <row r="361">
      <c r="A361" s="61"/>
      <c r="B361" s="62" t="s">
        <v>1108</v>
      </c>
      <c r="C361" s="76">
        <v>0.0</v>
      </c>
      <c r="D361" s="76">
        <v>0.0</v>
      </c>
      <c r="E361" s="76">
        <v>0.0</v>
      </c>
      <c r="F361" s="76">
        <v>1.0</v>
      </c>
      <c r="G361" s="76">
        <v>0.0</v>
      </c>
      <c r="H361" s="45">
        <f t="shared" si="1"/>
        <v>1</v>
      </c>
      <c r="I361" s="45" t="str">
        <f t="shared" si="2"/>
        <v>00010</v>
      </c>
      <c r="J361" s="61" t="b">
        <v>0</v>
      </c>
      <c r="P361" s="61"/>
      <c r="Q361" s="61"/>
      <c r="R361" s="61"/>
      <c r="S361" s="61"/>
      <c r="T361" s="61"/>
    </row>
    <row r="362">
      <c r="A362" s="61"/>
      <c r="B362" s="62" t="s">
        <v>1109</v>
      </c>
      <c r="C362" s="76">
        <v>0.0</v>
      </c>
      <c r="D362" s="76">
        <v>0.0</v>
      </c>
      <c r="E362" s="76">
        <v>0.0</v>
      </c>
      <c r="F362" s="76">
        <v>1.0</v>
      </c>
      <c r="G362" s="76">
        <v>0.0</v>
      </c>
      <c r="H362" s="45">
        <f t="shared" si="1"/>
        <v>1</v>
      </c>
      <c r="I362" s="45" t="str">
        <f t="shared" si="2"/>
        <v>00010</v>
      </c>
      <c r="J362" s="61" t="b">
        <v>0</v>
      </c>
      <c r="P362" s="61"/>
      <c r="Q362" s="61"/>
      <c r="R362" s="61"/>
      <c r="S362" s="61"/>
      <c r="T362" s="61"/>
    </row>
    <row r="363">
      <c r="A363" s="61"/>
      <c r="B363" s="62" t="s">
        <v>1110</v>
      </c>
      <c r="C363" s="76">
        <v>0.0</v>
      </c>
      <c r="D363" s="76">
        <v>0.0</v>
      </c>
      <c r="E363" s="76">
        <v>0.0</v>
      </c>
      <c r="F363" s="76">
        <v>1.0</v>
      </c>
      <c r="G363" s="76">
        <v>0.0</v>
      </c>
      <c r="H363" s="45">
        <f t="shared" si="1"/>
        <v>1</v>
      </c>
      <c r="I363" s="45" t="str">
        <f t="shared" si="2"/>
        <v>00010</v>
      </c>
      <c r="J363" s="61" t="b">
        <v>0</v>
      </c>
      <c r="P363" s="61"/>
      <c r="Q363" s="61"/>
      <c r="R363" s="61"/>
      <c r="S363" s="61"/>
      <c r="T363" s="61"/>
    </row>
    <row r="364">
      <c r="A364" s="61"/>
      <c r="B364" s="62" t="s">
        <v>1111</v>
      </c>
      <c r="C364" s="76">
        <v>0.0</v>
      </c>
      <c r="D364" s="76">
        <v>0.0</v>
      </c>
      <c r="E364" s="76">
        <v>0.0</v>
      </c>
      <c r="F364" s="76">
        <v>1.0</v>
      </c>
      <c r="G364" s="76">
        <v>0.0</v>
      </c>
      <c r="H364" s="45">
        <f t="shared" si="1"/>
        <v>1</v>
      </c>
      <c r="I364" s="45" t="str">
        <f t="shared" si="2"/>
        <v>00010</v>
      </c>
      <c r="J364" s="61" t="b">
        <v>0</v>
      </c>
      <c r="P364" s="61"/>
      <c r="Q364" s="61"/>
      <c r="R364" s="61"/>
      <c r="S364" s="61"/>
      <c r="T364" s="61"/>
    </row>
    <row r="365">
      <c r="A365" s="61"/>
      <c r="B365" s="62" t="s">
        <v>758</v>
      </c>
      <c r="C365" s="76">
        <v>0.0</v>
      </c>
      <c r="D365" s="76">
        <v>0.0</v>
      </c>
      <c r="E365" s="76">
        <v>0.0</v>
      </c>
      <c r="F365" s="76">
        <v>1.0</v>
      </c>
      <c r="G365" s="76">
        <v>0.0</v>
      </c>
      <c r="H365" s="45">
        <f t="shared" si="1"/>
        <v>1</v>
      </c>
      <c r="I365" s="45" t="str">
        <f t="shared" si="2"/>
        <v>00010</v>
      </c>
      <c r="J365" s="61" t="b">
        <v>1</v>
      </c>
      <c r="K365" s="67"/>
      <c r="P365" s="61"/>
      <c r="Q365" s="61"/>
      <c r="R365" s="61"/>
      <c r="S365" s="61"/>
      <c r="T365" s="61"/>
    </row>
    <row r="366">
      <c r="A366" s="61"/>
      <c r="B366" s="62" t="s">
        <v>743</v>
      </c>
      <c r="C366" s="76">
        <v>0.0</v>
      </c>
      <c r="D366" s="76">
        <v>0.0</v>
      </c>
      <c r="E366" s="76">
        <v>0.0</v>
      </c>
      <c r="F366" s="76">
        <v>1.0</v>
      </c>
      <c r="G366" s="76">
        <v>0.0</v>
      </c>
      <c r="H366" s="45">
        <f t="shared" si="1"/>
        <v>1</v>
      </c>
      <c r="I366" s="45" t="str">
        <f t="shared" si="2"/>
        <v>00010</v>
      </c>
      <c r="J366" s="61" t="b">
        <v>1</v>
      </c>
      <c r="K366" s="67"/>
      <c r="P366" s="61"/>
      <c r="Q366" s="61"/>
      <c r="R366" s="61"/>
      <c r="S366" s="61"/>
      <c r="T366" s="61"/>
    </row>
    <row r="367">
      <c r="A367" s="61"/>
      <c r="B367" s="62" t="s">
        <v>1112</v>
      </c>
      <c r="C367" s="76">
        <v>0.0</v>
      </c>
      <c r="D367" s="76">
        <v>0.0</v>
      </c>
      <c r="E367" s="76">
        <v>0.0</v>
      </c>
      <c r="F367" s="76">
        <v>1.0</v>
      </c>
      <c r="G367" s="76">
        <v>0.0</v>
      </c>
      <c r="H367" s="45">
        <f t="shared" si="1"/>
        <v>1</v>
      </c>
      <c r="I367" s="45" t="str">
        <f t="shared" si="2"/>
        <v>00010</v>
      </c>
      <c r="J367" s="61" t="b">
        <v>0</v>
      </c>
      <c r="P367" s="61"/>
      <c r="Q367" s="61"/>
      <c r="R367" s="61"/>
      <c r="S367" s="61"/>
      <c r="T367" s="61"/>
    </row>
    <row r="368">
      <c r="A368" s="61"/>
      <c r="B368" s="62" t="s">
        <v>1113</v>
      </c>
      <c r="C368" s="76">
        <v>0.0</v>
      </c>
      <c r="D368" s="76">
        <v>0.0</v>
      </c>
      <c r="E368" s="76">
        <v>0.0</v>
      </c>
      <c r="F368" s="76">
        <v>1.0</v>
      </c>
      <c r="G368" s="76">
        <v>0.0</v>
      </c>
      <c r="H368" s="45">
        <f t="shared" si="1"/>
        <v>1</v>
      </c>
      <c r="I368" s="45" t="str">
        <f t="shared" si="2"/>
        <v>00010</v>
      </c>
      <c r="J368" s="61" t="b">
        <v>0</v>
      </c>
      <c r="P368" s="61"/>
      <c r="Q368" s="61"/>
      <c r="R368" s="61"/>
      <c r="S368" s="61"/>
      <c r="T368" s="61"/>
    </row>
    <row r="369">
      <c r="A369" s="61"/>
      <c r="B369" s="62" t="s">
        <v>1114</v>
      </c>
      <c r="C369" s="76">
        <v>0.0</v>
      </c>
      <c r="D369" s="76">
        <v>0.0</v>
      </c>
      <c r="E369" s="76">
        <v>0.0</v>
      </c>
      <c r="F369" s="76">
        <v>1.0</v>
      </c>
      <c r="G369" s="76">
        <v>0.0</v>
      </c>
      <c r="H369" s="45">
        <f t="shared" si="1"/>
        <v>1</v>
      </c>
      <c r="I369" s="45" t="str">
        <f t="shared" si="2"/>
        <v>00010</v>
      </c>
      <c r="J369" s="61" t="b">
        <v>0</v>
      </c>
      <c r="P369" s="61"/>
      <c r="Q369" s="61"/>
      <c r="R369" s="61"/>
      <c r="S369" s="61"/>
      <c r="T369" s="61"/>
    </row>
    <row r="370">
      <c r="A370" s="61"/>
      <c r="B370" s="62" t="s">
        <v>1115</v>
      </c>
      <c r="C370" s="76">
        <v>0.0</v>
      </c>
      <c r="D370" s="76">
        <v>0.0</v>
      </c>
      <c r="E370" s="76">
        <v>0.0</v>
      </c>
      <c r="F370" s="76">
        <v>1.0</v>
      </c>
      <c r="G370" s="76">
        <v>0.0</v>
      </c>
      <c r="H370" s="45">
        <f t="shared" si="1"/>
        <v>1</v>
      </c>
      <c r="I370" s="45" t="str">
        <f t="shared" si="2"/>
        <v>00010</v>
      </c>
      <c r="J370" s="61" t="b">
        <v>0</v>
      </c>
      <c r="K370" s="61"/>
      <c r="P370" s="61"/>
      <c r="Q370" s="61"/>
      <c r="R370" s="61"/>
      <c r="S370" s="61"/>
      <c r="T370" s="61"/>
    </row>
    <row r="371">
      <c r="A371" s="61"/>
      <c r="B371" s="62" t="s">
        <v>852</v>
      </c>
      <c r="C371" s="76">
        <v>0.0</v>
      </c>
      <c r="D371" s="76">
        <v>0.0</v>
      </c>
      <c r="E371" s="76">
        <v>0.0</v>
      </c>
      <c r="F371" s="76">
        <v>1.0</v>
      </c>
      <c r="G371" s="76">
        <v>0.0</v>
      </c>
      <c r="H371" s="45">
        <f t="shared" si="1"/>
        <v>1</v>
      </c>
      <c r="I371" s="45" t="str">
        <f t="shared" si="2"/>
        <v>00010</v>
      </c>
      <c r="J371" s="61" t="b">
        <v>1</v>
      </c>
      <c r="K371" s="67"/>
      <c r="P371" s="61"/>
      <c r="Q371" s="61"/>
      <c r="R371" s="61"/>
      <c r="S371" s="61"/>
      <c r="T371" s="61"/>
    </row>
    <row r="372">
      <c r="A372" s="61"/>
      <c r="B372" s="62" t="s">
        <v>1116</v>
      </c>
      <c r="C372" s="76">
        <v>0.0</v>
      </c>
      <c r="D372" s="76">
        <v>0.0</v>
      </c>
      <c r="E372" s="76">
        <v>0.0</v>
      </c>
      <c r="F372" s="76">
        <v>1.0</v>
      </c>
      <c r="G372" s="76">
        <v>0.0</v>
      </c>
      <c r="H372" s="45">
        <f t="shared" si="1"/>
        <v>1</v>
      </c>
      <c r="I372" s="45" t="str">
        <f t="shared" si="2"/>
        <v>00010</v>
      </c>
      <c r="J372" s="61" t="b">
        <v>0</v>
      </c>
      <c r="P372" s="61"/>
      <c r="Q372" s="61"/>
      <c r="R372" s="61"/>
      <c r="S372" s="61"/>
      <c r="T372" s="61"/>
    </row>
    <row r="373">
      <c r="A373" s="61"/>
      <c r="B373" s="62" t="s">
        <v>1117</v>
      </c>
      <c r="C373" s="76">
        <v>0.0</v>
      </c>
      <c r="D373" s="76">
        <v>0.0</v>
      </c>
      <c r="E373" s="76">
        <v>0.0</v>
      </c>
      <c r="F373" s="76">
        <v>1.0</v>
      </c>
      <c r="G373" s="76">
        <v>0.0</v>
      </c>
      <c r="H373" s="45">
        <f t="shared" si="1"/>
        <v>1</v>
      </c>
      <c r="I373" s="45" t="str">
        <f t="shared" si="2"/>
        <v>00010</v>
      </c>
      <c r="J373" s="61" t="b">
        <v>0</v>
      </c>
      <c r="P373" s="61"/>
      <c r="Q373" s="61"/>
      <c r="R373" s="61"/>
      <c r="S373" s="61"/>
      <c r="T373" s="61"/>
    </row>
    <row r="374">
      <c r="A374" s="61"/>
      <c r="B374" s="62" t="s">
        <v>1118</v>
      </c>
      <c r="C374" s="76">
        <v>0.0</v>
      </c>
      <c r="D374" s="76">
        <v>0.0</v>
      </c>
      <c r="E374" s="76">
        <v>0.0</v>
      </c>
      <c r="F374" s="76">
        <v>1.0</v>
      </c>
      <c r="G374" s="76">
        <v>0.0</v>
      </c>
      <c r="H374" s="45">
        <f t="shared" si="1"/>
        <v>1</v>
      </c>
      <c r="I374" s="45" t="str">
        <f t="shared" si="2"/>
        <v>00010</v>
      </c>
      <c r="J374" s="61" t="b">
        <v>0</v>
      </c>
      <c r="K374" s="61"/>
      <c r="P374" s="61"/>
      <c r="Q374" s="61"/>
      <c r="R374" s="61"/>
      <c r="S374" s="61"/>
      <c r="T374" s="61"/>
    </row>
    <row r="375">
      <c r="A375" s="61"/>
      <c r="B375" s="62" t="s">
        <v>1119</v>
      </c>
      <c r="C375" s="76">
        <v>0.0</v>
      </c>
      <c r="D375" s="76">
        <v>0.0</v>
      </c>
      <c r="E375" s="76">
        <v>0.0</v>
      </c>
      <c r="F375" s="76">
        <v>1.0</v>
      </c>
      <c r="G375" s="76">
        <v>0.0</v>
      </c>
      <c r="H375" s="45">
        <f t="shared" si="1"/>
        <v>1</v>
      </c>
      <c r="I375" s="45" t="str">
        <f t="shared" si="2"/>
        <v>00010</v>
      </c>
      <c r="J375" s="61" t="b">
        <v>0</v>
      </c>
      <c r="K375" s="61"/>
      <c r="P375" s="61"/>
      <c r="Q375" s="61"/>
      <c r="R375" s="61"/>
      <c r="S375" s="61"/>
      <c r="T375" s="61"/>
    </row>
    <row r="376">
      <c r="A376" s="61"/>
      <c r="B376" s="62" t="s">
        <v>1120</v>
      </c>
      <c r="C376" s="76">
        <v>0.0</v>
      </c>
      <c r="D376" s="76">
        <v>0.0</v>
      </c>
      <c r="E376" s="76">
        <v>0.0</v>
      </c>
      <c r="F376" s="76">
        <v>1.0</v>
      </c>
      <c r="G376" s="76">
        <v>0.0</v>
      </c>
      <c r="H376" s="45">
        <f t="shared" si="1"/>
        <v>1</v>
      </c>
      <c r="I376" s="45" t="str">
        <f t="shared" si="2"/>
        <v>00010</v>
      </c>
      <c r="J376" s="61" t="b">
        <v>0</v>
      </c>
      <c r="K376" s="61"/>
      <c r="P376" s="61"/>
      <c r="Q376" s="61"/>
      <c r="R376" s="61"/>
      <c r="S376" s="61"/>
      <c r="T376" s="61"/>
    </row>
    <row r="377">
      <c r="A377" s="61"/>
      <c r="B377" s="62" t="s">
        <v>1121</v>
      </c>
      <c r="C377" s="76">
        <v>0.0</v>
      </c>
      <c r="D377" s="76">
        <v>0.0</v>
      </c>
      <c r="E377" s="76">
        <v>0.0</v>
      </c>
      <c r="F377" s="76">
        <v>1.0</v>
      </c>
      <c r="G377" s="76">
        <v>0.0</v>
      </c>
      <c r="H377" s="45">
        <f t="shared" si="1"/>
        <v>1</v>
      </c>
      <c r="I377" s="45" t="str">
        <f t="shared" si="2"/>
        <v>00010</v>
      </c>
      <c r="J377" s="61" t="b">
        <v>0</v>
      </c>
      <c r="K377" s="61"/>
      <c r="P377" s="61"/>
      <c r="Q377" s="61"/>
      <c r="R377" s="61"/>
      <c r="S377" s="61"/>
      <c r="T377" s="61"/>
    </row>
    <row r="378">
      <c r="A378" s="61"/>
      <c r="B378" s="62" t="s">
        <v>1122</v>
      </c>
      <c r="C378" s="76">
        <v>0.0</v>
      </c>
      <c r="D378" s="76">
        <v>0.0</v>
      </c>
      <c r="E378" s="76">
        <v>0.0</v>
      </c>
      <c r="F378" s="76">
        <v>1.0</v>
      </c>
      <c r="G378" s="76">
        <v>0.0</v>
      </c>
      <c r="H378" s="45">
        <f t="shared" si="1"/>
        <v>1</v>
      </c>
      <c r="I378" s="45" t="str">
        <f t="shared" si="2"/>
        <v>00010</v>
      </c>
      <c r="J378" s="61" t="b">
        <v>0</v>
      </c>
      <c r="K378" s="61"/>
      <c r="P378" s="61"/>
      <c r="Q378" s="61"/>
      <c r="R378" s="61"/>
      <c r="S378" s="61"/>
      <c r="T378" s="61"/>
    </row>
    <row r="379">
      <c r="A379" s="61"/>
      <c r="B379" s="62" t="s">
        <v>1123</v>
      </c>
      <c r="C379" s="76">
        <v>0.0</v>
      </c>
      <c r="D379" s="76">
        <v>0.0</v>
      </c>
      <c r="E379" s="76">
        <v>0.0</v>
      </c>
      <c r="F379" s="76">
        <v>1.0</v>
      </c>
      <c r="G379" s="76">
        <v>0.0</v>
      </c>
      <c r="H379" s="45">
        <f t="shared" si="1"/>
        <v>1</v>
      </c>
      <c r="I379" s="45" t="str">
        <f t="shared" si="2"/>
        <v>00010</v>
      </c>
      <c r="J379" s="61" t="b">
        <v>0</v>
      </c>
      <c r="K379" s="61"/>
      <c r="P379" s="61"/>
      <c r="Q379" s="61"/>
      <c r="R379" s="61"/>
      <c r="S379" s="61"/>
      <c r="T379" s="61"/>
    </row>
    <row r="380">
      <c r="A380" s="61"/>
      <c r="B380" s="62" t="s">
        <v>1124</v>
      </c>
      <c r="C380" s="76">
        <v>0.0</v>
      </c>
      <c r="D380" s="76">
        <v>0.0</v>
      </c>
      <c r="E380" s="76">
        <v>0.0</v>
      </c>
      <c r="F380" s="76">
        <v>1.0</v>
      </c>
      <c r="G380" s="76">
        <v>0.0</v>
      </c>
      <c r="H380" s="45">
        <f t="shared" si="1"/>
        <v>1</v>
      </c>
      <c r="I380" s="45" t="str">
        <f t="shared" si="2"/>
        <v>00010</v>
      </c>
      <c r="J380" s="61" t="b">
        <v>0</v>
      </c>
      <c r="K380" s="61"/>
      <c r="P380" s="61"/>
      <c r="Q380" s="61"/>
      <c r="R380" s="61"/>
      <c r="S380" s="61"/>
      <c r="T380" s="61"/>
    </row>
    <row r="381">
      <c r="A381" s="61"/>
      <c r="B381" s="62" t="s">
        <v>1125</v>
      </c>
      <c r="C381" s="76">
        <v>0.0</v>
      </c>
      <c r="D381" s="76">
        <v>0.0</v>
      </c>
      <c r="E381" s="76">
        <v>0.0</v>
      </c>
      <c r="F381" s="76">
        <v>1.0</v>
      </c>
      <c r="G381" s="76">
        <v>0.0</v>
      </c>
      <c r="H381" s="45">
        <f t="shared" si="1"/>
        <v>1</v>
      </c>
      <c r="I381" s="45" t="str">
        <f t="shared" si="2"/>
        <v>00010</v>
      </c>
      <c r="J381" s="61" t="b">
        <v>0</v>
      </c>
      <c r="K381" s="61"/>
      <c r="P381" s="61"/>
      <c r="Q381" s="61"/>
      <c r="R381" s="61"/>
      <c r="S381" s="61"/>
      <c r="T381" s="61"/>
    </row>
    <row r="382">
      <c r="A382" s="61"/>
      <c r="B382" s="62" t="s">
        <v>1126</v>
      </c>
      <c r="C382" s="76">
        <v>0.0</v>
      </c>
      <c r="D382" s="76">
        <v>0.0</v>
      </c>
      <c r="E382" s="76">
        <v>0.0</v>
      </c>
      <c r="F382" s="76">
        <v>1.0</v>
      </c>
      <c r="G382" s="76">
        <v>0.0</v>
      </c>
      <c r="H382" s="45">
        <f t="shared" si="1"/>
        <v>1</v>
      </c>
      <c r="I382" s="45" t="str">
        <f t="shared" si="2"/>
        <v>00010</v>
      </c>
      <c r="J382" s="61" t="b">
        <v>0</v>
      </c>
      <c r="K382" s="61"/>
      <c r="P382" s="61"/>
      <c r="Q382" s="61"/>
      <c r="R382" s="61"/>
      <c r="S382" s="61"/>
      <c r="T382" s="61"/>
    </row>
    <row r="383">
      <c r="A383" s="61"/>
      <c r="B383" s="62" t="s">
        <v>1127</v>
      </c>
      <c r="C383" s="76">
        <v>0.0</v>
      </c>
      <c r="D383" s="76">
        <v>0.0</v>
      </c>
      <c r="E383" s="76">
        <v>0.0</v>
      </c>
      <c r="F383" s="76">
        <v>1.0</v>
      </c>
      <c r="G383" s="76">
        <v>0.0</v>
      </c>
      <c r="H383" s="45">
        <f t="shared" si="1"/>
        <v>1</v>
      </c>
      <c r="I383" s="45" t="str">
        <f t="shared" si="2"/>
        <v>00010</v>
      </c>
      <c r="J383" s="61" t="b">
        <v>0</v>
      </c>
      <c r="K383" s="61"/>
      <c r="P383" s="61"/>
      <c r="Q383" s="61"/>
      <c r="R383" s="61"/>
      <c r="S383" s="61"/>
      <c r="T383" s="61"/>
    </row>
    <row r="384">
      <c r="A384" s="61"/>
      <c r="B384" s="62" t="s">
        <v>1128</v>
      </c>
      <c r="C384" s="76">
        <v>0.0</v>
      </c>
      <c r="D384" s="76">
        <v>0.0</v>
      </c>
      <c r="E384" s="76">
        <v>0.0</v>
      </c>
      <c r="F384" s="76">
        <v>1.0</v>
      </c>
      <c r="G384" s="76">
        <v>0.0</v>
      </c>
      <c r="H384" s="45">
        <f t="shared" si="1"/>
        <v>1</v>
      </c>
      <c r="I384" s="45" t="str">
        <f t="shared" si="2"/>
        <v>00010</v>
      </c>
      <c r="J384" s="61" t="b">
        <v>0</v>
      </c>
      <c r="K384" s="61"/>
      <c r="P384" s="61"/>
      <c r="Q384" s="61"/>
      <c r="R384" s="61"/>
      <c r="S384" s="61"/>
      <c r="T384" s="61"/>
    </row>
    <row r="385">
      <c r="A385" s="61"/>
      <c r="B385" s="62" t="s">
        <v>1129</v>
      </c>
      <c r="C385" s="76">
        <v>0.0</v>
      </c>
      <c r="D385" s="76">
        <v>0.0</v>
      </c>
      <c r="E385" s="76">
        <v>0.0</v>
      </c>
      <c r="F385" s="76">
        <v>1.0</v>
      </c>
      <c r="G385" s="76">
        <v>0.0</v>
      </c>
      <c r="H385" s="45">
        <f t="shared" si="1"/>
        <v>1</v>
      </c>
      <c r="I385" s="45" t="str">
        <f t="shared" si="2"/>
        <v>00010</v>
      </c>
      <c r="J385" s="61" t="b">
        <v>0</v>
      </c>
      <c r="K385" s="61"/>
      <c r="P385" s="61"/>
      <c r="Q385" s="61"/>
      <c r="R385" s="61"/>
      <c r="S385" s="61"/>
      <c r="T385" s="61"/>
    </row>
    <row r="386">
      <c r="A386" s="61"/>
      <c r="B386" s="62" t="s">
        <v>1130</v>
      </c>
      <c r="C386" s="76">
        <v>0.0</v>
      </c>
      <c r="D386" s="76">
        <v>0.0</v>
      </c>
      <c r="E386" s="76">
        <v>0.0</v>
      </c>
      <c r="F386" s="76">
        <v>1.0</v>
      </c>
      <c r="G386" s="76">
        <v>0.0</v>
      </c>
      <c r="H386" s="45">
        <f t="shared" si="1"/>
        <v>1</v>
      </c>
      <c r="I386" s="45" t="str">
        <f t="shared" si="2"/>
        <v>00010</v>
      </c>
      <c r="J386" s="61" t="b">
        <v>0</v>
      </c>
      <c r="K386" s="61"/>
      <c r="P386" s="61"/>
      <c r="Q386" s="61"/>
      <c r="R386" s="61"/>
      <c r="S386" s="61"/>
      <c r="T386" s="61"/>
    </row>
    <row r="387">
      <c r="A387" s="61"/>
      <c r="B387" s="62" t="s">
        <v>1131</v>
      </c>
      <c r="C387" s="76">
        <v>0.0</v>
      </c>
      <c r="D387" s="76">
        <v>0.0</v>
      </c>
      <c r="E387" s="76">
        <v>0.0</v>
      </c>
      <c r="F387" s="76">
        <v>1.0</v>
      </c>
      <c r="G387" s="76">
        <v>0.0</v>
      </c>
      <c r="H387" s="45">
        <f t="shared" si="1"/>
        <v>1</v>
      </c>
      <c r="I387" s="45" t="str">
        <f t="shared" si="2"/>
        <v>00010</v>
      </c>
      <c r="J387" s="61" t="b">
        <v>0</v>
      </c>
      <c r="K387" s="61"/>
      <c r="P387" s="61"/>
      <c r="Q387" s="61"/>
      <c r="R387" s="61"/>
      <c r="S387" s="61"/>
      <c r="T387" s="61"/>
    </row>
    <row r="388">
      <c r="A388" s="61"/>
      <c r="B388" s="62" t="s">
        <v>1132</v>
      </c>
      <c r="C388" s="76">
        <v>0.0</v>
      </c>
      <c r="D388" s="76">
        <v>0.0</v>
      </c>
      <c r="E388" s="76">
        <v>0.0</v>
      </c>
      <c r="F388" s="76">
        <v>1.0</v>
      </c>
      <c r="G388" s="76">
        <v>0.0</v>
      </c>
      <c r="H388" s="45">
        <f t="shared" si="1"/>
        <v>1</v>
      </c>
      <c r="I388" s="45" t="str">
        <f t="shared" si="2"/>
        <v>00010</v>
      </c>
      <c r="J388" s="61" t="b">
        <v>0</v>
      </c>
      <c r="K388" s="61"/>
      <c r="P388" s="61"/>
      <c r="Q388" s="61"/>
      <c r="R388" s="61"/>
      <c r="S388" s="61"/>
      <c r="T388" s="61"/>
    </row>
    <row r="389">
      <c r="A389" s="61"/>
      <c r="B389" s="62" t="s">
        <v>1133</v>
      </c>
      <c r="C389" s="76">
        <v>0.0</v>
      </c>
      <c r="D389" s="76">
        <v>0.0</v>
      </c>
      <c r="E389" s="76">
        <v>0.0</v>
      </c>
      <c r="F389" s="76">
        <v>1.0</v>
      </c>
      <c r="G389" s="76">
        <v>0.0</v>
      </c>
      <c r="H389" s="45">
        <f t="shared" si="1"/>
        <v>1</v>
      </c>
      <c r="I389" s="45" t="str">
        <f t="shared" si="2"/>
        <v>00010</v>
      </c>
      <c r="J389" s="61" t="b">
        <v>0</v>
      </c>
      <c r="K389" s="61"/>
      <c r="P389" s="61"/>
      <c r="Q389" s="61"/>
      <c r="R389" s="61"/>
      <c r="S389" s="61"/>
      <c r="T389" s="61"/>
    </row>
    <row r="390">
      <c r="A390" s="61"/>
      <c r="B390" s="62" t="s">
        <v>1134</v>
      </c>
      <c r="C390" s="76">
        <v>0.0</v>
      </c>
      <c r="D390" s="76">
        <v>0.0</v>
      </c>
      <c r="E390" s="76">
        <v>0.0</v>
      </c>
      <c r="F390" s="76">
        <v>1.0</v>
      </c>
      <c r="G390" s="76">
        <v>0.0</v>
      </c>
      <c r="H390" s="45">
        <f t="shared" si="1"/>
        <v>1</v>
      </c>
      <c r="I390" s="45" t="str">
        <f t="shared" si="2"/>
        <v>00010</v>
      </c>
      <c r="J390" s="61" t="b">
        <v>0</v>
      </c>
      <c r="K390" s="61"/>
      <c r="P390" s="61"/>
      <c r="Q390" s="61"/>
      <c r="R390" s="61"/>
      <c r="S390" s="61"/>
      <c r="T390" s="61"/>
    </row>
    <row r="391">
      <c r="A391" s="61"/>
      <c r="B391" s="62" t="s">
        <v>1135</v>
      </c>
      <c r="C391" s="76">
        <v>0.0</v>
      </c>
      <c r="D391" s="76">
        <v>0.0</v>
      </c>
      <c r="E391" s="76">
        <v>0.0</v>
      </c>
      <c r="F391" s="76">
        <v>1.0</v>
      </c>
      <c r="G391" s="76">
        <v>0.0</v>
      </c>
      <c r="H391" s="45">
        <f t="shared" si="1"/>
        <v>1</v>
      </c>
      <c r="I391" s="45" t="str">
        <f t="shared" si="2"/>
        <v>00010</v>
      </c>
      <c r="J391" s="61" t="b">
        <v>0</v>
      </c>
      <c r="K391" s="61"/>
      <c r="P391" s="61"/>
      <c r="Q391" s="61"/>
      <c r="R391" s="61"/>
      <c r="S391" s="61"/>
      <c r="T391" s="61"/>
    </row>
    <row r="392">
      <c r="A392" s="61"/>
      <c r="B392" s="62" t="s">
        <v>1136</v>
      </c>
      <c r="C392" s="76">
        <v>0.0</v>
      </c>
      <c r="D392" s="76">
        <v>0.0</v>
      </c>
      <c r="E392" s="76">
        <v>0.0</v>
      </c>
      <c r="F392" s="76">
        <v>1.0</v>
      </c>
      <c r="G392" s="76">
        <v>0.0</v>
      </c>
      <c r="H392" s="45">
        <f t="shared" si="1"/>
        <v>1</v>
      </c>
      <c r="I392" s="45" t="str">
        <f t="shared" si="2"/>
        <v>00010</v>
      </c>
      <c r="J392" s="61" t="b">
        <v>0</v>
      </c>
      <c r="K392" s="61"/>
      <c r="P392" s="61"/>
      <c r="Q392" s="61"/>
      <c r="R392" s="61"/>
      <c r="S392" s="61"/>
      <c r="T392" s="61"/>
    </row>
    <row r="393">
      <c r="A393" s="61"/>
      <c r="B393" s="62" t="s">
        <v>1137</v>
      </c>
      <c r="C393" s="76">
        <v>0.0</v>
      </c>
      <c r="D393" s="76">
        <v>0.0</v>
      </c>
      <c r="E393" s="76">
        <v>0.0</v>
      </c>
      <c r="F393" s="76">
        <v>1.0</v>
      </c>
      <c r="G393" s="76">
        <v>0.0</v>
      </c>
      <c r="H393" s="45">
        <f t="shared" si="1"/>
        <v>1</v>
      </c>
      <c r="I393" s="45" t="str">
        <f t="shared" si="2"/>
        <v>00010</v>
      </c>
      <c r="J393" s="61" t="b">
        <v>0</v>
      </c>
      <c r="K393" s="61"/>
      <c r="P393" s="61"/>
      <c r="Q393" s="61"/>
      <c r="R393" s="61"/>
      <c r="S393" s="61"/>
      <c r="T393" s="61"/>
    </row>
    <row r="394">
      <c r="A394" s="61"/>
      <c r="B394" s="62" t="s">
        <v>1138</v>
      </c>
      <c r="C394" s="76">
        <v>0.0</v>
      </c>
      <c r="D394" s="76">
        <v>0.0</v>
      </c>
      <c r="E394" s="76">
        <v>0.0</v>
      </c>
      <c r="F394" s="76">
        <v>1.0</v>
      </c>
      <c r="G394" s="76">
        <v>0.0</v>
      </c>
      <c r="H394" s="45">
        <f t="shared" si="1"/>
        <v>1</v>
      </c>
      <c r="I394" s="45" t="str">
        <f t="shared" si="2"/>
        <v>00010</v>
      </c>
      <c r="J394" s="61" t="b">
        <v>0</v>
      </c>
      <c r="K394" s="61"/>
      <c r="P394" s="61"/>
      <c r="Q394" s="61"/>
      <c r="R394" s="61"/>
      <c r="S394" s="61"/>
      <c r="T394" s="61"/>
    </row>
    <row r="395">
      <c r="A395" s="61"/>
      <c r="B395" s="62" t="s">
        <v>1139</v>
      </c>
      <c r="C395" s="76">
        <v>0.0</v>
      </c>
      <c r="D395" s="76">
        <v>0.0</v>
      </c>
      <c r="E395" s="76">
        <v>0.0</v>
      </c>
      <c r="F395" s="76">
        <v>1.0</v>
      </c>
      <c r="G395" s="76">
        <v>0.0</v>
      </c>
      <c r="H395" s="45">
        <f t="shared" si="1"/>
        <v>1</v>
      </c>
      <c r="I395" s="45" t="str">
        <f t="shared" si="2"/>
        <v>00010</v>
      </c>
      <c r="J395" s="61" t="b">
        <v>0</v>
      </c>
      <c r="K395" s="61"/>
      <c r="P395" s="61"/>
      <c r="Q395" s="61"/>
      <c r="R395" s="61"/>
      <c r="S395" s="61"/>
      <c r="T395" s="61"/>
    </row>
    <row r="396">
      <c r="A396" s="61"/>
      <c r="B396" s="62" t="s">
        <v>1140</v>
      </c>
      <c r="C396" s="76">
        <v>0.0</v>
      </c>
      <c r="D396" s="76">
        <v>0.0</v>
      </c>
      <c r="E396" s="76">
        <v>0.0</v>
      </c>
      <c r="F396" s="76">
        <v>1.0</v>
      </c>
      <c r="G396" s="76">
        <v>0.0</v>
      </c>
      <c r="H396" s="45">
        <f t="shared" si="1"/>
        <v>1</v>
      </c>
      <c r="I396" s="45" t="str">
        <f t="shared" si="2"/>
        <v>00010</v>
      </c>
      <c r="J396" s="61" t="b">
        <v>0</v>
      </c>
      <c r="K396" s="61"/>
      <c r="P396" s="61"/>
      <c r="Q396" s="61"/>
      <c r="R396" s="61"/>
      <c r="S396" s="61"/>
      <c r="T396" s="61"/>
    </row>
    <row r="397">
      <c r="A397" s="61"/>
      <c r="B397" s="62" t="s">
        <v>1141</v>
      </c>
      <c r="C397" s="76">
        <v>0.0</v>
      </c>
      <c r="D397" s="76">
        <v>0.0</v>
      </c>
      <c r="E397" s="76">
        <v>0.0</v>
      </c>
      <c r="F397" s="76">
        <v>1.0</v>
      </c>
      <c r="G397" s="76">
        <v>0.0</v>
      </c>
      <c r="H397" s="45">
        <f t="shared" si="1"/>
        <v>1</v>
      </c>
      <c r="I397" s="45" t="str">
        <f t="shared" si="2"/>
        <v>00010</v>
      </c>
      <c r="J397" s="61" t="b">
        <v>0</v>
      </c>
      <c r="K397" s="61"/>
      <c r="P397" s="61"/>
      <c r="Q397" s="61"/>
      <c r="R397" s="61"/>
      <c r="S397" s="61"/>
      <c r="T397" s="61"/>
    </row>
    <row r="398">
      <c r="A398" s="61"/>
      <c r="B398" s="62" t="s">
        <v>1142</v>
      </c>
      <c r="C398" s="76">
        <v>0.0</v>
      </c>
      <c r="D398" s="76">
        <v>0.0</v>
      </c>
      <c r="E398" s="76">
        <v>0.0</v>
      </c>
      <c r="F398" s="76">
        <v>1.0</v>
      </c>
      <c r="G398" s="76">
        <v>0.0</v>
      </c>
      <c r="H398" s="45">
        <f t="shared" si="1"/>
        <v>1</v>
      </c>
      <c r="I398" s="45" t="str">
        <f t="shared" si="2"/>
        <v>00010</v>
      </c>
      <c r="J398" s="61" t="b">
        <v>0</v>
      </c>
      <c r="K398" s="61"/>
      <c r="P398" s="61"/>
      <c r="Q398" s="61"/>
      <c r="R398" s="61"/>
      <c r="S398" s="61"/>
      <c r="T398" s="61"/>
    </row>
    <row r="399">
      <c r="A399" s="61"/>
      <c r="B399" s="62" t="s">
        <v>1143</v>
      </c>
      <c r="C399" s="76">
        <v>0.0</v>
      </c>
      <c r="D399" s="76">
        <v>0.0</v>
      </c>
      <c r="E399" s="76">
        <v>0.0</v>
      </c>
      <c r="F399" s="76">
        <v>1.0</v>
      </c>
      <c r="G399" s="76">
        <v>0.0</v>
      </c>
      <c r="H399" s="45">
        <f t="shared" si="1"/>
        <v>1</v>
      </c>
      <c r="I399" s="45" t="str">
        <f t="shared" si="2"/>
        <v>00010</v>
      </c>
      <c r="J399" s="61" t="b">
        <v>0</v>
      </c>
      <c r="K399" s="61"/>
      <c r="P399" s="61"/>
      <c r="Q399" s="61"/>
      <c r="R399" s="61"/>
      <c r="S399" s="61"/>
      <c r="T399" s="61"/>
    </row>
    <row r="400">
      <c r="A400" s="61"/>
      <c r="B400" s="62" t="s">
        <v>760</v>
      </c>
      <c r="C400" s="76">
        <v>0.0</v>
      </c>
      <c r="D400" s="76">
        <v>0.0</v>
      </c>
      <c r="E400" s="76">
        <v>0.0</v>
      </c>
      <c r="F400" s="76">
        <v>1.0</v>
      </c>
      <c r="G400" s="76">
        <v>0.0</v>
      </c>
      <c r="H400" s="45">
        <f t="shared" si="1"/>
        <v>1</v>
      </c>
      <c r="I400" s="45" t="str">
        <f t="shared" si="2"/>
        <v>00010</v>
      </c>
      <c r="J400" s="61" t="b">
        <v>1</v>
      </c>
      <c r="K400" s="67"/>
      <c r="P400" s="61"/>
      <c r="Q400" s="61"/>
      <c r="R400" s="61"/>
      <c r="S400" s="61"/>
      <c r="T400" s="61"/>
    </row>
    <row r="401">
      <c r="A401" s="61"/>
      <c r="B401" s="62" t="s">
        <v>1144</v>
      </c>
      <c r="C401" s="76">
        <v>0.0</v>
      </c>
      <c r="D401" s="76">
        <v>0.0</v>
      </c>
      <c r="E401" s="76">
        <v>0.0</v>
      </c>
      <c r="F401" s="76">
        <v>1.0</v>
      </c>
      <c r="G401" s="76">
        <v>0.0</v>
      </c>
      <c r="H401" s="45">
        <f t="shared" si="1"/>
        <v>1</v>
      </c>
      <c r="I401" s="45" t="str">
        <f t="shared" si="2"/>
        <v>00010</v>
      </c>
      <c r="J401" s="61" t="b">
        <v>0</v>
      </c>
      <c r="P401" s="61"/>
      <c r="Q401" s="61"/>
      <c r="R401" s="61"/>
      <c r="S401" s="61"/>
      <c r="T401" s="61"/>
    </row>
    <row r="402">
      <c r="A402" s="61"/>
      <c r="B402" s="62" t="s">
        <v>1145</v>
      </c>
      <c r="C402" s="76">
        <v>0.0</v>
      </c>
      <c r="D402" s="76">
        <v>0.0</v>
      </c>
      <c r="E402" s="76">
        <v>0.0</v>
      </c>
      <c r="F402" s="76">
        <v>1.0</v>
      </c>
      <c r="G402" s="76">
        <v>0.0</v>
      </c>
      <c r="H402" s="45">
        <f t="shared" si="1"/>
        <v>1</v>
      </c>
      <c r="I402" s="45" t="str">
        <f t="shared" si="2"/>
        <v>00010</v>
      </c>
      <c r="J402" s="61" t="b">
        <v>0</v>
      </c>
      <c r="K402" s="61"/>
      <c r="P402" s="61"/>
      <c r="Q402" s="61"/>
      <c r="R402" s="61"/>
      <c r="S402" s="61"/>
      <c r="T402" s="61"/>
    </row>
    <row r="403">
      <c r="A403" s="61"/>
      <c r="B403" s="62" t="s">
        <v>1146</v>
      </c>
      <c r="C403" s="76">
        <v>0.0</v>
      </c>
      <c r="D403" s="76">
        <v>0.0</v>
      </c>
      <c r="E403" s="76">
        <v>0.0</v>
      </c>
      <c r="F403" s="76">
        <v>1.0</v>
      </c>
      <c r="G403" s="76">
        <v>0.0</v>
      </c>
      <c r="H403" s="45">
        <f t="shared" si="1"/>
        <v>1</v>
      </c>
      <c r="I403" s="45" t="str">
        <f t="shared" si="2"/>
        <v>00010</v>
      </c>
      <c r="J403" s="61" t="b">
        <v>0</v>
      </c>
      <c r="K403" s="61"/>
      <c r="P403" s="61"/>
      <c r="Q403" s="61"/>
      <c r="R403" s="61"/>
      <c r="S403" s="61"/>
      <c r="T403" s="61"/>
    </row>
    <row r="404">
      <c r="A404" s="61"/>
      <c r="B404" s="62" t="s">
        <v>1147</v>
      </c>
      <c r="C404" s="76">
        <v>0.0</v>
      </c>
      <c r="D404" s="76">
        <v>0.0</v>
      </c>
      <c r="E404" s="76">
        <v>0.0</v>
      </c>
      <c r="F404" s="76">
        <v>1.0</v>
      </c>
      <c r="G404" s="76">
        <v>0.0</v>
      </c>
      <c r="H404" s="45">
        <f t="shared" si="1"/>
        <v>1</v>
      </c>
      <c r="I404" s="45" t="str">
        <f t="shared" si="2"/>
        <v>00010</v>
      </c>
      <c r="J404" s="61" t="b">
        <v>0</v>
      </c>
      <c r="K404" s="61"/>
      <c r="P404" s="61"/>
      <c r="Q404" s="61"/>
      <c r="R404" s="61"/>
      <c r="S404" s="61"/>
      <c r="T404" s="61"/>
    </row>
    <row r="405">
      <c r="A405" s="61"/>
      <c r="B405" s="62" t="s">
        <v>1148</v>
      </c>
      <c r="C405" s="76">
        <v>0.0</v>
      </c>
      <c r="D405" s="76">
        <v>0.0</v>
      </c>
      <c r="E405" s="76">
        <v>0.0</v>
      </c>
      <c r="F405" s="76">
        <v>1.0</v>
      </c>
      <c r="G405" s="76">
        <v>0.0</v>
      </c>
      <c r="H405" s="45">
        <f t="shared" si="1"/>
        <v>1</v>
      </c>
      <c r="I405" s="45" t="str">
        <f t="shared" si="2"/>
        <v>00010</v>
      </c>
      <c r="J405" s="61" t="b">
        <v>0</v>
      </c>
      <c r="K405" s="61"/>
      <c r="P405" s="61"/>
      <c r="Q405" s="61"/>
      <c r="R405" s="61"/>
      <c r="S405" s="61"/>
      <c r="T405" s="61"/>
    </row>
    <row r="406">
      <c r="A406" s="61"/>
      <c r="B406" s="62" t="s">
        <v>1149</v>
      </c>
      <c r="C406" s="76">
        <v>0.0</v>
      </c>
      <c r="D406" s="76">
        <v>0.0</v>
      </c>
      <c r="E406" s="76">
        <v>0.0</v>
      </c>
      <c r="F406" s="76">
        <v>1.0</v>
      </c>
      <c r="G406" s="76">
        <v>0.0</v>
      </c>
      <c r="H406" s="45">
        <f t="shared" si="1"/>
        <v>1</v>
      </c>
      <c r="I406" s="45" t="str">
        <f t="shared" si="2"/>
        <v>00010</v>
      </c>
      <c r="J406" s="61" t="b">
        <v>0</v>
      </c>
      <c r="K406" s="61"/>
      <c r="P406" s="61"/>
      <c r="Q406" s="61"/>
      <c r="R406" s="61"/>
      <c r="S406" s="61"/>
      <c r="T406" s="61"/>
    </row>
    <row r="407">
      <c r="A407" s="61"/>
      <c r="B407" s="62" t="s">
        <v>1150</v>
      </c>
      <c r="C407" s="76">
        <v>0.0</v>
      </c>
      <c r="D407" s="76">
        <v>0.0</v>
      </c>
      <c r="E407" s="76">
        <v>0.0</v>
      </c>
      <c r="F407" s="76">
        <v>1.0</v>
      </c>
      <c r="G407" s="76">
        <v>0.0</v>
      </c>
      <c r="H407" s="45">
        <f t="shared" si="1"/>
        <v>1</v>
      </c>
      <c r="I407" s="45" t="str">
        <f t="shared" si="2"/>
        <v>00010</v>
      </c>
      <c r="J407" s="61" t="b">
        <v>0</v>
      </c>
      <c r="K407" s="61"/>
      <c r="P407" s="61"/>
      <c r="Q407" s="61"/>
      <c r="R407" s="61"/>
      <c r="S407" s="61"/>
      <c r="T407" s="61"/>
    </row>
    <row r="408">
      <c r="A408" s="61"/>
      <c r="B408" s="62" t="s">
        <v>1151</v>
      </c>
      <c r="C408" s="76">
        <v>0.0</v>
      </c>
      <c r="D408" s="76">
        <v>0.0</v>
      </c>
      <c r="E408" s="76">
        <v>0.0</v>
      </c>
      <c r="F408" s="76">
        <v>1.0</v>
      </c>
      <c r="G408" s="76">
        <v>0.0</v>
      </c>
      <c r="H408" s="45">
        <f t="shared" si="1"/>
        <v>1</v>
      </c>
      <c r="I408" s="45" t="str">
        <f t="shared" si="2"/>
        <v>00010</v>
      </c>
      <c r="J408" s="61" t="b">
        <v>0</v>
      </c>
      <c r="K408" s="61"/>
      <c r="P408" s="61"/>
      <c r="Q408" s="61"/>
      <c r="R408" s="61"/>
      <c r="S408" s="61"/>
      <c r="T408" s="61"/>
    </row>
    <row r="409">
      <c r="A409" s="61"/>
      <c r="B409" s="62" t="s">
        <v>1152</v>
      </c>
      <c r="C409" s="76">
        <v>0.0</v>
      </c>
      <c r="D409" s="76">
        <v>0.0</v>
      </c>
      <c r="E409" s="76">
        <v>0.0</v>
      </c>
      <c r="F409" s="76">
        <v>1.0</v>
      </c>
      <c r="G409" s="76">
        <v>0.0</v>
      </c>
      <c r="H409" s="45">
        <f t="shared" si="1"/>
        <v>1</v>
      </c>
      <c r="I409" s="45" t="str">
        <f t="shared" si="2"/>
        <v>00010</v>
      </c>
      <c r="J409" s="61" t="b">
        <v>0</v>
      </c>
      <c r="K409" s="61"/>
      <c r="P409" s="61"/>
      <c r="Q409" s="61"/>
      <c r="R409" s="61"/>
      <c r="S409" s="61"/>
      <c r="T409" s="61"/>
    </row>
    <row r="410">
      <c r="A410" s="61"/>
      <c r="B410" s="62" t="s">
        <v>1153</v>
      </c>
      <c r="C410" s="76">
        <v>0.0</v>
      </c>
      <c r="D410" s="76">
        <v>0.0</v>
      </c>
      <c r="E410" s="76">
        <v>0.0</v>
      </c>
      <c r="F410" s="76">
        <v>1.0</v>
      </c>
      <c r="G410" s="76">
        <v>0.0</v>
      </c>
      <c r="H410" s="45">
        <f t="shared" si="1"/>
        <v>1</v>
      </c>
      <c r="I410" s="45" t="str">
        <f t="shared" si="2"/>
        <v>00010</v>
      </c>
      <c r="J410" s="61" t="b">
        <v>0</v>
      </c>
      <c r="K410" s="61"/>
      <c r="P410" s="61"/>
      <c r="Q410" s="61"/>
      <c r="R410" s="61"/>
      <c r="S410" s="61"/>
      <c r="T410" s="61"/>
    </row>
    <row r="411">
      <c r="A411" s="61"/>
      <c r="B411" s="62" t="s">
        <v>1154</v>
      </c>
      <c r="C411" s="76">
        <v>0.0</v>
      </c>
      <c r="D411" s="76">
        <v>0.0</v>
      </c>
      <c r="E411" s="76">
        <v>0.0</v>
      </c>
      <c r="F411" s="76">
        <v>1.0</v>
      </c>
      <c r="G411" s="76">
        <v>0.0</v>
      </c>
      <c r="H411" s="45">
        <f t="shared" si="1"/>
        <v>1</v>
      </c>
      <c r="I411" s="45" t="str">
        <f t="shared" si="2"/>
        <v>00010</v>
      </c>
      <c r="J411" s="61" t="b">
        <v>0</v>
      </c>
      <c r="K411" s="61"/>
      <c r="P411" s="61"/>
      <c r="Q411" s="61"/>
      <c r="R411" s="61"/>
      <c r="S411" s="61"/>
      <c r="T411" s="61"/>
    </row>
    <row r="412">
      <c r="A412" s="61"/>
      <c r="B412" s="62" t="s">
        <v>1155</v>
      </c>
      <c r="C412" s="76">
        <v>0.0</v>
      </c>
      <c r="D412" s="76">
        <v>0.0</v>
      </c>
      <c r="E412" s="76">
        <v>0.0</v>
      </c>
      <c r="F412" s="76">
        <v>0.0</v>
      </c>
      <c r="G412" s="76">
        <v>1.0</v>
      </c>
      <c r="H412" s="45">
        <f t="shared" si="1"/>
        <v>1</v>
      </c>
      <c r="I412" s="45" t="str">
        <f t="shared" si="2"/>
        <v>00001</v>
      </c>
      <c r="J412" s="61" t="b">
        <v>0</v>
      </c>
      <c r="K412" s="61"/>
      <c r="P412" s="61"/>
      <c r="Q412" s="61"/>
      <c r="R412" s="61"/>
      <c r="S412" s="61"/>
      <c r="T412" s="61"/>
    </row>
    <row r="413">
      <c r="A413" s="61"/>
      <c r="B413" s="62" t="s">
        <v>1156</v>
      </c>
      <c r="C413" s="76">
        <v>0.0</v>
      </c>
      <c r="D413" s="76">
        <v>0.0</v>
      </c>
      <c r="E413" s="76">
        <v>0.0</v>
      </c>
      <c r="F413" s="76">
        <v>0.0</v>
      </c>
      <c r="G413" s="76">
        <v>1.0</v>
      </c>
      <c r="H413" s="45">
        <f t="shared" si="1"/>
        <v>1</v>
      </c>
      <c r="I413" s="45" t="str">
        <f t="shared" si="2"/>
        <v>00001</v>
      </c>
      <c r="J413" s="61" t="b">
        <v>0</v>
      </c>
      <c r="K413" s="61"/>
      <c r="P413" s="61"/>
      <c r="Q413" s="61"/>
      <c r="R413" s="61"/>
      <c r="S413" s="61"/>
      <c r="T413" s="61"/>
    </row>
    <row r="414">
      <c r="A414" s="61"/>
      <c r="B414" s="62" t="s">
        <v>1157</v>
      </c>
      <c r="C414" s="76">
        <v>0.0</v>
      </c>
      <c r="D414" s="76">
        <v>0.0</v>
      </c>
      <c r="E414" s="76">
        <v>0.0</v>
      </c>
      <c r="F414" s="76">
        <v>0.0</v>
      </c>
      <c r="G414" s="76">
        <v>1.0</v>
      </c>
      <c r="H414" s="45">
        <f t="shared" si="1"/>
        <v>1</v>
      </c>
      <c r="I414" s="45" t="str">
        <f t="shared" si="2"/>
        <v>00001</v>
      </c>
      <c r="J414" s="61" t="b">
        <v>0</v>
      </c>
      <c r="K414" s="61"/>
      <c r="P414" s="61"/>
      <c r="Q414" s="61"/>
      <c r="R414" s="61"/>
      <c r="S414" s="61"/>
      <c r="T414" s="61"/>
    </row>
    <row r="415">
      <c r="A415" s="61"/>
      <c r="B415" s="62" t="s">
        <v>1158</v>
      </c>
      <c r="C415" s="76">
        <v>0.0</v>
      </c>
      <c r="D415" s="76">
        <v>0.0</v>
      </c>
      <c r="E415" s="76">
        <v>0.0</v>
      </c>
      <c r="F415" s="76">
        <v>0.0</v>
      </c>
      <c r="G415" s="76">
        <v>1.0</v>
      </c>
      <c r="H415" s="45">
        <f t="shared" si="1"/>
        <v>1</v>
      </c>
      <c r="I415" s="45" t="str">
        <f t="shared" si="2"/>
        <v>00001</v>
      </c>
      <c r="J415" s="61" t="b">
        <v>0</v>
      </c>
      <c r="K415" s="61"/>
      <c r="P415" s="61"/>
      <c r="Q415" s="61"/>
      <c r="R415" s="61"/>
      <c r="S415" s="61"/>
      <c r="T415" s="61"/>
    </row>
    <row r="416">
      <c r="A416" s="61"/>
      <c r="B416" s="62" t="s">
        <v>1159</v>
      </c>
      <c r="C416" s="76">
        <v>0.0</v>
      </c>
      <c r="D416" s="76">
        <v>0.0</v>
      </c>
      <c r="E416" s="76">
        <v>0.0</v>
      </c>
      <c r="F416" s="76">
        <v>0.0</v>
      </c>
      <c r="G416" s="76">
        <v>1.0</v>
      </c>
      <c r="H416" s="45">
        <f t="shared" si="1"/>
        <v>1</v>
      </c>
      <c r="I416" s="45" t="str">
        <f t="shared" si="2"/>
        <v>00001</v>
      </c>
      <c r="J416" s="61" t="b">
        <v>0</v>
      </c>
      <c r="K416" s="61"/>
      <c r="P416" s="61"/>
      <c r="Q416" s="61"/>
      <c r="R416" s="61"/>
      <c r="S416" s="61"/>
      <c r="T416" s="61"/>
    </row>
    <row r="417">
      <c r="A417" s="61"/>
      <c r="B417" s="62" t="s">
        <v>1160</v>
      </c>
      <c r="C417" s="76">
        <v>0.0</v>
      </c>
      <c r="D417" s="76">
        <v>0.0</v>
      </c>
      <c r="E417" s="76">
        <v>0.0</v>
      </c>
      <c r="F417" s="76">
        <v>0.0</v>
      </c>
      <c r="G417" s="76">
        <v>1.0</v>
      </c>
      <c r="H417" s="45">
        <f t="shared" si="1"/>
        <v>1</v>
      </c>
      <c r="I417" s="45" t="str">
        <f t="shared" si="2"/>
        <v>00001</v>
      </c>
      <c r="J417" s="61" t="b">
        <v>0</v>
      </c>
      <c r="K417" s="61"/>
      <c r="P417" s="61"/>
      <c r="Q417" s="61"/>
      <c r="R417" s="61"/>
      <c r="S417" s="61"/>
      <c r="T417" s="61"/>
    </row>
    <row r="418">
      <c r="A418" s="61"/>
      <c r="B418" s="62" t="s">
        <v>1161</v>
      </c>
      <c r="C418" s="76">
        <v>0.0</v>
      </c>
      <c r="D418" s="76">
        <v>0.0</v>
      </c>
      <c r="E418" s="76">
        <v>0.0</v>
      </c>
      <c r="F418" s="76">
        <v>0.0</v>
      </c>
      <c r="G418" s="76">
        <v>1.0</v>
      </c>
      <c r="H418" s="45">
        <f t="shared" si="1"/>
        <v>1</v>
      </c>
      <c r="I418" s="45" t="str">
        <f t="shared" si="2"/>
        <v>00001</v>
      </c>
      <c r="J418" s="61" t="b">
        <v>0</v>
      </c>
      <c r="K418" s="61"/>
      <c r="P418" s="61"/>
      <c r="Q418" s="61"/>
      <c r="R418" s="61"/>
      <c r="S418" s="61"/>
      <c r="T418" s="61"/>
    </row>
    <row r="419">
      <c r="A419" s="61"/>
      <c r="B419" s="62" t="s">
        <v>1162</v>
      </c>
      <c r="C419" s="76">
        <v>0.0</v>
      </c>
      <c r="D419" s="76">
        <v>0.0</v>
      </c>
      <c r="E419" s="76">
        <v>0.0</v>
      </c>
      <c r="F419" s="76">
        <v>0.0</v>
      </c>
      <c r="G419" s="76">
        <v>1.0</v>
      </c>
      <c r="H419" s="45">
        <f t="shared" si="1"/>
        <v>1</v>
      </c>
      <c r="I419" s="45" t="str">
        <f t="shared" si="2"/>
        <v>00001</v>
      </c>
      <c r="J419" s="61" t="b">
        <v>0</v>
      </c>
      <c r="K419" s="61"/>
      <c r="P419" s="61"/>
      <c r="Q419" s="61"/>
      <c r="R419" s="61"/>
      <c r="S419" s="61"/>
      <c r="T419" s="61"/>
    </row>
    <row r="420">
      <c r="A420" s="61"/>
      <c r="B420" s="62" t="s">
        <v>1163</v>
      </c>
      <c r="C420" s="76">
        <v>0.0</v>
      </c>
      <c r="D420" s="76">
        <v>0.0</v>
      </c>
      <c r="E420" s="76">
        <v>0.0</v>
      </c>
      <c r="F420" s="76">
        <v>0.0</v>
      </c>
      <c r="G420" s="76">
        <v>1.0</v>
      </c>
      <c r="H420" s="45">
        <f t="shared" si="1"/>
        <v>1</v>
      </c>
      <c r="I420" s="45" t="str">
        <f t="shared" si="2"/>
        <v>00001</v>
      </c>
      <c r="J420" s="61" t="b">
        <v>0</v>
      </c>
      <c r="K420" s="61"/>
      <c r="P420" s="61"/>
      <c r="Q420" s="61"/>
      <c r="R420" s="61"/>
      <c r="S420" s="61"/>
      <c r="T420" s="61"/>
    </row>
    <row r="421">
      <c r="A421" s="61"/>
      <c r="B421" s="62" t="s">
        <v>1164</v>
      </c>
      <c r="C421" s="76">
        <v>0.0</v>
      </c>
      <c r="D421" s="76">
        <v>0.0</v>
      </c>
      <c r="E421" s="76">
        <v>0.0</v>
      </c>
      <c r="F421" s="76">
        <v>0.0</v>
      </c>
      <c r="G421" s="76">
        <v>1.0</v>
      </c>
      <c r="H421" s="45">
        <f t="shared" si="1"/>
        <v>1</v>
      </c>
      <c r="I421" s="45" t="str">
        <f t="shared" si="2"/>
        <v>00001</v>
      </c>
      <c r="J421" s="61" t="b">
        <v>0</v>
      </c>
      <c r="K421" s="61"/>
      <c r="P421" s="61"/>
      <c r="Q421" s="61"/>
      <c r="R421" s="61"/>
      <c r="S421" s="61"/>
      <c r="T421" s="61"/>
    </row>
    <row r="422">
      <c r="A422" s="61"/>
      <c r="B422" s="62" t="s">
        <v>1165</v>
      </c>
      <c r="C422" s="76">
        <v>0.0</v>
      </c>
      <c r="D422" s="76">
        <v>0.0</v>
      </c>
      <c r="E422" s="76">
        <v>0.0</v>
      </c>
      <c r="F422" s="76">
        <v>0.0</v>
      </c>
      <c r="G422" s="76">
        <v>1.0</v>
      </c>
      <c r="H422" s="45">
        <f t="shared" si="1"/>
        <v>1</v>
      </c>
      <c r="I422" s="45" t="str">
        <f t="shared" si="2"/>
        <v>00001</v>
      </c>
      <c r="J422" s="61" t="b">
        <v>0</v>
      </c>
      <c r="K422" s="61"/>
      <c r="P422" s="61"/>
      <c r="Q422" s="61"/>
      <c r="R422" s="61"/>
      <c r="S422" s="61"/>
      <c r="T422" s="61"/>
    </row>
    <row r="423">
      <c r="A423" s="61"/>
      <c r="B423" s="62" t="s">
        <v>1166</v>
      </c>
      <c r="C423" s="76">
        <v>0.0</v>
      </c>
      <c r="D423" s="76">
        <v>0.0</v>
      </c>
      <c r="E423" s="76">
        <v>0.0</v>
      </c>
      <c r="F423" s="76">
        <v>0.0</v>
      </c>
      <c r="G423" s="76">
        <v>1.0</v>
      </c>
      <c r="H423" s="45">
        <f t="shared" si="1"/>
        <v>1</v>
      </c>
      <c r="I423" s="45" t="str">
        <f t="shared" si="2"/>
        <v>00001</v>
      </c>
      <c r="J423" s="61" t="b">
        <v>0</v>
      </c>
      <c r="K423" s="61"/>
      <c r="P423" s="61"/>
      <c r="Q423" s="61"/>
      <c r="R423" s="61"/>
      <c r="S423" s="61"/>
      <c r="T423" s="61"/>
    </row>
    <row r="424">
      <c r="A424" s="61"/>
      <c r="B424" s="62" t="s">
        <v>1167</v>
      </c>
      <c r="C424" s="76">
        <v>0.0</v>
      </c>
      <c r="D424" s="76">
        <v>0.0</v>
      </c>
      <c r="E424" s="76">
        <v>0.0</v>
      </c>
      <c r="F424" s="76">
        <v>0.0</v>
      </c>
      <c r="G424" s="76">
        <v>1.0</v>
      </c>
      <c r="H424" s="45">
        <f t="shared" si="1"/>
        <v>1</v>
      </c>
      <c r="I424" s="45" t="str">
        <f t="shared" si="2"/>
        <v>00001</v>
      </c>
      <c r="J424" s="61" t="b">
        <v>0</v>
      </c>
      <c r="K424" s="61"/>
      <c r="P424" s="61"/>
      <c r="Q424" s="61"/>
      <c r="R424" s="61"/>
      <c r="S424" s="61"/>
      <c r="T424" s="61"/>
    </row>
    <row r="425">
      <c r="A425" s="61"/>
      <c r="B425" s="62" t="s">
        <v>1168</v>
      </c>
      <c r="C425" s="76">
        <v>0.0</v>
      </c>
      <c r="D425" s="76">
        <v>0.0</v>
      </c>
      <c r="E425" s="76">
        <v>0.0</v>
      </c>
      <c r="F425" s="76">
        <v>0.0</v>
      </c>
      <c r="G425" s="76">
        <v>1.0</v>
      </c>
      <c r="H425" s="45">
        <f t="shared" si="1"/>
        <v>1</v>
      </c>
      <c r="I425" s="45" t="str">
        <f t="shared" si="2"/>
        <v>00001</v>
      </c>
      <c r="J425" s="61" t="b">
        <v>0</v>
      </c>
      <c r="K425" s="61"/>
      <c r="P425" s="61"/>
      <c r="Q425" s="61"/>
      <c r="R425" s="61"/>
      <c r="S425" s="61"/>
      <c r="T425" s="61"/>
    </row>
    <row r="426">
      <c r="A426" s="61"/>
      <c r="B426" s="62" t="s">
        <v>1169</v>
      </c>
      <c r="C426" s="76">
        <v>0.0</v>
      </c>
      <c r="D426" s="76">
        <v>0.0</v>
      </c>
      <c r="E426" s="76">
        <v>0.0</v>
      </c>
      <c r="F426" s="76">
        <v>0.0</v>
      </c>
      <c r="G426" s="76">
        <v>1.0</v>
      </c>
      <c r="H426" s="45">
        <f t="shared" si="1"/>
        <v>1</v>
      </c>
      <c r="I426" s="45" t="str">
        <f t="shared" si="2"/>
        <v>00001</v>
      </c>
      <c r="J426" s="61" t="b">
        <v>0</v>
      </c>
      <c r="K426" s="61"/>
      <c r="P426" s="61"/>
      <c r="Q426" s="61"/>
      <c r="R426" s="61"/>
      <c r="S426" s="61"/>
      <c r="T426" s="61"/>
    </row>
    <row r="427">
      <c r="A427" s="61"/>
      <c r="B427" s="62" t="s">
        <v>1170</v>
      </c>
      <c r="C427" s="76">
        <v>0.0</v>
      </c>
      <c r="D427" s="76">
        <v>0.0</v>
      </c>
      <c r="E427" s="76">
        <v>0.0</v>
      </c>
      <c r="F427" s="76">
        <v>0.0</v>
      </c>
      <c r="G427" s="76">
        <v>1.0</v>
      </c>
      <c r="H427" s="45">
        <f t="shared" si="1"/>
        <v>1</v>
      </c>
      <c r="I427" s="45" t="str">
        <f t="shared" si="2"/>
        <v>00001</v>
      </c>
      <c r="J427" s="61" t="b">
        <v>0</v>
      </c>
      <c r="K427" s="61"/>
      <c r="P427" s="61"/>
      <c r="Q427" s="61"/>
      <c r="R427" s="61"/>
      <c r="S427" s="61"/>
      <c r="T427" s="61"/>
    </row>
    <row r="428">
      <c r="A428" s="61"/>
      <c r="B428" s="62" t="s">
        <v>1171</v>
      </c>
      <c r="C428" s="76">
        <v>0.0</v>
      </c>
      <c r="D428" s="76">
        <v>0.0</v>
      </c>
      <c r="E428" s="76">
        <v>0.0</v>
      </c>
      <c r="F428" s="76">
        <v>0.0</v>
      </c>
      <c r="G428" s="76">
        <v>1.0</v>
      </c>
      <c r="H428" s="45">
        <f t="shared" si="1"/>
        <v>1</v>
      </c>
      <c r="I428" s="45" t="str">
        <f t="shared" si="2"/>
        <v>00001</v>
      </c>
      <c r="J428" s="61" t="b">
        <v>0</v>
      </c>
      <c r="K428" s="61"/>
      <c r="P428" s="61"/>
      <c r="Q428" s="61"/>
      <c r="R428" s="61"/>
      <c r="S428" s="61"/>
      <c r="T428" s="61"/>
    </row>
    <row r="429">
      <c r="A429" s="61"/>
      <c r="B429" s="62" t="s">
        <v>1172</v>
      </c>
      <c r="C429" s="76">
        <v>0.0</v>
      </c>
      <c r="D429" s="76">
        <v>0.0</v>
      </c>
      <c r="E429" s="76">
        <v>0.0</v>
      </c>
      <c r="F429" s="76">
        <v>0.0</v>
      </c>
      <c r="G429" s="76">
        <v>1.0</v>
      </c>
      <c r="H429" s="45">
        <f t="shared" si="1"/>
        <v>1</v>
      </c>
      <c r="I429" s="45" t="str">
        <f t="shared" si="2"/>
        <v>00001</v>
      </c>
      <c r="J429" s="61" t="b">
        <v>0</v>
      </c>
      <c r="K429" s="61"/>
      <c r="P429" s="61"/>
      <c r="Q429" s="61"/>
      <c r="R429" s="61"/>
      <c r="S429" s="61"/>
      <c r="T429" s="61"/>
    </row>
    <row r="430">
      <c r="A430" s="61"/>
      <c r="B430" s="62" t="s">
        <v>1173</v>
      </c>
      <c r="C430" s="76">
        <v>0.0</v>
      </c>
      <c r="D430" s="76">
        <v>0.0</v>
      </c>
      <c r="E430" s="76">
        <v>0.0</v>
      </c>
      <c r="F430" s="76">
        <v>0.0</v>
      </c>
      <c r="G430" s="76">
        <v>1.0</v>
      </c>
      <c r="H430" s="45">
        <f t="shared" si="1"/>
        <v>1</v>
      </c>
      <c r="I430" s="45" t="str">
        <f t="shared" si="2"/>
        <v>00001</v>
      </c>
      <c r="J430" s="61" t="b">
        <v>0</v>
      </c>
      <c r="K430" s="61"/>
      <c r="P430" s="61"/>
      <c r="Q430" s="61"/>
      <c r="R430" s="61"/>
      <c r="S430" s="61"/>
      <c r="T430" s="61"/>
    </row>
    <row r="431">
      <c r="A431" s="61"/>
      <c r="B431" s="62" t="s">
        <v>1174</v>
      </c>
      <c r="C431" s="76">
        <v>0.0</v>
      </c>
      <c r="D431" s="76">
        <v>0.0</v>
      </c>
      <c r="E431" s="76">
        <v>0.0</v>
      </c>
      <c r="F431" s="76">
        <v>0.0</v>
      </c>
      <c r="G431" s="76">
        <v>1.0</v>
      </c>
      <c r="H431" s="45">
        <f t="shared" si="1"/>
        <v>1</v>
      </c>
      <c r="I431" s="45" t="str">
        <f t="shared" si="2"/>
        <v>00001</v>
      </c>
      <c r="J431" s="61" t="b">
        <v>0</v>
      </c>
      <c r="K431" s="61"/>
      <c r="P431" s="61"/>
      <c r="Q431" s="61"/>
      <c r="R431" s="61"/>
      <c r="S431" s="61"/>
      <c r="T431" s="61"/>
    </row>
    <row r="432">
      <c r="A432" s="61"/>
      <c r="B432" s="62" t="s">
        <v>1175</v>
      </c>
      <c r="C432" s="76">
        <v>0.0</v>
      </c>
      <c r="D432" s="76">
        <v>0.0</v>
      </c>
      <c r="E432" s="76">
        <v>0.0</v>
      </c>
      <c r="F432" s="76">
        <v>0.0</v>
      </c>
      <c r="G432" s="76">
        <v>1.0</v>
      </c>
      <c r="H432" s="45">
        <f t="shared" si="1"/>
        <v>1</v>
      </c>
      <c r="I432" s="45" t="str">
        <f t="shared" si="2"/>
        <v>00001</v>
      </c>
      <c r="J432" s="61" t="b">
        <v>0</v>
      </c>
      <c r="K432" s="61"/>
      <c r="P432" s="61"/>
      <c r="Q432" s="61"/>
      <c r="R432" s="61"/>
      <c r="S432" s="61"/>
      <c r="T432" s="61"/>
    </row>
    <row r="433">
      <c r="A433" s="61"/>
      <c r="B433" s="62" t="s">
        <v>1176</v>
      </c>
      <c r="C433" s="76">
        <v>0.0</v>
      </c>
      <c r="D433" s="76">
        <v>0.0</v>
      </c>
      <c r="E433" s="76">
        <v>0.0</v>
      </c>
      <c r="F433" s="76">
        <v>0.0</v>
      </c>
      <c r="G433" s="76">
        <v>1.0</v>
      </c>
      <c r="H433" s="45">
        <f t="shared" si="1"/>
        <v>1</v>
      </c>
      <c r="I433" s="45" t="str">
        <f t="shared" si="2"/>
        <v>00001</v>
      </c>
      <c r="J433" s="61" t="b">
        <v>0</v>
      </c>
      <c r="K433" s="61"/>
      <c r="P433" s="61"/>
      <c r="Q433" s="61"/>
      <c r="R433" s="61"/>
      <c r="S433" s="61"/>
      <c r="T433" s="61"/>
    </row>
    <row r="434">
      <c r="A434" s="61"/>
      <c r="B434" s="62" t="s">
        <v>1177</v>
      </c>
      <c r="C434" s="76">
        <v>0.0</v>
      </c>
      <c r="D434" s="76">
        <v>0.0</v>
      </c>
      <c r="E434" s="76">
        <v>0.0</v>
      </c>
      <c r="F434" s="76">
        <v>0.0</v>
      </c>
      <c r="G434" s="76">
        <v>1.0</v>
      </c>
      <c r="H434" s="45">
        <f t="shared" si="1"/>
        <v>1</v>
      </c>
      <c r="I434" s="45" t="str">
        <f t="shared" si="2"/>
        <v>00001</v>
      </c>
      <c r="J434" s="61" t="b">
        <v>0</v>
      </c>
      <c r="K434" s="61"/>
      <c r="P434" s="61"/>
      <c r="Q434" s="61"/>
      <c r="R434" s="61"/>
      <c r="S434" s="61"/>
      <c r="T434" s="61"/>
    </row>
    <row r="435">
      <c r="A435" s="61"/>
      <c r="B435" s="62" t="s">
        <v>1178</v>
      </c>
      <c r="C435" s="76">
        <v>0.0</v>
      </c>
      <c r="D435" s="76">
        <v>0.0</v>
      </c>
      <c r="E435" s="76">
        <v>0.0</v>
      </c>
      <c r="F435" s="76">
        <v>0.0</v>
      </c>
      <c r="G435" s="76">
        <v>1.0</v>
      </c>
      <c r="H435" s="45">
        <f t="shared" si="1"/>
        <v>1</v>
      </c>
      <c r="I435" s="45" t="str">
        <f t="shared" si="2"/>
        <v>00001</v>
      </c>
      <c r="J435" s="61" t="b">
        <v>0</v>
      </c>
      <c r="K435" s="61"/>
      <c r="P435" s="61"/>
      <c r="Q435" s="61"/>
      <c r="R435" s="61"/>
      <c r="S435" s="61"/>
      <c r="T435" s="61"/>
    </row>
    <row r="436">
      <c r="A436" s="61"/>
      <c r="B436" s="62" t="s">
        <v>1179</v>
      </c>
      <c r="C436" s="76">
        <v>0.0</v>
      </c>
      <c r="D436" s="76">
        <v>0.0</v>
      </c>
      <c r="E436" s="76">
        <v>0.0</v>
      </c>
      <c r="F436" s="76">
        <v>0.0</v>
      </c>
      <c r="G436" s="76">
        <v>1.0</v>
      </c>
      <c r="H436" s="45">
        <f t="shared" si="1"/>
        <v>1</v>
      </c>
      <c r="I436" s="45" t="str">
        <f t="shared" si="2"/>
        <v>00001</v>
      </c>
      <c r="J436" s="61" t="b">
        <v>0</v>
      </c>
      <c r="K436" s="61"/>
      <c r="P436" s="61"/>
      <c r="Q436" s="61"/>
      <c r="R436" s="61"/>
      <c r="S436" s="61"/>
      <c r="T436" s="61"/>
    </row>
    <row r="437">
      <c r="A437" s="61"/>
      <c r="B437" s="62" t="s">
        <v>1180</v>
      </c>
      <c r="C437" s="76">
        <v>0.0</v>
      </c>
      <c r="D437" s="76">
        <v>0.0</v>
      </c>
      <c r="E437" s="76">
        <v>0.0</v>
      </c>
      <c r="F437" s="76">
        <v>0.0</v>
      </c>
      <c r="G437" s="76">
        <v>1.0</v>
      </c>
      <c r="H437" s="45">
        <f t="shared" si="1"/>
        <v>1</v>
      </c>
      <c r="I437" s="45" t="str">
        <f t="shared" si="2"/>
        <v>00001</v>
      </c>
      <c r="J437" s="61" t="b">
        <v>0</v>
      </c>
      <c r="K437" s="61"/>
      <c r="P437" s="61"/>
      <c r="Q437" s="61"/>
      <c r="R437" s="61"/>
      <c r="S437" s="61"/>
      <c r="T437" s="61"/>
    </row>
    <row r="438">
      <c r="A438" s="61"/>
      <c r="B438" s="62" t="s">
        <v>1181</v>
      </c>
      <c r="C438" s="76">
        <v>0.0</v>
      </c>
      <c r="D438" s="76">
        <v>0.0</v>
      </c>
      <c r="E438" s="76">
        <v>0.0</v>
      </c>
      <c r="F438" s="76">
        <v>0.0</v>
      </c>
      <c r="G438" s="76">
        <v>1.0</v>
      </c>
      <c r="H438" s="45">
        <f t="shared" si="1"/>
        <v>1</v>
      </c>
      <c r="I438" s="45" t="str">
        <f t="shared" si="2"/>
        <v>00001</v>
      </c>
      <c r="J438" s="61" t="b">
        <v>0</v>
      </c>
      <c r="K438" s="61"/>
      <c r="P438" s="61"/>
      <c r="Q438" s="61"/>
      <c r="R438" s="61"/>
      <c r="S438" s="61"/>
      <c r="T438" s="61"/>
    </row>
    <row r="439">
      <c r="A439" s="61"/>
      <c r="B439" s="62" t="s">
        <v>1182</v>
      </c>
      <c r="C439" s="76">
        <v>0.0</v>
      </c>
      <c r="D439" s="76">
        <v>0.0</v>
      </c>
      <c r="E439" s="76">
        <v>0.0</v>
      </c>
      <c r="F439" s="76">
        <v>0.0</v>
      </c>
      <c r="G439" s="76">
        <v>1.0</v>
      </c>
      <c r="H439" s="45">
        <f t="shared" si="1"/>
        <v>1</v>
      </c>
      <c r="I439" s="45" t="str">
        <f t="shared" si="2"/>
        <v>00001</v>
      </c>
      <c r="J439" s="61" t="b">
        <v>0</v>
      </c>
      <c r="K439" s="61"/>
      <c r="P439" s="61"/>
      <c r="Q439" s="61"/>
      <c r="R439" s="61"/>
      <c r="S439" s="61"/>
      <c r="T439" s="61"/>
    </row>
    <row r="440">
      <c r="A440" s="61"/>
      <c r="B440" s="62" t="s">
        <v>1183</v>
      </c>
      <c r="C440" s="76">
        <v>0.0</v>
      </c>
      <c r="D440" s="76">
        <v>0.0</v>
      </c>
      <c r="E440" s="76">
        <v>0.0</v>
      </c>
      <c r="F440" s="76">
        <v>0.0</v>
      </c>
      <c r="G440" s="76">
        <v>1.0</v>
      </c>
      <c r="H440" s="45">
        <f t="shared" si="1"/>
        <v>1</v>
      </c>
      <c r="I440" s="45" t="str">
        <f t="shared" si="2"/>
        <v>00001</v>
      </c>
      <c r="J440" s="61" t="b">
        <v>0</v>
      </c>
      <c r="K440" s="61"/>
      <c r="P440" s="61"/>
      <c r="Q440" s="61"/>
      <c r="R440" s="61"/>
      <c r="S440" s="61"/>
      <c r="T440" s="61"/>
    </row>
    <row r="441">
      <c r="A441" s="61"/>
      <c r="B441" s="62" t="s">
        <v>1184</v>
      </c>
      <c r="C441" s="76">
        <v>0.0</v>
      </c>
      <c r="D441" s="76">
        <v>0.0</v>
      </c>
      <c r="E441" s="76">
        <v>0.0</v>
      </c>
      <c r="F441" s="76">
        <v>0.0</v>
      </c>
      <c r="G441" s="76">
        <v>1.0</v>
      </c>
      <c r="H441" s="45">
        <f t="shared" si="1"/>
        <v>1</v>
      </c>
      <c r="I441" s="45" t="str">
        <f t="shared" si="2"/>
        <v>00001</v>
      </c>
      <c r="J441" s="61" t="b">
        <v>0</v>
      </c>
      <c r="K441" s="61"/>
      <c r="P441" s="61"/>
      <c r="Q441" s="61"/>
      <c r="R441" s="61"/>
      <c r="S441" s="61"/>
      <c r="T441" s="61"/>
    </row>
    <row r="442">
      <c r="A442" s="61"/>
      <c r="B442" s="62" t="s">
        <v>1185</v>
      </c>
      <c r="C442" s="76">
        <v>0.0</v>
      </c>
      <c r="D442" s="76">
        <v>0.0</v>
      </c>
      <c r="E442" s="76">
        <v>0.0</v>
      </c>
      <c r="F442" s="76">
        <v>0.0</v>
      </c>
      <c r="G442" s="76">
        <v>1.0</v>
      </c>
      <c r="H442" s="45">
        <f t="shared" si="1"/>
        <v>1</v>
      </c>
      <c r="I442" s="45" t="str">
        <f t="shared" si="2"/>
        <v>00001</v>
      </c>
      <c r="J442" s="61" t="b">
        <v>0</v>
      </c>
      <c r="K442" s="61"/>
      <c r="P442" s="61"/>
      <c r="Q442" s="61"/>
      <c r="R442" s="61"/>
      <c r="S442" s="61"/>
      <c r="T442" s="61"/>
    </row>
    <row r="443">
      <c r="A443" s="61"/>
      <c r="B443" s="62" t="s">
        <v>1186</v>
      </c>
      <c r="C443" s="76">
        <v>0.0</v>
      </c>
      <c r="D443" s="76">
        <v>0.0</v>
      </c>
      <c r="E443" s="76">
        <v>0.0</v>
      </c>
      <c r="F443" s="76">
        <v>0.0</v>
      </c>
      <c r="G443" s="76">
        <v>1.0</v>
      </c>
      <c r="H443" s="45">
        <f t="shared" si="1"/>
        <v>1</v>
      </c>
      <c r="I443" s="45" t="str">
        <f t="shared" si="2"/>
        <v>00001</v>
      </c>
      <c r="J443" s="61" t="b">
        <v>0</v>
      </c>
      <c r="K443" s="61"/>
      <c r="P443" s="61"/>
      <c r="Q443" s="61"/>
      <c r="R443" s="61"/>
      <c r="S443" s="61"/>
      <c r="T443" s="61"/>
    </row>
    <row r="444">
      <c r="A444" s="61"/>
      <c r="B444" s="62" t="s">
        <v>1187</v>
      </c>
      <c r="C444" s="76">
        <v>0.0</v>
      </c>
      <c r="D444" s="76">
        <v>0.0</v>
      </c>
      <c r="E444" s="76">
        <v>0.0</v>
      </c>
      <c r="F444" s="76">
        <v>0.0</v>
      </c>
      <c r="G444" s="76">
        <v>1.0</v>
      </c>
      <c r="H444" s="45">
        <f t="shared" si="1"/>
        <v>1</v>
      </c>
      <c r="I444" s="45" t="str">
        <f t="shared" si="2"/>
        <v>00001</v>
      </c>
      <c r="J444" s="61" t="b">
        <v>0</v>
      </c>
      <c r="K444" s="61"/>
      <c r="P444" s="61"/>
      <c r="Q444" s="61"/>
      <c r="R444" s="61"/>
      <c r="S444" s="61"/>
      <c r="T444" s="61"/>
    </row>
    <row r="445">
      <c r="A445" s="61"/>
      <c r="B445" s="62" t="s">
        <v>1188</v>
      </c>
      <c r="C445" s="76">
        <v>0.0</v>
      </c>
      <c r="D445" s="76">
        <v>0.0</v>
      </c>
      <c r="E445" s="76">
        <v>0.0</v>
      </c>
      <c r="F445" s="76">
        <v>0.0</v>
      </c>
      <c r="G445" s="76">
        <v>1.0</v>
      </c>
      <c r="H445" s="45">
        <f t="shared" si="1"/>
        <v>1</v>
      </c>
      <c r="I445" s="45" t="str">
        <f t="shared" si="2"/>
        <v>00001</v>
      </c>
      <c r="J445" s="61" t="b">
        <v>0</v>
      </c>
      <c r="K445" s="61"/>
      <c r="P445" s="61"/>
      <c r="Q445" s="61"/>
      <c r="R445" s="61"/>
      <c r="S445" s="61"/>
      <c r="T445" s="61"/>
    </row>
    <row r="446">
      <c r="A446" s="61"/>
      <c r="B446" s="62" t="s">
        <v>874</v>
      </c>
      <c r="C446" s="76">
        <v>0.0</v>
      </c>
      <c r="D446" s="76">
        <v>0.0</v>
      </c>
      <c r="E446" s="76">
        <v>0.0</v>
      </c>
      <c r="F446" s="76">
        <v>0.0</v>
      </c>
      <c r="G446" s="76">
        <v>1.0</v>
      </c>
      <c r="H446" s="45">
        <f t="shared" si="1"/>
        <v>1</v>
      </c>
      <c r="I446" s="45" t="str">
        <f t="shared" si="2"/>
        <v>00001</v>
      </c>
      <c r="J446" s="61" t="b">
        <v>1</v>
      </c>
      <c r="K446" s="67"/>
      <c r="P446" s="61"/>
      <c r="Q446" s="61"/>
      <c r="R446" s="61"/>
      <c r="S446" s="61"/>
      <c r="T446" s="61"/>
    </row>
    <row r="447">
      <c r="A447" s="61"/>
      <c r="B447" s="62" t="s">
        <v>1189</v>
      </c>
      <c r="C447" s="76">
        <v>0.0</v>
      </c>
      <c r="D447" s="76">
        <v>0.0</v>
      </c>
      <c r="E447" s="76">
        <v>0.0</v>
      </c>
      <c r="F447" s="76">
        <v>0.0</v>
      </c>
      <c r="G447" s="76">
        <v>1.0</v>
      </c>
      <c r="H447" s="45">
        <f t="shared" si="1"/>
        <v>1</v>
      </c>
      <c r="I447" s="45" t="str">
        <f t="shared" si="2"/>
        <v>00001</v>
      </c>
      <c r="J447" s="61" t="b">
        <v>0</v>
      </c>
      <c r="K447" s="61"/>
      <c r="P447" s="61"/>
      <c r="Q447" s="61"/>
      <c r="R447" s="61"/>
      <c r="S447" s="61"/>
      <c r="T447" s="61"/>
    </row>
    <row r="448">
      <c r="A448" s="61"/>
      <c r="B448" s="62" t="s">
        <v>1190</v>
      </c>
      <c r="C448" s="76">
        <v>0.0</v>
      </c>
      <c r="D448" s="76">
        <v>0.0</v>
      </c>
      <c r="E448" s="76">
        <v>0.0</v>
      </c>
      <c r="F448" s="76">
        <v>0.0</v>
      </c>
      <c r="G448" s="76">
        <v>1.0</v>
      </c>
      <c r="H448" s="45">
        <f t="shared" si="1"/>
        <v>1</v>
      </c>
      <c r="I448" s="45" t="str">
        <f t="shared" si="2"/>
        <v>00001</v>
      </c>
      <c r="J448" s="61" t="b">
        <v>0</v>
      </c>
      <c r="K448" s="61"/>
      <c r="P448" s="61"/>
      <c r="Q448" s="61"/>
      <c r="R448" s="61"/>
      <c r="S448" s="61"/>
      <c r="T448" s="61"/>
    </row>
    <row r="449">
      <c r="A449" s="61"/>
      <c r="B449" s="62" t="s">
        <v>1191</v>
      </c>
      <c r="C449" s="76">
        <v>0.0</v>
      </c>
      <c r="D449" s="76">
        <v>0.0</v>
      </c>
      <c r="E449" s="76">
        <v>0.0</v>
      </c>
      <c r="F449" s="76">
        <v>0.0</v>
      </c>
      <c r="G449" s="76">
        <v>1.0</v>
      </c>
      <c r="H449" s="45">
        <f t="shared" si="1"/>
        <v>1</v>
      </c>
      <c r="I449" s="45" t="str">
        <f t="shared" si="2"/>
        <v>00001</v>
      </c>
      <c r="J449" s="61" t="b">
        <v>0</v>
      </c>
      <c r="K449" s="61"/>
      <c r="P449" s="61"/>
      <c r="Q449" s="61"/>
      <c r="R449" s="61"/>
      <c r="S449" s="61"/>
      <c r="T449" s="61"/>
    </row>
    <row r="450">
      <c r="A450" s="61"/>
      <c r="B450" s="62" t="s">
        <v>1192</v>
      </c>
      <c r="C450" s="76">
        <v>0.0</v>
      </c>
      <c r="D450" s="76">
        <v>0.0</v>
      </c>
      <c r="E450" s="76">
        <v>0.0</v>
      </c>
      <c r="F450" s="76">
        <v>0.0</v>
      </c>
      <c r="G450" s="76">
        <v>1.0</v>
      </c>
      <c r="H450" s="45">
        <f t="shared" si="1"/>
        <v>1</v>
      </c>
      <c r="I450" s="45" t="str">
        <f t="shared" si="2"/>
        <v>00001</v>
      </c>
      <c r="J450" s="61" t="b">
        <v>0</v>
      </c>
      <c r="K450" s="61"/>
      <c r="P450" s="61"/>
      <c r="Q450" s="61"/>
      <c r="R450" s="61"/>
      <c r="S450" s="61"/>
      <c r="T450" s="61"/>
    </row>
    <row r="451">
      <c r="A451" s="61"/>
      <c r="B451" s="62" t="s">
        <v>1193</v>
      </c>
      <c r="C451" s="76">
        <v>0.0</v>
      </c>
      <c r="D451" s="76">
        <v>0.0</v>
      </c>
      <c r="E451" s="76">
        <v>0.0</v>
      </c>
      <c r="F451" s="76">
        <v>0.0</v>
      </c>
      <c r="G451" s="76">
        <v>1.0</v>
      </c>
      <c r="H451" s="45">
        <f t="shared" si="1"/>
        <v>1</v>
      </c>
      <c r="I451" s="45" t="str">
        <f t="shared" si="2"/>
        <v>00001</v>
      </c>
      <c r="J451" s="61" t="b">
        <v>0</v>
      </c>
      <c r="K451" s="61"/>
      <c r="P451" s="61"/>
      <c r="Q451" s="61"/>
      <c r="R451" s="61"/>
      <c r="S451" s="61"/>
      <c r="T451" s="61"/>
    </row>
    <row r="452">
      <c r="A452" s="61"/>
      <c r="B452" s="62" t="s">
        <v>1194</v>
      </c>
      <c r="C452" s="76">
        <v>0.0</v>
      </c>
      <c r="D452" s="76">
        <v>0.0</v>
      </c>
      <c r="E452" s="76">
        <v>0.0</v>
      </c>
      <c r="F452" s="76">
        <v>0.0</v>
      </c>
      <c r="G452" s="76">
        <v>1.0</v>
      </c>
      <c r="H452" s="45">
        <f t="shared" si="1"/>
        <v>1</v>
      </c>
      <c r="I452" s="45" t="str">
        <f t="shared" si="2"/>
        <v>00001</v>
      </c>
      <c r="J452" s="61" t="b">
        <v>0</v>
      </c>
      <c r="K452" s="61"/>
      <c r="P452" s="61"/>
      <c r="Q452" s="61"/>
      <c r="R452" s="61"/>
      <c r="S452" s="61"/>
      <c r="T452" s="61"/>
    </row>
    <row r="453">
      <c r="A453" s="61"/>
      <c r="B453" s="62" t="s">
        <v>1195</v>
      </c>
      <c r="C453" s="76">
        <v>0.0</v>
      </c>
      <c r="D453" s="76">
        <v>0.0</v>
      </c>
      <c r="E453" s="76">
        <v>0.0</v>
      </c>
      <c r="F453" s="76">
        <v>0.0</v>
      </c>
      <c r="G453" s="76">
        <v>1.0</v>
      </c>
      <c r="H453" s="45">
        <f t="shared" si="1"/>
        <v>1</v>
      </c>
      <c r="I453" s="45" t="str">
        <f t="shared" si="2"/>
        <v>00001</v>
      </c>
      <c r="J453" s="61" t="b">
        <v>0</v>
      </c>
      <c r="K453" s="61"/>
      <c r="P453" s="61"/>
      <c r="Q453" s="61"/>
      <c r="R453" s="61"/>
      <c r="S453" s="61"/>
      <c r="T453" s="61"/>
    </row>
    <row r="454">
      <c r="A454" s="61"/>
      <c r="B454" s="62" t="s">
        <v>1196</v>
      </c>
      <c r="C454" s="76">
        <v>0.0</v>
      </c>
      <c r="D454" s="76">
        <v>0.0</v>
      </c>
      <c r="E454" s="76">
        <v>0.0</v>
      </c>
      <c r="F454" s="76">
        <v>0.0</v>
      </c>
      <c r="G454" s="76">
        <v>1.0</v>
      </c>
      <c r="H454" s="45">
        <f t="shared" si="1"/>
        <v>1</v>
      </c>
      <c r="I454" s="45" t="str">
        <f t="shared" si="2"/>
        <v>00001</v>
      </c>
      <c r="J454" s="61" t="b">
        <v>0</v>
      </c>
      <c r="K454" s="61"/>
      <c r="P454" s="61"/>
      <c r="Q454" s="61"/>
      <c r="R454" s="61"/>
      <c r="S454" s="61"/>
      <c r="T454" s="61"/>
    </row>
    <row r="455">
      <c r="A455" s="61"/>
      <c r="B455" s="62" t="s">
        <v>1197</v>
      </c>
      <c r="C455" s="76">
        <v>0.0</v>
      </c>
      <c r="D455" s="76">
        <v>0.0</v>
      </c>
      <c r="E455" s="76">
        <v>0.0</v>
      </c>
      <c r="F455" s="76">
        <v>0.0</v>
      </c>
      <c r="G455" s="76">
        <v>1.0</v>
      </c>
      <c r="H455" s="45">
        <f t="shared" si="1"/>
        <v>1</v>
      </c>
      <c r="I455" s="45" t="str">
        <f t="shared" si="2"/>
        <v>00001</v>
      </c>
      <c r="J455" s="61" t="b">
        <v>0</v>
      </c>
      <c r="K455" s="61"/>
      <c r="P455" s="61"/>
      <c r="Q455" s="61"/>
      <c r="R455" s="61"/>
      <c r="S455" s="61"/>
      <c r="T455" s="61"/>
    </row>
    <row r="456">
      <c r="A456" s="61"/>
      <c r="B456" s="62" t="s">
        <v>1198</v>
      </c>
      <c r="C456" s="76">
        <v>0.0</v>
      </c>
      <c r="D456" s="76">
        <v>0.0</v>
      </c>
      <c r="E456" s="76">
        <v>0.0</v>
      </c>
      <c r="F456" s="76">
        <v>0.0</v>
      </c>
      <c r="G456" s="76">
        <v>1.0</v>
      </c>
      <c r="H456" s="45">
        <f t="shared" si="1"/>
        <v>1</v>
      </c>
      <c r="I456" s="45" t="str">
        <f t="shared" si="2"/>
        <v>00001</v>
      </c>
      <c r="J456" s="61" t="b">
        <v>0</v>
      </c>
      <c r="K456" s="61"/>
      <c r="P456" s="61"/>
      <c r="Q456" s="61"/>
      <c r="R456" s="61"/>
      <c r="S456" s="61"/>
      <c r="T456" s="61"/>
    </row>
    <row r="457">
      <c r="A457" s="61"/>
      <c r="B457" s="62" t="s">
        <v>1199</v>
      </c>
      <c r="C457" s="76">
        <v>0.0</v>
      </c>
      <c r="D457" s="76">
        <v>0.0</v>
      </c>
      <c r="E457" s="76">
        <v>0.0</v>
      </c>
      <c r="F457" s="76">
        <v>0.0</v>
      </c>
      <c r="G457" s="76">
        <v>1.0</v>
      </c>
      <c r="H457" s="45">
        <f t="shared" si="1"/>
        <v>1</v>
      </c>
      <c r="I457" s="45" t="str">
        <f t="shared" si="2"/>
        <v>00001</v>
      </c>
      <c r="J457" s="61" t="b">
        <v>0</v>
      </c>
      <c r="K457" s="61"/>
      <c r="P457" s="61"/>
      <c r="Q457" s="61"/>
      <c r="R457" s="61"/>
      <c r="S457" s="61"/>
      <c r="T457" s="61"/>
    </row>
    <row r="458">
      <c r="A458" s="61"/>
      <c r="B458" s="62" t="s">
        <v>1200</v>
      </c>
      <c r="C458" s="76">
        <v>0.0</v>
      </c>
      <c r="D458" s="76">
        <v>0.0</v>
      </c>
      <c r="E458" s="76">
        <v>0.0</v>
      </c>
      <c r="F458" s="76">
        <v>0.0</v>
      </c>
      <c r="G458" s="76">
        <v>1.0</v>
      </c>
      <c r="H458" s="45">
        <f t="shared" si="1"/>
        <v>1</v>
      </c>
      <c r="I458" s="45" t="str">
        <f t="shared" si="2"/>
        <v>00001</v>
      </c>
      <c r="J458" s="61" t="b">
        <v>0</v>
      </c>
      <c r="K458" s="61"/>
      <c r="P458" s="61"/>
      <c r="Q458" s="61"/>
      <c r="R458" s="61"/>
      <c r="S458" s="61"/>
      <c r="T458" s="61"/>
    </row>
    <row r="459">
      <c r="A459" s="61"/>
      <c r="B459" s="62" t="s">
        <v>1201</v>
      </c>
      <c r="C459" s="76">
        <v>0.0</v>
      </c>
      <c r="D459" s="76">
        <v>0.0</v>
      </c>
      <c r="E459" s="76">
        <v>0.0</v>
      </c>
      <c r="F459" s="76">
        <v>0.0</v>
      </c>
      <c r="G459" s="76">
        <v>1.0</v>
      </c>
      <c r="H459" s="45">
        <f t="shared" si="1"/>
        <v>1</v>
      </c>
      <c r="I459" s="45" t="str">
        <f t="shared" si="2"/>
        <v>00001</v>
      </c>
      <c r="J459" s="61" t="b">
        <v>0</v>
      </c>
      <c r="K459" s="61"/>
      <c r="P459" s="61"/>
      <c r="Q459" s="61"/>
      <c r="R459" s="61"/>
      <c r="S459" s="61"/>
      <c r="T459" s="61"/>
    </row>
    <row r="460">
      <c r="A460" s="61"/>
      <c r="B460" s="62" t="s">
        <v>1202</v>
      </c>
      <c r="C460" s="76">
        <v>0.0</v>
      </c>
      <c r="D460" s="76">
        <v>0.0</v>
      </c>
      <c r="E460" s="76">
        <v>0.0</v>
      </c>
      <c r="F460" s="76">
        <v>0.0</v>
      </c>
      <c r="G460" s="76">
        <v>1.0</v>
      </c>
      <c r="H460" s="45">
        <f t="shared" si="1"/>
        <v>1</v>
      </c>
      <c r="I460" s="45" t="str">
        <f t="shared" si="2"/>
        <v>00001</v>
      </c>
      <c r="J460" s="61" t="b">
        <v>0</v>
      </c>
      <c r="K460" s="61"/>
      <c r="P460" s="61"/>
      <c r="Q460" s="61"/>
      <c r="R460" s="61"/>
      <c r="S460" s="61"/>
      <c r="T460" s="61"/>
    </row>
    <row r="461">
      <c r="A461" s="61"/>
      <c r="B461" s="62" t="s">
        <v>1203</v>
      </c>
      <c r="C461" s="76">
        <v>0.0</v>
      </c>
      <c r="D461" s="76">
        <v>0.0</v>
      </c>
      <c r="E461" s="76">
        <v>0.0</v>
      </c>
      <c r="F461" s="76">
        <v>0.0</v>
      </c>
      <c r="G461" s="76">
        <v>1.0</v>
      </c>
      <c r="H461" s="45">
        <f t="shared" si="1"/>
        <v>1</v>
      </c>
      <c r="I461" s="45" t="str">
        <f t="shared" si="2"/>
        <v>00001</v>
      </c>
      <c r="J461" s="61" t="b">
        <v>0</v>
      </c>
      <c r="K461" s="61"/>
      <c r="P461" s="61"/>
      <c r="Q461" s="61"/>
      <c r="R461" s="61"/>
      <c r="S461" s="61"/>
      <c r="T461" s="61"/>
    </row>
    <row r="462">
      <c r="A462" s="61"/>
      <c r="B462" s="62" t="s">
        <v>1204</v>
      </c>
      <c r="C462" s="76">
        <v>0.0</v>
      </c>
      <c r="D462" s="76">
        <v>0.0</v>
      </c>
      <c r="E462" s="76">
        <v>0.0</v>
      </c>
      <c r="F462" s="76">
        <v>0.0</v>
      </c>
      <c r="G462" s="76">
        <v>1.0</v>
      </c>
      <c r="H462" s="45">
        <f t="shared" si="1"/>
        <v>1</v>
      </c>
      <c r="I462" s="45" t="str">
        <f t="shared" si="2"/>
        <v>00001</v>
      </c>
      <c r="J462" s="61" t="b">
        <v>0</v>
      </c>
      <c r="K462" s="61"/>
      <c r="P462" s="61"/>
      <c r="Q462" s="61"/>
      <c r="R462" s="61"/>
      <c r="S462" s="61"/>
      <c r="T462" s="61"/>
    </row>
    <row r="463">
      <c r="A463" s="61"/>
      <c r="B463" s="62" t="s">
        <v>1205</v>
      </c>
      <c r="C463" s="76">
        <v>0.0</v>
      </c>
      <c r="D463" s="76">
        <v>0.0</v>
      </c>
      <c r="E463" s="76">
        <v>0.0</v>
      </c>
      <c r="F463" s="76">
        <v>0.0</v>
      </c>
      <c r="G463" s="76">
        <v>1.0</v>
      </c>
      <c r="H463" s="45">
        <f t="shared" si="1"/>
        <v>1</v>
      </c>
      <c r="I463" s="45" t="str">
        <f t="shared" si="2"/>
        <v>00001</v>
      </c>
      <c r="J463" s="61" t="b">
        <v>0</v>
      </c>
      <c r="K463" s="61"/>
      <c r="P463" s="61"/>
      <c r="Q463" s="61"/>
      <c r="R463" s="61"/>
      <c r="S463" s="61"/>
      <c r="T463" s="61"/>
    </row>
    <row r="464">
      <c r="A464" s="61"/>
      <c r="B464" s="62" t="s">
        <v>1206</v>
      </c>
      <c r="C464" s="76">
        <v>0.0</v>
      </c>
      <c r="D464" s="76">
        <v>0.0</v>
      </c>
      <c r="E464" s="76">
        <v>0.0</v>
      </c>
      <c r="F464" s="76">
        <v>0.0</v>
      </c>
      <c r="G464" s="76">
        <v>1.0</v>
      </c>
      <c r="H464" s="45">
        <f t="shared" si="1"/>
        <v>1</v>
      </c>
      <c r="I464" s="45" t="str">
        <f t="shared" si="2"/>
        <v>00001</v>
      </c>
      <c r="J464" s="61" t="b">
        <v>0</v>
      </c>
      <c r="K464" s="61"/>
      <c r="P464" s="61"/>
      <c r="Q464" s="61"/>
      <c r="R464" s="61"/>
      <c r="S464" s="61"/>
      <c r="T464" s="61"/>
    </row>
    <row r="465">
      <c r="A465" s="61"/>
      <c r="B465" s="62" t="s">
        <v>1207</v>
      </c>
      <c r="C465" s="76">
        <v>0.0</v>
      </c>
      <c r="D465" s="76">
        <v>0.0</v>
      </c>
      <c r="E465" s="76">
        <v>0.0</v>
      </c>
      <c r="F465" s="76">
        <v>0.0</v>
      </c>
      <c r="G465" s="76">
        <v>1.0</v>
      </c>
      <c r="H465" s="45">
        <f t="shared" si="1"/>
        <v>1</v>
      </c>
      <c r="I465" s="45" t="str">
        <f t="shared" si="2"/>
        <v>00001</v>
      </c>
      <c r="J465" s="61" t="b">
        <v>0</v>
      </c>
      <c r="K465" s="61"/>
      <c r="P465" s="61"/>
      <c r="Q465" s="61"/>
      <c r="R465" s="61"/>
      <c r="S465" s="61"/>
      <c r="T465" s="61"/>
    </row>
    <row r="466">
      <c r="A466" s="61"/>
      <c r="B466" s="62" t="s">
        <v>1208</v>
      </c>
      <c r="C466" s="76">
        <v>0.0</v>
      </c>
      <c r="D466" s="76">
        <v>0.0</v>
      </c>
      <c r="E466" s="76">
        <v>0.0</v>
      </c>
      <c r="F466" s="76">
        <v>0.0</v>
      </c>
      <c r="G466" s="76">
        <v>1.0</v>
      </c>
      <c r="H466" s="45">
        <f t="shared" si="1"/>
        <v>1</v>
      </c>
      <c r="I466" s="45" t="str">
        <f t="shared" si="2"/>
        <v>00001</v>
      </c>
      <c r="J466" s="61" t="b">
        <v>0</v>
      </c>
      <c r="K466" s="61"/>
      <c r="P466" s="61"/>
      <c r="Q466" s="61"/>
      <c r="R466" s="61"/>
      <c r="S466" s="61"/>
      <c r="T466" s="61"/>
    </row>
    <row r="467">
      <c r="A467" s="61"/>
      <c r="B467" s="62" t="s">
        <v>1209</v>
      </c>
      <c r="C467" s="76">
        <v>0.0</v>
      </c>
      <c r="D467" s="76">
        <v>0.0</v>
      </c>
      <c r="E467" s="76">
        <v>0.0</v>
      </c>
      <c r="F467" s="76">
        <v>0.0</v>
      </c>
      <c r="G467" s="76">
        <v>1.0</v>
      </c>
      <c r="H467" s="45">
        <f t="shared" si="1"/>
        <v>1</v>
      </c>
      <c r="I467" s="45" t="str">
        <f t="shared" si="2"/>
        <v>00001</v>
      </c>
      <c r="J467" s="61" t="b">
        <v>0</v>
      </c>
      <c r="K467" s="61"/>
      <c r="P467" s="61"/>
      <c r="Q467" s="61"/>
      <c r="R467" s="61"/>
      <c r="S467" s="61"/>
      <c r="T467" s="61"/>
    </row>
    <row r="468">
      <c r="A468" s="61"/>
      <c r="B468" s="62" t="s">
        <v>1210</v>
      </c>
      <c r="C468" s="76">
        <v>0.0</v>
      </c>
      <c r="D468" s="76">
        <v>0.0</v>
      </c>
      <c r="E468" s="76">
        <v>0.0</v>
      </c>
      <c r="F468" s="76">
        <v>0.0</v>
      </c>
      <c r="G468" s="76">
        <v>1.0</v>
      </c>
      <c r="H468" s="45">
        <f t="shared" si="1"/>
        <v>1</v>
      </c>
      <c r="I468" s="45" t="str">
        <f t="shared" si="2"/>
        <v>00001</v>
      </c>
      <c r="J468" s="61" t="b">
        <v>0</v>
      </c>
      <c r="K468" s="61"/>
      <c r="P468" s="61"/>
      <c r="Q468" s="61"/>
      <c r="R468" s="61"/>
      <c r="S468" s="61"/>
      <c r="T468" s="61"/>
    </row>
    <row r="469">
      <c r="A469" s="61"/>
      <c r="B469" s="62" t="s">
        <v>1211</v>
      </c>
      <c r="C469" s="76">
        <v>0.0</v>
      </c>
      <c r="D469" s="76">
        <v>0.0</v>
      </c>
      <c r="E469" s="76">
        <v>0.0</v>
      </c>
      <c r="F469" s="76">
        <v>0.0</v>
      </c>
      <c r="G469" s="76">
        <v>1.0</v>
      </c>
      <c r="H469" s="45">
        <f t="shared" si="1"/>
        <v>1</v>
      </c>
      <c r="I469" s="45" t="str">
        <f t="shared" si="2"/>
        <v>00001</v>
      </c>
      <c r="J469" s="61" t="b">
        <v>0</v>
      </c>
      <c r="K469" s="61"/>
      <c r="P469" s="61"/>
      <c r="Q469" s="61"/>
      <c r="R469" s="61"/>
      <c r="S469" s="61"/>
      <c r="T469" s="61"/>
    </row>
    <row r="470">
      <c r="A470" s="61"/>
      <c r="B470" s="62" t="s">
        <v>1212</v>
      </c>
      <c r="C470" s="76">
        <v>0.0</v>
      </c>
      <c r="D470" s="76">
        <v>0.0</v>
      </c>
      <c r="E470" s="76">
        <v>0.0</v>
      </c>
      <c r="F470" s="76">
        <v>0.0</v>
      </c>
      <c r="G470" s="76">
        <v>1.0</v>
      </c>
      <c r="H470" s="45">
        <f t="shared" si="1"/>
        <v>1</v>
      </c>
      <c r="I470" s="45" t="str">
        <f t="shared" si="2"/>
        <v>00001</v>
      </c>
      <c r="J470" s="61" t="b">
        <v>0</v>
      </c>
      <c r="K470" s="61"/>
      <c r="P470" s="61"/>
      <c r="Q470" s="61"/>
      <c r="R470" s="61"/>
      <c r="S470" s="61"/>
      <c r="T470" s="61"/>
    </row>
    <row r="471">
      <c r="A471" s="61"/>
      <c r="B471" s="62" t="s">
        <v>1213</v>
      </c>
      <c r="C471" s="76">
        <v>0.0</v>
      </c>
      <c r="D471" s="76">
        <v>0.0</v>
      </c>
      <c r="E471" s="76">
        <v>0.0</v>
      </c>
      <c r="F471" s="76">
        <v>0.0</v>
      </c>
      <c r="G471" s="76">
        <v>1.0</v>
      </c>
      <c r="H471" s="45">
        <f t="shared" si="1"/>
        <v>1</v>
      </c>
      <c r="I471" s="45" t="str">
        <f t="shared" si="2"/>
        <v>00001</v>
      </c>
      <c r="J471" s="61" t="b">
        <v>0</v>
      </c>
      <c r="K471" s="61"/>
      <c r="P471" s="61"/>
      <c r="Q471" s="61"/>
      <c r="R471" s="61"/>
      <c r="S471" s="61"/>
      <c r="T471" s="61"/>
    </row>
    <row r="472">
      <c r="A472" s="61"/>
      <c r="B472" s="62" t="s">
        <v>1214</v>
      </c>
      <c r="C472" s="76">
        <v>0.0</v>
      </c>
      <c r="D472" s="76">
        <v>0.0</v>
      </c>
      <c r="E472" s="76">
        <v>0.0</v>
      </c>
      <c r="F472" s="76">
        <v>0.0</v>
      </c>
      <c r="G472" s="76">
        <v>1.0</v>
      </c>
      <c r="H472" s="45">
        <f t="shared" si="1"/>
        <v>1</v>
      </c>
      <c r="I472" s="45" t="str">
        <f t="shared" si="2"/>
        <v>00001</v>
      </c>
      <c r="J472" s="61" t="b">
        <v>0</v>
      </c>
      <c r="K472" s="61"/>
      <c r="P472" s="61"/>
      <c r="Q472" s="61"/>
      <c r="R472" s="61"/>
      <c r="S472" s="61"/>
      <c r="T472" s="61"/>
    </row>
    <row r="473">
      <c r="A473" s="61"/>
      <c r="B473" s="62"/>
      <c r="C473" s="76"/>
      <c r="D473" s="76"/>
      <c r="E473" s="76"/>
      <c r="F473" s="76"/>
      <c r="G473" s="76"/>
      <c r="H473" s="45"/>
      <c r="I473" s="45"/>
      <c r="J473" s="61"/>
      <c r="K473" s="61"/>
      <c r="P473" s="61"/>
      <c r="Q473" s="61"/>
      <c r="R473" s="61"/>
      <c r="S473" s="61"/>
      <c r="T473" s="61"/>
    </row>
    <row r="474">
      <c r="A474" s="61"/>
      <c r="B474" s="62"/>
      <c r="C474" s="76"/>
      <c r="D474" s="76"/>
      <c r="E474" s="76"/>
      <c r="F474" s="76"/>
      <c r="G474" s="76"/>
      <c r="H474" s="45"/>
      <c r="I474" s="45"/>
      <c r="J474" s="61"/>
      <c r="K474" s="61"/>
      <c r="P474" s="61"/>
      <c r="Q474" s="61"/>
      <c r="R474" s="61"/>
      <c r="S474" s="61"/>
      <c r="T474" s="61"/>
    </row>
    <row r="475">
      <c r="A475" s="61"/>
      <c r="B475" s="62"/>
      <c r="C475" s="76"/>
      <c r="D475" s="76"/>
      <c r="E475" s="76"/>
      <c r="F475" s="76"/>
      <c r="G475" s="76"/>
      <c r="H475" s="45"/>
      <c r="I475" s="45"/>
      <c r="J475" s="61"/>
      <c r="K475" s="61"/>
      <c r="P475" s="61"/>
      <c r="Q475" s="61"/>
      <c r="R475" s="61"/>
      <c r="S475" s="61"/>
      <c r="T475" s="61"/>
    </row>
    <row r="476">
      <c r="A476" s="61"/>
      <c r="B476" s="62"/>
      <c r="C476" s="76"/>
      <c r="D476" s="76"/>
      <c r="E476" s="76"/>
      <c r="F476" s="76"/>
      <c r="G476" s="76"/>
      <c r="H476" s="45"/>
      <c r="I476" s="45"/>
      <c r="J476" s="61"/>
      <c r="K476" s="61"/>
      <c r="P476" s="61"/>
      <c r="Q476" s="61"/>
      <c r="R476" s="61"/>
      <c r="S476" s="61"/>
      <c r="T476" s="61"/>
    </row>
    <row r="477">
      <c r="A477" s="61"/>
      <c r="B477" s="62"/>
      <c r="C477" s="76"/>
      <c r="D477" s="76"/>
      <c r="E477" s="76"/>
      <c r="F477" s="76"/>
      <c r="G477" s="76"/>
      <c r="H477" s="45"/>
      <c r="I477" s="45"/>
      <c r="J477" s="61"/>
      <c r="K477" s="61"/>
      <c r="P477" s="61"/>
      <c r="Q477" s="61"/>
      <c r="R477" s="61"/>
      <c r="S477" s="61"/>
      <c r="T477" s="61"/>
    </row>
    <row r="478">
      <c r="A478" s="61"/>
      <c r="B478" s="62"/>
      <c r="C478" s="76"/>
      <c r="D478" s="76"/>
      <c r="E478" s="76"/>
      <c r="F478" s="76"/>
      <c r="G478" s="76"/>
      <c r="H478" s="45"/>
      <c r="I478" s="45"/>
      <c r="J478" s="61"/>
      <c r="K478" s="61"/>
      <c r="P478" s="61"/>
      <c r="Q478" s="61"/>
      <c r="R478" s="61"/>
      <c r="S478" s="61"/>
      <c r="T478" s="61"/>
    </row>
    <row r="479">
      <c r="A479" s="61"/>
      <c r="B479" s="62"/>
      <c r="C479" s="76"/>
      <c r="D479" s="76"/>
      <c r="E479" s="76"/>
      <c r="F479" s="76"/>
      <c r="G479" s="76"/>
      <c r="H479" s="45"/>
      <c r="I479" s="45"/>
      <c r="J479" s="61"/>
      <c r="K479" s="61"/>
      <c r="P479" s="61"/>
      <c r="Q479" s="61"/>
      <c r="R479" s="61"/>
      <c r="S479" s="61"/>
      <c r="T479" s="61"/>
    </row>
    <row r="480">
      <c r="A480" s="61"/>
      <c r="B480" s="62"/>
      <c r="C480" s="76"/>
      <c r="D480" s="76"/>
      <c r="E480" s="76"/>
      <c r="F480" s="76"/>
      <c r="G480" s="76"/>
      <c r="H480" s="45"/>
      <c r="I480" s="45"/>
      <c r="J480" s="61"/>
      <c r="K480" s="61"/>
      <c r="P480" s="61"/>
      <c r="Q480" s="61"/>
      <c r="R480" s="61"/>
      <c r="S480" s="61"/>
      <c r="T480" s="61"/>
    </row>
    <row r="481">
      <c r="A481" s="61"/>
      <c r="B481" s="62"/>
      <c r="C481" s="76"/>
      <c r="D481" s="76"/>
      <c r="E481" s="76"/>
      <c r="F481" s="76"/>
      <c r="G481" s="76"/>
      <c r="H481" s="45"/>
      <c r="I481" s="45"/>
      <c r="J481" s="61"/>
      <c r="K481" s="61"/>
      <c r="P481" s="61"/>
      <c r="Q481" s="61"/>
      <c r="R481" s="61"/>
      <c r="S481" s="61"/>
      <c r="T481" s="61"/>
    </row>
    <row r="482">
      <c r="A482" s="61"/>
      <c r="B482" s="62"/>
      <c r="C482" s="76"/>
      <c r="D482" s="76"/>
      <c r="E482" s="76"/>
      <c r="F482" s="76"/>
      <c r="G482" s="76"/>
      <c r="H482" s="45"/>
      <c r="I482" s="45"/>
      <c r="J482" s="61"/>
      <c r="K482" s="61"/>
      <c r="P482" s="61"/>
      <c r="Q482" s="61"/>
      <c r="R482" s="61"/>
      <c r="S482" s="61"/>
      <c r="T482" s="61"/>
    </row>
    <row r="483">
      <c r="A483" s="61"/>
      <c r="B483" s="62"/>
      <c r="C483" s="76"/>
      <c r="D483" s="76"/>
      <c r="E483" s="76"/>
      <c r="F483" s="76"/>
      <c r="G483" s="76"/>
      <c r="H483" s="45"/>
      <c r="I483" s="45"/>
      <c r="J483" s="61"/>
      <c r="K483" s="61"/>
      <c r="P483" s="61"/>
      <c r="Q483" s="61"/>
      <c r="R483" s="61"/>
      <c r="S483" s="61"/>
      <c r="T483" s="61"/>
    </row>
    <row r="484">
      <c r="A484" s="61"/>
      <c r="B484" s="62"/>
      <c r="C484" s="76"/>
      <c r="D484" s="76"/>
      <c r="E484" s="76"/>
      <c r="F484" s="76"/>
      <c r="G484" s="76"/>
      <c r="H484" s="45"/>
      <c r="I484" s="45"/>
      <c r="J484" s="61"/>
      <c r="K484" s="61"/>
      <c r="P484" s="61"/>
      <c r="Q484" s="61"/>
      <c r="R484" s="61"/>
      <c r="S484" s="61"/>
      <c r="T484" s="61"/>
    </row>
    <row r="485">
      <c r="A485" s="61"/>
      <c r="B485" s="62"/>
      <c r="C485" s="76"/>
      <c r="D485" s="76"/>
      <c r="E485" s="76"/>
      <c r="F485" s="76"/>
      <c r="G485" s="76"/>
      <c r="H485" s="45"/>
      <c r="I485" s="45"/>
      <c r="J485" s="61"/>
      <c r="K485" s="61"/>
      <c r="P485" s="61"/>
      <c r="Q485" s="61"/>
      <c r="R485" s="61"/>
      <c r="S485" s="61"/>
      <c r="T485" s="61"/>
    </row>
    <row r="486">
      <c r="A486" s="61"/>
      <c r="B486" s="62"/>
      <c r="C486" s="76"/>
      <c r="D486" s="76"/>
      <c r="E486" s="76"/>
      <c r="F486" s="76"/>
      <c r="G486" s="76"/>
      <c r="H486" s="45"/>
      <c r="I486" s="45"/>
      <c r="J486" s="61"/>
      <c r="K486" s="61"/>
      <c r="P486" s="61"/>
      <c r="Q486" s="61"/>
      <c r="R486" s="61"/>
      <c r="S486" s="61"/>
      <c r="T486" s="61"/>
    </row>
    <row r="487">
      <c r="A487" s="61"/>
      <c r="B487" s="62"/>
      <c r="C487" s="76"/>
      <c r="D487" s="76"/>
      <c r="E487" s="76"/>
      <c r="F487" s="76"/>
      <c r="G487" s="76"/>
      <c r="H487" s="45"/>
      <c r="I487" s="45"/>
      <c r="J487" s="61"/>
      <c r="K487" s="61"/>
      <c r="P487" s="61"/>
      <c r="Q487" s="61"/>
      <c r="R487" s="61"/>
      <c r="S487" s="61"/>
      <c r="T487" s="61"/>
    </row>
    <row r="488">
      <c r="A488" s="61"/>
      <c r="B488" s="62"/>
      <c r="C488" s="76"/>
      <c r="D488" s="76"/>
      <c r="E488" s="76"/>
      <c r="F488" s="76"/>
      <c r="G488" s="76"/>
      <c r="H488" s="45"/>
      <c r="I488" s="45"/>
      <c r="J488" s="61"/>
      <c r="K488" s="61"/>
      <c r="P488" s="61"/>
      <c r="Q488" s="61"/>
      <c r="R488" s="61"/>
      <c r="S488" s="61"/>
      <c r="T488" s="61"/>
    </row>
    <row r="489">
      <c r="A489" s="61"/>
      <c r="B489" s="62"/>
      <c r="C489" s="76"/>
      <c r="D489" s="76"/>
      <c r="E489" s="76"/>
      <c r="F489" s="76"/>
      <c r="G489" s="76"/>
      <c r="H489" s="45"/>
      <c r="I489" s="45"/>
      <c r="J489" s="61"/>
      <c r="K489" s="61"/>
      <c r="P489" s="61"/>
      <c r="Q489" s="61"/>
      <c r="R489" s="61"/>
      <c r="S489" s="61"/>
      <c r="T489" s="61"/>
    </row>
    <row r="490">
      <c r="A490" s="61"/>
      <c r="B490" s="62"/>
      <c r="C490" s="76"/>
      <c r="D490" s="76"/>
      <c r="E490" s="76"/>
      <c r="F490" s="76"/>
      <c r="G490" s="76"/>
      <c r="H490" s="45"/>
      <c r="I490" s="45"/>
      <c r="J490" s="61"/>
      <c r="K490" s="61"/>
      <c r="P490" s="61"/>
      <c r="Q490" s="61"/>
      <c r="R490" s="61"/>
      <c r="S490" s="61"/>
      <c r="T490" s="61"/>
    </row>
    <row r="491">
      <c r="A491" s="61"/>
      <c r="B491" s="62"/>
      <c r="C491" s="76"/>
      <c r="D491" s="76"/>
      <c r="E491" s="76"/>
      <c r="F491" s="76"/>
      <c r="G491" s="76"/>
      <c r="H491" s="45"/>
      <c r="I491" s="45"/>
      <c r="J491" s="61"/>
      <c r="K491" s="61"/>
      <c r="P491" s="61"/>
      <c r="Q491" s="61"/>
      <c r="R491" s="61"/>
      <c r="S491" s="61"/>
      <c r="T491" s="61"/>
    </row>
    <row r="492">
      <c r="A492" s="61"/>
      <c r="B492" s="62"/>
      <c r="C492" s="76"/>
      <c r="D492" s="76"/>
      <c r="E492" s="76"/>
      <c r="F492" s="76"/>
      <c r="G492" s="76"/>
      <c r="H492" s="45"/>
      <c r="I492" s="45"/>
      <c r="J492" s="61"/>
      <c r="K492" s="61"/>
      <c r="P492" s="61"/>
      <c r="Q492" s="61"/>
      <c r="R492" s="61"/>
      <c r="S492" s="61"/>
      <c r="T492" s="61"/>
    </row>
    <row r="493">
      <c r="A493" s="61"/>
      <c r="B493" s="62"/>
      <c r="C493" s="76"/>
      <c r="D493" s="76"/>
      <c r="E493" s="76"/>
      <c r="F493" s="76"/>
      <c r="G493" s="76"/>
      <c r="H493" s="45"/>
      <c r="I493" s="45"/>
      <c r="J493" s="61"/>
      <c r="K493" s="61"/>
      <c r="P493" s="61"/>
      <c r="Q493" s="61"/>
      <c r="R493" s="61"/>
      <c r="S493" s="61"/>
      <c r="T493" s="61"/>
    </row>
    <row r="494">
      <c r="A494" s="61"/>
      <c r="B494" s="62"/>
      <c r="C494" s="76"/>
      <c r="D494" s="76"/>
      <c r="E494" s="76"/>
      <c r="F494" s="76"/>
      <c r="G494" s="76"/>
      <c r="H494" s="45"/>
      <c r="I494" s="45"/>
      <c r="J494" s="61"/>
      <c r="K494" s="61"/>
      <c r="P494" s="61"/>
      <c r="Q494" s="61"/>
      <c r="R494" s="61"/>
      <c r="S494" s="61"/>
      <c r="T494" s="61"/>
    </row>
    <row r="495">
      <c r="A495" s="61"/>
      <c r="B495" s="62"/>
      <c r="C495" s="76"/>
      <c r="D495" s="76"/>
      <c r="E495" s="76"/>
      <c r="F495" s="76"/>
      <c r="G495" s="76"/>
      <c r="H495" s="45"/>
      <c r="I495" s="45"/>
      <c r="J495" s="61"/>
      <c r="K495" s="61"/>
      <c r="P495" s="61"/>
      <c r="Q495" s="61"/>
      <c r="R495" s="61"/>
      <c r="S495" s="61"/>
      <c r="T495" s="61"/>
    </row>
    <row r="496">
      <c r="A496" s="61"/>
      <c r="B496" s="62"/>
      <c r="C496" s="76"/>
      <c r="D496" s="76"/>
      <c r="E496" s="76"/>
      <c r="F496" s="76"/>
      <c r="G496" s="76"/>
      <c r="H496" s="45"/>
      <c r="I496" s="45"/>
      <c r="J496" s="61"/>
      <c r="K496" s="61"/>
      <c r="P496" s="61"/>
      <c r="Q496" s="61"/>
      <c r="R496" s="61"/>
      <c r="S496" s="61"/>
      <c r="T496" s="61"/>
    </row>
    <row r="497">
      <c r="A497" s="61"/>
      <c r="B497" s="62"/>
      <c r="C497" s="76"/>
      <c r="D497" s="76"/>
      <c r="E497" s="76"/>
      <c r="F497" s="76"/>
      <c r="G497" s="76"/>
      <c r="H497" s="45"/>
      <c r="I497" s="45"/>
      <c r="J497" s="61"/>
      <c r="K497" s="61"/>
      <c r="P497" s="61"/>
      <c r="Q497" s="61"/>
      <c r="R497" s="61"/>
      <c r="S497" s="61"/>
      <c r="T497" s="61"/>
    </row>
    <row r="498">
      <c r="A498" s="61"/>
      <c r="B498" s="62"/>
      <c r="C498" s="76"/>
      <c r="D498" s="76"/>
      <c r="E498" s="76"/>
      <c r="F498" s="76"/>
      <c r="G498" s="76"/>
      <c r="H498" s="45"/>
      <c r="I498" s="45"/>
      <c r="J498" s="61"/>
      <c r="K498" s="61"/>
      <c r="P498" s="61"/>
      <c r="Q498" s="61"/>
      <c r="R498" s="61"/>
      <c r="S498" s="61"/>
      <c r="T498" s="61"/>
    </row>
    <row r="499">
      <c r="A499" s="61"/>
      <c r="B499" s="62"/>
      <c r="C499" s="76"/>
      <c r="D499" s="76"/>
      <c r="E499" s="76"/>
      <c r="F499" s="76"/>
      <c r="G499" s="76"/>
      <c r="H499" s="45"/>
      <c r="I499" s="45"/>
      <c r="J499" s="61"/>
      <c r="K499" s="61"/>
      <c r="P499" s="61"/>
      <c r="Q499" s="61"/>
      <c r="R499" s="61"/>
      <c r="S499" s="61"/>
      <c r="T499" s="61"/>
    </row>
    <row r="500">
      <c r="A500" s="61"/>
      <c r="B500" s="62"/>
      <c r="C500" s="76"/>
      <c r="D500" s="76"/>
      <c r="E500" s="76"/>
      <c r="F500" s="76"/>
      <c r="G500" s="76"/>
      <c r="H500" s="45"/>
      <c r="I500" s="45"/>
      <c r="J500" s="61"/>
      <c r="K500" s="61"/>
      <c r="P500" s="61"/>
      <c r="Q500" s="61"/>
      <c r="R500" s="61"/>
      <c r="S500" s="61"/>
      <c r="T500" s="61"/>
    </row>
    <row r="501">
      <c r="A501" s="61"/>
      <c r="B501" s="62"/>
      <c r="C501" s="76"/>
      <c r="D501" s="76"/>
      <c r="E501" s="76"/>
      <c r="F501" s="76"/>
      <c r="G501" s="76"/>
      <c r="H501" s="45"/>
      <c r="I501" s="45"/>
      <c r="J501" s="61"/>
      <c r="K501" s="61"/>
      <c r="P501" s="61"/>
      <c r="Q501" s="61"/>
      <c r="R501" s="61"/>
      <c r="S501" s="61"/>
      <c r="T501" s="61"/>
    </row>
    <row r="502">
      <c r="A502" s="61"/>
      <c r="B502" s="62"/>
      <c r="C502" s="76"/>
      <c r="D502" s="76"/>
      <c r="E502" s="76"/>
      <c r="F502" s="76"/>
      <c r="G502" s="76"/>
      <c r="H502" s="45"/>
      <c r="I502" s="45"/>
      <c r="J502" s="61"/>
      <c r="K502" s="61"/>
      <c r="P502" s="61"/>
      <c r="Q502" s="61"/>
      <c r="R502" s="61"/>
      <c r="S502" s="61"/>
      <c r="T502" s="61"/>
    </row>
    <row r="503">
      <c r="A503" s="61"/>
      <c r="B503" s="62"/>
      <c r="C503" s="76"/>
      <c r="D503" s="76"/>
      <c r="E503" s="76"/>
      <c r="F503" s="76"/>
      <c r="G503" s="76"/>
      <c r="H503" s="45"/>
      <c r="I503" s="45"/>
      <c r="J503" s="61"/>
      <c r="K503" s="61"/>
      <c r="P503" s="61"/>
      <c r="Q503" s="61"/>
      <c r="R503" s="61"/>
      <c r="S503" s="61"/>
      <c r="T503" s="61"/>
    </row>
    <row r="504">
      <c r="A504" s="61"/>
      <c r="B504" s="62"/>
      <c r="C504" s="76"/>
      <c r="D504" s="76"/>
      <c r="E504" s="76"/>
      <c r="F504" s="76"/>
      <c r="G504" s="76"/>
      <c r="H504" s="45"/>
      <c r="I504" s="45"/>
      <c r="J504" s="61"/>
      <c r="K504" s="61"/>
      <c r="P504" s="61"/>
      <c r="Q504" s="61"/>
      <c r="R504" s="61"/>
      <c r="S504" s="61"/>
      <c r="T504" s="61"/>
    </row>
    <row r="505">
      <c r="A505" s="61"/>
      <c r="B505" s="62"/>
      <c r="C505" s="76"/>
      <c r="D505" s="76"/>
      <c r="E505" s="76"/>
      <c r="F505" s="76"/>
      <c r="G505" s="76"/>
      <c r="H505" s="45"/>
      <c r="I505" s="45"/>
      <c r="J505" s="61"/>
      <c r="K505" s="61"/>
      <c r="P505" s="61"/>
      <c r="Q505" s="61"/>
      <c r="R505" s="61"/>
      <c r="S505" s="61"/>
      <c r="T505" s="61"/>
    </row>
    <row r="506">
      <c r="A506" s="61"/>
      <c r="B506" s="62"/>
      <c r="C506" s="76"/>
      <c r="D506" s="76"/>
      <c r="E506" s="76"/>
      <c r="F506" s="76"/>
      <c r="G506" s="76"/>
      <c r="H506" s="45"/>
      <c r="I506" s="45"/>
      <c r="J506" s="61"/>
      <c r="K506" s="61"/>
      <c r="P506" s="61"/>
      <c r="Q506" s="61"/>
      <c r="R506" s="61"/>
      <c r="S506" s="61"/>
      <c r="T506" s="61"/>
    </row>
    <row r="507">
      <c r="A507" s="61"/>
      <c r="B507" s="62"/>
      <c r="C507" s="76"/>
      <c r="D507" s="76"/>
      <c r="E507" s="76"/>
      <c r="F507" s="76"/>
      <c r="G507" s="76"/>
      <c r="H507" s="45"/>
      <c r="I507" s="45"/>
      <c r="J507" s="61"/>
      <c r="K507" s="61"/>
      <c r="P507" s="61"/>
      <c r="Q507" s="61"/>
      <c r="R507" s="61"/>
      <c r="S507" s="61"/>
      <c r="T507" s="61"/>
    </row>
    <row r="508">
      <c r="A508" s="61"/>
      <c r="B508" s="62"/>
      <c r="C508" s="76"/>
      <c r="D508" s="76"/>
      <c r="E508" s="76"/>
      <c r="F508" s="76"/>
      <c r="G508" s="76"/>
      <c r="H508" s="45"/>
      <c r="I508" s="45"/>
      <c r="J508" s="61"/>
      <c r="K508" s="61"/>
      <c r="P508" s="61"/>
      <c r="Q508" s="61"/>
      <c r="R508" s="61"/>
      <c r="S508" s="61"/>
      <c r="T508" s="61"/>
    </row>
    <row r="509">
      <c r="A509" s="61"/>
      <c r="B509" s="62"/>
      <c r="C509" s="76"/>
      <c r="D509" s="76"/>
      <c r="E509" s="76"/>
      <c r="F509" s="76"/>
      <c r="G509" s="76"/>
      <c r="H509" s="45"/>
      <c r="I509" s="45"/>
      <c r="J509" s="61"/>
      <c r="K509" s="61"/>
      <c r="P509" s="61"/>
      <c r="Q509" s="61"/>
      <c r="R509" s="61"/>
      <c r="S509" s="61"/>
      <c r="T509" s="61"/>
    </row>
    <row r="510">
      <c r="A510" s="61"/>
      <c r="B510" s="62"/>
      <c r="C510" s="76"/>
      <c r="D510" s="76"/>
      <c r="E510" s="76"/>
      <c r="F510" s="76"/>
      <c r="G510" s="76"/>
      <c r="H510" s="45"/>
      <c r="I510" s="45"/>
      <c r="J510" s="61"/>
      <c r="K510" s="61"/>
      <c r="P510" s="61"/>
      <c r="Q510" s="61"/>
      <c r="R510" s="61"/>
      <c r="S510" s="61"/>
      <c r="T510" s="61"/>
    </row>
    <row r="511">
      <c r="A511" s="61"/>
      <c r="B511" s="62"/>
      <c r="C511" s="76"/>
      <c r="D511" s="76"/>
      <c r="E511" s="76"/>
      <c r="F511" s="76"/>
      <c r="G511" s="76"/>
      <c r="H511" s="45"/>
      <c r="I511" s="45"/>
      <c r="J511" s="61"/>
      <c r="K511" s="61"/>
      <c r="P511" s="61"/>
      <c r="Q511" s="61"/>
      <c r="R511" s="61"/>
      <c r="S511" s="61"/>
      <c r="T511" s="61"/>
    </row>
    <row r="512">
      <c r="A512" s="61"/>
      <c r="B512" s="62"/>
      <c r="C512" s="76"/>
      <c r="D512" s="76"/>
      <c r="E512" s="76"/>
      <c r="F512" s="76"/>
      <c r="G512" s="76"/>
      <c r="H512" s="45"/>
      <c r="I512" s="45"/>
      <c r="J512" s="61"/>
      <c r="K512" s="61"/>
      <c r="P512" s="61"/>
      <c r="Q512" s="61"/>
      <c r="R512" s="61"/>
      <c r="S512" s="61"/>
      <c r="T512" s="61"/>
    </row>
    <row r="513">
      <c r="A513" s="61"/>
      <c r="B513" s="62"/>
      <c r="C513" s="76"/>
      <c r="D513" s="76"/>
      <c r="E513" s="76"/>
      <c r="F513" s="76"/>
      <c r="G513" s="76"/>
      <c r="H513" s="45"/>
      <c r="I513" s="45"/>
      <c r="J513" s="61"/>
      <c r="K513" s="61"/>
      <c r="P513" s="61"/>
      <c r="Q513" s="61"/>
      <c r="R513" s="61"/>
      <c r="S513" s="61"/>
      <c r="T513" s="61"/>
    </row>
    <row r="514">
      <c r="A514" s="61"/>
      <c r="B514" s="62"/>
      <c r="C514" s="76"/>
      <c r="D514" s="76"/>
      <c r="E514" s="76"/>
      <c r="F514" s="76"/>
      <c r="G514" s="76"/>
      <c r="H514" s="45"/>
      <c r="I514" s="45"/>
      <c r="J514" s="61"/>
      <c r="K514" s="61"/>
      <c r="P514" s="61"/>
      <c r="Q514" s="61"/>
      <c r="R514" s="61"/>
      <c r="S514" s="61"/>
      <c r="T514" s="61"/>
    </row>
    <row r="515">
      <c r="A515" s="61"/>
      <c r="B515" s="62"/>
      <c r="C515" s="76"/>
      <c r="D515" s="76"/>
      <c r="E515" s="76"/>
      <c r="F515" s="76"/>
      <c r="G515" s="76"/>
      <c r="H515" s="45"/>
      <c r="I515" s="45"/>
      <c r="J515" s="61"/>
      <c r="K515" s="61"/>
      <c r="P515" s="61"/>
      <c r="Q515" s="61"/>
      <c r="R515" s="61"/>
      <c r="S515" s="61"/>
      <c r="T515" s="61"/>
    </row>
    <row r="516">
      <c r="A516" s="61"/>
      <c r="B516" s="62"/>
      <c r="C516" s="76"/>
      <c r="D516" s="76"/>
      <c r="E516" s="76"/>
      <c r="F516" s="76"/>
      <c r="G516" s="76"/>
      <c r="H516" s="45"/>
      <c r="I516" s="45"/>
      <c r="J516" s="61"/>
      <c r="K516" s="61"/>
      <c r="P516" s="61"/>
      <c r="Q516" s="61"/>
      <c r="R516" s="61"/>
      <c r="S516" s="61"/>
      <c r="T516" s="61"/>
    </row>
    <row r="517">
      <c r="A517" s="61"/>
      <c r="B517" s="62"/>
      <c r="C517" s="76"/>
      <c r="D517" s="76"/>
      <c r="E517" s="76"/>
      <c r="F517" s="76"/>
      <c r="G517" s="76"/>
      <c r="H517" s="45"/>
      <c r="I517" s="45"/>
      <c r="J517" s="61"/>
      <c r="K517" s="61"/>
      <c r="P517" s="61"/>
      <c r="Q517" s="61"/>
      <c r="R517" s="61"/>
      <c r="S517" s="61"/>
      <c r="T517" s="61"/>
    </row>
    <row r="518">
      <c r="A518" s="61"/>
      <c r="B518" s="62"/>
      <c r="C518" s="76"/>
      <c r="D518" s="76"/>
      <c r="E518" s="76"/>
      <c r="F518" s="76"/>
      <c r="G518" s="76"/>
      <c r="H518" s="45"/>
      <c r="I518" s="45"/>
      <c r="J518" s="61"/>
      <c r="K518" s="61"/>
      <c r="P518" s="61"/>
      <c r="Q518" s="61"/>
      <c r="R518" s="61"/>
      <c r="S518" s="61"/>
      <c r="T518" s="61"/>
    </row>
    <row r="519">
      <c r="A519" s="61"/>
      <c r="B519" s="62"/>
      <c r="C519" s="76"/>
      <c r="D519" s="76"/>
      <c r="E519" s="76"/>
      <c r="F519" s="76"/>
      <c r="G519" s="76"/>
      <c r="H519" s="45"/>
      <c r="I519" s="45"/>
      <c r="J519" s="61"/>
      <c r="K519" s="61"/>
      <c r="P519" s="61"/>
      <c r="Q519" s="61"/>
      <c r="R519" s="61"/>
      <c r="S519" s="61"/>
      <c r="T519" s="61"/>
    </row>
    <row r="520">
      <c r="A520" s="61"/>
      <c r="B520" s="62"/>
      <c r="C520" s="76"/>
      <c r="D520" s="76"/>
      <c r="E520" s="76"/>
      <c r="F520" s="76"/>
      <c r="G520" s="76"/>
      <c r="H520" s="45"/>
      <c r="I520" s="45"/>
      <c r="J520" s="61"/>
      <c r="K520" s="61"/>
      <c r="P520" s="61"/>
      <c r="Q520" s="61"/>
      <c r="R520" s="61"/>
      <c r="S520" s="61"/>
      <c r="T520" s="61"/>
    </row>
    <row r="521">
      <c r="A521" s="61"/>
      <c r="B521" s="62"/>
      <c r="C521" s="76"/>
      <c r="D521" s="76"/>
      <c r="E521" s="76"/>
      <c r="F521" s="76"/>
      <c r="G521" s="76"/>
      <c r="H521" s="45"/>
      <c r="I521" s="45"/>
      <c r="J521" s="61"/>
      <c r="K521" s="61"/>
      <c r="P521" s="61"/>
      <c r="Q521" s="61"/>
      <c r="R521" s="61"/>
      <c r="S521" s="61"/>
      <c r="T521" s="61"/>
    </row>
    <row r="522">
      <c r="A522" s="61"/>
      <c r="B522" s="62"/>
      <c r="C522" s="76"/>
      <c r="D522" s="76"/>
      <c r="E522" s="76"/>
      <c r="F522" s="76"/>
      <c r="G522" s="76"/>
      <c r="H522" s="45"/>
      <c r="I522" s="45"/>
      <c r="J522" s="61"/>
      <c r="K522" s="61"/>
      <c r="P522" s="61"/>
      <c r="Q522" s="61"/>
      <c r="R522" s="61"/>
      <c r="S522" s="61"/>
      <c r="T522" s="61"/>
    </row>
    <row r="523">
      <c r="A523" s="61"/>
      <c r="B523" s="62"/>
      <c r="C523" s="76"/>
      <c r="D523" s="76"/>
      <c r="E523" s="76"/>
      <c r="F523" s="76"/>
      <c r="G523" s="76"/>
      <c r="H523" s="45"/>
      <c r="I523" s="45"/>
      <c r="J523" s="61"/>
      <c r="K523" s="61"/>
      <c r="P523" s="61"/>
      <c r="Q523" s="61"/>
      <c r="R523" s="61"/>
      <c r="S523" s="61"/>
      <c r="T523" s="61"/>
    </row>
    <row r="524">
      <c r="A524" s="61"/>
      <c r="B524" s="62"/>
      <c r="C524" s="76"/>
      <c r="D524" s="76"/>
      <c r="E524" s="76"/>
      <c r="F524" s="76"/>
      <c r="G524" s="76"/>
      <c r="H524" s="45"/>
      <c r="I524" s="45"/>
      <c r="J524" s="61"/>
      <c r="K524" s="61"/>
      <c r="P524" s="61"/>
      <c r="Q524" s="61"/>
      <c r="R524" s="61"/>
      <c r="S524" s="61"/>
      <c r="T524" s="61"/>
    </row>
    <row r="525">
      <c r="A525" s="61"/>
      <c r="B525" s="62"/>
      <c r="C525" s="76"/>
      <c r="D525" s="76"/>
      <c r="E525" s="76"/>
      <c r="F525" s="76"/>
      <c r="G525" s="76"/>
      <c r="H525" s="45"/>
      <c r="I525" s="45"/>
      <c r="J525" s="61"/>
      <c r="K525" s="61"/>
      <c r="P525" s="61"/>
      <c r="Q525" s="61"/>
      <c r="R525" s="61"/>
      <c r="S525" s="61"/>
      <c r="T525" s="61"/>
    </row>
    <row r="526">
      <c r="A526" s="61"/>
      <c r="B526" s="62"/>
      <c r="C526" s="76"/>
      <c r="D526" s="76"/>
      <c r="E526" s="76"/>
      <c r="F526" s="76"/>
      <c r="G526" s="76"/>
      <c r="H526" s="45"/>
      <c r="I526" s="45"/>
      <c r="J526" s="61"/>
      <c r="K526" s="61"/>
      <c r="P526" s="61"/>
      <c r="Q526" s="61"/>
      <c r="R526" s="61"/>
      <c r="S526" s="61"/>
      <c r="T526" s="61"/>
    </row>
    <row r="527">
      <c r="A527" s="61"/>
      <c r="B527" s="62"/>
      <c r="C527" s="76"/>
      <c r="D527" s="76"/>
      <c r="E527" s="76"/>
      <c r="F527" s="76"/>
      <c r="G527" s="76"/>
      <c r="H527" s="45"/>
      <c r="I527" s="45"/>
      <c r="J527" s="61"/>
      <c r="K527" s="61"/>
      <c r="P527" s="61"/>
      <c r="Q527" s="61"/>
      <c r="R527" s="61"/>
      <c r="S527" s="61"/>
      <c r="T527" s="61"/>
    </row>
    <row r="528">
      <c r="A528" s="61"/>
      <c r="B528" s="62"/>
      <c r="C528" s="76"/>
      <c r="D528" s="76"/>
      <c r="E528" s="76"/>
      <c r="F528" s="76"/>
      <c r="G528" s="76"/>
      <c r="H528" s="45"/>
      <c r="I528" s="45"/>
      <c r="J528" s="61"/>
      <c r="K528" s="61"/>
      <c r="P528" s="61"/>
      <c r="Q528" s="61"/>
      <c r="R528" s="61"/>
      <c r="S528" s="61"/>
      <c r="T528" s="61"/>
    </row>
    <row r="529">
      <c r="A529" s="61"/>
      <c r="B529" s="62"/>
      <c r="C529" s="76"/>
      <c r="D529" s="76"/>
      <c r="E529" s="76"/>
      <c r="F529" s="76"/>
      <c r="G529" s="76"/>
      <c r="H529" s="45"/>
      <c r="I529" s="45"/>
      <c r="J529" s="61"/>
      <c r="K529" s="61"/>
      <c r="P529" s="61"/>
      <c r="Q529" s="61"/>
      <c r="R529" s="61"/>
      <c r="S529" s="61"/>
      <c r="T529" s="61"/>
    </row>
    <row r="530">
      <c r="A530" s="61"/>
      <c r="B530" s="62"/>
      <c r="C530" s="76"/>
      <c r="D530" s="76"/>
      <c r="E530" s="76"/>
      <c r="F530" s="76"/>
      <c r="G530" s="76"/>
      <c r="H530" s="45"/>
      <c r="I530" s="45"/>
      <c r="J530" s="61"/>
      <c r="K530" s="61"/>
      <c r="P530" s="61"/>
      <c r="Q530" s="61"/>
      <c r="R530" s="61"/>
      <c r="S530" s="61"/>
      <c r="T530" s="61"/>
    </row>
    <row r="531">
      <c r="A531" s="61"/>
      <c r="B531" s="62"/>
      <c r="C531" s="76"/>
      <c r="D531" s="76"/>
      <c r="E531" s="76"/>
      <c r="F531" s="76"/>
      <c r="G531" s="76"/>
      <c r="H531" s="45"/>
      <c r="I531" s="45"/>
      <c r="J531" s="61"/>
      <c r="K531" s="61"/>
      <c r="P531" s="61"/>
      <c r="Q531" s="61"/>
      <c r="R531" s="61"/>
      <c r="S531" s="61"/>
      <c r="T531" s="61"/>
    </row>
    <row r="532">
      <c r="A532" s="61"/>
      <c r="B532" s="62"/>
      <c r="C532" s="76"/>
      <c r="D532" s="76"/>
      <c r="E532" s="76"/>
      <c r="F532" s="76"/>
      <c r="G532" s="76"/>
      <c r="H532" s="45"/>
      <c r="I532" s="45"/>
      <c r="J532" s="61"/>
      <c r="K532" s="61"/>
      <c r="P532" s="61"/>
      <c r="Q532" s="61"/>
      <c r="R532" s="61"/>
      <c r="S532" s="61"/>
      <c r="T532" s="61"/>
    </row>
    <row r="533">
      <c r="A533" s="61"/>
      <c r="B533" s="62"/>
      <c r="C533" s="76"/>
      <c r="D533" s="76"/>
      <c r="E533" s="76"/>
      <c r="F533" s="76"/>
      <c r="G533" s="76"/>
      <c r="H533" s="45"/>
      <c r="I533" s="45"/>
      <c r="J533" s="61"/>
      <c r="K533" s="61"/>
      <c r="P533" s="61"/>
      <c r="Q533" s="61"/>
      <c r="R533" s="61"/>
      <c r="S533" s="61"/>
      <c r="T533" s="61"/>
    </row>
    <row r="534">
      <c r="A534" s="61"/>
      <c r="B534" s="62"/>
      <c r="C534" s="76"/>
      <c r="D534" s="76"/>
      <c r="E534" s="76"/>
      <c r="F534" s="76"/>
      <c r="G534" s="76"/>
      <c r="H534" s="45"/>
      <c r="I534" s="45"/>
      <c r="J534" s="61"/>
      <c r="K534" s="61"/>
      <c r="P534" s="61"/>
      <c r="Q534" s="61"/>
      <c r="R534" s="61"/>
      <c r="S534" s="61"/>
      <c r="T534" s="61"/>
    </row>
    <row r="535">
      <c r="A535" s="61"/>
      <c r="B535" s="62"/>
      <c r="C535" s="76"/>
      <c r="D535" s="76"/>
      <c r="E535" s="76"/>
      <c r="F535" s="76"/>
      <c r="G535" s="76"/>
      <c r="H535" s="45"/>
      <c r="I535" s="45"/>
      <c r="J535" s="61"/>
      <c r="K535" s="61"/>
      <c r="P535" s="61"/>
      <c r="Q535" s="61"/>
      <c r="R535" s="61"/>
      <c r="S535" s="61"/>
      <c r="T535" s="61"/>
    </row>
    <row r="536">
      <c r="A536" s="61"/>
      <c r="B536" s="62"/>
      <c r="C536" s="76"/>
      <c r="D536" s="76"/>
      <c r="E536" s="76"/>
      <c r="F536" s="76"/>
      <c r="G536" s="76"/>
      <c r="H536" s="45"/>
      <c r="I536" s="45"/>
      <c r="J536" s="61"/>
      <c r="K536" s="61"/>
      <c r="P536" s="61"/>
      <c r="Q536" s="61"/>
      <c r="R536" s="61"/>
      <c r="S536" s="61"/>
      <c r="T536" s="61"/>
    </row>
    <row r="537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P537" s="61"/>
      <c r="Q537" s="61"/>
      <c r="R537" s="61"/>
      <c r="S537" s="61"/>
      <c r="T537" s="61"/>
    </row>
    <row r="538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P538" s="61"/>
      <c r="Q538" s="61"/>
      <c r="R538" s="61"/>
      <c r="S538" s="61"/>
      <c r="T538" s="61"/>
    </row>
    <row r="539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P539" s="61"/>
      <c r="Q539" s="61"/>
      <c r="R539" s="61"/>
      <c r="S539" s="61"/>
      <c r="T539" s="61"/>
    </row>
    <row r="540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P540" s="61"/>
      <c r="Q540" s="61"/>
      <c r="R540" s="61"/>
      <c r="S540" s="61"/>
      <c r="T540" s="61"/>
    </row>
    <row r="541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P541" s="61"/>
      <c r="Q541" s="61"/>
      <c r="R541" s="61"/>
      <c r="S541" s="61"/>
      <c r="T541" s="61"/>
    </row>
    <row r="542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P542" s="61"/>
      <c r="Q542" s="61"/>
      <c r="R542" s="61"/>
      <c r="S542" s="61"/>
      <c r="T542" s="61"/>
    </row>
    <row r="543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P543" s="61"/>
      <c r="Q543" s="61"/>
      <c r="R543" s="61"/>
      <c r="S543" s="61"/>
      <c r="T543" s="61"/>
    </row>
    <row r="544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P544" s="61"/>
      <c r="Q544" s="61"/>
      <c r="R544" s="61"/>
      <c r="S544" s="61"/>
      <c r="T544" s="61"/>
    </row>
    <row r="54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P545" s="61"/>
      <c r="Q545" s="61"/>
      <c r="R545" s="61"/>
      <c r="S545" s="61"/>
      <c r="T545" s="61"/>
    </row>
    <row r="546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P546" s="61"/>
      <c r="Q546" s="61"/>
      <c r="R546" s="61"/>
      <c r="S546" s="61"/>
      <c r="T546" s="61"/>
    </row>
    <row r="547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P547" s="61"/>
      <c r="Q547" s="61"/>
      <c r="R547" s="61"/>
      <c r="S547" s="61"/>
      <c r="T547" s="61"/>
    </row>
    <row r="548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P548" s="61"/>
      <c r="Q548" s="61"/>
      <c r="R548" s="61"/>
      <c r="S548" s="61"/>
      <c r="T548" s="61"/>
    </row>
    <row r="549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P549" s="61"/>
      <c r="Q549" s="61"/>
      <c r="R549" s="61"/>
      <c r="S549" s="61"/>
      <c r="T549" s="61"/>
    </row>
    <row r="550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P550" s="61"/>
      <c r="Q550" s="61"/>
      <c r="R550" s="61"/>
      <c r="S550" s="61"/>
      <c r="T550" s="61"/>
    </row>
    <row r="551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P551" s="61"/>
      <c r="Q551" s="61"/>
      <c r="R551" s="61"/>
      <c r="S551" s="61"/>
      <c r="T551" s="61"/>
    </row>
    <row r="552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P552" s="61"/>
      <c r="Q552" s="61"/>
      <c r="R552" s="61"/>
      <c r="S552" s="61"/>
      <c r="T552" s="61"/>
    </row>
    <row r="553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P553" s="61"/>
      <c r="Q553" s="61"/>
      <c r="R553" s="61"/>
      <c r="S553" s="61"/>
      <c r="T553" s="61"/>
    </row>
    <row r="554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P554" s="61"/>
      <c r="Q554" s="61"/>
      <c r="R554" s="61"/>
      <c r="S554" s="61"/>
      <c r="T554" s="61"/>
    </row>
    <row r="55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P555" s="61"/>
      <c r="Q555" s="61"/>
      <c r="R555" s="61"/>
      <c r="S555" s="61"/>
      <c r="T555" s="61"/>
    </row>
    <row r="556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P556" s="61"/>
      <c r="Q556" s="61"/>
      <c r="R556" s="61"/>
      <c r="S556" s="61"/>
      <c r="T556" s="61"/>
    </row>
    <row r="557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P557" s="61"/>
      <c r="Q557" s="61"/>
      <c r="R557" s="61"/>
      <c r="S557" s="61"/>
      <c r="T557" s="61"/>
    </row>
    <row r="558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P558" s="61"/>
      <c r="Q558" s="61"/>
      <c r="R558" s="61"/>
      <c r="S558" s="61"/>
      <c r="T558" s="61"/>
    </row>
    <row r="559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P559" s="61"/>
      <c r="Q559" s="61"/>
      <c r="R559" s="61"/>
      <c r="S559" s="61"/>
      <c r="T559" s="61"/>
    </row>
    <row r="560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P560" s="61"/>
      <c r="Q560" s="61"/>
      <c r="R560" s="61"/>
      <c r="S560" s="61"/>
      <c r="T560" s="61"/>
    </row>
    <row r="561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P561" s="61"/>
      <c r="Q561" s="61"/>
      <c r="R561" s="61"/>
      <c r="S561" s="61"/>
      <c r="T561" s="61"/>
    </row>
    <row r="562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P562" s="61"/>
      <c r="Q562" s="61"/>
      <c r="R562" s="61"/>
      <c r="S562" s="61"/>
      <c r="T562" s="61"/>
    </row>
    <row r="563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P563" s="61"/>
      <c r="Q563" s="61"/>
      <c r="R563" s="61"/>
      <c r="S563" s="61"/>
      <c r="T563" s="61"/>
    </row>
    <row r="564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P564" s="61"/>
      <c r="Q564" s="61"/>
      <c r="R564" s="61"/>
      <c r="S564" s="61"/>
      <c r="T564" s="61"/>
    </row>
    <row r="56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P565" s="61"/>
      <c r="Q565" s="61"/>
      <c r="R565" s="61"/>
      <c r="S565" s="61"/>
      <c r="T565" s="61"/>
    </row>
    <row r="566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P566" s="61"/>
      <c r="Q566" s="61"/>
      <c r="R566" s="61"/>
      <c r="S566" s="61"/>
      <c r="T566" s="61"/>
    </row>
    <row r="567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P567" s="61"/>
      <c r="Q567" s="61"/>
      <c r="R567" s="61"/>
      <c r="S567" s="61"/>
      <c r="T567" s="61"/>
    </row>
    <row r="568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P568" s="61"/>
      <c r="Q568" s="61"/>
      <c r="R568" s="61"/>
      <c r="S568" s="61"/>
      <c r="T568" s="61"/>
    </row>
    <row r="569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P569" s="61"/>
      <c r="Q569" s="61"/>
      <c r="R569" s="61"/>
      <c r="S569" s="61"/>
      <c r="T569" s="61"/>
    </row>
    <row r="570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P570" s="61"/>
      <c r="Q570" s="61"/>
      <c r="R570" s="61"/>
      <c r="S570" s="61"/>
      <c r="T570" s="61"/>
    </row>
    <row r="571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P571" s="61"/>
      <c r="Q571" s="61"/>
      <c r="R571" s="61"/>
      <c r="S571" s="61"/>
      <c r="T571" s="61"/>
    </row>
    <row r="572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P572" s="61"/>
      <c r="Q572" s="61"/>
      <c r="R572" s="61"/>
      <c r="S572" s="61"/>
      <c r="T572" s="61"/>
    </row>
    <row r="573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P573" s="61"/>
      <c r="Q573" s="61"/>
      <c r="R573" s="61"/>
      <c r="S573" s="61"/>
      <c r="T573" s="61"/>
    </row>
    <row r="574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P574" s="61"/>
      <c r="Q574" s="61"/>
      <c r="R574" s="61"/>
      <c r="S574" s="61"/>
      <c r="T574" s="61"/>
    </row>
    <row r="57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P575" s="61"/>
      <c r="Q575" s="61"/>
      <c r="R575" s="61"/>
      <c r="S575" s="61"/>
      <c r="T575" s="61"/>
    </row>
    <row r="576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P576" s="61"/>
      <c r="Q576" s="61"/>
      <c r="R576" s="61"/>
      <c r="S576" s="61"/>
      <c r="T576" s="61"/>
    </row>
    <row r="577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P577" s="61"/>
      <c r="Q577" s="61"/>
      <c r="R577" s="61"/>
      <c r="S577" s="61"/>
      <c r="T577" s="61"/>
    </row>
    <row r="578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P578" s="61"/>
      <c r="Q578" s="61"/>
      <c r="R578" s="61"/>
      <c r="S578" s="61"/>
      <c r="T578" s="61"/>
    </row>
    <row r="579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P579" s="61"/>
      <c r="Q579" s="61"/>
      <c r="R579" s="61"/>
      <c r="S579" s="61"/>
      <c r="T579" s="61"/>
    </row>
    <row r="580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P580" s="61"/>
      <c r="Q580" s="61"/>
      <c r="R580" s="61"/>
      <c r="S580" s="61"/>
      <c r="T580" s="61"/>
    </row>
    <row r="581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P581" s="61"/>
      <c r="Q581" s="61"/>
      <c r="R581" s="61"/>
      <c r="S581" s="61"/>
      <c r="T581" s="61"/>
    </row>
    <row r="582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P582" s="61"/>
      <c r="Q582" s="61"/>
      <c r="R582" s="61"/>
      <c r="S582" s="61"/>
      <c r="T582" s="61"/>
    </row>
    <row r="583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P583" s="61"/>
      <c r="Q583" s="61"/>
      <c r="R583" s="61"/>
      <c r="S583" s="61"/>
      <c r="T583" s="61"/>
    </row>
    <row r="584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P584" s="61"/>
      <c r="Q584" s="61"/>
      <c r="R584" s="61"/>
      <c r="S584" s="61"/>
      <c r="T584" s="61"/>
    </row>
    <row r="58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P585" s="61"/>
      <c r="Q585" s="61"/>
      <c r="R585" s="61"/>
      <c r="S585" s="61"/>
      <c r="T585" s="61"/>
    </row>
    <row r="586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P586" s="61"/>
      <c r="Q586" s="61"/>
      <c r="R586" s="61"/>
      <c r="S586" s="61"/>
      <c r="T586" s="61"/>
    </row>
    <row r="587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P587" s="61"/>
      <c r="Q587" s="61"/>
      <c r="R587" s="61"/>
      <c r="S587" s="61"/>
      <c r="T587" s="61"/>
    </row>
    <row r="588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P588" s="61"/>
      <c r="Q588" s="61"/>
      <c r="R588" s="61"/>
      <c r="S588" s="61"/>
      <c r="T588" s="61"/>
    </row>
    <row r="589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P589" s="61"/>
      <c r="Q589" s="61"/>
      <c r="R589" s="61"/>
      <c r="S589" s="61"/>
      <c r="T589" s="61"/>
    </row>
    <row r="590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P590" s="61"/>
      <c r="Q590" s="61"/>
      <c r="R590" s="61"/>
      <c r="S590" s="61"/>
      <c r="T590" s="61"/>
    </row>
    <row r="591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P591" s="61"/>
      <c r="Q591" s="61"/>
      <c r="R591" s="61"/>
      <c r="S591" s="61"/>
      <c r="T591" s="61"/>
    </row>
    <row r="592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P592" s="61"/>
      <c r="Q592" s="61"/>
      <c r="R592" s="61"/>
      <c r="S592" s="61"/>
      <c r="T592" s="61"/>
    </row>
    <row r="593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P593" s="61"/>
      <c r="Q593" s="61"/>
      <c r="R593" s="61"/>
      <c r="S593" s="61"/>
      <c r="T593" s="61"/>
    </row>
    <row r="594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P594" s="61"/>
      <c r="Q594" s="61"/>
      <c r="R594" s="61"/>
      <c r="S594" s="61"/>
      <c r="T594" s="61"/>
    </row>
    <row r="59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P595" s="61"/>
      <c r="Q595" s="61"/>
      <c r="R595" s="61"/>
      <c r="S595" s="61"/>
      <c r="T595" s="61"/>
    </row>
    <row r="596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P596" s="61"/>
      <c r="Q596" s="61"/>
      <c r="R596" s="61"/>
      <c r="S596" s="61"/>
      <c r="T596" s="61"/>
    </row>
    <row r="597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P597" s="61"/>
      <c r="Q597" s="61"/>
      <c r="R597" s="61"/>
      <c r="S597" s="61"/>
      <c r="T597" s="61"/>
    </row>
    <row r="598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P598" s="61"/>
      <c r="Q598" s="61"/>
      <c r="R598" s="61"/>
      <c r="S598" s="61"/>
      <c r="T598" s="61"/>
    </row>
    <row r="599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P599" s="61"/>
      <c r="Q599" s="61"/>
      <c r="R599" s="61"/>
      <c r="S599" s="61"/>
      <c r="T599" s="61"/>
    </row>
    <row r="600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P600" s="61"/>
      <c r="Q600" s="61"/>
      <c r="R600" s="61"/>
      <c r="S600" s="61"/>
      <c r="T600" s="61"/>
    </row>
    <row r="601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P601" s="61"/>
      <c r="Q601" s="61"/>
      <c r="R601" s="61"/>
      <c r="S601" s="61"/>
      <c r="T601" s="61"/>
    </row>
    <row r="602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P602" s="61"/>
      <c r="Q602" s="61"/>
      <c r="R602" s="61"/>
      <c r="S602" s="61"/>
      <c r="T602" s="61"/>
    </row>
    <row r="603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P603" s="61"/>
      <c r="Q603" s="61"/>
      <c r="R603" s="61"/>
      <c r="S603" s="61"/>
      <c r="T603" s="61"/>
    </row>
    <row r="604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P604" s="61"/>
      <c r="Q604" s="61"/>
      <c r="R604" s="61"/>
      <c r="S604" s="61"/>
      <c r="T604" s="61"/>
    </row>
    <row r="60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P605" s="61"/>
      <c r="Q605" s="61"/>
      <c r="R605" s="61"/>
      <c r="S605" s="61"/>
      <c r="T605" s="61"/>
    </row>
    <row r="606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P606" s="61"/>
      <c r="Q606" s="61"/>
      <c r="R606" s="61"/>
      <c r="S606" s="61"/>
      <c r="T606" s="61"/>
    </row>
    <row r="607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P607" s="61"/>
      <c r="Q607" s="61"/>
      <c r="R607" s="61"/>
      <c r="S607" s="61"/>
      <c r="T607" s="61"/>
    </row>
    <row r="608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P608" s="61"/>
      <c r="Q608" s="61"/>
      <c r="R608" s="61"/>
      <c r="S608" s="61"/>
      <c r="T608" s="61"/>
    </row>
    <row r="609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P609" s="61"/>
      <c r="Q609" s="61"/>
      <c r="R609" s="61"/>
      <c r="S609" s="61"/>
      <c r="T609" s="61"/>
    </row>
    <row r="610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P610" s="61"/>
      <c r="Q610" s="61"/>
      <c r="R610" s="61"/>
      <c r="S610" s="61"/>
      <c r="T610" s="61"/>
    </row>
    <row r="611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P611" s="61"/>
      <c r="Q611" s="61"/>
      <c r="R611" s="61"/>
      <c r="S611" s="61"/>
      <c r="T611" s="61"/>
    </row>
    <row r="612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P612" s="61"/>
      <c r="Q612" s="61"/>
      <c r="R612" s="61"/>
      <c r="S612" s="61"/>
      <c r="T612" s="61"/>
    </row>
    <row r="613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P613" s="61"/>
      <c r="Q613" s="61"/>
      <c r="R613" s="61"/>
      <c r="S613" s="61"/>
      <c r="T613" s="61"/>
    </row>
    <row r="614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P614" s="61"/>
      <c r="Q614" s="61"/>
      <c r="R614" s="61"/>
      <c r="S614" s="61"/>
      <c r="T614" s="61"/>
    </row>
    <row r="61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P615" s="61"/>
      <c r="Q615" s="61"/>
      <c r="R615" s="61"/>
      <c r="S615" s="61"/>
      <c r="T615" s="61"/>
    </row>
    <row r="616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P616" s="61"/>
      <c r="Q616" s="61"/>
      <c r="R616" s="61"/>
      <c r="S616" s="61"/>
      <c r="T616" s="61"/>
    </row>
    <row r="617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P617" s="61"/>
      <c r="Q617" s="61"/>
      <c r="R617" s="61"/>
      <c r="S617" s="61"/>
      <c r="T617" s="61"/>
    </row>
    <row r="618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P618" s="61"/>
      <c r="Q618" s="61"/>
      <c r="R618" s="61"/>
      <c r="S618" s="61"/>
      <c r="T618" s="61"/>
    </row>
    <row r="619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P619" s="61"/>
      <c r="Q619" s="61"/>
      <c r="R619" s="61"/>
      <c r="S619" s="61"/>
      <c r="T619" s="61"/>
    </row>
    <row r="620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P620" s="61"/>
      <c r="Q620" s="61"/>
      <c r="R620" s="61"/>
      <c r="S620" s="61"/>
      <c r="T620" s="61"/>
    </row>
    <row r="621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P621" s="61"/>
      <c r="Q621" s="61"/>
      <c r="R621" s="61"/>
      <c r="S621" s="61"/>
      <c r="T621" s="61"/>
    </row>
    <row r="622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P622" s="61"/>
      <c r="Q622" s="61"/>
      <c r="R622" s="61"/>
      <c r="S622" s="61"/>
      <c r="T622" s="61"/>
    </row>
    <row r="623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P623" s="61"/>
      <c r="Q623" s="61"/>
      <c r="R623" s="61"/>
      <c r="S623" s="61"/>
      <c r="T623" s="61"/>
    </row>
    <row r="624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P624" s="61"/>
      <c r="Q624" s="61"/>
      <c r="R624" s="61"/>
      <c r="S624" s="61"/>
      <c r="T624" s="61"/>
    </row>
    <row r="62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P625" s="61"/>
      <c r="Q625" s="61"/>
      <c r="R625" s="61"/>
      <c r="S625" s="61"/>
      <c r="T625" s="61"/>
    </row>
    <row r="626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P626" s="61"/>
      <c r="Q626" s="61"/>
      <c r="R626" s="61"/>
      <c r="S626" s="61"/>
      <c r="T626" s="61"/>
    </row>
    <row r="627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P627" s="61"/>
      <c r="Q627" s="61"/>
      <c r="R627" s="61"/>
      <c r="S627" s="61"/>
      <c r="T627" s="61"/>
    </row>
    <row r="628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P628" s="61"/>
      <c r="Q628" s="61"/>
      <c r="R628" s="61"/>
      <c r="S628" s="61"/>
      <c r="T628" s="61"/>
    </row>
    <row r="629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P629" s="61"/>
      <c r="Q629" s="61"/>
      <c r="R629" s="61"/>
      <c r="S629" s="61"/>
      <c r="T629" s="61"/>
    </row>
    <row r="630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P630" s="61"/>
      <c r="Q630" s="61"/>
      <c r="R630" s="61"/>
      <c r="S630" s="61"/>
      <c r="T630" s="61"/>
    </row>
    <row r="631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P631" s="61"/>
      <c r="Q631" s="61"/>
      <c r="R631" s="61"/>
      <c r="S631" s="61"/>
      <c r="T631" s="61"/>
    </row>
    <row r="632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P632" s="61"/>
      <c r="Q632" s="61"/>
      <c r="R632" s="61"/>
      <c r="S632" s="61"/>
      <c r="T632" s="61"/>
    </row>
    <row r="633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P633" s="61"/>
      <c r="Q633" s="61"/>
      <c r="R633" s="61"/>
      <c r="S633" s="61"/>
      <c r="T633" s="61"/>
    </row>
    <row r="634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P634" s="61"/>
      <c r="Q634" s="61"/>
      <c r="R634" s="61"/>
      <c r="S634" s="61"/>
      <c r="T634" s="61"/>
    </row>
    <row r="6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P635" s="61"/>
      <c r="Q635" s="61"/>
      <c r="R635" s="61"/>
      <c r="S635" s="61"/>
      <c r="T635" s="61"/>
    </row>
    <row r="636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P636" s="61"/>
      <c r="Q636" s="61"/>
      <c r="R636" s="61"/>
      <c r="S636" s="61"/>
      <c r="T636" s="61"/>
    </row>
    <row r="637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P637" s="61"/>
      <c r="Q637" s="61"/>
      <c r="R637" s="61"/>
      <c r="S637" s="61"/>
      <c r="T637" s="61"/>
    </row>
    <row r="638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P638" s="61"/>
      <c r="Q638" s="61"/>
      <c r="R638" s="61"/>
      <c r="S638" s="61"/>
      <c r="T638" s="61"/>
    </row>
    <row r="639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P639" s="61"/>
      <c r="Q639" s="61"/>
      <c r="R639" s="61"/>
      <c r="S639" s="61"/>
      <c r="T639" s="61"/>
    </row>
    <row r="640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P640" s="61"/>
      <c r="Q640" s="61"/>
      <c r="R640" s="61"/>
      <c r="S640" s="61"/>
      <c r="T640" s="61"/>
    </row>
    <row r="641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P641" s="61"/>
      <c r="Q641" s="61"/>
      <c r="R641" s="61"/>
      <c r="S641" s="61"/>
      <c r="T641" s="61"/>
    </row>
    <row r="642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P642" s="61"/>
      <c r="Q642" s="61"/>
      <c r="R642" s="61"/>
      <c r="S642" s="61"/>
      <c r="T642" s="61"/>
    </row>
    <row r="643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P643" s="61"/>
      <c r="Q643" s="61"/>
      <c r="R643" s="61"/>
      <c r="S643" s="61"/>
      <c r="T643" s="61"/>
    </row>
    <row r="644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P644" s="61"/>
      <c r="Q644" s="61"/>
      <c r="R644" s="61"/>
      <c r="S644" s="61"/>
      <c r="T644" s="61"/>
    </row>
    <row r="64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P645" s="61"/>
      <c r="Q645" s="61"/>
      <c r="R645" s="61"/>
      <c r="S645" s="61"/>
      <c r="T645" s="61"/>
    </row>
    <row r="646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P646" s="61"/>
      <c r="Q646" s="61"/>
      <c r="R646" s="61"/>
      <c r="S646" s="61"/>
      <c r="T646" s="61"/>
    </row>
    <row r="647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P647" s="61"/>
      <c r="Q647" s="61"/>
      <c r="R647" s="61"/>
      <c r="S647" s="61"/>
      <c r="T647" s="61"/>
    </row>
    <row r="648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P648" s="61"/>
      <c r="Q648" s="61"/>
      <c r="R648" s="61"/>
      <c r="S648" s="61"/>
      <c r="T648" s="61"/>
    </row>
    <row r="649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P649" s="61"/>
      <c r="Q649" s="61"/>
      <c r="R649" s="61"/>
      <c r="S649" s="61"/>
      <c r="T649" s="61"/>
    </row>
    <row r="650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P650" s="61"/>
      <c r="Q650" s="61"/>
      <c r="R650" s="61"/>
      <c r="S650" s="61"/>
      <c r="T650" s="61"/>
    </row>
    <row r="651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P651" s="61"/>
      <c r="Q651" s="61"/>
      <c r="R651" s="61"/>
      <c r="S651" s="61"/>
      <c r="T651" s="61"/>
    </row>
    <row r="652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P652" s="61"/>
      <c r="Q652" s="61"/>
      <c r="R652" s="61"/>
      <c r="S652" s="61"/>
      <c r="T652" s="61"/>
    </row>
    <row r="653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P653" s="61"/>
      <c r="Q653" s="61"/>
      <c r="R653" s="61"/>
      <c r="S653" s="61"/>
      <c r="T653" s="61"/>
    </row>
    <row r="654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P654" s="61"/>
      <c r="Q654" s="61"/>
      <c r="R654" s="61"/>
      <c r="S654" s="61"/>
      <c r="T654" s="61"/>
    </row>
    <row r="65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P655" s="61"/>
      <c r="Q655" s="61"/>
      <c r="R655" s="61"/>
      <c r="S655" s="61"/>
      <c r="T655" s="61"/>
    </row>
    <row r="656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P656" s="61"/>
      <c r="Q656" s="61"/>
      <c r="R656" s="61"/>
      <c r="S656" s="61"/>
      <c r="T656" s="61"/>
    </row>
    <row r="657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P657" s="61"/>
      <c r="Q657" s="61"/>
      <c r="R657" s="61"/>
      <c r="S657" s="61"/>
      <c r="T657" s="61"/>
    </row>
    <row r="658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P658" s="61"/>
      <c r="Q658" s="61"/>
      <c r="R658" s="61"/>
      <c r="S658" s="61"/>
      <c r="T658" s="61"/>
    </row>
    <row r="659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P659" s="61"/>
      <c r="Q659" s="61"/>
      <c r="R659" s="61"/>
      <c r="S659" s="61"/>
      <c r="T659" s="61"/>
    </row>
    <row r="660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P660" s="61"/>
      <c r="Q660" s="61"/>
      <c r="R660" s="61"/>
      <c r="S660" s="61"/>
      <c r="T660" s="61"/>
    </row>
    <row r="661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P661" s="61"/>
      <c r="Q661" s="61"/>
      <c r="R661" s="61"/>
      <c r="S661" s="61"/>
      <c r="T661" s="61"/>
    </row>
    <row r="662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P662" s="61"/>
      <c r="Q662" s="61"/>
      <c r="R662" s="61"/>
      <c r="S662" s="61"/>
      <c r="T662" s="61"/>
    </row>
    <row r="663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P663" s="61"/>
      <c r="Q663" s="61"/>
      <c r="R663" s="61"/>
      <c r="S663" s="61"/>
      <c r="T663" s="61"/>
    </row>
    <row r="664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P664" s="61"/>
      <c r="Q664" s="61"/>
      <c r="R664" s="61"/>
      <c r="S664" s="61"/>
      <c r="T664" s="61"/>
    </row>
    <row r="66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P665" s="61"/>
      <c r="Q665" s="61"/>
      <c r="R665" s="61"/>
      <c r="S665" s="61"/>
      <c r="T665" s="61"/>
    </row>
    <row r="666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P666" s="61"/>
      <c r="Q666" s="61"/>
      <c r="R666" s="61"/>
      <c r="S666" s="61"/>
      <c r="T666" s="61"/>
    </row>
    <row r="667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P667" s="61"/>
      <c r="Q667" s="61"/>
      <c r="R667" s="61"/>
      <c r="S667" s="61"/>
      <c r="T667" s="61"/>
    </row>
    <row r="668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P668" s="61"/>
      <c r="Q668" s="61"/>
      <c r="R668" s="61"/>
      <c r="S668" s="61"/>
      <c r="T668" s="61"/>
    </row>
    <row r="669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P669" s="61"/>
      <c r="Q669" s="61"/>
      <c r="R669" s="61"/>
      <c r="S669" s="61"/>
      <c r="T669" s="61"/>
    </row>
    <row r="670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P670" s="61"/>
      <c r="Q670" s="61"/>
      <c r="R670" s="61"/>
      <c r="S670" s="61"/>
      <c r="T670" s="61"/>
    </row>
    <row r="671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P671" s="61"/>
      <c r="Q671" s="61"/>
      <c r="R671" s="61"/>
      <c r="S671" s="61"/>
      <c r="T671" s="61"/>
    </row>
    <row r="672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P672" s="61"/>
      <c r="Q672" s="61"/>
      <c r="R672" s="61"/>
      <c r="S672" s="61"/>
      <c r="T672" s="61"/>
    </row>
    <row r="673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P673" s="61"/>
      <c r="Q673" s="61"/>
      <c r="R673" s="61"/>
      <c r="S673" s="61"/>
      <c r="T673" s="61"/>
    </row>
    <row r="674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P674" s="61"/>
      <c r="Q674" s="61"/>
      <c r="R674" s="61"/>
      <c r="S674" s="61"/>
      <c r="T674" s="61"/>
    </row>
    <row r="67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P675" s="61"/>
      <c r="Q675" s="61"/>
      <c r="R675" s="61"/>
      <c r="S675" s="61"/>
      <c r="T675" s="61"/>
    </row>
    <row r="676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P676" s="61"/>
      <c r="Q676" s="61"/>
      <c r="R676" s="61"/>
      <c r="S676" s="61"/>
      <c r="T676" s="61"/>
    </row>
    <row r="677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P677" s="61"/>
      <c r="Q677" s="61"/>
      <c r="R677" s="61"/>
      <c r="S677" s="61"/>
      <c r="T677" s="61"/>
    </row>
    <row r="678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P678" s="61"/>
      <c r="Q678" s="61"/>
      <c r="R678" s="61"/>
      <c r="S678" s="61"/>
      <c r="T678" s="61"/>
    </row>
    <row r="679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P679" s="61"/>
      <c r="Q679" s="61"/>
      <c r="R679" s="61"/>
      <c r="S679" s="61"/>
      <c r="T679" s="61"/>
    </row>
    <row r="680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P680" s="61"/>
      <c r="Q680" s="61"/>
      <c r="R680" s="61"/>
      <c r="S680" s="61"/>
      <c r="T680" s="61"/>
    </row>
    <row r="681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P681" s="61"/>
      <c r="Q681" s="61"/>
      <c r="R681" s="61"/>
      <c r="S681" s="61"/>
      <c r="T681" s="61"/>
    </row>
    <row r="682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P682" s="61"/>
      <c r="Q682" s="61"/>
      <c r="R682" s="61"/>
      <c r="S682" s="61"/>
      <c r="T682" s="61"/>
    </row>
    <row r="683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P683" s="61"/>
      <c r="Q683" s="61"/>
      <c r="R683" s="61"/>
      <c r="S683" s="61"/>
      <c r="T683" s="61"/>
    </row>
    <row r="684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P684" s="61"/>
      <c r="Q684" s="61"/>
      <c r="R684" s="61"/>
      <c r="S684" s="61"/>
      <c r="T684" s="61"/>
    </row>
    <row r="68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P685" s="61"/>
      <c r="Q685" s="61"/>
      <c r="R685" s="61"/>
      <c r="S685" s="61"/>
      <c r="T685" s="61"/>
    </row>
    <row r="686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P686" s="61"/>
      <c r="Q686" s="61"/>
      <c r="R686" s="61"/>
      <c r="S686" s="61"/>
      <c r="T686" s="61"/>
    </row>
    <row r="687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P687" s="61"/>
      <c r="Q687" s="61"/>
      <c r="R687" s="61"/>
      <c r="S687" s="61"/>
      <c r="T687" s="61"/>
    </row>
    <row r="688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P688" s="61"/>
      <c r="Q688" s="61"/>
      <c r="R688" s="61"/>
      <c r="S688" s="61"/>
      <c r="T688" s="61"/>
    </row>
    <row r="689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P689" s="61"/>
      <c r="Q689" s="61"/>
      <c r="R689" s="61"/>
      <c r="S689" s="61"/>
      <c r="T689" s="61"/>
    </row>
    <row r="690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P690" s="61"/>
      <c r="Q690" s="61"/>
      <c r="R690" s="61"/>
      <c r="S690" s="61"/>
      <c r="T690" s="61"/>
    </row>
    <row r="691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P691" s="61"/>
      <c r="Q691" s="61"/>
      <c r="R691" s="61"/>
      <c r="S691" s="61"/>
      <c r="T691" s="61"/>
    </row>
    <row r="692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P692" s="61"/>
      <c r="Q692" s="61"/>
      <c r="R692" s="61"/>
      <c r="S692" s="61"/>
      <c r="T692" s="61"/>
    </row>
    <row r="693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P693" s="61"/>
      <c r="Q693" s="61"/>
      <c r="R693" s="61"/>
      <c r="S693" s="61"/>
      <c r="T693" s="61"/>
    </row>
    <row r="694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P694" s="61"/>
      <c r="Q694" s="61"/>
      <c r="R694" s="61"/>
      <c r="S694" s="61"/>
      <c r="T694" s="61"/>
    </row>
    <row r="69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P695" s="61"/>
      <c r="Q695" s="61"/>
      <c r="R695" s="61"/>
      <c r="S695" s="61"/>
      <c r="T695" s="61"/>
    </row>
    <row r="696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P696" s="61"/>
      <c r="Q696" s="61"/>
      <c r="R696" s="61"/>
      <c r="S696" s="61"/>
      <c r="T696" s="61"/>
    </row>
    <row r="697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P697" s="61"/>
      <c r="Q697" s="61"/>
      <c r="R697" s="61"/>
      <c r="S697" s="61"/>
      <c r="T697" s="61"/>
    </row>
    <row r="698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P698" s="61"/>
      <c r="Q698" s="61"/>
      <c r="R698" s="61"/>
      <c r="S698" s="61"/>
      <c r="T698" s="61"/>
    </row>
    <row r="699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P699" s="61"/>
      <c r="Q699" s="61"/>
      <c r="R699" s="61"/>
      <c r="S699" s="61"/>
      <c r="T699" s="61"/>
    </row>
    <row r="700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P700" s="61"/>
      <c r="Q700" s="61"/>
      <c r="R700" s="61"/>
      <c r="S700" s="61"/>
      <c r="T700" s="61"/>
    </row>
    <row r="701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P701" s="61"/>
      <c r="Q701" s="61"/>
      <c r="R701" s="61"/>
      <c r="S701" s="61"/>
      <c r="T701" s="61"/>
    </row>
    <row r="702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P702" s="61"/>
      <c r="Q702" s="61"/>
      <c r="R702" s="61"/>
      <c r="S702" s="61"/>
      <c r="T702" s="61"/>
    </row>
    <row r="703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P703" s="61"/>
      <c r="Q703" s="61"/>
      <c r="R703" s="61"/>
      <c r="S703" s="61"/>
      <c r="T703" s="61"/>
    </row>
    <row r="704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P704" s="61"/>
      <c r="Q704" s="61"/>
      <c r="R704" s="61"/>
      <c r="S704" s="61"/>
      <c r="T704" s="61"/>
    </row>
    <row r="70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P705" s="61"/>
      <c r="Q705" s="61"/>
      <c r="R705" s="61"/>
      <c r="S705" s="61"/>
      <c r="T705" s="61"/>
    </row>
    <row r="706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P706" s="61"/>
      <c r="Q706" s="61"/>
      <c r="R706" s="61"/>
      <c r="S706" s="61"/>
      <c r="T706" s="61"/>
    </row>
    <row r="707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P707" s="61"/>
      <c r="Q707" s="61"/>
      <c r="R707" s="61"/>
      <c r="S707" s="61"/>
      <c r="T707" s="61"/>
    </row>
    <row r="708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P708" s="61"/>
      <c r="Q708" s="61"/>
      <c r="R708" s="61"/>
      <c r="S708" s="61"/>
      <c r="T708" s="61"/>
    </row>
    <row r="709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P709" s="61"/>
      <c r="Q709" s="61"/>
      <c r="R709" s="61"/>
      <c r="S709" s="61"/>
      <c r="T709" s="61"/>
    </row>
    <row r="710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P710" s="61"/>
      <c r="Q710" s="61"/>
      <c r="R710" s="61"/>
      <c r="S710" s="61"/>
      <c r="T710" s="61"/>
    </row>
    <row r="711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P711" s="61"/>
      <c r="Q711" s="61"/>
      <c r="R711" s="61"/>
      <c r="S711" s="61"/>
      <c r="T711" s="61"/>
    </row>
    <row r="712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P712" s="61"/>
      <c r="Q712" s="61"/>
      <c r="R712" s="61"/>
      <c r="S712" s="61"/>
      <c r="T712" s="61"/>
    </row>
    <row r="713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P713" s="61"/>
      <c r="Q713" s="61"/>
      <c r="R713" s="61"/>
      <c r="S713" s="61"/>
      <c r="T713" s="61"/>
    </row>
    <row r="714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P714" s="61"/>
      <c r="Q714" s="61"/>
      <c r="R714" s="61"/>
      <c r="S714" s="61"/>
      <c r="T714" s="61"/>
    </row>
    <row r="71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P715" s="61"/>
      <c r="Q715" s="61"/>
      <c r="R715" s="61"/>
      <c r="S715" s="61"/>
      <c r="T715" s="61"/>
    </row>
    <row r="716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P716" s="61"/>
      <c r="Q716" s="61"/>
      <c r="R716" s="61"/>
      <c r="S716" s="61"/>
      <c r="T716" s="61"/>
    </row>
    <row r="717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P717" s="61"/>
      <c r="Q717" s="61"/>
      <c r="R717" s="61"/>
      <c r="S717" s="61"/>
      <c r="T717" s="61"/>
    </row>
    <row r="718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P718" s="61"/>
      <c r="Q718" s="61"/>
      <c r="R718" s="61"/>
      <c r="S718" s="61"/>
      <c r="T718" s="61"/>
    </row>
    <row r="719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P719" s="61"/>
      <c r="Q719" s="61"/>
      <c r="R719" s="61"/>
      <c r="S719" s="61"/>
      <c r="T719" s="61"/>
    </row>
    <row r="720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P720" s="61"/>
      <c r="Q720" s="61"/>
      <c r="R720" s="61"/>
      <c r="S720" s="61"/>
      <c r="T720" s="61"/>
    </row>
    <row r="721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P721" s="61"/>
      <c r="Q721" s="61"/>
      <c r="R721" s="61"/>
      <c r="S721" s="61"/>
      <c r="T721" s="61"/>
    </row>
    <row r="722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P722" s="61"/>
      <c r="Q722" s="61"/>
      <c r="R722" s="61"/>
      <c r="S722" s="61"/>
      <c r="T722" s="61"/>
    </row>
    <row r="723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P723" s="61"/>
      <c r="Q723" s="61"/>
      <c r="R723" s="61"/>
      <c r="S723" s="61"/>
      <c r="T723" s="61"/>
    </row>
    <row r="724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P724" s="61"/>
      <c r="Q724" s="61"/>
      <c r="R724" s="61"/>
      <c r="S724" s="61"/>
      <c r="T724" s="61"/>
    </row>
    <row r="72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P725" s="61"/>
      <c r="Q725" s="61"/>
      <c r="R725" s="61"/>
      <c r="S725" s="61"/>
      <c r="T725" s="61"/>
    </row>
    <row r="726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P726" s="61"/>
      <c r="Q726" s="61"/>
      <c r="R726" s="61"/>
      <c r="S726" s="61"/>
      <c r="T726" s="61"/>
    </row>
    <row r="727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P727" s="61"/>
      <c r="Q727" s="61"/>
      <c r="R727" s="61"/>
      <c r="S727" s="61"/>
      <c r="T727" s="61"/>
    </row>
    <row r="728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P728" s="61"/>
      <c r="Q728" s="61"/>
      <c r="R728" s="61"/>
      <c r="S728" s="61"/>
      <c r="T728" s="61"/>
    </row>
    <row r="729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P729" s="61"/>
      <c r="Q729" s="61"/>
      <c r="R729" s="61"/>
      <c r="S729" s="61"/>
      <c r="T729" s="61"/>
    </row>
    <row r="730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P730" s="61"/>
      <c r="Q730" s="61"/>
      <c r="R730" s="61"/>
      <c r="S730" s="61"/>
      <c r="T730" s="61"/>
    </row>
    <row r="731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P731" s="61"/>
      <c r="Q731" s="61"/>
      <c r="R731" s="61"/>
      <c r="S731" s="61"/>
      <c r="T731" s="61"/>
    </row>
    <row r="732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P732" s="61"/>
      <c r="Q732" s="61"/>
      <c r="R732" s="61"/>
      <c r="S732" s="61"/>
      <c r="T732" s="61"/>
    </row>
    <row r="733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P733" s="61"/>
      <c r="Q733" s="61"/>
      <c r="R733" s="61"/>
      <c r="S733" s="61"/>
      <c r="T733" s="61"/>
    </row>
    <row r="734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P734" s="61"/>
      <c r="Q734" s="61"/>
      <c r="R734" s="61"/>
      <c r="S734" s="61"/>
      <c r="T734" s="61"/>
    </row>
    <row r="7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P735" s="61"/>
      <c r="Q735" s="61"/>
      <c r="R735" s="61"/>
      <c r="S735" s="61"/>
      <c r="T735" s="61"/>
    </row>
    <row r="736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P736" s="61"/>
      <c r="Q736" s="61"/>
      <c r="R736" s="61"/>
      <c r="S736" s="61"/>
      <c r="T736" s="61"/>
    </row>
    <row r="737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P737" s="61"/>
      <c r="Q737" s="61"/>
      <c r="R737" s="61"/>
      <c r="S737" s="61"/>
      <c r="T737" s="61"/>
    </row>
    <row r="738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P738" s="61"/>
      <c r="Q738" s="61"/>
      <c r="R738" s="61"/>
      <c r="S738" s="61"/>
      <c r="T738" s="61"/>
    </row>
    <row r="739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P739" s="61"/>
      <c r="Q739" s="61"/>
      <c r="R739" s="61"/>
      <c r="S739" s="61"/>
      <c r="T739" s="61"/>
    </row>
    <row r="740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P740" s="61"/>
      <c r="Q740" s="61"/>
      <c r="R740" s="61"/>
      <c r="S740" s="61"/>
      <c r="T740" s="61"/>
    </row>
    <row r="741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P741" s="61"/>
      <c r="Q741" s="61"/>
      <c r="R741" s="61"/>
      <c r="S741" s="61"/>
      <c r="T741" s="61"/>
    </row>
    <row r="742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P742" s="61"/>
      <c r="Q742" s="61"/>
      <c r="R742" s="61"/>
      <c r="S742" s="61"/>
      <c r="T742" s="61"/>
    </row>
    <row r="743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P743" s="61"/>
      <c r="Q743" s="61"/>
      <c r="R743" s="61"/>
      <c r="S743" s="61"/>
      <c r="T743" s="61"/>
    </row>
    <row r="744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P744" s="61"/>
      <c r="Q744" s="61"/>
      <c r="R744" s="61"/>
      <c r="S744" s="61"/>
      <c r="T744" s="61"/>
    </row>
    <row r="74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P745" s="61"/>
      <c r="Q745" s="61"/>
      <c r="R745" s="61"/>
      <c r="S745" s="61"/>
      <c r="T745" s="61"/>
    </row>
    <row r="746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P746" s="61"/>
      <c r="Q746" s="61"/>
      <c r="R746" s="61"/>
      <c r="S746" s="61"/>
      <c r="T746" s="61"/>
    </row>
    <row r="747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P747" s="61"/>
      <c r="Q747" s="61"/>
      <c r="R747" s="61"/>
      <c r="S747" s="61"/>
      <c r="T747" s="61"/>
    </row>
    <row r="748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P748" s="61"/>
      <c r="Q748" s="61"/>
      <c r="R748" s="61"/>
      <c r="S748" s="61"/>
      <c r="T748" s="61"/>
    </row>
    <row r="749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P749" s="61"/>
      <c r="Q749" s="61"/>
      <c r="R749" s="61"/>
      <c r="S749" s="61"/>
      <c r="T749" s="61"/>
    </row>
    <row r="750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P750" s="61"/>
      <c r="Q750" s="61"/>
      <c r="R750" s="61"/>
      <c r="S750" s="61"/>
      <c r="T750" s="61"/>
    </row>
    <row r="751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P751" s="61"/>
      <c r="Q751" s="61"/>
      <c r="R751" s="61"/>
      <c r="S751" s="61"/>
      <c r="T751" s="61"/>
    </row>
    <row r="752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P752" s="61"/>
      <c r="Q752" s="61"/>
      <c r="R752" s="61"/>
      <c r="S752" s="61"/>
      <c r="T752" s="61"/>
    </row>
    <row r="753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P753" s="61"/>
      <c r="Q753" s="61"/>
      <c r="R753" s="61"/>
      <c r="S753" s="61"/>
      <c r="T753" s="61"/>
    </row>
    <row r="754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P754" s="61"/>
      <c r="Q754" s="61"/>
      <c r="R754" s="61"/>
      <c r="S754" s="61"/>
      <c r="T754" s="61"/>
    </row>
    <row r="75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P755" s="61"/>
      <c r="Q755" s="61"/>
      <c r="R755" s="61"/>
      <c r="S755" s="61"/>
      <c r="T755" s="61"/>
    </row>
    <row r="756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P756" s="61"/>
      <c r="Q756" s="61"/>
      <c r="R756" s="61"/>
      <c r="S756" s="61"/>
      <c r="T756" s="61"/>
    </row>
    <row r="757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P757" s="61"/>
      <c r="Q757" s="61"/>
      <c r="R757" s="61"/>
      <c r="S757" s="61"/>
      <c r="T757" s="61"/>
    </row>
    <row r="758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P758" s="61"/>
      <c r="Q758" s="61"/>
      <c r="R758" s="61"/>
      <c r="S758" s="61"/>
      <c r="T758" s="61"/>
    </row>
    <row r="759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P759" s="61"/>
      <c r="Q759" s="61"/>
      <c r="R759" s="61"/>
      <c r="S759" s="61"/>
      <c r="T759" s="61"/>
    </row>
    <row r="760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P760" s="61"/>
      <c r="Q760" s="61"/>
      <c r="R760" s="61"/>
      <c r="S760" s="61"/>
      <c r="T760" s="61"/>
    </row>
    <row r="761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P761" s="61"/>
      <c r="Q761" s="61"/>
      <c r="R761" s="61"/>
      <c r="S761" s="61"/>
      <c r="T761" s="61"/>
    </row>
    <row r="762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P762" s="61"/>
      <c r="Q762" s="61"/>
      <c r="R762" s="61"/>
      <c r="S762" s="61"/>
      <c r="T762" s="61"/>
    </row>
    <row r="763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P763" s="61"/>
      <c r="Q763" s="61"/>
      <c r="R763" s="61"/>
      <c r="S763" s="61"/>
      <c r="T763" s="61"/>
    </row>
    <row r="764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P764" s="61"/>
      <c r="Q764" s="61"/>
      <c r="R764" s="61"/>
      <c r="S764" s="61"/>
      <c r="T764" s="61"/>
    </row>
    <row r="76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P765" s="61"/>
      <c r="Q765" s="61"/>
      <c r="R765" s="61"/>
      <c r="S765" s="61"/>
      <c r="T765" s="61"/>
    </row>
    <row r="766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P766" s="61"/>
      <c r="Q766" s="61"/>
      <c r="R766" s="61"/>
      <c r="S766" s="61"/>
      <c r="T766" s="61"/>
    </row>
    <row r="767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P767" s="61"/>
      <c r="Q767" s="61"/>
      <c r="R767" s="61"/>
      <c r="S767" s="61"/>
      <c r="T767" s="61"/>
    </row>
    <row r="768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P768" s="61"/>
      <c r="Q768" s="61"/>
      <c r="R768" s="61"/>
      <c r="S768" s="61"/>
      <c r="T768" s="61"/>
    </row>
    <row r="769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P769" s="61"/>
      <c r="Q769" s="61"/>
      <c r="R769" s="61"/>
      <c r="S769" s="61"/>
      <c r="T769" s="61"/>
    </row>
    <row r="770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P770" s="61"/>
      <c r="Q770" s="61"/>
      <c r="R770" s="61"/>
      <c r="S770" s="61"/>
      <c r="T770" s="61"/>
    </row>
    <row r="771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P771" s="61"/>
      <c r="Q771" s="61"/>
      <c r="R771" s="61"/>
      <c r="S771" s="61"/>
      <c r="T771" s="61"/>
    </row>
    <row r="772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P772" s="61"/>
      <c r="Q772" s="61"/>
      <c r="R772" s="61"/>
      <c r="S772" s="61"/>
      <c r="T772" s="61"/>
    </row>
    <row r="773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P773" s="61"/>
      <c r="Q773" s="61"/>
      <c r="R773" s="61"/>
      <c r="S773" s="61"/>
      <c r="T773" s="61"/>
    </row>
    <row r="774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P774" s="61"/>
      <c r="Q774" s="61"/>
      <c r="R774" s="61"/>
      <c r="S774" s="61"/>
      <c r="T774" s="61"/>
    </row>
    <row r="77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P775" s="61"/>
      <c r="Q775" s="61"/>
      <c r="R775" s="61"/>
      <c r="S775" s="61"/>
      <c r="T775" s="61"/>
    </row>
    <row r="776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P776" s="61"/>
      <c r="Q776" s="61"/>
      <c r="R776" s="61"/>
      <c r="S776" s="61"/>
      <c r="T776" s="61"/>
    </row>
    <row r="777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P777" s="61"/>
      <c r="Q777" s="61"/>
      <c r="R777" s="61"/>
      <c r="S777" s="61"/>
      <c r="T777" s="61"/>
    </row>
    <row r="778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P778" s="61"/>
      <c r="Q778" s="61"/>
      <c r="R778" s="61"/>
      <c r="S778" s="61"/>
      <c r="T778" s="61"/>
    </row>
    <row r="779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P779" s="61"/>
      <c r="Q779" s="61"/>
      <c r="R779" s="61"/>
      <c r="S779" s="61"/>
      <c r="T779" s="61"/>
    </row>
    <row r="780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P780" s="61"/>
      <c r="Q780" s="61"/>
      <c r="R780" s="61"/>
      <c r="S780" s="61"/>
      <c r="T780" s="61"/>
    </row>
    <row r="781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P781" s="61"/>
      <c r="Q781" s="61"/>
      <c r="R781" s="61"/>
      <c r="S781" s="61"/>
      <c r="T781" s="61"/>
    </row>
    <row r="782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P782" s="61"/>
      <c r="Q782" s="61"/>
      <c r="R782" s="61"/>
      <c r="S782" s="61"/>
      <c r="T782" s="61"/>
    </row>
    <row r="783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P783" s="61"/>
      <c r="Q783" s="61"/>
      <c r="R783" s="61"/>
      <c r="S783" s="61"/>
      <c r="T783" s="61"/>
    </row>
    <row r="784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P784" s="61"/>
      <c r="Q784" s="61"/>
      <c r="R784" s="61"/>
      <c r="S784" s="61"/>
      <c r="T784" s="61"/>
    </row>
    <row r="78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P785" s="61"/>
      <c r="Q785" s="61"/>
      <c r="R785" s="61"/>
      <c r="S785" s="61"/>
      <c r="T785" s="61"/>
    </row>
    <row r="786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P786" s="61"/>
      <c r="Q786" s="61"/>
      <c r="R786" s="61"/>
      <c r="S786" s="61"/>
      <c r="T786" s="61"/>
    </row>
    <row r="787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P787" s="61"/>
      <c r="Q787" s="61"/>
      <c r="R787" s="61"/>
      <c r="S787" s="61"/>
      <c r="T787" s="61"/>
    </row>
    <row r="788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P788" s="61"/>
      <c r="Q788" s="61"/>
      <c r="R788" s="61"/>
      <c r="S788" s="61"/>
      <c r="T788" s="61"/>
    </row>
    <row r="789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P789" s="61"/>
      <c r="Q789" s="61"/>
      <c r="R789" s="61"/>
      <c r="S789" s="61"/>
      <c r="T789" s="61"/>
    </row>
    <row r="790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P790" s="61"/>
      <c r="Q790" s="61"/>
      <c r="R790" s="61"/>
      <c r="S790" s="61"/>
      <c r="T790" s="61"/>
    </row>
    <row r="791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P791" s="61"/>
      <c r="Q791" s="61"/>
      <c r="R791" s="61"/>
      <c r="S791" s="61"/>
      <c r="T791" s="61"/>
    </row>
    <row r="792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P792" s="61"/>
      <c r="Q792" s="61"/>
      <c r="R792" s="61"/>
      <c r="S792" s="61"/>
      <c r="T792" s="61"/>
    </row>
    <row r="793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P793" s="61"/>
      <c r="Q793" s="61"/>
      <c r="R793" s="61"/>
      <c r="S793" s="61"/>
      <c r="T793" s="61"/>
    </row>
    <row r="794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P794" s="61"/>
      <c r="Q794" s="61"/>
      <c r="R794" s="61"/>
      <c r="S794" s="61"/>
      <c r="T794" s="61"/>
    </row>
    <row r="79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P795" s="61"/>
      <c r="Q795" s="61"/>
      <c r="R795" s="61"/>
      <c r="S795" s="61"/>
      <c r="T795" s="61"/>
    </row>
    <row r="796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P796" s="61"/>
      <c r="Q796" s="61"/>
      <c r="R796" s="61"/>
      <c r="S796" s="61"/>
      <c r="T796" s="61"/>
    </row>
    <row r="797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P797" s="61"/>
      <c r="Q797" s="61"/>
      <c r="R797" s="61"/>
      <c r="S797" s="61"/>
      <c r="T797" s="61"/>
    </row>
    <row r="798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P798" s="61"/>
      <c r="Q798" s="61"/>
      <c r="R798" s="61"/>
      <c r="S798" s="61"/>
      <c r="T798" s="61"/>
    </row>
    <row r="799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P799" s="61"/>
      <c r="Q799" s="61"/>
      <c r="R799" s="61"/>
      <c r="S799" s="61"/>
      <c r="T799" s="61"/>
    </row>
    <row r="800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P800" s="61"/>
      <c r="Q800" s="61"/>
      <c r="R800" s="61"/>
      <c r="S800" s="61"/>
      <c r="T800" s="61"/>
    </row>
    <row r="801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P801" s="61"/>
      <c r="Q801" s="61"/>
      <c r="R801" s="61"/>
      <c r="S801" s="61"/>
      <c r="T801" s="61"/>
    </row>
    <row r="802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P802" s="61"/>
      <c r="Q802" s="61"/>
      <c r="R802" s="61"/>
      <c r="S802" s="61"/>
      <c r="T802" s="61"/>
    </row>
    <row r="803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P803" s="61"/>
      <c r="Q803" s="61"/>
      <c r="R803" s="61"/>
      <c r="S803" s="61"/>
      <c r="T803" s="61"/>
    </row>
    <row r="804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P804" s="61"/>
      <c r="Q804" s="61"/>
      <c r="R804" s="61"/>
      <c r="S804" s="61"/>
      <c r="T804" s="61"/>
    </row>
    <row r="80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P805" s="61"/>
      <c r="Q805" s="61"/>
      <c r="R805" s="61"/>
      <c r="S805" s="61"/>
      <c r="T805" s="61"/>
    </row>
    <row r="806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P806" s="61"/>
      <c r="Q806" s="61"/>
      <c r="R806" s="61"/>
      <c r="S806" s="61"/>
      <c r="T806" s="61"/>
    </row>
    <row r="807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P807" s="61"/>
      <c r="Q807" s="61"/>
      <c r="R807" s="61"/>
      <c r="S807" s="61"/>
      <c r="T807" s="61"/>
    </row>
    <row r="808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P808" s="61"/>
      <c r="Q808" s="61"/>
      <c r="R808" s="61"/>
      <c r="S808" s="61"/>
      <c r="T808" s="61"/>
    </row>
    <row r="809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P809" s="61"/>
      <c r="Q809" s="61"/>
      <c r="R809" s="61"/>
      <c r="S809" s="61"/>
      <c r="T809" s="61"/>
    </row>
    <row r="810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P810" s="61"/>
      <c r="Q810" s="61"/>
      <c r="R810" s="61"/>
      <c r="S810" s="61"/>
      <c r="T810" s="61"/>
    </row>
    <row r="811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P811" s="61"/>
      <c r="Q811" s="61"/>
      <c r="R811" s="61"/>
      <c r="S811" s="61"/>
      <c r="T811" s="61"/>
    </row>
    <row r="812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P812" s="61"/>
      <c r="Q812" s="61"/>
      <c r="R812" s="61"/>
      <c r="S812" s="61"/>
      <c r="T812" s="61"/>
    </row>
    <row r="813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P813" s="61"/>
      <c r="Q813" s="61"/>
      <c r="R813" s="61"/>
      <c r="S813" s="61"/>
      <c r="T813" s="61"/>
    </row>
    <row r="814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P814" s="61"/>
      <c r="Q814" s="61"/>
      <c r="R814" s="61"/>
      <c r="S814" s="61"/>
      <c r="T814" s="61"/>
    </row>
    <row r="81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P815" s="61"/>
      <c r="Q815" s="61"/>
      <c r="R815" s="61"/>
      <c r="S815" s="61"/>
      <c r="T815" s="61"/>
    </row>
    <row r="816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P816" s="61"/>
      <c r="Q816" s="61"/>
      <c r="R816" s="61"/>
      <c r="S816" s="61"/>
      <c r="T816" s="61"/>
    </row>
    <row r="817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P817" s="61"/>
      <c r="Q817" s="61"/>
      <c r="R817" s="61"/>
      <c r="S817" s="61"/>
      <c r="T817" s="61"/>
    </row>
    <row r="818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P818" s="61"/>
      <c r="Q818" s="61"/>
      <c r="R818" s="61"/>
      <c r="S818" s="61"/>
      <c r="T818" s="61"/>
    </row>
    <row r="819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P819" s="61"/>
      <c r="Q819" s="61"/>
      <c r="R819" s="61"/>
      <c r="S819" s="61"/>
      <c r="T819" s="61"/>
    </row>
    <row r="820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P820" s="61"/>
      <c r="Q820" s="61"/>
      <c r="R820" s="61"/>
      <c r="S820" s="61"/>
      <c r="T820" s="61"/>
    </row>
    <row r="821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P821" s="61"/>
      <c r="Q821" s="61"/>
      <c r="R821" s="61"/>
      <c r="S821" s="61"/>
      <c r="T821" s="61"/>
    </row>
    <row r="822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P822" s="61"/>
      <c r="Q822" s="61"/>
      <c r="R822" s="61"/>
      <c r="S822" s="61"/>
      <c r="T822" s="61"/>
    </row>
    <row r="823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P823" s="61"/>
      <c r="Q823" s="61"/>
      <c r="R823" s="61"/>
      <c r="S823" s="61"/>
      <c r="T823" s="61"/>
    </row>
    <row r="824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P824" s="61"/>
      <c r="Q824" s="61"/>
      <c r="R824" s="61"/>
      <c r="S824" s="61"/>
      <c r="T824" s="61"/>
    </row>
    <row r="82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P825" s="61"/>
      <c r="Q825" s="61"/>
      <c r="R825" s="61"/>
      <c r="S825" s="61"/>
      <c r="T825" s="61"/>
    </row>
    <row r="826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P826" s="61"/>
      <c r="Q826" s="61"/>
      <c r="R826" s="61"/>
      <c r="S826" s="61"/>
      <c r="T826" s="61"/>
    </row>
    <row r="827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P827" s="61"/>
      <c r="Q827" s="61"/>
      <c r="R827" s="61"/>
      <c r="S827" s="61"/>
      <c r="T827" s="61"/>
    </row>
    <row r="828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P828" s="61"/>
      <c r="Q828" s="61"/>
      <c r="R828" s="61"/>
      <c r="S828" s="61"/>
      <c r="T828" s="61"/>
    </row>
    <row r="829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P829" s="61"/>
      <c r="Q829" s="61"/>
      <c r="R829" s="61"/>
      <c r="S829" s="61"/>
      <c r="T829" s="61"/>
    </row>
    <row r="830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P830" s="61"/>
      <c r="Q830" s="61"/>
      <c r="R830" s="61"/>
      <c r="S830" s="61"/>
      <c r="T830" s="61"/>
    </row>
    <row r="831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P831" s="61"/>
      <c r="Q831" s="61"/>
      <c r="R831" s="61"/>
      <c r="S831" s="61"/>
      <c r="T831" s="61"/>
    </row>
    <row r="832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P832" s="61"/>
      <c r="Q832" s="61"/>
      <c r="R832" s="61"/>
      <c r="S832" s="61"/>
      <c r="T832" s="61"/>
    </row>
    <row r="833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P833" s="61"/>
      <c r="Q833" s="61"/>
      <c r="R833" s="61"/>
      <c r="S833" s="61"/>
      <c r="T833" s="61"/>
    </row>
    <row r="834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P834" s="61"/>
      <c r="Q834" s="61"/>
      <c r="R834" s="61"/>
      <c r="S834" s="61"/>
      <c r="T834" s="61"/>
    </row>
    <row r="8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P835" s="61"/>
      <c r="Q835" s="61"/>
      <c r="R835" s="61"/>
      <c r="S835" s="61"/>
      <c r="T835" s="61"/>
    </row>
    <row r="836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P836" s="61"/>
      <c r="Q836" s="61"/>
      <c r="R836" s="61"/>
      <c r="S836" s="61"/>
      <c r="T836" s="61"/>
    </row>
    <row r="837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P837" s="61"/>
      <c r="Q837" s="61"/>
      <c r="R837" s="61"/>
      <c r="S837" s="61"/>
      <c r="T837" s="61"/>
    </row>
    <row r="838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P838" s="61"/>
      <c r="Q838" s="61"/>
      <c r="R838" s="61"/>
      <c r="S838" s="61"/>
      <c r="T838" s="61"/>
    </row>
    <row r="839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P839" s="61"/>
      <c r="Q839" s="61"/>
      <c r="R839" s="61"/>
      <c r="S839" s="61"/>
      <c r="T839" s="61"/>
    </row>
    <row r="840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P840" s="61"/>
      <c r="Q840" s="61"/>
      <c r="R840" s="61"/>
      <c r="S840" s="61"/>
      <c r="T840" s="61"/>
    </row>
    <row r="841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P841" s="61"/>
      <c r="Q841" s="61"/>
      <c r="R841" s="61"/>
      <c r="S841" s="61"/>
      <c r="T841" s="61"/>
    </row>
    <row r="842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P842" s="61"/>
      <c r="Q842" s="61"/>
      <c r="R842" s="61"/>
      <c r="S842" s="61"/>
      <c r="T842" s="61"/>
    </row>
    <row r="843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P843" s="61"/>
      <c r="Q843" s="61"/>
      <c r="R843" s="61"/>
      <c r="S843" s="61"/>
      <c r="T843" s="61"/>
    </row>
    <row r="844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P844" s="61"/>
      <c r="Q844" s="61"/>
      <c r="R844" s="61"/>
      <c r="S844" s="61"/>
      <c r="T844" s="61"/>
    </row>
    <row r="84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P845" s="61"/>
      <c r="Q845" s="61"/>
      <c r="R845" s="61"/>
      <c r="S845" s="61"/>
      <c r="T845" s="61"/>
    </row>
    <row r="846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P846" s="61"/>
      <c r="Q846" s="61"/>
      <c r="R846" s="61"/>
      <c r="S846" s="61"/>
      <c r="T846" s="61"/>
    </row>
    <row r="847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P847" s="61"/>
      <c r="Q847" s="61"/>
      <c r="R847" s="61"/>
      <c r="S847" s="61"/>
      <c r="T847" s="61"/>
    </row>
    <row r="848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P848" s="61"/>
      <c r="Q848" s="61"/>
      <c r="R848" s="61"/>
      <c r="S848" s="61"/>
      <c r="T848" s="61"/>
    </row>
    <row r="849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P849" s="61"/>
      <c r="Q849" s="61"/>
      <c r="R849" s="61"/>
      <c r="S849" s="61"/>
      <c r="T849" s="61"/>
    </row>
    <row r="850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P850" s="61"/>
      <c r="Q850" s="61"/>
      <c r="R850" s="61"/>
      <c r="S850" s="61"/>
      <c r="T850" s="61"/>
    </row>
    <row r="851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P851" s="61"/>
      <c r="Q851" s="61"/>
      <c r="R851" s="61"/>
      <c r="S851" s="61"/>
      <c r="T851" s="61"/>
    </row>
    <row r="852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P852" s="61"/>
      <c r="Q852" s="61"/>
      <c r="R852" s="61"/>
      <c r="S852" s="61"/>
      <c r="T852" s="61"/>
    </row>
    <row r="853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P853" s="61"/>
      <c r="Q853" s="61"/>
      <c r="R853" s="61"/>
      <c r="S853" s="61"/>
      <c r="T853" s="61"/>
    </row>
    <row r="854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P854" s="61"/>
      <c r="Q854" s="61"/>
      <c r="R854" s="61"/>
      <c r="S854" s="61"/>
      <c r="T854" s="61"/>
    </row>
    <row r="85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P855" s="61"/>
      <c r="Q855" s="61"/>
      <c r="R855" s="61"/>
      <c r="S855" s="61"/>
      <c r="T855" s="61"/>
    </row>
    <row r="856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P856" s="61"/>
      <c r="Q856" s="61"/>
      <c r="R856" s="61"/>
      <c r="S856" s="61"/>
      <c r="T856" s="61"/>
    </row>
    <row r="857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P857" s="61"/>
      <c r="Q857" s="61"/>
      <c r="R857" s="61"/>
      <c r="S857" s="61"/>
      <c r="T857" s="61"/>
    </row>
    <row r="858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P858" s="61"/>
      <c r="Q858" s="61"/>
      <c r="R858" s="61"/>
      <c r="S858" s="61"/>
      <c r="T858" s="61"/>
    </row>
    <row r="859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P859" s="61"/>
      <c r="Q859" s="61"/>
      <c r="R859" s="61"/>
      <c r="S859" s="61"/>
      <c r="T859" s="61"/>
    </row>
    <row r="860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P860" s="61"/>
      <c r="Q860" s="61"/>
      <c r="R860" s="61"/>
      <c r="S860" s="61"/>
      <c r="T860" s="61"/>
    </row>
    <row r="861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P861" s="61"/>
      <c r="Q861" s="61"/>
      <c r="R861" s="61"/>
      <c r="S861" s="61"/>
      <c r="T861" s="61"/>
    </row>
    <row r="862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P862" s="61"/>
      <c r="Q862" s="61"/>
      <c r="R862" s="61"/>
      <c r="S862" s="61"/>
      <c r="T862" s="61"/>
    </row>
    <row r="863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P863" s="61"/>
      <c r="Q863" s="61"/>
      <c r="R863" s="61"/>
      <c r="S863" s="61"/>
      <c r="T863" s="61"/>
    </row>
    <row r="864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P864" s="61"/>
      <c r="Q864" s="61"/>
      <c r="R864" s="61"/>
      <c r="S864" s="61"/>
      <c r="T864" s="61"/>
    </row>
    <row r="86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P865" s="61"/>
      <c r="Q865" s="61"/>
      <c r="R865" s="61"/>
      <c r="S865" s="61"/>
      <c r="T865" s="61"/>
    </row>
    <row r="866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P866" s="61"/>
      <c r="Q866" s="61"/>
      <c r="R866" s="61"/>
      <c r="S866" s="61"/>
      <c r="T866" s="61"/>
    </row>
    <row r="867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P867" s="61"/>
      <c r="Q867" s="61"/>
      <c r="R867" s="61"/>
      <c r="S867" s="61"/>
      <c r="T867" s="61"/>
    </row>
    <row r="868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P868" s="61"/>
      <c r="Q868" s="61"/>
      <c r="R868" s="61"/>
      <c r="S868" s="61"/>
      <c r="T868" s="61"/>
    </row>
    <row r="869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P869" s="61"/>
      <c r="Q869" s="61"/>
      <c r="R869" s="61"/>
      <c r="S869" s="61"/>
      <c r="T869" s="61"/>
    </row>
    <row r="870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P870" s="61"/>
      <c r="Q870" s="61"/>
      <c r="R870" s="61"/>
      <c r="S870" s="61"/>
      <c r="T870" s="61"/>
    </row>
    <row r="871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P871" s="61"/>
      <c r="Q871" s="61"/>
      <c r="R871" s="61"/>
      <c r="S871" s="61"/>
      <c r="T871" s="61"/>
    </row>
    <row r="872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P872" s="61"/>
      <c r="Q872" s="61"/>
      <c r="R872" s="61"/>
      <c r="S872" s="61"/>
      <c r="T872" s="61"/>
    </row>
    <row r="873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P873" s="61"/>
      <c r="Q873" s="61"/>
      <c r="R873" s="61"/>
      <c r="S873" s="61"/>
      <c r="T873" s="61"/>
    </row>
    <row r="874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P874" s="61"/>
      <c r="Q874" s="61"/>
      <c r="R874" s="61"/>
      <c r="S874" s="61"/>
      <c r="T874" s="61"/>
    </row>
    <row r="87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P875" s="61"/>
      <c r="Q875" s="61"/>
      <c r="R875" s="61"/>
      <c r="S875" s="61"/>
      <c r="T875" s="61"/>
    </row>
    <row r="876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P876" s="61"/>
      <c r="Q876" s="61"/>
      <c r="R876" s="61"/>
      <c r="S876" s="61"/>
      <c r="T876" s="61"/>
    </row>
    <row r="877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P877" s="61"/>
      <c r="Q877" s="61"/>
      <c r="R877" s="61"/>
      <c r="S877" s="61"/>
      <c r="T877" s="61"/>
    </row>
    <row r="878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P878" s="61"/>
      <c r="Q878" s="61"/>
      <c r="R878" s="61"/>
      <c r="S878" s="61"/>
      <c r="T878" s="61"/>
    </row>
    <row r="879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P879" s="61"/>
      <c r="Q879" s="61"/>
      <c r="R879" s="61"/>
      <c r="S879" s="61"/>
      <c r="T879" s="61"/>
    </row>
    <row r="880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P880" s="61"/>
      <c r="Q880" s="61"/>
      <c r="R880" s="61"/>
      <c r="S880" s="61"/>
      <c r="T880" s="61"/>
    </row>
    <row r="881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P881" s="61"/>
      <c r="Q881" s="61"/>
      <c r="R881" s="61"/>
      <c r="S881" s="61"/>
      <c r="T881" s="61"/>
    </row>
    <row r="882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P882" s="61"/>
      <c r="Q882" s="61"/>
      <c r="R882" s="61"/>
      <c r="S882" s="61"/>
      <c r="T882" s="61"/>
    </row>
    <row r="883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P883" s="61"/>
      <c r="Q883" s="61"/>
      <c r="R883" s="61"/>
      <c r="S883" s="61"/>
      <c r="T883" s="61"/>
    </row>
    <row r="884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P884" s="61"/>
      <c r="Q884" s="61"/>
      <c r="R884" s="61"/>
      <c r="S884" s="61"/>
      <c r="T884" s="61"/>
    </row>
    <row r="88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P885" s="61"/>
      <c r="Q885" s="61"/>
      <c r="R885" s="61"/>
      <c r="S885" s="61"/>
      <c r="T885" s="61"/>
    </row>
    <row r="886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P886" s="61"/>
      <c r="Q886" s="61"/>
      <c r="R886" s="61"/>
      <c r="S886" s="61"/>
      <c r="T886" s="61"/>
    </row>
    <row r="887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P887" s="61"/>
      <c r="Q887" s="61"/>
      <c r="R887" s="61"/>
      <c r="S887" s="61"/>
      <c r="T887" s="61"/>
    </row>
    <row r="888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P888" s="61"/>
      <c r="Q888" s="61"/>
      <c r="R888" s="61"/>
      <c r="S888" s="61"/>
      <c r="T888" s="61"/>
    </row>
    <row r="889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P889" s="61"/>
      <c r="Q889" s="61"/>
      <c r="R889" s="61"/>
      <c r="S889" s="61"/>
      <c r="T889" s="61"/>
    </row>
    <row r="890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P890" s="61"/>
      <c r="Q890" s="61"/>
      <c r="R890" s="61"/>
      <c r="S890" s="61"/>
      <c r="T890" s="61"/>
    </row>
    <row r="891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P891" s="61"/>
      <c r="Q891" s="61"/>
      <c r="R891" s="61"/>
      <c r="S891" s="61"/>
      <c r="T891" s="61"/>
    </row>
    <row r="892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P892" s="61"/>
      <c r="Q892" s="61"/>
      <c r="R892" s="61"/>
      <c r="S892" s="61"/>
      <c r="T892" s="61"/>
    </row>
    <row r="893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P893" s="61"/>
      <c r="Q893" s="61"/>
      <c r="R893" s="61"/>
      <c r="S893" s="61"/>
      <c r="T893" s="61"/>
    </row>
    <row r="894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P894" s="61"/>
      <c r="Q894" s="61"/>
      <c r="R894" s="61"/>
      <c r="S894" s="61"/>
      <c r="T894" s="61"/>
    </row>
    <row r="89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P895" s="61"/>
      <c r="Q895" s="61"/>
      <c r="R895" s="61"/>
      <c r="S895" s="61"/>
      <c r="T895" s="61"/>
    </row>
    <row r="896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P896" s="61"/>
      <c r="Q896" s="61"/>
      <c r="R896" s="61"/>
      <c r="S896" s="61"/>
      <c r="T896" s="61"/>
    </row>
    <row r="897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P897" s="61"/>
      <c r="Q897" s="61"/>
      <c r="R897" s="61"/>
      <c r="S897" s="61"/>
      <c r="T897" s="61"/>
    </row>
    <row r="898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P898" s="61"/>
      <c r="Q898" s="61"/>
      <c r="R898" s="61"/>
      <c r="S898" s="61"/>
      <c r="T898" s="61"/>
    </row>
    <row r="899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P899" s="61"/>
      <c r="Q899" s="61"/>
      <c r="R899" s="61"/>
      <c r="S899" s="61"/>
      <c r="T899" s="61"/>
    </row>
    <row r="900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P900" s="61"/>
      <c r="Q900" s="61"/>
      <c r="R900" s="61"/>
      <c r="S900" s="61"/>
      <c r="T900" s="61"/>
    </row>
    <row r="901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P901" s="61"/>
      <c r="Q901" s="61"/>
      <c r="R901" s="61"/>
      <c r="S901" s="61"/>
      <c r="T901" s="61"/>
    </row>
    <row r="902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P902" s="61"/>
      <c r="Q902" s="61"/>
      <c r="R902" s="61"/>
      <c r="S902" s="61"/>
      <c r="T902" s="61"/>
    </row>
    <row r="903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P903" s="61"/>
      <c r="Q903" s="61"/>
      <c r="R903" s="61"/>
      <c r="S903" s="61"/>
      <c r="T903" s="61"/>
    </row>
    <row r="904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P904" s="61"/>
      <c r="Q904" s="61"/>
      <c r="R904" s="61"/>
      <c r="S904" s="61"/>
      <c r="T904" s="61"/>
    </row>
    <row r="90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P905" s="61"/>
      <c r="Q905" s="61"/>
      <c r="R905" s="61"/>
      <c r="S905" s="61"/>
      <c r="T905" s="61"/>
    </row>
    <row r="906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P906" s="61"/>
      <c r="Q906" s="61"/>
      <c r="R906" s="61"/>
      <c r="S906" s="61"/>
      <c r="T906" s="61"/>
    </row>
    <row r="907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P907" s="61"/>
      <c r="Q907" s="61"/>
      <c r="R907" s="61"/>
      <c r="S907" s="61"/>
      <c r="T907" s="61"/>
    </row>
    <row r="908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P908" s="61"/>
      <c r="Q908" s="61"/>
      <c r="R908" s="61"/>
      <c r="S908" s="61"/>
      <c r="T908" s="61"/>
    </row>
    <row r="909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P909" s="61"/>
      <c r="Q909" s="61"/>
      <c r="R909" s="61"/>
      <c r="S909" s="61"/>
      <c r="T909" s="61"/>
    </row>
    <row r="910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P910" s="61"/>
      <c r="Q910" s="61"/>
      <c r="R910" s="61"/>
      <c r="S910" s="61"/>
      <c r="T910" s="61"/>
    </row>
    <row r="911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P911" s="61"/>
      <c r="Q911" s="61"/>
      <c r="R911" s="61"/>
      <c r="S911" s="61"/>
      <c r="T911" s="61"/>
    </row>
    <row r="912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P912" s="61"/>
      <c r="Q912" s="61"/>
      <c r="R912" s="61"/>
      <c r="S912" s="61"/>
      <c r="T912" s="61"/>
    </row>
    <row r="913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P913" s="61"/>
      <c r="Q913" s="61"/>
      <c r="R913" s="61"/>
      <c r="S913" s="61"/>
      <c r="T913" s="61"/>
    </row>
    <row r="914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P914" s="61"/>
      <c r="Q914" s="61"/>
      <c r="R914" s="61"/>
      <c r="S914" s="61"/>
      <c r="T914" s="61"/>
    </row>
    <row r="91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P915" s="61"/>
      <c r="Q915" s="61"/>
      <c r="R915" s="61"/>
      <c r="S915" s="61"/>
      <c r="T915" s="61"/>
    </row>
    <row r="916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P916" s="61"/>
      <c r="Q916" s="61"/>
      <c r="R916" s="61"/>
      <c r="S916" s="61"/>
      <c r="T916" s="61"/>
    </row>
    <row r="917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P917" s="61"/>
      <c r="Q917" s="61"/>
      <c r="R917" s="61"/>
      <c r="S917" s="61"/>
      <c r="T917" s="61"/>
    </row>
    <row r="918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P918" s="61"/>
      <c r="Q918" s="61"/>
      <c r="R918" s="61"/>
      <c r="S918" s="61"/>
      <c r="T918" s="61"/>
    </row>
    <row r="919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P919" s="61"/>
      <c r="Q919" s="61"/>
      <c r="R919" s="61"/>
      <c r="S919" s="61"/>
      <c r="T919" s="61"/>
    </row>
    <row r="920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P920" s="61"/>
      <c r="Q920" s="61"/>
      <c r="R920" s="61"/>
      <c r="S920" s="61"/>
      <c r="T920" s="61"/>
    </row>
    <row r="921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P921" s="61"/>
      <c r="Q921" s="61"/>
      <c r="R921" s="61"/>
      <c r="S921" s="61"/>
      <c r="T921" s="61"/>
    </row>
    <row r="922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P922" s="61"/>
      <c r="Q922" s="61"/>
      <c r="R922" s="61"/>
      <c r="S922" s="61"/>
      <c r="T922" s="61"/>
    </row>
    <row r="923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P923" s="61"/>
      <c r="Q923" s="61"/>
      <c r="R923" s="61"/>
      <c r="S923" s="61"/>
      <c r="T923" s="61"/>
    </row>
    <row r="924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P924" s="61"/>
      <c r="Q924" s="61"/>
      <c r="R924" s="61"/>
      <c r="S924" s="61"/>
      <c r="T924" s="61"/>
    </row>
    <row r="92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P925" s="61"/>
      <c r="Q925" s="61"/>
      <c r="R925" s="61"/>
      <c r="S925" s="61"/>
      <c r="T925" s="61"/>
    </row>
    <row r="926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P926" s="61"/>
      <c r="Q926" s="61"/>
      <c r="R926" s="61"/>
      <c r="S926" s="61"/>
      <c r="T926" s="61"/>
    </row>
    <row r="927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P927" s="61"/>
      <c r="Q927" s="61"/>
      <c r="R927" s="61"/>
      <c r="S927" s="61"/>
      <c r="T927" s="61"/>
    </row>
    <row r="928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P928" s="61"/>
      <c r="Q928" s="61"/>
      <c r="R928" s="61"/>
      <c r="S928" s="61"/>
      <c r="T928" s="61"/>
    </row>
    <row r="929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P929" s="61"/>
      <c r="Q929" s="61"/>
      <c r="R929" s="61"/>
      <c r="S929" s="61"/>
      <c r="T929" s="61"/>
    </row>
    <row r="930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P930" s="61"/>
      <c r="Q930" s="61"/>
      <c r="R930" s="61"/>
      <c r="S930" s="61"/>
      <c r="T930" s="61"/>
    </row>
    <row r="931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P931" s="61"/>
      <c r="Q931" s="61"/>
      <c r="R931" s="61"/>
      <c r="S931" s="61"/>
      <c r="T931" s="61"/>
    </row>
    <row r="932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P932" s="61"/>
      <c r="Q932" s="61"/>
      <c r="R932" s="61"/>
      <c r="S932" s="61"/>
      <c r="T932" s="61"/>
    </row>
    <row r="933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P933" s="61"/>
      <c r="Q933" s="61"/>
      <c r="R933" s="61"/>
      <c r="S933" s="61"/>
      <c r="T933" s="61"/>
    </row>
    <row r="934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P934" s="61"/>
      <c r="Q934" s="61"/>
      <c r="R934" s="61"/>
      <c r="S934" s="61"/>
      <c r="T934" s="61"/>
    </row>
    <row r="9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P935" s="61"/>
      <c r="Q935" s="61"/>
      <c r="R935" s="61"/>
      <c r="S935" s="61"/>
      <c r="T935" s="61"/>
    </row>
    <row r="936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P936" s="61"/>
      <c r="Q936" s="61"/>
      <c r="R936" s="61"/>
      <c r="S936" s="61"/>
      <c r="T936" s="61"/>
    </row>
    <row r="937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P937" s="61"/>
      <c r="Q937" s="61"/>
      <c r="R937" s="61"/>
      <c r="S937" s="61"/>
      <c r="T937" s="61"/>
    </row>
    <row r="938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P938" s="61"/>
      <c r="Q938" s="61"/>
      <c r="R938" s="61"/>
      <c r="S938" s="61"/>
      <c r="T938" s="61"/>
    </row>
    <row r="939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P939" s="61"/>
      <c r="Q939" s="61"/>
      <c r="R939" s="61"/>
      <c r="S939" s="61"/>
      <c r="T939" s="61"/>
    </row>
    <row r="940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P940" s="61"/>
      <c r="Q940" s="61"/>
      <c r="R940" s="61"/>
      <c r="S940" s="61"/>
      <c r="T940" s="61"/>
    </row>
    <row r="941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P941" s="61"/>
      <c r="Q941" s="61"/>
      <c r="R941" s="61"/>
      <c r="S941" s="61"/>
      <c r="T941" s="61"/>
    </row>
    <row r="942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P942" s="61"/>
      <c r="Q942" s="61"/>
      <c r="R942" s="61"/>
      <c r="S942" s="61"/>
      <c r="T942" s="61"/>
    </row>
    <row r="943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P943" s="61"/>
      <c r="Q943" s="61"/>
      <c r="R943" s="61"/>
      <c r="S943" s="61"/>
      <c r="T943" s="61"/>
    </row>
    <row r="944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P944" s="61"/>
      <c r="Q944" s="61"/>
      <c r="R944" s="61"/>
      <c r="S944" s="61"/>
      <c r="T944" s="61"/>
    </row>
    <row r="94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P945" s="61"/>
      <c r="Q945" s="61"/>
      <c r="R945" s="61"/>
      <c r="S945" s="61"/>
      <c r="T945" s="61"/>
    </row>
    <row r="946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P946" s="61"/>
      <c r="Q946" s="61"/>
      <c r="R946" s="61"/>
      <c r="S946" s="61"/>
      <c r="T946" s="61"/>
    </row>
    <row r="947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P947" s="61"/>
      <c r="Q947" s="61"/>
      <c r="R947" s="61"/>
      <c r="S947" s="61"/>
      <c r="T947" s="61"/>
    </row>
    <row r="948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P948" s="61"/>
      <c r="Q948" s="61"/>
      <c r="R948" s="61"/>
      <c r="S948" s="61"/>
      <c r="T948" s="61"/>
    </row>
    <row r="949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P949" s="61"/>
      <c r="Q949" s="61"/>
      <c r="R949" s="61"/>
      <c r="S949" s="61"/>
      <c r="T949" s="61"/>
    </row>
    <row r="950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P950" s="61"/>
      <c r="Q950" s="61"/>
      <c r="R950" s="61"/>
      <c r="S950" s="61"/>
      <c r="T950" s="61"/>
    </row>
    <row r="951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P951" s="61"/>
      <c r="Q951" s="61"/>
      <c r="R951" s="61"/>
      <c r="S951" s="61"/>
      <c r="T951" s="61"/>
    </row>
    <row r="952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P952" s="61"/>
      <c r="Q952" s="61"/>
      <c r="R952" s="61"/>
      <c r="S952" s="61"/>
      <c r="T952" s="61"/>
    </row>
    <row r="953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P953" s="61"/>
      <c r="Q953" s="61"/>
      <c r="R953" s="61"/>
      <c r="S953" s="61"/>
      <c r="T953" s="61"/>
    </row>
    <row r="954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P954" s="61"/>
      <c r="Q954" s="61"/>
      <c r="R954" s="61"/>
      <c r="S954" s="61"/>
      <c r="T954" s="61"/>
    </row>
    <row r="95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P955" s="61"/>
      <c r="Q955" s="61"/>
      <c r="R955" s="61"/>
      <c r="S955" s="61"/>
      <c r="T955" s="61"/>
    </row>
    <row r="956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P956" s="61"/>
      <c r="Q956" s="61"/>
      <c r="R956" s="61"/>
      <c r="S956" s="61"/>
      <c r="T956" s="61"/>
    </row>
    <row r="957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P957" s="61"/>
      <c r="Q957" s="61"/>
      <c r="R957" s="61"/>
      <c r="S957" s="61"/>
      <c r="T957" s="61"/>
    </row>
    <row r="958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P958" s="61"/>
      <c r="Q958" s="61"/>
      <c r="R958" s="61"/>
      <c r="S958" s="61"/>
      <c r="T958" s="61"/>
    </row>
    <row r="959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P959" s="61"/>
      <c r="Q959" s="61"/>
      <c r="R959" s="61"/>
      <c r="S959" s="61"/>
      <c r="T959" s="61"/>
    </row>
    <row r="960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P960" s="61"/>
      <c r="Q960" s="61"/>
      <c r="R960" s="61"/>
      <c r="S960" s="61"/>
      <c r="T960" s="61"/>
    </row>
    <row r="961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P961" s="61"/>
      <c r="Q961" s="61"/>
      <c r="R961" s="61"/>
      <c r="S961" s="61"/>
      <c r="T961" s="61"/>
    </row>
    <row r="962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P962" s="61"/>
      <c r="Q962" s="61"/>
      <c r="R962" s="61"/>
      <c r="S962" s="61"/>
      <c r="T962" s="61"/>
    </row>
    <row r="963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P963" s="61"/>
      <c r="Q963" s="61"/>
      <c r="R963" s="61"/>
      <c r="S963" s="61"/>
      <c r="T963" s="61"/>
    </row>
    <row r="964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P964" s="61"/>
      <c r="Q964" s="61"/>
      <c r="R964" s="61"/>
      <c r="S964" s="61"/>
      <c r="T964" s="61"/>
    </row>
    <row r="96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P965" s="61"/>
      <c r="Q965" s="61"/>
      <c r="R965" s="61"/>
      <c r="S965" s="61"/>
      <c r="T965" s="61"/>
    </row>
    <row r="966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P966" s="61"/>
      <c r="Q966" s="61"/>
      <c r="R966" s="61"/>
      <c r="S966" s="61"/>
      <c r="T966" s="61"/>
    </row>
    <row r="967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P967" s="61"/>
      <c r="Q967" s="61"/>
      <c r="R967" s="61"/>
      <c r="S967" s="61"/>
      <c r="T967" s="61"/>
    </row>
    <row r="968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P968" s="61"/>
      <c r="Q968" s="61"/>
      <c r="R968" s="61"/>
      <c r="S968" s="61"/>
      <c r="T968" s="61"/>
    </row>
    <row r="969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P969" s="61"/>
      <c r="Q969" s="61"/>
      <c r="R969" s="61"/>
      <c r="S969" s="61"/>
      <c r="T969" s="61"/>
    </row>
    <row r="970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P970" s="61"/>
      <c r="Q970" s="61"/>
      <c r="R970" s="61"/>
      <c r="S970" s="61"/>
      <c r="T970" s="61"/>
    </row>
    <row r="971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P971" s="61"/>
      <c r="Q971" s="61"/>
      <c r="R971" s="61"/>
      <c r="S971" s="61"/>
      <c r="T971" s="61"/>
    </row>
    <row r="972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P972" s="61"/>
      <c r="Q972" s="61"/>
      <c r="R972" s="61"/>
      <c r="S972" s="61"/>
      <c r="T972" s="61"/>
    </row>
    <row r="973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P973" s="61"/>
      <c r="Q973" s="61"/>
      <c r="R973" s="61"/>
      <c r="S973" s="61"/>
      <c r="T973" s="61"/>
    </row>
    <row r="974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P974" s="61"/>
      <c r="Q974" s="61"/>
      <c r="R974" s="61"/>
      <c r="S974" s="61"/>
      <c r="T974" s="61"/>
    </row>
    <row r="97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P975" s="61"/>
      <c r="Q975" s="61"/>
      <c r="R975" s="61"/>
      <c r="S975" s="61"/>
      <c r="T975" s="61"/>
    </row>
    <row r="976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P976" s="61"/>
      <c r="Q976" s="61"/>
      <c r="R976" s="61"/>
      <c r="S976" s="61"/>
      <c r="T976" s="61"/>
    </row>
    <row r="977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P977" s="61"/>
      <c r="Q977" s="61"/>
      <c r="R977" s="61"/>
      <c r="S977" s="61"/>
      <c r="T977" s="61"/>
    </row>
    <row r="978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P978" s="61"/>
      <c r="Q978" s="61"/>
      <c r="R978" s="61"/>
      <c r="S978" s="61"/>
      <c r="T978" s="61"/>
    </row>
    <row r="979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P979" s="61"/>
      <c r="Q979" s="61"/>
      <c r="R979" s="61"/>
      <c r="S979" s="61"/>
      <c r="T979" s="61"/>
    </row>
    <row r="980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P980" s="61"/>
      <c r="Q980" s="61"/>
      <c r="R980" s="61"/>
      <c r="S980" s="61"/>
      <c r="T980" s="61"/>
    </row>
    <row r="981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P981" s="61"/>
      <c r="Q981" s="61"/>
      <c r="R981" s="61"/>
      <c r="S981" s="61"/>
      <c r="T981" s="61"/>
    </row>
    <row r="982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P982" s="61"/>
      <c r="Q982" s="61"/>
      <c r="R982" s="61"/>
      <c r="S982" s="61"/>
      <c r="T982" s="61"/>
    </row>
    <row r="983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P983" s="61"/>
      <c r="Q983" s="61"/>
      <c r="R983" s="61"/>
      <c r="S983" s="61"/>
      <c r="T983" s="61"/>
    </row>
    <row r="984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P984" s="61"/>
      <c r="Q984" s="61"/>
      <c r="R984" s="61"/>
      <c r="S984" s="61"/>
      <c r="T984" s="61"/>
    </row>
    <row r="98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P985" s="61"/>
      <c r="Q985" s="61"/>
      <c r="R985" s="61"/>
      <c r="S985" s="61"/>
      <c r="T985" s="61"/>
    </row>
    <row r="986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P986" s="61"/>
      <c r="Q986" s="61"/>
      <c r="R986" s="61"/>
      <c r="S986" s="61"/>
      <c r="T986" s="61"/>
    </row>
    <row r="987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P987" s="61"/>
      <c r="Q987" s="61"/>
      <c r="R987" s="61"/>
      <c r="S987" s="61"/>
      <c r="T987" s="61"/>
    </row>
    <row r="988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P988" s="61"/>
      <c r="Q988" s="61"/>
      <c r="R988" s="61"/>
      <c r="S988" s="61"/>
      <c r="T988" s="61"/>
    </row>
    <row r="989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P989" s="61"/>
      <c r="Q989" s="61"/>
      <c r="R989" s="61"/>
      <c r="S989" s="61"/>
      <c r="T989" s="61"/>
    </row>
    <row r="990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P990" s="61"/>
      <c r="Q990" s="61"/>
      <c r="R990" s="61"/>
      <c r="S990" s="61"/>
      <c r="T990" s="61"/>
    </row>
    <row r="991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P991" s="61"/>
      <c r="Q991" s="61"/>
      <c r="R991" s="61"/>
      <c r="S991" s="61"/>
      <c r="T991" s="61"/>
    </row>
    <row r="992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P992" s="61"/>
      <c r="Q992" s="61"/>
      <c r="R992" s="61"/>
      <c r="S992" s="61"/>
      <c r="T992" s="61"/>
    </row>
    <row r="993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P993" s="61"/>
      <c r="Q993" s="61"/>
      <c r="R993" s="61"/>
      <c r="S993" s="61"/>
      <c r="T993" s="61"/>
    </row>
    <row r="994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P994" s="61"/>
      <c r="Q994" s="61"/>
      <c r="R994" s="61"/>
      <c r="S994" s="61"/>
      <c r="T994" s="61"/>
    </row>
    <row r="99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P995" s="61"/>
      <c r="Q995" s="61"/>
      <c r="R995" s="61"/>
      <c r="S995" s="61"/>
      <c r="T995" s="61"/>
    </row>
    <row r="996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P996" s="61"/>
      <c r="Q996" s="61"/>
      <c r="R996" s="61"/>
      <c r="S996" s="61"/>
      <c r="T996" s="61"/>
    </row>
    <row r="997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P997" s="61"/>
      <c r="Q997" s="61"/>
      <c r="R997" s="61"/>
      <c r="S997" s="61"/>
      <c r="T997" s="61"/>
    </row>
    <row r="998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P998" s="61"/>
      <c r="Q998" s="61"/>
      <c r="R998" s="61"/>
      <c r="S998" s="61"/>
      <c r="T998" s="61"/>
    </row>
    <row r="999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P999" s="61"/>
      <c r="Q999" s="61"/>
      <c r="R999" s="61"/>
      <c r="S999" s="61"/>
      <c r="T999" s="61"/>
    </row>
    <row r="1000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P1000" s="61"/>
      <c r="Q1000" s="61"/>
      <c r="R1000" s="61"/>
      <c r="S1000" s="61"/>
      <c r="T1000" s="61"/>
    </row>
    <row r="1001">
      <c r="A1001" s="61"/>
      <c r="B1001" s="61"/>
      <c r="C1001" s="61"/>
      <c r="D1001" s="61"/>
      <c r="E1001" s="61"/>
      <c r="F1001" s="61"/>
      <c r="G1001" s="61"/>
      <c r="H1001" s="61"/>
      <c r="I1001" s="61"/>
      <c r="J1001" s="61"/>
      <c r="K1001" s="61"/>
      <c r="P1001" s="61"/>
      <c r="Q1001" s="61"/>
      <c r="R1001" s="61"/>
      <c r="S1001" s="61"/>
      <c r="T1001" s="61"/>
    </row>
    <row r="1002">
      <c r="A1002" s="61"/>
      <c r="B1002" s="61"/>
      <c r="C1002" s="61"/>
      <c r="D1002" s="61"/>
      <c r="E1002" s="61"/>
      <c r="F1002" s="61"/>
      <c r="G1002" s="61"/>
      <c r="H1002" s="61"/>
      <c r="I1002" s="61"/>
      <c r="J1002" s="61"/>
      <c r="K1002" s="61"/>
      <c r="P1002" s="61"/>
      <c r="Q1002" s="61"/>
      <c r="R1002" s="61"/>
      <c r="S1002" s="61"/>
      <c r="T1002" s="61"/>
    </row>
    <row r="1003">
      <c r="A1003" s="61"/>
      <c r="B1003" s="61"/>
      <c r="C1003" s="61"/>
      <c r="D1003" s="61"/>
      <c r="E1003" s="61"/>
      <c r="F1003" s="61"/>
      <c r="G1003" s="61"/>
      <c r="H1003" s="61"/>
      <c r="I1003" s="61"/>
      <c r="J1003" s="61"/>
      <c r="K1003" s="61"/>
      <c r="P1003" s="61"/>
      <c r="Q1003" s="61"/>
      <c r="R1003" s="61"/>
      <c r="S1003" s="61"/>
      <c r="T1003" s="61"/>
    </row>
  </sheetData>
  <conditionalFormatting sqref="C5:C472">
    <cfRule type="cellIs" dxfId="0" priority="1" operator="equal">
      <formula>1</formula>
    </cfRule>
  </conditionalFormatting>
  <conditionalFormatting sqref="D5:D472">
    <cfRule type="cellIs" dxfId="5" priority="2" operator="equal">
      <formula>1</formula>
    </cfRule>
  </conditionalFormatting>
  <conditionalFormatting sqref="E5:E472">
    <cfRule type="cellIs" dxfId="6" priority="3" operator="equal">
      <formula>1</formula>
    </cfRule>
  </conditionalFormatting>
  <conditionalFormatting sqref="F5:F472">
    <cfRule type="cellIs" dxfId="7" priority="4" operator="equal">
      <formula>1</formula>
    </cfRule>
  </conditionalFormatting>
  <conditionalFormatting sqref="G5:G472">
    <cfRule type="cellIs" dxfId="3" priority="5" operator="equal">
      <formula>1</formula>
    </cfRule>
  </conditionalFormatting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17.5"/>
    <col customWidth="1" min="4" max="4" width="49.63"/>
    <col customWidth="1" min="5" max="6" width="11.25"/>
  </cols>
  <sheetData>
    <row r="1">
      <c r="A1" s="39" t="s">
        <v>1215</v>
      </c>
      <c r="B1" s="39"/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>
      <c r="A2" s="42" t="s">
        <v>1216</v>
      </c>
      <c r="B2" s="41" t="s">
        <v>36</v>
      </c>
      <c r="C2" s="42" t="s">
        <v>37</v>
      </c>
      <c r="D2" s="42" t="s">
        <v>38</v>
      </c>
      <c r="E2" s="41" t="s">
        <v>1217</v>
      </c>
      <c r="F2" s="41">
        <f t="shared" ref="F2:F7" si="1">countif($A$3:$A$698,"*"&amp;E2&amp;"*")</f>
        <v>58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>
      <c r="A3" s="41" t="s">
        <v>1217</v>
      </c>
      <c r="B3" s="66" t="s">
        <v>78</v>
      </c>
      <c r="C3" s="43" t="s">
        <v>79</v>
      </c>
      <c r="D3" s="43" t="s">
        <v>80</v>
      </c>
      <c r="E3" s="41" t="s">
        <v>919</v>
      </c>
      <c r="F3" s="41">
        <f t="shared" si="1"/>
        <v>60</v>
      </c>
      <c r="H3" s="43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>
      <c r="A4" s="41" t="s">
        <v>1217</v>
      </c>
      <c r="B4" s="66" t="s">
        <v>102</v>
      </c>
      <c r="C4" s="43" t="s">
        <v>103</v>
      </c>
      <c r="D4" s="43" t="s">
        <v>104</v>
      </c>
      <c r="E4" s="41" t="s">
        <v>920</v>
      </c>
      <c r="F4" s="41">
        <f t="shared" si="1"/>
        <v>23</v>
      </c>
      <c r="G4" s="43"/>
      <c r="J4" s="43"/>
      <c r="K4" s="43"/>
      <c r="M4" s="43"/>
      <c r="N4" s="40"/>
      <c r="O4" s="43"/>
      <c r="P4" s="40"/>
      <c r="Q4" s="40"/>
      <c r="R4" s="40"/>
      <c r="S4" s="40"/>
      <c r="T4" s="40"/>
      <c r="U4" s="40"/>
      <c r="V4" s="40"/>
      <c r="W4" s="40"/>
      <c r="X4" s="40"/>
      <c r="Y4" s="40"/>
    </row>
    <row r="5">
      <c r="A5" s="41" t="s">
        <v>1217</v>
      </c>
      <c r="B5" s="66" t="s">
        <v>120</v>
      </c>
      <c r="C5" s="43" t="s">
        <v>121</v>
      </c>
      <c r="D5" s="43" t="s">
        <v>122</v>
      </c>
      <c r="E5" s="86" t="s">
        <v>921</v>
      </c>
      <c r="F5" s="41">
        <f t="shared" si="1"/>
        <v>59</v>
      </c>
      <c r="G5" s="43"/>
      <c r="J5" s="43"/>
      <c r="K5" s="43"/>
      <c r="M5" s="43"/>
      <c r="N5" s="43"/>
      <c r="O5" s="43"/>
      <c r="P5" s="40"/>
      <c r="Q5" s="40"/>
      <c r="R5" s="40"/>
      <c r="S5" s="40"/>
      <c r="T5" s="40"/>
      <c r="U5" s="40"/>
      <c r="V5" s="40"/>
      <c r="W5" s="40"/>
      <c r="X5" s="40"/>
      <c r="Y5" s="40"/>
    </row>
    <row r="6">
      <c r="A6" s="41" t="s">
        <v>1217</v>
      </c>
      <c r="B6" s="66" t="s">
        <v>123</v>
      </c>
      <c r="C6" s="66" t="s">
        <v>124</v>
      </c>
      <c r="D6" s="66" t="s">
        <v>125</v>
      </c>
      <c r="E6" s="86" t="s">
        <v>922</v>
      </c>
      <c r="F6" s="41">
        <f t="shared" si="1"/>
        <v>45</v>
      </c>
      <c r="G6" s="43"/>
      <c r="J6" s="43"/>
      <c r="K6" s="43"/>
      <c r="M6" s="43"/>
      <c r="N6" s="40"/>
      <c r="O6" s="43"/>
      <c r="P6" s="40"/>
      <c r="Q6" s="40"/>
      <c r="R6" s="40"/>
      <c r="S6" s="40"/>
      <c r="T6" s="40"/>
      <c r="U6" s="40"/>
      <c r="V6" s="40"/>
      <c r="W6" s="40"/>
      <c r="X6" s="40"/>
      <c r="Y6" s="40"/>
    </row>
    <row r="7">
      <c r="A7" s="41" t="s">
        <v>1217</v>
      </c>
      <c r="B7" s="66" t="s">
        <v>129</v>
      </c>
      <c r="C7" s="66" t="s">
        <v>130</v>
      </c>
      <c r="D7" s="66" t="s">
        <v>131</v>
      </c>
      <c r="E7" s="86" t="s">
        <v>923</v>
      </c>
      <c r="F7" s="41">
        <f t="shared" si="1"/>
        <v>74</v>
      </c>
      <c r="G7" s="43"/>
      <c r="M7" s="43"/>
      <c r="N7" s="43"/>
      <c r="O7" s="43"/>
      <c r="P7" s="40"/>
      <c r="Q7" s="40"/>
      <c r="R7" s="40"/>
      <c r="S7" s="40"/>
      <c r="T7" s="40"/>
      <c r="U7" s="40"/>
      <c r="V7" s="40"/>
      <c r="W7" s="40"/>
      <c r="X7" s="40"/>
      <c r="Y7" s="40"/>
    </row>
    <row r="8">
      <c r="A8" s="41" t="s">
        <v>1217</v>
      </c>
      <c r="B8" s="66" t="s">
        <v>138</v>
      </c>
      <c r="C8" s="66" t="s">
        <v>139</v>
      </c>
      <c r="D8" s="66" t="s">
        <v>140</v>
      </c>
      <c r="E8" s="87"/>
      <c r="F8" s="43"/>
      <c r="G8" s="43"/>
      <c r="M8" s="43"/>
      <c r="N8" s="43"/>
      <c r="O8" s="43"/>
      <c r="P8" s="40"/>
      <c r="Q8" s="40"/>
      <c r="R8" s="40"/>
      <c r="S8" s="40"/>
      <c r="T8" s="40"/>
      <c r="U8" s="40"/>
      <c r="V8" s="40"/>
      <c r="W8" s="40"/>
      <c r="X8" s="40"/>
      <c r="Y8" s="40"/>
    </row>
    <row r="9">
      <c r="A9" s="41" t="s">
        <v>1217</v>
      </c>
      <c r="B9" s="66" t="s">
        <v>141</v>
      </c>
      <c r="C9" s="66" t="s">
        <v>142</v>
      </c>
      <c r="D9" s="66" t="s">
        <v>143</v>
      </c>
      <c r="E9" s="87"/>
      <c r="F9" s="43"/>
      <c r="G9" s="43"/>
      <c r="M9" s="43"/>
      <c r="N9" s="43"/>
      <c r="O9" s="43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>
      <c r="A10" s="41" t="s">
        <v>1217</v>
      </c>
      <c r="B10" s="66" t="s">
        <v>144</v>
      </c>
      <c r="C10" s="66" t="s">
        <v>145</v>
      </c>
      <c r="D10" s="66" t="s">
        <v>146</v>
      </c>
      <c r="E10" s="87"/>
      <c r="F10" s="43"/>
      <c r="G10" s="43"/>
      <c r="M10" s="43"/>
      <c r="N10" s="43"/>
      <c r="O10" s="43"/>
      <c r="P10" s="40"/>
      <c r="Q10" s="40"/>
      <c r="R10" s="40"/>
      <c r="S10" s="40"/>
      <c r="T10" s="40"/>
      <c r="U10" s="40"/>
      <c r="V10" s="40"/>
      <c r="W10" s="40"/>
      <c r="X10" s="40"/>
      <c r="Y10" s="40"/>
    </row>
    <row r="11">
      <c r="A11" s="41" t="s">
        <v>1217</v>
      </c>
      <c r="B11" s="66" t="s">
        <v>162</v>
      </c>
      <c r="C11" s="66" t="s">
        <v>163</v>
      </c>
      <c r="D11" s="66" t="s">
        <v>164</v>
      </c>
      <c r="E11" s="87"/>
      <c r="F11" s="43"/>
      <c r="G11" s="43"/>
      <c r="M11" s="43"/>
      <c r="N11" s="40"/>
      <c r="O11" s="43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>
      <c r="A12" s="41" t="s">
        <v>1217</v>
      </c>
      <c r="B12" s="66" t="s">
        <v>183</v>
      </c>
      <c r="C12" s="66" t="s">
        <v>184</v>
      </c>
      <c r="D12" s="66" t="s">
        <v>185</v>
      </c>
      <c r="E12" s="87"/>
      <c r="F12" s="43"/>
      <c r="G12" s="43"/>
      <c r="M12" s="43"/>
      <c r="N12" s="43"/>
      <c r="O12" s="43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>
      <c r="A13" s="41" t="s">
        <v>1217</v>
      </c>
      <c r="B13" s="66" t="s">
        <v>186</v>
      </c>
      <c r="C13" s="66" t="s">
        <v>187</v>
      </c>
      <c r="D13" s="66" t="s">
        <v>188</v>
      </c>
      <c r="E13" s="87"/>
      <c r="F13" s="43"/>
      <c r="G13" s="43"/>
      <c r="M13" s="43"/>
      <c r="N13" s="43"/>
      <c r="O13" s="43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>
      <c r="A14" s="41" t="s">
        <v>1217</v>
      </c>
      <c r="B14" s="66" t="s">
        <v>195</v>
      </c>
      <c r="C14" s="66" t="s">
        <v>196</v>
      </c>
      <c r="D14" s="66" t="s">
        <v>197</v>
      </c>
      <c r="E14" s="87"/>
      <c r="F14" s="43"/>
      <c r="G14" s="43"/>
      <c r="M14" s="43"/>
      <c r="N14" s="43"/>
      <c r="O14" s="43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>
      <c r="A15" s="41" t="s">
        <v>1217</v>
      </c>
      <c r="B15" s="66" t="s">
        <v>198</v>
      </c>
      <c r="C15" s="66" t="s">
        <v>199</v>
      </c>
      <c r="D15" s="66" t="s">
        <v>200</v>
      </c>
      <c r="E15" s="87"/>
      <c r="F15" s="43"/>
      <c r="G15" s="43"/>
      <c r="M15" s="43"/>
      <c r="N15" s="40"/>
      <c r="O15" s="43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>
      <c r="A16" s="41" t="s">
        <v>1217</v>
      </c>
      <c r="B16" s="66" t="s">
        <v>201</v>
      </c>
      <c r="C16" s="66" t="s">
        <v>202</v>
      </c>
      <c r="D16" s="66" t="s">
        <v>203</v>
      </c>
      <c r="E16" s="87"/>
      <c r="F16" s="43"/>
      <c r="G16" s="43"/>
      <c r="M16" s="43"/>
      <c r="N16" s="40"/>
      <c r="O16" s="43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>
      <c r="A17" s="41" t="s">
        <v>1217</v>
      </c>
      <c r="B17" s="66" t="s">
        <v>207</v>
      </c>
      <c r="C17" s="66" t="s">
        <v>207</v>
      </c>
      <c r="D17" s="66" t="s">
        <v>208</v>
      </c>
      <c r="E17" s="87"/>
      <c r="F17" s="43"/>
      <c r="G17" s="43"/>
      <c r="M17" s="43"/>
      <c r="N17" s="40"/>
      <c r="O17" s="43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>
      <c r="A18" s="41" t="s">
        <v>1217</v>
      </c>
      <c r="B18" s="66" t="s">
        <v>209</v>
      </c>
      <c r="C18" s="66" t="s">
        <v>210</v>
      </c>
      <c r="D18" s="66" t="s">
        <v>211</v>
      </c>
      <c r="E18" s="87"/>
      <c r="F18" s="43"/>
      <c r="G18" s="43"/>
      <c r="M18" s="43"/>
      <c r="N18" s="43"/>
      <c r="O18" s="43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>
      <c r="A19" s="41" t="s">
        <v>1217</v>
      </c>
      <c r="B19" s="66" t="s">
        <v>218</v>
      </c>
      <c r="C19" s="66" t="s">
        <v>219</v>
      </c>
      <c r="D19" s="66" t="s">
        <v>220</v>
      </c>
      <c r="E19" s="87"/>
      <c r="F19" s="43"/>
      <c r="G19" s="43"/>
      <c r="M19" s="43"/>
      <c r="N19" s="43"/>
      <c r="O19" s="43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>
      <c r="A20" s="41" t="s">
        <v>1217</v>
      </c>
      <c r="B20" s="66" t="s">
        <v>224</v>
      </c>
      <c r="C20" s="66" t="s">
        <v>225</v>
      </c>
      <c r="D20" s="66" t="s">
        <v>226</v>
      </c>
      <c r="E20" s="87"/>
      <c r="F20" s="43"/>
      <c r="G20" s="43"/>
      <c r="M20" s="43"/>
      <c r="N20" s="43"/>
      <c r="O20" s="43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>
      <c r="A21" s="41" t="s">
        <v>1217</v>
      </c>
      <c r="B21" s="66" t="s">
        <v>236</v>
      </c>
      <c r="C21" s="66" t="s">
        <v>237</v>
      </c>
      <c r="D21" s="66" t="s">
        <v>238</v>
      </c>
      <c r="E21" s="87"/>
      <c r="F21" s="43"/>
      <c r="G21" s="43"/>
      <c r="M21" s="43"/>
      <c r="N21" s="43"/>
      <c r="O21" s="43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>
      <c r="A22" s="41" t="s">
        <v>1217</v>
      </c>
      <c r="B22" s="66" t="s">
        <v>239</v>
      </c>
      <c r="C22" s="66" t="s">
        <v>240</v>
      </c>
      <c r="D22" s="66" t="s">
        <v>241</v>
      </c>
      <c r="E22" s="87"/>
      <c r="F22" s="43"/>
      <c r="G22" s="43"/>
      <c r="M22" s="43"/>
      <c r="N22" s="43"/>
      <c r="O22" s="43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>
      <c r="A23" s="41" t="s">
        <v>1217</v>
      </c>
      <c r="B23" s="66" t="s">
        <v>248</v>
      </c>
      <c r="C23" s="66" t="s">
        <v>249</v>
      </c>
      <c r="D23" s="66" t="s">
        <v>250</v>
      </c>
      <c r="E23" s="87"/>
      <c r="F23" s="43"/>
      <c r="G23" s="43"/>
      <c r="M23" s="43"/>
      <c r="N23" s="43"/>
      <c r="O23" s="43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>
      <c r="A24" s="41" t="s">
        <v>1217</v>
      </c>
      <c r="B24" s="66" t="s">
        <v>278</v>
      </c>
      <c r="C24" s="66" t="s">
        <v>279</v>
      </c>
      <c r="D24" s="66" t="s">
        <v>280</v>
      </c>
      <c r="E24" s="87"/>
      <c r="F24" s="43"/>
      <c r="G24" s="43"/>
      <c r="M24" s="43"/>
      <c r="N24" s="43"/>
      <c r="O24" s="43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>
      <c r="A25" s="41" t="s">
        <v>1217</v>
      </c>
      <c r="B25" s="66" t="s">
        <v>281</v>
      </c>
      <c r="C25" s="66" t="s">
        <v>282</v>
      </c>
      <c r="D25" s="66" t="s">
        <v>283</v>
      </c>
      <c r="E25" s="87"/>
      <c r="F25" s="43"/>
      <c r="G25" s="43"/>
      <c r="M25" s="43"/>
      <c r="N25" s="43"/>
      <c r="O25" s="43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>
      <c r="A26" s="41" t="s">
        <v>1217</v>
      </c>
      <c r="B26" s="66" t="s">
        <v>296</v>
      </c>
      <c r="C26" s="66" t="s">
        <v>297</v>
      </c>
      <c r="D26" s="66" t="s">
        <v>298</v>
      </c>
      <c r="E26" s="87"/>
      <c r="F26" s="43"/>
      <c r="G26" s="43"/>
      <c r="M26" s="43"/>
      <c r="N26" s="43"/>
      <c r="O26" s="43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>
      <c r="A27" s="41" t="s">
        <v>1217</v>
      </c>
      <c r="B27" s="66" t="s">
        <v>299</v>
      </c>
      <c r="C27" s="66" t="s">
        <v>300</v>
      </c>
      <c r="D27" s="66" t="s">
        <v>301</v>
      </c>
      <c r="E27" s="87"/>
      <c r="F27" s="43"/>
      <c r="G27" s="43"/>
      <c r="M27" s="43"/>
      <c r="N27" s="43"/>
      <c r="O27" s="43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>
      <c r="A28" s="41" t="s">
        <v>1217</v>
      </c>
      <c r="B28" s="66" t="s">
        <v>302</v>
      </c>
      <c r="C28" s="66" t="s">
        <v>303</v>
      </c>
      <c r="D28" s="66" t="s">
        <v>304</v>
      </c>
      <c r="E28" s="87"/>
      <c r="F28" s="87"/>
      <c r="M28" s="43"/>
      <c r="N28" s="43"/>
      <c r="O28" s="43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>
      <c r="A29" s="41" t="s">
        <v>1217</v>
      </c>
      <c r="B29" s="66" t="s">
        <v>305</v>
      </c>
      <c r="C29" s="66" t="s">
        <v>306</v>
      </c>
      <c r="D29" s="66" t="s">
        <v>307</v>
      </c>
      <c r="E29" s="87"/>
      <c r="F29" s="87"/>
      <c r="M29" s="43"/>
      <c r="N29" s="40"/>
      <c r="O29" s="43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>
      <c r="A30" s="41" t="s">
        <v>1217</v>
      </c>
      <c r="B30" s="66" t="s">
        <v>308</v>
      </c>
      <c r="C30" s="66" t="s">
        <v>309</v>
      </c>
      <c r="D30" s="66" t="s">
        <v>310</v>
      </c>
      <c r="E30" s="87"/>
      <c r="F30" s="87"/>
      <c r="M30" s="43"/>
      <c r="N30" s="43"/>
      <c r="O30" s="43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>
      <c r="A31" s="41" t="s">
        <v>1217</v>
      </c>
      <c r="B31" s="66" t="s">
        <v>311</v>
      </c>
      <c r="C31" s="66" t="s">
        <v>312</v>
      </c>
      <c r="D31" s="66" t="s">
        <v>313</v>
      </c>
      <c r="E31" s="87"/>
      <c r="F31" s="87"/>
      <c r="H31" s="43"/>
      <c r="M31" s="43"/>
      <c r="N31" s="43"/>
      <c r="O31" s="43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>
      <c r="A32" s="41" t="s">
        <v>1217</v>
      </c>
      <c r="B32" s="66" t="s">
        <v>323</v>
      </c>
      <c r="C32" s="66" t="s">
        <v>324</v>
      </c>
      <c r="D32" s="66" t="s">
        <v>325</v>
      </c>
      <c r="E32" s="87"/>
      <c r="F32" s="87"/>
      <c r="H32" s="43"/>
      <c r="M32" s="43"/>
      <c r="N32" s="43"/>
      <c r="O32" s="43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>
      <c r="A33" s="41" t="s">
        <v>1217</v>
      </c>
      <c r="B33" s="66" t="s">
        <v>326</v>
      </c>
      <c r="C33" s="66" t="s">
        <v>327</v>
      </c>
      <c r="D33" s="66" t="s">
        <v>328</v>
      </c>
      <c r="E33" s="87"/>
      <c r="F33" s="87"/>
      <c r="H33" s="43"/>
      <c r="M33" s="43"/>
      <c r="N33" s="43"/>
      <c r="O33" s="43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>
      <c r="A34" s="41" t="s">
        <v>1217</v>
      </c>
      <c r="B34" s="66" t="s">
        <v>343</v>
      </c>
      <c r="C34" s="66" t="s">
        <v>344</v>
      </c>
      <c r="D34" s="66" t="s">
        <v>345</v>
      </c>
      <c r="E34" s="87"/>
      <c r="F34" s="87"/>
      <c r="H34" s="43"/>
      <c r="M34" s="43"/>
      <c r="N34" s="40"/>
      <c r="O34" s="43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>
      <c r="A35" s="41" t="s">
        <v>1217</v>
      </c>
      <c r="B35" s="43" t="s">
        <v>370</v>
      </c>
      <c r="C35" s="43" t="s">
        <v>371</v>
      </c>
      <c r="D35" s="43" t="s">
        <v>372</v>
      </c>
      <c r="E35" s="87"/>
      <c r="F35" s="87"/>
      <c r="H35" s="43"/>
      <c r="M35" s="43"/>
      <c r="N35" s="43"/>
      <c r="O35" s="43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>
      <c r="A36" s="41" t="s">
        <v>1217</v>
      </c>
      <c r="B36" s="43" t="s">
        <v>376</v>
      </c>
      <c r="C36" s="43" t="s">
        <v>377</v>
      </c>
      <c r="D36" s="43" t="s">
        <v>378</v>
      </c>
      <c r="E36" s="87"/>
      <c r="F36" s="87"/>
      <c r="H36" s="43"/>
      <c r="I36" s="43"/>
      <c r="J36" s="43"/>
      <c r="K36" s="43"/>
      <c r="M36" s="43"/>
      <c r="N36" s="40"/>
      <c r="O36" s="43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>
      <c r="A37" s="41" t="s">
        <v>1217</v>
      </c>
      <c r="B37" s="43" t="s">
        <v>379</v>
      </c>
      <c r="C37" s="43" t="s">
        <v>380</v>
      </c>
      <c r="D37" s="43" t="s">
        <v>381</v>
      </c>
      <c r="E37" s="87"/>
      <c r="F37" s="87"/>
      <c r="H37" s="43"/>
      <c r="I37" s="43"/>
      <c r="J37" s="43"/>
      <c r="K37" s="43"/>
      <c r="M37" s="43"/>
      <c r="N37" s="40"/>
      <c r="O37" s="43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>
      <c r="A38" s="41" t="s">
        <v>1217</v>
      </c>
      <c r="B38" s="43" t="s">
        <v>397</v>
      </c>
      <c r="C38" s="43" t="s">
        <v>398</v>
      </c>
      <c r="D38" s="43" t="s">
        <v>399</v>
      </c>
      <c r="E38" s="87"/>
      <c r="F38" s="87"/>
      <c r="H38" s="43"/>
      <c r="I38" s="43"/>
      <c r="J38" s="43"/>
      <c r="K38" s="43"/>
      <c r="M38" s="43"/>
      <c r="N38" s="40"/>
      <c r="O38" s="43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>
      <c r="A39" s="41" t="s">
        <v>1217</v>
      </c>
      <c r="B39" s="43" t="s">
        <v>400</v>
      </c>
      <c r="C39" s="43" t="s">
        <v>401</v>
      </c>
      <c r="D39" s="43" t="s">
        <v>402</v>
      </c>
      <c r="E39" s="87"/>
      <c r="F39" s="87"/>
      <c r="H39" s="43"/>
      <c r="I39" s="43"/>
      <c r="J39" s="43"/>
      <c r="K39" s="43"/>
      <c r="M39" s="43"/>
      <c r="N39" s="43"/>
      <c r="O39" s="43"/>
      <c r="P39" s="40"/>
      <c r="Q39" s="40"/>
      <c r="R39" s="40"/>
      <c r="S39" s="40"/>
      <c r="T39" s="40"/>
      <c r="U39" s="40"/>
      <c r="V39" s="40"/>
      <c r="W39" s="40"/>
      <c r="X39" s="40"/>
      <c r="Y39" s="40"/>
    </row>
    <row r="40">
      <c r="A40" s="41" t="s">
        <v>1217</v>
      </c>
      <c r="B40" s="43" t="s">
        <v>403</v>
      </c>
      <c r="C40" s="43" t="s">
        <v>404</v>
      </c>
      <c r="D40" s="43" t="s">
        <v>405</v>
      </c>
      <c r="E40" s="87"/>
      <c r="F40" s="87"/>
      <c r="H40" s="43"/>
      <c r="I40" s="43"/>
      <c r="J40" s="43"/>
      <c r="K40" s="43"/>
      <c r="M40" s="43"/>
      <c r="N40" s="40"/>
      <c r="O40" s="43"/>
      <c r="P40" s="40"/>
      <c r="Q40" s="40"/>
      <c r="R40" s="40"/>
      <c r="S40" s="40"/>
      <c r="T40" s="40"/>
      <c r="U40" s="40"/>
      <c r="V40" s="40"/>
      <c r="W40" s="40"/>
      <c r="X40" s="40"/>
      <c r="Y40" s="40"/>
    </row>
    <row r="41">
      <c r="A41" s="41" t="s">
        <v>1217</v>
      </c>
      <c r="B41" s="43" t="s">
        <v>409</v>
      </c>
      <c r="C41" s="43" t="s">
        <v>410</v>
      </c>
      <c r="D41" s="43" t="s">
        <v>411</v>
      </c>
      <c r="E41" s="87"/>
      <c r="F41" s="87"/>
      <c r="H41" s="43"/>
      <c r="I41" s="43"/>
      <c r="J41" s="43"/>
      <c r="K41" s="43"/>
      <c r="M41" s="43"/>
      <c r="N41" s="40"/>
      <c r="O41" s="43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>
      <c r="A42" s="41" t="s">
        <v>1217</v>
      </c>
      <c r="B42" s="43" t="s">
        <v>412</v>
      </c>
      <c r="C42" s="43" t="s">
        <v>413</v>
      </c>
      <c r="D42" s="43" t="s">
        <v>414</v>
      </c>
      <c r="E42" s="87"/>
      <c r="F42" s="87"/>
      <c r="H42" s="43"/>
      <c r="I42" s="43"/>
      <c r="J42" s="43"/>
      <c r="K42" s="43"/>
      <c r="M42" s="43"/>
      <c r="N42" s="43"/>
      <c r="O42" s="43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>
      <c r="A43" s="41" t="s">
        <v>1217</v>
      </c>
      <c r="B43" s="43" t="s">
        <v>424</v>
      </c>
      <c r="C43" s="43" t="s">
        <v>425</v>
      </c>
      <c r="D43" s="43" t="s">
        <v>426</v>
      </c>
      <c r="E43" s="87"/>
      <c r="F43" s="87"/>
      <c r="H43" s="43"/>
      <c r="I43" s="43"/>
      <c r="J43" s="43"/>
      <c r="K43" s="43"/>
      <c r="M43" s="43"/>
      <c r="N43" s="40"/>
      <c r="O43" s="43"/>
      <c r="P43" s="40"/>
      <c r="Q43" s="40"/>
      <c r="R43" s="40"/>
      <c r="S43" s="40"/>
      <c r="T43" s="40"/>
      <c r="U43" s="40"/>
      <c r="V43" s="40"/>
      <c r="W43" s="40"/>
      <c r="X43" s="40"/>
      <c r="Y43" s="40"/>
    </row>
    <row r="44">
      <c r="A44" s="41" t="s">
        <v>1217</v>
      </c>
      <c r="B44" s="43" t="s">
        <v>430</v>
      </c>
      <c r="C44" s="43" t="s">
        <v>431</v>
      </c>
      <c r="D44" s="43" t="s">
        <v>432</v>
      </c>
      <c r="E44" s="87"/>
      <c r="F44" s="87"/>
      <c r="H44" s="43"/>
      <c r="I44" s="43"/>
      <c r="J44" s="43"/>
      <c r="K44" s="43"/>
      <c r="M44" s="43"/>
      <c r="N44" s="43"/>
      <c r="O44" s="43"/>
      <c r="P44" s="40"/>
      <c r="Q44" s="40"/>
      <c r="R44" s="40"/>
      <c r="S44" s="40"/>
      <c r="T44" s="40"/>
      <c r="U44" s="40"/>
      <c r="V44" s="40"/>
      <c r="W44" s="40"/>
      <c r="X44" s="40"/>
      <c r="Y44" s="40"/>
    </row>
    <row r="45">
      <c r="A45" s="41" t="s">
        <v>1217</v>
      </c>
      <c r="B45" s="43" t="s">
        <v>451</v>
      </c>
      <c r="C45" s="43" t="s">
        <v>452</v>
      </c>
      <c r="D45" s="43" t="s">
        <v>113</v>
      </c>
      <c r="E45" s="87"/>
      <c r="F45" s="87"/>
      <c r="H45" s="43"/>
      <c r="I45" s="43"/>
      <c r="J45" s="43"/>
      <c r="K45" s="43"/>
      <c r="M45" s="43"/>
      <c r="N45" s="43"/>
      <c r="O45" s="43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>
      <c r="A46" s="41" t="s">
        <v>1217</v>
      </c>
      <c r="B46" s="43" t="s">
        <v>480</v>
      </c>
      <c r="C46" s="43" t="s">
        <v>481</v>
      </c>
      <c r="D46" s="43" t="s">
        <v>482</v>
      </c>
      <c r="E46" s="87"/>
      <c r="F46" s="87"/>
      <c r="H46" s="43"/>
      <c r="I46" s="43"/>
      <c r="J46" s="43"/>
      <c r="K46" s="43"/>
      <c r="M46" s="43"/>
      <c r="N46" s="43"/>
      <c r="O46" s="43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>
      <c r="A47" s="41" t="s">
        <v>1217</v>
      </c>
      <c r="B47" s="43" t="s">
        <v>491</v>
      </c>
      <c r="C47" s="43" t="s">
        <v>492</v>
      </c>
      <c r="D47" s="43" t="s">
        <v>493</v>
      </c>
      <c r="E47" s="87"/>
      <c r="F47" s="87"/>
      <c r="H47" s="43"/>
      <c r="I47" s="43"/>
      <c r="J47" s="43"/>
      <c r="K47" s="43"/>
      <c r="M47" s="43"/>
      <c r="N47" s="43"/>
      <c r="O47" s="43"/>
      <c r="P47" s="40"/>
      <c r="Q47" s="40"/>
      <c r="R47" s="40"/>
      <c r="S47" s="40"/>
      <c r="T47" s="40"/>
      <c r="U47" s="40"/>
      <c r="V47" s="40"/>
      <c r="W47" s="40"/>
      <c r="X47" s="40"/>
      <c r="Y47" s="40"/>
    </row>
    <row r="48">
      <c r="A48" s="41" t="s">
        <v>1217</v>
      </c>
      <c r="B48" s="43" t="s">
        <v>509</v>
      </c>
      <c r="C48" s="43" t="s">
        <v>510</v>
      </c>
      <c r="D48" s="43" t="s">
        <v>511</v>
      </c>
      <c r="E48" s="87"/>
      <c r="F48" s="87"/>
      <c r="H48" s="43"/>
      <c r="I48" s="43"/>
      <c r="J48" s="43"/>
      <c r="K48" s="43"/>
      <c r="M48" s="43"/>
      <c r="N48" s="40"/>
      <c r="O48" s="43"/>
      <c r="P48" s="40"/>
      <c r="Q48" s="40"/>
      <c r="R48" s="40"/>
      <c r="S48" s="40"/>
      <c r="T48" s="40"/>
      <c r="U48" s="40"/>
      <c r="V48" s="40"/>
      <c r="W48" s="40"/>
      <c r="X48" s="40"/>
      <c r="Y48" s="40"/>
    </row>
    <row r="49">
      <c r="A49" s="41" t="s">
        <v>1217</v>
      </c>
      <c r="B49" s="43" t="s">
        <v>512</v>
      </c>
      <c r="C49" s="43" t="s">
        <v>513</v>
      </c>
      <c r="D49" s="43" t="s">
        <v>514</v>
      </c>
      <c r="E49" s="87"/>
      <c r="F49" s="87"/>
      <c r="H49" s="43"/>
      <c r="I49" s="43"/>
      <c r="J49" s="43"/>
      <c r="K49" s="43"/>
      <c r="M49" s="43"/>
      <c r="N49" s="43"/>
      <c r="O49" s="43"/>
      <c r="P49" s="40"/>
      <c r="Q49" s="40"/>
      <c r="R49" s="40"/>
      <c r="S49" s="40"/>
      <c r="T49" s="40"/>
      <c r="U49" s="40"/>
      <c r="V49" s="40"/>
      <c r="W49" s="40"/>
      <c r="X49" s="40"/>
      <c r="Y49" s="40"/>
    </row>
    <row r="50">
      <c r="A50" s="41" t="s">
        <v>1217</v>
      </c>
      <c r="B50" s="43" t="s">
        <v>518</v>
      </c>
      <c r="C50" s="43" t="s">
        <v>519</v>
      </c>
      <c r="D50" s="43" t="s">
        <v>520</v>
      </c>
      <c r="E50" s="87"/>
      <c r="F50" s="87"/>
      <c r="H50" s="43"/>
      <c r="I50" s="43"/>
      <c r="J50" s="43"/>
      <c r="K50" s="43"/>
      <c r="M50" s="43"/>
      <c r="N50" s="40"/>
      <c r="O50" s="43"/>
      <c r="P50" s="40"/>
      <c r="Q50" s="40"/>
      <c r="R50" s="40"/>
      <c r="S50" s="40"/>
      <c r="T50" s="40"/>
      <c r="U50" s="40"/>
      <c r="V50" s="40"/>
      <c r="W50" s="40"/>
      <c r="X50" s="40"/>
      <c r="Y50" s="40"/>
    </row>
    <row r="51">
      <c r="A51" s="41" t="s">
        <v>1217</v>
      </c>
      <c r="B51" s="43" t="s">
        <v>536</v>
      </c>
      <c r="C51" s="43" t="s">
        <v>537</v>
      </c>
      <c r="D51" s="43" t="s">
        <v>538</v>
      </c>
      <c r="E51" s="87"/>
      <c r="F51" s="87"/>
      <c r="H51" s="43"/>
      <c r="I51" s="43"/>
      <c r="J51" s="43"/>
      <c r="K51" s="43"/>
      <c r="M51" s="43"/>
      <c r="N51" s="40"/>
      <c r="O51" s="43"/>
      <c r="P51" s="40"/>
      <c r="Q51" s="40"/>
      <c r="R51" s="40"/>
      <c r="S51" s="40"/>
      <c r="T51" s="40"/>
      <c r="U51" s="40"/>
      <c r="V51" s="40"/>
      <c r="W51" s="40"/>
      <c r="X51" s="40"/>
      <c r="Y51" s="40"/>
    </row>
    <row r="52">
      <c r="A52" s="41" t="s">
        <v>1217</v>
      </c>
      <c r="B52" s="43" t="s">
        <v>542</v>
      </c>
      <c r="C52" s="43" t="s">
        <v>543</v>
      </c>
      <c r="D52" s="43" t="s">
        <v>544</v>
      </c>
      <c r="E52" s="87"/>
      <c r="F52" s="87"/>
      <c r="H52" s="43"/>
      <c r="I52" s="43"/>
      <c r="J52" s="43"/>
      <c r="K52" s="43"/>
      <c r="M52" s="43"/>
      <c r="N52" s="43"/>
      <c r="O52" s="43"/>
      <c r="P52" s="40"/>
      <c r="Q52" s="40"/>
      <c r="R52" s="40"/>
      <c r="S52" s="40"/>
      <c r="T52" s="40"/>
      <c r="U52" s="40"/>
      <c r="V52" s="40"/>
      <c r="W52" s="40"/>
      <c r="X52" s="40"/>
      <c r="Y52" s="40"/>
    </row>
    <row r="53">
      <c r="A53" s="41" t="s">
        <v>1217</v>
      </c>
      <c r="B53" s="43" t="s">
        <v>545</v>
      </c>
      <c r="C53" s="43" t="s">
        <v>546</v>
      </c>
      <c r="D53" s="43" t="s">
        <v>547</v>
      </c>
      <c r="E53" s="87"/>
      <c r="F53" s="87"/>
      <c r="H53" s="43"/>
      <c r="I53" s="43"/>
      <c r="J53" s="43"/>
      <c r="K53" s="43"/>
      <c r="M53" s="43"/>
      <c r="N53" s="40"/>
      <c r="O53" s="43"/>
      <c r="P53" s="40"/>
      <c r="Q53" s="40"/>
      <c r="R53" s="40"/>
      <c r="S53" s="40"/>
      <c r="T53" s="40"/>
      <c r="U53" s="40"/>
      <c r="V53" s="40"/>
      <c r="W53" s="40"/>
      <c r="X53" s="40"/>
      <c r="Y53" s="40"/>
    </row>
    <row r="54">
      <c r="A54" s="41" t="s">
        <v>1217</v>
      </c>
      <c r="B54" s="43" t="s">
        <v>554</v>
      </c>
      <c r="C54" s="43" t="s">
        <v>555</v>
      </c>
      <c r="D54" s="43" t="s">
        <v>556</v>
      </c>
      <c r="E54" s="87"/>
      <c r="F54" s="87"/>
      <c r="H54" s="43"/>
      <c r="I54" s="43"/>
      <c r="J54" s="43"/>
      <c r="K54" s="43"/>
      <c r="M54" s="43"/>
      <c r="N54" s="43"/>
      <c r="O54" s="43"/>
      <c r="P54" s="40"/>
      <c r="Q54" s="40"/>
      <c r="R54" s="40"/>
      <c r="S54" s="40"/>
      <c r="T54" s="40"/>
      <c r="U54" s="40"/>
      <c r="V54" s="40"/>
      <c r="W54" s="40"/>
      <c r="X54" s="40"/>
      <c r="Y54" s="40"/>
    </row>
    <row r="55">
      <c r="A55" s="41" t="s">
        <v>1217</v>
      </c>
      <c r="B55" s="43" t="s">
        <v>560</v>
      </c>
      <c r="C55" s="43" t="s">
        <v>561</v>
      </c>
      <c r="D55" s="43" t="s">
        <v>143</v>
      </c>
      <c r="E55" s="87"/>
      <c r="F55" s="87"/>
      <c r="H55" s="43"/>
      <c r="I55" s="43"/>
      <c r="J55" s="43"/>
      <c r="K55" s="43"/>
      <c r="M55" s="43"/>
      <c r="N55" s="43"/>
      <c r="O55" s="43"/>
      <c r="P55" s="40"/>
      <c r="Q55" s="40"/>
      <c r="R55" s="40"/>
      <c r="S55" s="40"/>
      <c r="T55" s="40"/>
      <c r="U55" s="40"/>
      <c r="V55" s="40"/>
      <c r="W55" s="40"/>
      <c r="X55" s="40"/>
      <c r="Y55" s="40"/>
    </row>
    <row r="56">
      <c r="A56" s="41" t="s">
        <v>1217</v>
      </c>
      <c r="B56" s="43" t="s">
        <v>565</v>
      </c>
      <c r="C56" s="43" t="s">
        <v>566</v>
      </c>
      <c r="D56" s="43" t="s">
        <v>113</v>
      </c>
      <c r="E56" s="87"/>
      <c r="F56" s="87"/>
      <c r="H56" s="43"/>
      <c r="I56" s="43"/>
      <c r="J56" s="43"/>
      <c r="K56" s="43"/>
      <c r="M56" s="43"/>
      <c r="N56" s="43"/>
      <c r="O56" s="43"/>
      <c r="P56" s="40"/>
      <c r="Q56" s="40"/>
      <c r="R56" s="40"/>
      <c r="S56" s="40"/>
      <c r="T56" s="40"/>
      <c r="U56" s="40"/>
      <c r="V56" s="40"/>
      <c r="W56" s="40"/>
      <c r="X56" s="40"/>
      <c r="Y56" s="40"/>
    </row>
    <row r="57">
      <c r="A57" s="41" t="s">
        <v>1217</v>
      </c>
      <c r="B57" s="43" t="s">
        <v>582</v>
      </c>
      <c r="C57" s="43" t="s">
        <v>583</v>
      </c>
      <c r="D57" s="43" t="s">
        <v>584</v>
      </c>
      <c r="E57" s="87"/>
      <c r="F57" s="87"/>
      <c r="H57" s="43"/>
      <c r="I57" s="43"/>
      <c r="J57" s="43"/>
      <c r="K57" s="43"/>
      <c r="M57" s="43"/>
      <c r="N57" s="43"/>
      <c r="O57" s="43"/>
      <c r="P57" s="40"/>
      <c r="Q57" s="40"/>
      <c r="R57" s="40"/>
      <c r="S57" s="40"/>
      <c r="T57" s="40"/>
      <c r="U57" s="40"/>
      <c r="V57" s="40"/>
      <c r="W57" s="40"/>
      <c r="X57" s="40"/>
      <c r="Y57" s="40"/>
    </row>
    <row r="58">
      <c r="A58" s="41" t="s">
        <v>1217</v>
      </c>
      <c r="B58" s="43" t="s">
        <v>615</v>
      </c>
      <c r="C58" s="43" t="s">
        <v>616</v>
      </c>
      <c r="D58" s="43" t="s">
        <v>617</v>
      </c>
      <c r="E58" s="87"/>
      <c r="F58" s="87"/>
      <c r="H58" s="43"/>
      <c r="I58" s="43"/>
      <c r="J58" s="43"/>
      <c r="K58" s="43"/>
      <c r="M58" s="43"/>
      <c r="N58" s="43"/>
      <c r="O58" s="43"/>
      <c r="P58" s="40"/>
      <c r="Q58" s="40"/>
      <c r="R58" s="40"/>
      <c r="S58" s="40"/>
      <c r="T58" s="40"/>
      <c r="U58" s="40"/>
      <c r="V58" s="40"/>
      <c r="W58" s="40"/>
      <c r="X58" s="40"/>
      <c r="Y58" s="40"/>
    </row>
    <row r="59">
      <c r="A59" s="41" t="s">
        <v>1217</v>
      </c>
      <c r="B59" s="43" t="s">
        <v>621</v>
      </c>
      <c r="C59" s="43" t="s">
        <v>622</v>
      </c>
      <c r="D59" s="43" t="s">
        <v>623</v>
      </c>
      <c r="E59" s="87"/>
      <c r="F59" s="87"/>
      <c r="H59" s="43"/>
      <c r="I59" s="43"/>
      <c r="J59" s="43"/>
      <c r="K59" s="43"/>
      <c r="M59" s="43"/>
      <c r="N59" s="40"/>
      <c r="O59" s="43"/>
      <c r="P59" s="40"/>
      <c r="Q59" s="40"/>
      <c r="R59" s="40"/>
      <c r="S59" s="40"/>
      <c r="T59" s="40"/>
      <c r="U59" s="40"/>
      <c r="V59" s="40"/>
      <c r="W59" s="40"/>
      <c r="X59" s="40"/>
      <c r="Y59" s="40"/>
    </row>
    <row r="60">
      <c r="A60" s="41" t="s">
        <v>1217</v>
      </c>
      <c r="B60" s="43" t="s">
        <v>633</v>
      </c>
      <c r="C60" s="43" t="s">
        <v>634</v>
      </c>
      <c r="D60" s="43" t="s">
        <v>635</v>
      </c>
      <c r="E60" s="87"/>
      <c r="F60" s="87"/>
      <c r="H60" s="43"/>
      <c r="I60" s="43"/>
      <c r="J60" s="43"/>
      <c r="K60" s="43"/>
      <c r="M60" s="43"/>
      <c r="N60" s="43"/>
      <c r="O60" s="43"/>
      <c r="P60" s="40"/>
      <c r="Q60" s="40"/>
      <c r="R60" s="40"/>
      <c r="S60" s="40"/>
      <c r="T60" s="40"/>
      <c r="U60" s="40"/>
      <c r="V60" s="40"/>
      <c r="W60" s="40"/>
      <c r="X60" s="40"/>
      <c r="Y60" s="40"/>
    </row>
    <row r="61">
      <c r="A61" s="41" t="s">
        <v>1218</v>
      </c>
      <c r="B61" s="88" t="s">
        <v>45</v>
      </c>
      <c r="C61" s="66" t="s">
        <v>46</v>
      </c>
      <c r="D61" s="88" t="s">
        <v>47</v>
      </c>
      <c r="E61" s="87"/>
      <c r="F61" s="87"/>
      <c r="H61" s="43"/>
      <c r="I61" s="43"/>
      <c r="J61" s="43"/>
      <c r="K61" s="43"/>
      <c r="M61" s="43"/>
      <c r="N61" s="40"/>
      <c r="O61" s="43"/>
      <c r="P61" s="40"/>
      <c r="Q61" s="40"/>
      <c r="R61" s="40"/>
      <c r="S61" s="40"/>
      <c r="T61" s="40"/>
      <c r="U61" s="40"/>
      <c r="V61" s="40"/>
      <c r="W61" s="40"/>
      <c r="X61" s="40"/>
      <c r="Y61" s="40"/>
    </row>
    <row r="62">
      <c r="A62" s="41" t="s">
        <v>1218</v>
      </c>
      <c r="B62" s="88" t="s">
        <v>1219</v>
      </c>
      <c r="C62" s="66" t="s">
        <v>1220</v>
      </c>
      <c r="D62" s="88" t="s">
        <v>1221</v>
      </c>
      <c r="E62" s="87"/>
      <c r="F62" s="87"/>
      <c r="H62" s="43"/>
      <c r="I62" s="43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</row>
    <row r="63">
      <c r="A63" s="41" t="s">
        <v>1218</v>
      </c>
      <c r="B63" s="88" t="s">
        <v>81</v>
      </c>
      <c r="C63" s="66" t="s">
        <v>82</v>
      </c>
      <c r="D63" s="88" t="s">
        <v>83</v>
      </c>
      <c r="I63" s="43"/>
      <c r="J63" s="43"/>
      <c r="K63" s="43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</row>
    <row r="64">
      <c r="A64" s="41" t="s">
        <v>1218</v>
      </c>
      <c r="B64" s="88" t="s">
        <v>1222</v>
      </c>
      <c r="C64" s="66" t="s">
        <v>1223</v>
      </c>
      <c r="D64" s="88" t="s">
        <v>1224</v>
      </c>
      <c r="I64" s="43"/>
      <c r="J64" s="40"/>
      <c r="K64" s="43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</row>
    <row r="65">
      <c r="A65" s="41" t="s">
        <v>1218</v>
      </c>
      <c r="B65" s="88" t="s">
        <v>1225</v>
      </c>
      <c r="C65" s="66" t="s">
        <v>1226</v>
      </c>
      <c r="D65" s="88" t="s">
        <v>1227</v>
      </c>
      <c r="I65" s="43"/>
      <c r="J65" s="40"/>
      <c r="K65" s="43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</row>
    <row r="66">
      <c r="A66" s="41" t="s">
        <v>1218</v>
      </c>
      <c r="B66" s="88" t="s">
        <v>1228</v>
      </c>
      <c r="C66" s="66" t="s">
        <v>1229</v>
      </c>
      <c r="D66" s="88" t="s">
        <v>1230</v>
      </c>
      <c r="I66" s="43"/>
      <c r="J66" s="43"/>
      <c r="K66" s="43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</row>
    <row r="67">
      <c r="A67" s="41" t="s">
        <v>1218</v>
      </c>
      <c r="B67" s="88" t="s">
        <v>1231</v>
      </c>
      <c r="C67" s="66" t="s">
        <v>1232</v>
      </c>
      <c r="D67" s="88" t="s">
        <v>1233</v>
      </c>
      <c r="I67" s="43"/>
      <c r="J67" s="43"/>
      <c r="K67" s="43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</row>
    <row r="68">
      <c r="A68" s="41" t="s">
        <v>1218</v>
      </c>
      <c r="B68" s="88" t="s">
        <v>1234</v>
      </c>
      <c r="C68" s="66" t="s">
        <v>1235</v>
      </c>
      <c r="D68" s="88" t="s">
        <v>1236</v>
      </c>
      <c r="I68" s="43"/>
      <c r="J68" s="43"/>
      <c r="K68" s="43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</row>
    <row r="69">
      <c r="A69" s="41" t="s">
        <v>1218</v>
      </c>
      <c r="B69" s="88" t="s">
        <v>153</v>
      </c>
      <c r="C69" s="66" t="s">
        <v>154</v>
      </c>
      <c r="D69" s="88" t="s">
        <v>155</v>
      </c>
      <c r="I69" s="43"/>
      <c r="J69" s="40"/>
      <c r="K69" s="43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</row>
    <row r="70">
      <c r="A70" s="41" t="s">
        <v>1218</v>
      </c>
      <c r="B70" s="88" t="s">
        <v>159</v>
      </c>
      <c r="C70" s="66" t="s">
        <v>160</v>
      </c>
      <c r="D70" s="88" t="s">
        <v>161</v>
      </c>
      <c r="I70" s="43"/>
      <c r="J70" s="43"/>
      <c r="K70" s="43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</row>
    <row r="71">
      <c r="A71" s="41" t="s">
        <v>1218</v>
      </c>
      <c r="B71" s="88" t="s">
        <v>165</v>
      </c>
      <c r="C71" s="66" t="s">
        <v>166</v>
      </c>
      <c r="D71" s="88" t="s">
        <v>167</v>
      </c>
      <c r="I71" s="43"/>
      <c r="J71" s="43"/>
      <c r="K71" s="43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</row>
    <row r="72">
      <c r="A72" s="41" t="s">
        <v>1218</v>
      </c>
      <c r="B72" s="88" t="s">
        <v>1237</v>
      </c>
      <c r="C72" s="66" t="s">
        <v>1238</v>
      </c>
      <c r="D72" s="88" t="s">
        <v>1239</v>
      </c>
      <c r="I72" s="43"/>
      <c r="J72" s="40"/>
      <c r="K72" s="43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</row>
    <row r="73">
      <c r="A73" s="41" t="s">
        <v>1218</v>
      </c>
      <c r="B73" s="88" t="s">
        <v>1240</v>
      </c>
      <c r="C73" s="66" t="s">
        <v>1241</v>
      </c>
      <c r="D73" s="88" t="s">
        <v>1242</v>
      </c>
      <c r="I73" s="43"/>
      <c r="J73" s="43"/>
      <c r="K73" s="43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</row>
    <row r="74">
      <c r="A74" s="41" t="s">
        <v>1218</v>
      </c>
      <c r="B74" s="88" t="s">
        <v>1243</v>
      </c>
      <c r="C74" s="66" t="s">
        <v>1244</v>
      </c>
      <c r="D74" s="88" t="s">
        <v>1245</v>
      </c>
      <c r="I74" s="43"/>
      <c r="J74" s="43"/>
      <c r="K74" s="43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</row>
    <row r="75">
      <c r="A75" s="41" t="s">
        <v>1218</v>
      </c>
      <c r="B75" s="88" t="s">
        <v>1246</v>
      </c>
      <c r="C75" s="66" t="s">
        <v>1247</v>
      </c>
      <c r="D75" s="88" t="s">
        <v>1248</v>
      </c>
      <c r="I75" s="43"/>
      <c r="J75" s="43"/>
      <c r="K75" s="43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</row>
    <row r="76">
      <c r="A76" s="41" t="s">
        <v>1218</v>
      </c>
      <c r="B76" s="88" t="s">
        <v>1249</v>
      </c>
      <c r="C76" s="66" t="s">
        <v>1250</v>
      </c>
      <c r="D76" s="88" t="s">
        <v>1251</v>
      </c>
      <c r="I76" s="43"/>
      <c r="J76" s="43"/>
      <c r="K76" s="43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</row>
    <row r="77">
      <c r="A77" s="41" t="s">
        <v>1218</v>
      </c>
      <c r="B77" s="88" t="s">
        <v>1252</v>
      </c>
      <c r="C77" s="66" t="s">
        <v>1253</v>
      </c>
      <c r="D77" s="88" t="s">
        <v>1254</v>
      </c>
      <c r="I77" s="43"/>
      <c r="J77" s="40"/>
      <c r="K77" s="43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</row>
    <row r="78">
      <c r="A78" s="41" t="s">
        <v>1218</v>
      </c>
      <c r="B78" s="88" t="s">
        <v>1255</v>
      </c>
      <c r="C78" s="66" t="s">
        <v>1256</v>
      </c>
      <c r="D78" s="88" t="s">
        <v>1257</v>
      </c>
      <c r="I78" s="43"/>
      <c r="J78" s="43"/>
      <c r="K78" s="43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</row>
    <row r="79">
      <c r="A79" s="41" t="s">
        <v>1218</v>
      </c>
      <c r="B79" s="88" t="s">
        <v>1258</v>
      </c>
      <c r="C79" s="66" t="s">
        <v>1259</v>
      </c>
      <c r="D79" s="88" t="s">
        <v>1260</v>
      </c>
      <c r="I79" s="43"/>
      <c r="J79" s="40"/>
      <c r="K79" s="43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</row>
    <row r="80">
      <c r="A80" s="41" t="s">
        <v>1218</v>
      </c>
      <c r="B80" s="88" t="s">
        <v>1261</v>
      </c>
      <c r="C80" s="66" t="s">
        <v>1262</v>
      </c>
      <c r="D80" s="88" t="s">
        <v>1263</v>
      </c>
      <c r="I80" s="43"/>
      <c r="J80" s="43"/>
      <c r="K80" s="43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</row>
    <row r="81">
      <c r="A81" s="41" t="s">
        <v>1218</v>
      </c>
      <c r="B81" s="88" t="s">
        <v>1264</v>
      </c>
      <c r="C81" s="66" t="s">
        <v>1265</v>
      </c>
      <c r="D81" s="88" t="s">
        <v>1266</v>
      </c>
      <c r="I81" s="43"/>
      <c r="J81" s="43"/>
      <c r="K81" s="43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</row>
    <row r="82">
      <c r="A82" s="41" t="s">
        <v>1218</v>
      </c>
      <c r="B82" s="88" t="s">
        <v>1267</v>
      </c>
      <c r="C82" s="66" t="s">
        <v>1268</v>
      </c>
      <c r="D82" s="88" t="s">
        <v>1269</v>
      </c>
      <c r="I82" s="43"/>
      <c r="J82" s="43"/>
      <c r="K82" s="43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</row>
    <row r="83">
      <c r="A83" s="41" t="s">
        <v>1218</v>
      </c>
      <c r="B83" s="88" t="s">
        <v>1270</v>
      </c>
      <c r="C83" s="66" t="s">
        <v>1271</v>
      </c>
      <c r="D83" s="88" t="s">
        <v>1272</v>
      </c>
      <c r="I83" s="43"/>
      <c r="J83" s="40"/>
      <c r="K83" s="43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</row>
    <row r="84">
      <c r="A84" s="41" t="s">
        <v>1218</v>
      </c>
      <c r="B84" s="88" t="s">
        <v>1273</v>
      </c>
      <c r="C84" s="66" t="s">
        <v>1274</v>
      </c>
      <c r="D84" s="88" t="s">
        <v>1275</v>
      </c>
      <c r="I84" s="43"/>
      <c r="J84" s="40"/>
      <c r="K84" s="43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85">
      <c r="A85" s="41" t="s">
        <v>1218</v>
      </c>
      <c r="B85" s="88" t="s">
        <v>1276</v>
      </c>
      <c r="C85" s="66" t="s">
        <v>1277</v>
      </c>
      <c r="D85" s="88" t="s">
        <v>1278</v>
      </c>
      <c r="I85" s="43"/>
      <c r="J85" s="43"/>
      <c r="K85" s="43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</row>
    <row r="86">
      <c r="A86" s="41" t="s">
        <v>1218</v>
      </c>
      <c r="B86" s="88" t="s">
        <v>1279</v>
      </c>
      <c r="C86" s="66" t="s">
        <v>1280</v>
      </c>
      <c r="D86" s="88" t="s">
        <v>1281</v>
      </c>
      <c r="I86" s="43"/>
      <c r="J86" s="43"/>
      <c r="K86" s="43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</row>
    <row r="87">
      <c r="A87" s="41" t="s">
        <v>1218</v>
      </c>
      <c r="B87" s="88" t="s">
        <v>1282</v>
      </c>
      <c r="C87" s="66" t="s">
        <v>1283</v>
      </c>
      <c r="D87" s="88" t="s">
        <v>1284</v>
      </c>
      <c r="I87" s="43"/>
      <c r="J87" s="40"/>
      <c r="K87" s="43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</row>
    <row r="88">
      <c r="A88" s="41" t="s">
        <v>1218</v>
      </c>
      <c r="B88" s="88" t="s">
        <v>358</v>
      </c>
      <c r="C88" s="66" t="s">
        <v>359</v>
      </c>
      <c r="D88" s="88" t="s">
        <v>360</v>
      </c>
      <c r="I88" s="43"/>
      <c r="J88" s="40"/>
      <c r="K88" s="43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</row>
    <row r="89">
      <c r="A89" s="41" t="s">
        <v>1218</v>
      </c>
      <c r="B89" s="88" t="s">
        <v>1285</v>
      </c>
      <c r="C89" s="66" t="s">
        <v>1286</v>
      </c>
      <c r="D89" s="88" t="s">
        <v>1287</v>
      </c>
      <c r="I89" s="43"/>
      <c r="J89" s="43"/>
      <c r="K89" s="43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</row>
    <row r="90">
      <c r="A90" s="41" t="s">
        <v>1218</v>
      </c>
      <c r="B90" s="88" t="s">
        <v>1288</v>
      </c>
      <c r="C90" s="66" t="s">
        <v>1289</v>
      </c>
      <c r="D90" s="88" t="s">
        <v>1290</v>
      </c>
      <c r="I90" s="43"/>
      <c r="J90" s="43"/>
      <c r="K90" s="43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</row>
    <row r="91">
      <c r="A91" s="41" t="s">
        <v>1218</v>
      </c>
      <c r="B91" s="88" t="s">
        <v>1291</v>
      </c>
      <c r="C91" s="66" t="s">
        <v>1292</v>
      </c>
      <c r="D91" s="88" t="s">
        <v>1293</v>
      </c>
      <c r="I91" s="43"/>
      <c r="J91" s="40"/>
      <c r="K91" s="43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</row>
    <row r="92">
      <c r="A92" s="41" t="s">
        <v>1218</v>
      </c>
      <c r="B92" s="88" t="s">
        <v>1294</v>
      </c>
      <c r="C92" s="66" t="s">
        <v>1295</v>
      </c>
      <c r="D92" s="88" t="s">
        <v>1296</v>
      </c>
      <c r="I92" s="43"/>
      <c r="J92" s="40"/>
      <c r="K92" s="43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</row>
    <row r="93">
      <c r="A93" s="41" t="s">
        <v>1218</v>
      </c>
      <c r="B93" s="88" t="s">
        <v>415</v>
      </c>
      <c r="C93" s="66" t="s">
        <v>416</v>
      </c>
      <c r="D93" s="88" t="s">
        <v>417</v>
      </c>
      <c r="I93" s="43"/>
      <c r="J93" s="40"/>
      <c r="K93" s="43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</row>
    <row r="94">
      <c r="A94" s="41" t="s">
        <v>1218</v>
      </c>
      <c r="B94" s="88" t="s">
        <v>421</v>
      </c>
      <c r="C94" s="66" t="s">
        <v>422</v>
      </c>
      <c r="D94" s="88" t="s">
        <v>423</v>
      </c>
      <c r="I94" s="43"/>
      <c r="J94" s="43"/>
      <c r="K94" s="43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</row>
    <row r="95">
      <c r="A95" s="41" t="s">
        <v>1218</v>
      </c>
      <c r="B95" s="88" t="s">
        <v>1297</v>
      </c>
      <c r="C95" s="66" t="s">
        <v>1298</v>
      </c>
      <c r="D95" s="88" t="s">
        <v>1299</v>
      </c>
      <c r="I95" s="43"/>
      <c r="J95" s="43"/>
      <c r="K95" s="43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</row>
    <row r="96">
      <c r="A96" s="41" t="s">
        <v>1218</v>
      </c>
      <c r="B96" s="88" t="s">
        <v>1300</v>
      </c>
      <c r="C96" s="66" t="s">
        <v>1301</v>
      </c>
      <c r="D96" s="88" t="s">
        <v>1302</v>
      </c>
      <c r="I96" s="43"/>
      <c r="J96" s="43"/>
      <c r="K96" s="43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</row>
    <row r="97">
      <c r="A97" s="41" t="s">
        <v>1218</v>
      </c>
      <c r="B97" s="88" t="s">
        <v>1303</v>
      </c>
      <c r="C97" s="66" t="s">
        <v>1304</v>
      </c>
      <c r="D97" s="88" t="s">
        <v>1305</v>
      </c>
      <c r="I97" s="43"/>
      <c r="J97" s="40"/>
      <c r="K97" s="43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</row>
    <row r="98">
      <c r="A98" s="41" t="s">
        <v>1218</v>
      </c>
      <c r="B98" s="88" t="s">
        <v>1306</v>
      </c>
      <c r="C98" s="66" t="s">
        <v>1307</v>
      </c>
      <c r="D98" s="88" t="s">
        <v>1308</v>
      </c>
      <c r="I98" s="43"/>
      <c r="J98" s="43"/>
      <c r="K98" s="43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</row>
    <row r="99">
      <c r="A99" s="41" t="s">
        <v>1218</v>
      </c>
      <c r="B99" s="88" t="s">
        <v>1309</v>
      </c>
      <c r="C99" s="66" t="s">
        <v>1310</v>
      </c>
      <c r="D99" s="88" t="s">
        <v>1311</v>
      </c>
      <c r="I99" s="43"/>
      <c r="J99" s="43"/>
      <c r="K99" s="43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</row>
    <row r="100">
      <c r="A100" s="41" t="s">
        <v>1218</v>
      </c>
      <c r="B100" s="88" t="s">
        <v>1312</v>
      </c>
      <c r="C100" s="66" t="s">
        <v>1313</v>
      </c>
      <c r="D100" s="88" t="s">
        <v>1314</v>
      </c>
      <c r="I100" s="43"/>
      <c r="J100" s="43"/>
      <c r="K100" s="43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</row>
    <row r="101">
      <c r="A101" s="41" t="s">
        <v>1218</v>
      </c>
      <c r="B101" s="88" t="s">
        <v>1315</v>
      </c>
      <c r="C101" s="66" t="s">
        <v>1316</v>
      </c>
      <c r="D101" s="88" t="s">
        <v>1317</v>
      </c>
      <c r="I101" s="43"/>
      <c r="J101" s="40"/>
      <c r="K101" s="43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</row>
    <row r="102">
      <c r="A102" s="41" t="s">
        <v>1218</v>
      </c>
      <c r="B102" s="88" t="s">
        <v>1318</v>
      </c>
      <c r="C102" s="66" t="s">
        <v>1319</v>
      </c>
      <c r="D102" s="88" t="s">
        <v>1320</v>
      </c>
      <c r="I102" s="43"/>
      <c r="J102" s="40"/>
      <c r="K102" s="43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</row>
    <row r="103">
      <c r="A103" s="41" t="s">
        <v>1218</v>
      </c>
      <c r="B103" s="88" t="s">
        <v>1321</v>
      </c>
      <c r="C103" s="66" t="s">
        <v>1322</v>
      </c>
      <c r="D103" s="88" t="s">
        <v>1323</v>
      </c>
      <c r="I103" s="43"/>
      <c r="J103" s="43"/>
      <c r="K103" s="43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</row>
    <row r="104">
      <c r="A104" s="41" t="s">
        <v>1218</v>
      </c>
      <c r="B104" s="88" t="s">
        <v>539</v>
      </c>
      <c r="C104" s="66" t="s">
        <v>540</v>
      </c>
      <c r="D104" s="88" t="s">
        <v>541</v>
      </c>
      <c r="I104" s="43"/>
      <c r="J104" s="43"/>
      <c r="K104" s="43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</row>
    <row r="105">
      <c r="A105" s="41" t="s">
        <v>1218</v>
      </c>
      <c r="B105" s="88" t="s">
        <v>1324</v>
      </c>
      <c r="C105" s="66" t="s">
        <v>1325</v>
      </c>
      <c r="D105" s="88" t="s">
        <v>1326</v>
      </c>
      <c r="I105" s="43"/>
      <c r="J105" s="43"/>
      <c r="K105" s="43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</row>
    <row r="106">
      <c r="A106" s="41" t="s">
        <v>1218</v>
      </c>
      <c r="B106" s="88" t="s">
        <v>1327</v>
      </c>
      <c r="C106" s="66" t="s">
        <v>1328</v>
      </c>
      <c r="D106" s="88" t="s">
        <v>1329</v>
      </c>
      <c r="I106" s="43"/>
      <c r="J106" s="43"/>
      <c r="K106" s="43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</row>
    <row r="107">
      <c r="A107" s="41" t="s">
        <v>1218</v>
      </c>
      <c r="B107" s="88" t="s">
        <v>1330</v>
      </c>
      <c r="C107" s="66" t="s">
        <v>1331</v>
      </c>
      <c r="D107" s="88" t="s">
        <v>1332</v>
      </c>
      <c r="I107" s="43"/>
      <c r="J107" s="43"/>
      <c r="K107" s="43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</row>
    <row r="108">
      <c r="A108" s="41" t="s">
        <v>1218</v>
      </c>
      <c r="B108" s="88" t="s">
        <v>1333</v>
      </c>
      <c r="C108" s="66" t="s">
        <v>1334</v>
      </c>
      <c r="D108" s="88" t="s">
        <v>1335</v>
      </c>
      <c r="I108" s="43"/>
      <c r="J108" s="43"/>
      <c r="K108" s="43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</row>
    <row r="109">
      <c r="A109" s="41" t="s">
        <v>1218</v>
      </c>
      <c r="B109" s="88" t="s">
        <v>1336</v>
      </c>
      <c r="C109" s="66" t="s">
        <v>1337</v>
      </c>
      <c r="D109" s="88" t="s">
        <v>1338</v>
      </c>
      <c r="I109" s="43"/>
      <c r="J109" s="40"/>
      <c r="K109" s="43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</row>
    <row r="110">
      <c r="A110" s="41" t="s">
        <v>1218</v>
      </c>
      <c r="B110" s="88" t="s">
        <v>1339</v>
      </c>
      <c r="C110" s="66" t="s">
        <v>1340</v>
      </c>
      <c r="D110" s="88" t="s">
        <v>1341</v>
      </c>
      <c r="I110" s="43"/>
      <c r="J110" s="43"/>
      <c r="K110" s="43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</row>
    <row r="111">
      <c r="A111" s="41" t="s">
        <v>1218</v>
      </c>
      <c r="B111" s="88" t="s">
        <v>567</v>
      </c>
      <c r="C111" s="66" t="s">
        <v>568</v>
      </c>
      <c r="D111" s="88" t="s">
        <v>569</v>
      </c>
      <c r="I111" s="43"/>
      <c r="J111" s="43"/>
      <c r="K111" s="43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</row>
    <row r="112">
      <c r="A112" s="41" t="s">
        <v>1218</v>
      </c>
      <c r="B112" s="88" t="s">
        <v>1342</v>
      </c>
      <c r="C112" s="66" t="s">
        <v>1343</v>
      </c>
      <c r="D112" s="88" t="s">
        <v>1344</v>
      </c>
      <c r="I112" s="43"/>
      <c r="J112" s="40"/>
      <c r="K112" s="43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</row>
    <row r="113">
      <c r="A113" s="41" t="s">
        <v>1218</v>
      </c>
      <c r="B113" s="88" t="s">
        <v>1345</v>
      </c>
      <c r="C113" s="66" t="s">
        <v>1346</v>
      </c>
      <c r="D113" s="88" t="s">
        <v>1347</v>
      </c>
      <c r="I113" s="43"/>
      <c r="J113" s="43"/>
      <c r="K113" s="43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</row>
    <row r="114">
      <c r="A114" s="41" t="s">
        <v>1218</v>
      </c>
      <c r="B114" s="88" t="s">
        <v>1348</v>
      </c>
      <c r="C114" s="66" t="s">
        <v>1349</v>
      </c>
      <c r="D114" s="88" t="s">
        <v>1350</v>
      </c>
      <c r="I114" s="43"/>
      <c r="J114" s="40"/>
      <c r="K114" s="43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</row>
    <row r="115">
      <c r="A115" s="41" t="s">
        <v>1218</v>
      </c>
      <c r="B115" s="88" t="s">
        <v>1351</v>
      </c>
      <c r="C115" s="66" t="s">
        <v>1352</v>
      </c>
      <c r="D115" s="88" t="s">
        <v>1353</v>
      </c>
      <c r="I115" s="43"/>
      <c r="J115" s="43"/>
      <c r="K115" s="43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</row>
    <row r="116">
      <c r="A116" s="41" t="s">
        <v>1218</v>
      </c>
      <c r="B116" s="88" t="s">
        <v>1354</v>
      </c>
      <c r="C116" s="66" t="s">
        <v>1355</v>
      </c>
      <c r="D116" s="88" t="s">
        <v>1356</v>
      </c>
      <c r="I116" s="43"/>
      <c r="J116" s="43"/>
      <c r="K116" s="43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</row>
    <row r="117">
      <c r="A117" s="41" t="s">
        <v>1218</v>
      </c>
      <c r="B117" s="88" t="s">
        <v>1357</v>
      </c>
      <c r="C117" s="66" t="s">
        <v>1358</v>
      </c>
      <c r="D117" s="43" t="s">
        <v>1359</v>
      </c>
      <c r="I117" s="43"/>
      <c r="J117" s="43"/>
      <c r="K117" s="43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</row>
    <row r="118">
      <c r="A118" s="41" t="s">
        <v>1218</v>
      </c>
      <c r="B118" s="88" t="s">
        <v>603</v>
      </c>
      <c r="C118" s="66" t="s">
        <v>604</v>
      </c>
      <c r="D118" s="43" t="s">
        <v>605</v>
      </c>
      <c r="I118" s="43"/>
      <c r="J118" s="40"/>
      <c r="K118" s="43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</row>
    <row r="119">
      <c r="A119" s="41" t="s">
        <v>1218</v>
      </c>
      <c r="B119" s="88" t="s">
        <v>1360</v>
      </c>
      <c r="C119" s="66" t="s">
        <v>1361</v>
      </c>
      <c r="D119" s="43" t="s">
        <v>1362</v>
      </c>
      <c r="I119" s="43"/>
      <c r="J119" s="43"/>
      <c r="K119" s="43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</row>
    <row r="120">
      <c r="A120" s="41" t="s">
        <v>1218</v>
      </c>
      <c r="B120" s="88" t="s">
        <v>1363</v>
      </c>
      <c r="C120" s="66" t="s">
        <v>1364</v>
      </c>
      <c r="D120" s="43" t="s">
        <v>1365</v>
      </c>
      <c r="I120" s="43"/>
      <c r="J120" s="43"/>
      <c r="K120" s="43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</row>
    <row r="121">
      <c r="A121" s="41" t="s">
        <v>1366</v>
      </c>
      <c r="B121" s="43" t="s">
        <v>1367</v>
      </c>
      <c r="C121" s="43" t="s">
        <v>1368</v>
      </c>
      <c r="D121" s="88" t="s">
        <v>1369</v>
      </c>
      <c r="I121" s="43"/>
      <c r="J121" s="43"/>
      <c r="K121" s="43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</row>
    <row r="122">
      <c r="A122" s="41" t="s">
        <v>1366</v>
      </c>
      <c r="B122" s="43" t="s">
        <v>1370</v>
      </c>
      <c r="C122" s="43" t="s">
        <v>1371</v>
      </c>
      <c r="D122" s="88" t="s">
        <v>1372</v>
      </c>
      <c r="I122" s="43"/>
      <c r="J122" s="40"/>
      <c r="K122" s="43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</row>
    <row r="123">
      <c r="A123" s="41" t="s">
        <v>1366</v>
      </c>
      <c r="B123" s="43" t="s">
        <v>1373</v>
      </c>
      <c r="C123" s="43" t="s">
        <v>1374</v>
      </c>
      <c r="D123" s="88" t="s">
        <v>1375</v>
      </c>
      <c r="H123" s="43"/>
      <c r="I123" s="43"/>
      <c r="J123" s="43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</row>
    <row r="124">
      <c r="A124" s="41" t="s">
        <v>1366</v>
      </c>
      <c r="B124" s="43" t="s">
        <v>1376</v>
      </c>
      <c r="C124" s="43" t="s">
        <v>1377</v>
      </c>
      <c r="D124" s="88" t="s">
        <v>1378</v>
      </c>
      <c r="H124" s="43"/>
      <c r="I124" s="43"/>
      <c r="J124" s="43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</row>
    <row r="125">
      <c r="A125" s="41" t="s">
        <v>1366</v>
      </c>
      <c r="B125" s="43" t="s">
        <v>1379</v>
      </c>
      <c r="C125" s="43" t="s">
        <v>1380</v>
      </c>
      <c r="D125" s="88" t="s">
        <v>1381</v>
      </c>
      <c r="H125" s="43"/>
      <c r="I125" s="43"/>
      <c r="J125" s="43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</row>
    <row r="126">
      <c r="A126" s="41" t="s">
        <v>1366</v>
      </c>
      <c r="B126" s="43" t="s">
        <v>1382</v>
      </c>
      <c r="C126" s="43" t="s">
        <v>1383</v>
      </c>
      <c r="D126" s="88" t="s">
        <v>1384</v>
      </c>
      <c r="H126" s="43"/>
      <c r="I126" s="43"/>
      <c r="J126" s="43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</row>
    <row r="127">
      <c r="A127" s="41" t="s">
        <v>1366</v>
      </c>
      <c r="B127" s="43" t="s">
        <v>1385</v>
      </c>
      <c r="C127" s="43" t="s">
        <v>1386</v>
      </c>
      <c r="D127" s="88" t="s">
        <v>1387</v>
      </c>
      <c r="H127" s="43"/>
      <c r="I127" s="43"/>
      <c r="J127" s="43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</row>
    <row r="128">
      <c r="A128" s="41" t="s">
        <v>1366</v>
      </c>
      <c r="B128" s="43" t="s">
        <v>1388</v>
      </c>
      <c r="C128" s="43" t="s">
        <v>1389</v>
      </c>
      <c r="D128" s="88" t="s">
        <v>1390</v>
      </c>
      <c r="H128" s="43"/>
      <c r="I128" s="43"/>
      <c r="J128" s="43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</row>
    <row r="129">
      <c r="A129" s="41" t="s">
        <v>1366</v>
      </c>
      <c r="B129" s="43" t="s">
        <v>1391</v>
      </c>
      <c r="C129" s="43" t="s">
        <v>1392</v>
      </c>
      <c r="D129" s="88" t="s">
        <v>1393</v>
      </c>
      <c r="H129" s="43"/>
      <c r="I129" s="43"/>
      <c r="J129" s="43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</row>
    <row r="130">
      <c r="A130" s="41" t="s">
        <v>1366</v>
      </c>
      <c r="B130" s="88" t="s">
        <v>1394</v>
      </c>
      <c r="C130" s="88" t="s">
        <v>1395</v>
      </c>
      <c r="D130" s="88" t="s">
        <v>1396</v>
      </c>
      <c r="H130" s="43"/>
      <c r="I130" s="43"/>
      <c r="J130" s="43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</row>
    <row r="131">
      <c r="A131" s="41" t="s">
        <v>1366</v>
      </c>
      <c r="B131" s="88" t="s">
        <v>1397</v>
      </c>
      <c r="C131" s="88" t="s">
        <v>1398</v>
      </c>
      <c r="D131" s="88" t="s">
        <v>1399</v>
      </c>
      <c r="H131" s="43"/>
      <c r="I131" s="43"/>
      <c r="J131" s="43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</row>
    <row r="132">
      <c r="A132" s="41" t="s">
        <v>1366</v>
      </c>
      <c r="B132" s="88" t="s">
        <v>1400</v>
      </c>
      <c r="C132" s="88" t="s">
        <v>1401</v>
      </c>
      <c r="D132" s="88" t="s">
        <v>1402</v>
      </c>
      <c r="J132" s="43"/>
      <c r="K132" s="43"/>
      <c r="L132" s="43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</row>
    <row r="133">
      <c r="A133" s="41" t="s">
        <v>1366</v>
      </c>
      <c r="B133" s="88" t="s">
        <v>1403</v>
      </c>
      <c r="C133" s="88" t="s">
        <v>1404</v>
      </c>
      <c r="D133" s="88" t="s">
        <v>1405</v>
      </c>
      <c r="J133" s="43"/>
      <c r="K133" s="40"/>
      <c r="L133" s="43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</row>
    <row r="134">
      <c r="A134" s="41" t="s">
        <v>1366</v>
      </c>
      <c r="B134" s="88" t="s">
        <v>406</v>
      </c>
      <c r="C134" s="88" t="s">
        <v>407</v>
      </c>
      <c r="D134" s="88" t="s">
        <v>408</v>
      </c>
      <c r="J134" s="43"/>
      <c r="K134" s="40"/>
      <c r="L134" s="43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</row>
    <row r="135">
      <c r="A135" s="41" t="s">
        <v>1366</v>
      </c>
      <c r="B135" s="88" t="s">
        <v>1406</v>
      </c>
      <c r="C135" s="88" t="s">
        <v>1407</v>
      </c>
      <c r="D135" s="88" t="s">
        <v>1408</v>
      </c>
      <c r="J135" s="43"/>
      <c r="K135" s="43"/>
      <c r="L135" s="43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</row>
    <row r="136">
      <c r="A136" s="41" t="s">
        <v>1366</v>
      </c>
      <c r="B136" s="88" t="s">
        <v>1409</v>
      </c>
      <c r="C136" s="88" t="s">
        <v>1410</v>
      </c>
      <c r="D136" s="88" t="s">
        <v>1411</v>
      </c>
      <c r="J136" s="43"/>
      <c r="K136" s="40"/>
      <c r="L136" s="43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</row>
    <row r="137">
      <c r="A137" s="41" t="s">
        <v>1366</v>
      </c>
      <c r="B137" s="88" t="s">
        <v>1412</v>
      </c>
      <c r="C137" s="88" t="s">
        <v>1413</v>
      </c>
      <c r="D137" s="88" t="s">
        <v>1414</v>
      </c>
      <c r="J137" s="43"/>
      <c r="K137" s="43"/>
      <c r="L137" s="43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</row>
    <row r="138">
      <c r="A138" s="41" t="s">
        <v>1366</v>
      </c>
      <c r="B138" s="88" t="s">
        <v>1415</v>
      </c>
      <c r="C138" s="88" t="s">
        <v>1416</v>
      </c>
      <c r="D138" s="88" t="s">
        <v>1417</v>
      </c>
      <c r="J138" s="43"/>
      <c r="K138" s="43"/>
      <c r="L138" s="43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</row>
    <row r="139">
      <c r="A139" s="41" t="s">
        <v>1366</v>
      </c>
      <c r="B139" s="88" t="s">
        <v>1418</v>
      </c>
      <c r="C139" s="88" t="s">
        <v>1419</v>
      </c>
      <c r="D139" s="88" t="s">
        <v>1420</v>
      </c>
      <c r="J139" s="43"/>
      <c r="K139" s="40"/>
      <c r="L139" s="43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</row>
    <row r="140">
      <c r="A140" s="41" t="s">
        <v>1366</v>
      </c>
      <c r="B140" s="88" t="s">
        <v>1421</v>
      </c>
      <c r="C140" s="88" t="s">
        <v>1422</v>
      </c>
      <c r="D140" s="88" t="s">
        <v>1423</v>
      </c>
      <c r="J140" s="43"/>
      <c r="K140" s="40"/>
      <c r="L140" s="43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</row>
    <row r="141">
      <c r="A141" s="41" t="s">
        <v>1366</v>
      </c>
      <c r="B141" s="88" t="s">
        <v>1424</v>
      </c>
      <c r="C141" s="88" t="s">
        <v>1425</v>
      </c>
      <c r="D141" s="88" t="s">
        <v>1426</v>
      </c>
      <c r="J141" s="43"/>
      <c r="K141" s="40"/>
      <c r="L141" s="43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</row>
    <row r="142">
      <c r="A142" s="41" t="s">
        <v>1366</v>
      </c>
      <c r="B142" s="88" t="s">
        <v>1427</v>
      </c>
      <c r="C142" s="88" t="s">
        <v>1428</v>
      </c>
      <c r="D142" s="88" t="s">
        <v>1429</v>
      </c>
      <c r="J142" s="43"/>
      <c r="K142" s="43"/>
      <c r="L142" s="43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</row>
    <row r="143">
      <c r="A143" s="41" t="s">
        <v>1366</v>
      </c>
      <c r="B143" s="88" t="s">
        <v>636</v>
      </c>
      <c r="C143" s="88" t="s">
        <v>637</v>
      </c>
      <c r="D143" s="88" t="s">
        <v>638</v>
      </c>
      <c r="J143" s="43"/>
      <c r="K143" s="40"/>
      <c r="L143" s="43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</row>
    <row r="144">
      <c r="A144" s="41" t="s">
        <v>1430</v>
      </c>
      <c r="B144" s="43" t="s">
        <v>1431</v>
      </c>
      <c r="C144" s="43" t="s">
        <v>1432</v>
      </c>
      <c r="D144" s="43" t="s">
        <v>1433</v>
      </c>
      <c r="J144" s="43"/>
      <c r="K144" s="40"/>
      <c r="L144" s="43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</row>
    <row r="145">
      <c r="A145" s="41" t="s">
        <v>1430</v>
      </c>
      <c r="B145" s="43" t="s">
        <v>72</v>
      </c>
      <c r="C145" s="43" t="s">
        <v>73</v>
      </c>
      <c r="D145" s="43" t="s">
        <v>74</v>
      </c>
      <c r="J145" s="43"/>
      <c r="K145" s="43"/>
      <c r="L145" s="43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</row>
    <row r="146">
      <c r="A146" s="41" t="s">
        <v>1430</v>
      </c>
      <c r="B146" s="43" t="s">
        <v>1434</v>
      </c>
      <c r="C146" s="43" t="s">
        <v>1435</v>
      </c>
      <c r="D146" s="43" t="s">
        <v>1436</v>
      </c>
      <c r="E146" s="87"/>
      <c r="F146" s="87"/>
      <c r="J146" s="43"/>
      <c r="K146" s="40"/>
      <c r="L146" s="43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</row>
    <row r="147">
      <c r="A147" s="41" t="s">
        <v>1430</v>
      </c>
      <c r="B147" s="43" t="s">
        <v>1437</v>
      </c>
      <c r="C147" s="43" t="s">
        <v>1438</v>
      </c>
      <c r="D147" s="43" t="s">
        <v>1439</v>
      </c>
      <c r="E147" s="87"/>
      <c r="F147" s="87"/>
      <c r="J147" s="43"/>
      <c r="K147" s="40"/>
      <c r="L147" s="43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</row>
    <row r="148">
      <c r="A148" s="41" t="s">
        <v>1430</v>
      </c>
      <c r="B148" s="43" t="s">
        <v>1440</v>
      </c>
      <c r="C148" s="43" t="s">
        <v>1441</v>
      </c>
      <c r="D148" s="43" t="s">
        <v>1442</v>
      </c>
      <c r="E148" s="87"/>
      <c r="F148" s="87"/>
      <c r="J148" s="43"/>
      <c r="K148" s="40"/>
      <c r="L148" s="43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</row>
    <row r="149">
      <c r="A149" s="41" t="s">
        <v>1430</v>
      </c>
      <c r="B149" s="43" t="s">
        <v>1443</v>
      </c>
      <c r="C149" s="43" t="s">
        <v>1444</v>
      </c>
      <c r="D149" s="43" t="s">
        <v>1445</v>
      </c>
      <c r="E149" s="87"/>
      <c r="F149" s="87"/>
      <c r="J149" s="43"/>
      <c r="K149" s="40"/>
      <c r="L149" s="43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</row>
    <row r="150">
      <c r="A150" s="41" t="s">
        <v>1430</v>
      </c>
      <c r="B150" s="43" t="s">
        <v>1446</v>
      </c>
      <c r="C150" s="43" t="s">
        <v>1447</v>
      </c>
      <c r="D150" s="43" t="s">
        <v>1448</v>
      </c>
      <c r="E150" s="87"/>
      <c r="F150" s="87"/>
      <c r="J150" s="43"/>
      <c r="K150" s="40"/>
      <c r="L150" s="43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</row>
    <row r="151">
      <c r="A151" s="41" t="s">
        <v>1430</v>
      </c>
      <c r="B151" s="43" t="s">
        <v>1449</v>
      </c>
      <c r="C151" s="43" t="s">
        <v>1450</v>
      </c>
      <c r="D151" s="43" t="s">
        <v>1451</v>
      </c>
      <c r="E151" s="87"/>
      <c r="F151" s="87"/>
      <c r="J151" s="43"/>
      <c r="K151" s="40"/>
      <c r="L151" s="43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</row>
    <row r="152">
      <c r="A152" s="41" t="s">
        <v>1430</v>
      </c>
      <c r="B152" s="43" t="s">
        <v>1452</v>
      </c>
      <c r="C152" s="43" t="s">
        <v>1453</v>
      </c>
      <c r="D152" s="43" t="s">
        <v>1454</v>
      </c>
      <c r="E152" s="87"/>
      <c r="F152" s="87"/>
      <c r="J152" s="43"/>
      <c r="K152" s="43"/>
      <c r="L152" s="43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</row>
    <row r="153">
      <c r="A153" s="41" t="s">
        <v>1430</v>
      </c>
      <c r="B153" s="43" t="s">
        <v>147</v>
      </c>
      <c r="C153" s="43" t="s">
        <v>148</v>
      </c>
      <c r="D153" s="43" t="s">
        <v>149</v>
      </c>
      <c r="E153" s="87"/>
      <c r="F153" s="87"/>
      <c r="J153" s="43"/>
      <c r="K153" s="40"/>
      <c r="L153" s="43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</row>
    <row r="154">
      <c r="A154" s="41" t="s">
        <v>1430</v>
      </c>
      <c r="B154" s="43" t="s">
        <v>1455</v>
      </c>
      <c r="C154" s="43" t="s">
        <v>1456</v>
      </c>
      <c r="D154" s="43" t="s">
        <v>1457</v>
      </c>
      <c r="E154" s="87"/>
      <c r="F154" s="87"/>
      <c r="J154" s="43"/>
      <c r="K154" s="40"/>
      <c r="L154" s="43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</row>
    <row r="155">
      <c r="A155" s="41" t="s">
        <v>1430</v>
      </c>
      <c r="B155" s="43" t="s">
        <v>1458</v>
      </c>
      <c r="C155" s="43" t="s">
        <v>1459</v>
      </c>
      <c r="D155" s="43" t="s">
        <v>1460</v>
      </c>
      <c r="E155" s="87"/>
      <c r="F155" s="87"/>
      <c r="J155" s="43"/>
      <c r="K155" s="43"/>
      <c r="L155" s="43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</row>
    <row r="156">
      <c r="A156" s="41" t="s">
        <v>1430</v>
      </c>
      <c r="B156" s="43" t="s">
        <v>1461</v>
      </c>
      <c r="C156" s="43" t="s">
        <v>1462</v>
      </c>
      <c r="D156" s="43" t="s">
        <v>1463</v>
      </c>
      <c r="E156" s="87"/>
      <c r="F156" s="87"/>
      <c r="J156" s="43"/>
      <c r="K156" s="43"/>
      <c r="L156" s="43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</row>
    <row r="157">
      <c r="A157" s="41" t="s">
        <v>1430</v>
      </c>
      <c r="B157" s="43" t="s">
        <v>1464</v>
      </c>
      <c r="C157" s="43" t="s">
        <v>1465</v>
      </c>
      <c r="D157" s="43" t="s">
        <v>1466</v>
      </c>
      <c r="E157" s="87"/>
      <c r="F157" s="87"/>
      <c r="J157" s="43"/>
      <c r="K157" s="43"/>
      <c r="L157" s="43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</row>
    <row r="158">
      <c r="A158" s="41" t="s">
        <v>1430</v>
      </c>
      <c r="B158" s="43" t="s">
        <v>1467</v>
      </c>
      <c r="C158" s="43" t="s">
        <v>1468</v>
      </c>
      <c r="D158" s="43" t="s">
        <v>1469</v>
      </c>
      <c r="E158" s="87"/>
      <c r="F158" s="87"/>
      <c r="J158" s="43"/>
      <c r="K158" s="43"/>
      <c r="L158" s="43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</row>
    <row r="159">
      <c r="A159" s="41" t="s">
        <v>1430</v>
      </c>
      <c r="B159" s="43" t="s">
        <v>1470</v>
      </c>
      <c r="C159" s="43" t="s">
        <v>1471</v>
      </c>
      <c r="D159" s="43" t="s">
        <v>1472</v>
      </c>
      <c r="E159" s="87"/>
      <c r="F159" s="87"/>
      <c r="J159" s="43"/>
      <c r="K159" s="43"/>
      <c r="L159" s="43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</row>
    <row r="160">
      <c r="A160" s="41" t="s">
        <v>1430</v>
      </c>
      <c r="B160" s="88" t="s">
        <v>1473</v>
      </c>
      <c r="C160" s="43" t="s">
        <v>1474</v>
      </c>
      <c r="D160" s="88" t="s">
        <v>1475</v>
      </c>
      <c r="E160" s="87"/>
      <c r="F160" s="87"/>
      <c r="J160" s="43"/>
      <c r="K160" s="43"/>
      <c r="L160" s="43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</row>
    <row r="161">
      <c r="A161" s="41" t="s">
        <v>1430</v>
      </c>
      <c r="B161" s="43" t="s">
        <v>1476</v>
      </c>
      <c r="C161" s="43" t="s">
        <v>1477</v>
      </c>
      <c r="D161" s="43" t="s">
        <v>1478</v>
      </c>
      <c r="E161" s="87"/>
      <c r="F161" s="87"/>
      <c r="J161" s="43"/>
      <c r="K161" s="43"/>
      <c r="L161" s="43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</row>
    <row r="162">
      <c r="A162" s="41" t="s">
        <v>1430</v>
      </c>
      <c r="B162" s="43" t="s">
        <v>242</v>
      </c>
      <c r="C162" s="43" t="s">
        <v>243</v>
      </c>
      <c r="D162" s="43" t="s">
        <v>244</v>
      </c>
      <c r="E162" s="87"/>
      <c r="F162" s="87"/>
      <c r="J162" s="43"/>
      <c r="K162" s="40"/>
      <c r="L162" s="43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</row>
    <row r="163">
      <c r="A163" s="41" t="s">
        <v>1430</v>
      </c>
      <c r="B163" s="43" t="s">
        <v>1479</v>
      </c>
      <c r="C163" s="43" t="s">
        <v>1480</v>
      </c>
      <c r="D163" s="43" t="s">
        <v>1481</v>
      </c>
      <c r="E163" s="43"/>
      <c r="F163" s="87"/>
      <c r="J163" s="43"/>
      <c r="K163" s="40"/>
      <c r="L163" s="43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</row>
    <row r="164">
      <c r="A164" s="41" t="s">
        <v>1430</v>
      </c>
      <c r="B164" s="43" t="s">
        <v>260</v>
      </c>
      <c r="C164" s="43" t="s">
        <v>261</v>
      </c>
      <c r="D164" s="43" t="s">
        <v>262</v>
      </c>
      <c r="E164" s="43"/>
      <c r="F164" s="87"/>
      <c r="J164" s="43"/>
      <c r="K164" s="43"/>
      <c r="L164" s="43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</row>
    <row r="165">
      <c r="A165" s="41" t="s">
        <v>1430</v>
      </c>
      <c r="B165" s="43" t="s">
        <v>1482</v>
      </c>
      <c r="C165" s="43" t="s">
        <v>1483</v>
      </c>
      <c r="D165" s="43" t="s">
        <v>1484</v>
      </c>
      <c r="E165" s="43"/>
      <c r="F165" s="87"/>
      <c r="J165" s="43"/>
      <c r="K165" s="40"/>
      <c r="L165" s="43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</row>
    <row r="166">
      <c r="A166" s="41" t="s">
        <v>1430</v>
      </c>
      <c r="B166" s="43" t="s">
        <v>1485</v>
      </c>
      <c r="C166" s="43" t="s">
        <v>1486</v>
      </c>
      <c r="D166" s="43" t="s">
        <v>1487</v>
      </c>
      <c r="E166" s="43"/>
      <c r="F166" s="43"/>
      <c r="H166" s="43"/>
      <c r="I166" s="43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</row>
    <row r="167">
      <c r="A167" s="41" t="s">
        <v>1430</v>
      </c>
      <c r="B167" s="43" t="s">
        <v>1488</v>
      </c>
      <c r="C167" s="43" t="s">
        <v>1489</v>
      </c>
      <c r="D167" s="43" t="s">
        <v>1490</v>
      </c>
      <c r="E167" s="43"/>
      <c r="F167" s="43"/>
      <c r="H167" s="40"/>
      <c r="I167" s="43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</row>
    <row r="168">
      <c r="A168" s="41" t="s">
        <v>1430</v>
      </c>
      <c r="B168" s="43" t="s">
        <v>1491</v>
      </c>
      <c r="C168" s="43" t="s">
        <v>1492</v>
      </c>
      <c r="D168" s="43" t="s">
        <v>1493</v>
      </c>
      <c r="E168" s="43"/>
      <c r="F168" s="43"/>
      <c r="H168" s="40"/>
      <c r="I168" s="43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</row>
    <row r="169">
      <c r="A169" s="41" t="s">
        <v>1430</v>
      </c>
      <c r="B169" s="43" t="s">
        <v>1494</v>
      </c>
      <c r="C169" s="43" t="s">
        <v>1495</v>
      </c>
      <c r="D169" s="43" t="s">
        <v>1496</v>
      </c>
      <c r="E169" s="43"/>
      <c r="F169" s="43"/>
      <c r="H169" s="40"/>
      <c r="I169" s="43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</row>
    <row r="170">
      <c r="A170" s="41" t="s">
        <v>1430</v>
      </c>
      <c r="B170" s="43" t="s">
        <v>1497</v>
      </c>
      <c r="C170" s="43" t="s">
        <v>1498</v>
      </c>
      <c r="D170" s="43" t="s">
        <v>1499</v>
      </c>
      <c r="E170" s="43"/>
      <c r="F170" s="43"/>
      <c r="H170" s="40"/>
      <c r="I170" s="43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</row>
    <row r="171">
      <c r="A171" s="41" t="s">
        <v>1430</v>
      </c>
      <c r="B171" s="43" t="s">
        <v>1500</v>
      </c>
      <c r="C171" s="43" t="s">
        <v>1501</v>
      </c>
      <c r="D171" s="43" t="s">
        <v>1502</v>
      </c>
      <c r="E171" s="43"/>
      <c r="F171" s="43"/>
      <c r="H171" s="40"/>
      <c r="I171" s="43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</row>
    <row r="172">
      <c r="A172" s="41" t="s">
        <v>1430</v>
      </c>
      <c r="B172" s="43" t="s">
        <v>367</v>
      </c>
      <c r="C172" s="43" t="s">
        <v>368</v>
      </c>
      <c r="D172" s="43" t="s">
        <v>369</v>
      </c>
      <c r="E172" s="43"/>
      <c r="F172" s="43"/>
      <c r="H172" s="40"/>
      <c r="I172" s="43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</row>
    <row r="173">
      <c r="A173" s="41" t="s">
        <v>1430</v>
      </c>
      <c r="B173" s="43" t="s">
        <v>1503</v>
      </c>
      <c r="C173" s="43" t="s">
        <v>1504</v>
      </c>
      <c r="D173" s="43" t="s">
        <v>1505</v>
      </c>
      <c r="E173" s="43"/>
      <c r="F173" s="43"/>
      <c r="H173" s="40"/>
      <c r="I173" s="43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</row>
    <row r="174">
      <c r="A174" s="41" t="s">
        <v>1430</v>
      </c>
      <c r="B174" s="43" t="s">
        <v>1506</v>
      </c>
      <c r="C174" s="43" t="s">
        <v>1507</v>
      </c>
      <c r="D174" s="43" t="s">
        <v>1508</v>
      </c>
      <c r="E174" s="43"/>
      <c r="F174" s="43"/>
      <c r="H174" s="40"/>
      <c r="I174" s="43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</row>
    <row r="175">
      <c r="A175" s="41" t="s">
        <v>1430</v>
      </c>
      <c r="B175" s="43" t="s">
        <v>382</v>
      </c>
      <c r="C175" s="43" t="s">
        <v>383</v>
      </c>
      <c r="D175" s="43" t="s">
        <v>384</v>
      </c>
      <c r="E175" s="43"/>
      <c r="F175" s="43"/>
      <c r="H175" s="43"/>
      <c r="I175" s="43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</row>
    <row r="176">
      <c r="A176" s="41" t="s">
        <v>1430</v>
      </c>
      <c r="B176" s="43" t="s">
        <v>1509</v>
      </c>
      <c r="C176" s="43" t="s">
        <v>1510</v>
      </c>
      <c r="D176" s="43" t="s">
        <v>1511</v>
      </c>
      <c r="E176" s="43"/>
      <c r="F176" s="43"/>
      <c r="H176" s="43"/>
      <c r="I176" s="43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</row>
    <row r="177">
      <c r="A177" s="41" t="s">
        <v>1430</v>
      </c>
      <c r="B177" s="43" t="s">
        <v>1512</v>
      </c>
      <c r="C177" s="43" t="s">
        <v>1513</v>
      </c>
      <c r="D177" s="43" t="s">
        <v>1514</v>
      </c>
      <c r="E177" s="43"/>
      <c r="F177" s="43"/>
      <c r="H177" s="40"/>
      <c r="I177" s="43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</row>
    <row r="178">
      <c r="A178" s="41" t="s">
        <v>1430</v>
      </c>
      <c r="B178" s="43" t="s">
        <v>1515</v>
      </c>
      <c r="C178" s="43" t="s">
        <v>1516</v>
      </c>
      <c r="D178" s="43" t="s">
        <v>1517</v>
      </c>
      <c r="E178" s="43"/>
      <c r="F178" s="43"/>
      <c r="H178" s="43"/>
      <c r="I178" s="43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</row>
    <row r="179">
      <c r="A179" s="41" t="s">
        <v>1430</v>
      </c>
      <c r="B179" s="43" t="s">
        <v>1518</v>
      </c>
      <c r="C179" s="43" t="s">
        <v>1519</v>
      </c>
      <c r="D179" s="43" t="s">
        <v>1520</v>
      </c>
      <c r="E179" s="43"/>
      <c r="F179" s="43"/>
      <c r="H179" s="43"/>
      <c r="I179" s="43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</row>
    <row r="180">
      <c r="A180" s="41" t="s">
        <v>1430</v>
      </c>
      <c r="B180" s="43" t="s">
        <v>1521</v>
      </c>
      <c r="C180" s="43" t="s">
        <v>1522</v>
      </c>
      <c r="D180" s="43" t="s">
        <v>1523</v>
      </c>
      <c r="E180" s="43"/>
      <c r="F180" s="43"/>
      <c r="H180" s="40"/>
      <c r="I180" s="43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</row>
    <row r="181">
      <c r="A181" s="41" t="s">
        <v>1430</v>
      </c>
      <c r="B181" s="43" t="s">
        <v>1524</v>
      </c>
      <c r="C181" s="43" t="s">
        <v>1525</v>
      </c>
      <c r="D181" s="43" t="s">
        <v>1526</v>
      </c>
      <c r="E181" s="43"/>
      <c r="F181" s="43"/>
      <c r="H181" s="43"/>
      <c r="I181" s="43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</row>
    <row r="182">
      <c r="A182" s="41" t="s">
        <v>1430</v>
      </c>
      <c r="B182" s="43" t="s">
        <v>1527</v>
      </c>
      <c r="C182" s="43" t="s">
        <v>1528</v>
      </c>
      <c r="D182" s="43" t="s">
        <v>1529</v>
      </c>
      <c r="E182" s="43"/>
      <c r="F182" s="43"/>
      <c r="H182" s="40"/>
      <c r="I182" s="43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</row>
    <row r="183">
      <c r="A183" s="41" t="s">
        <v>1430</v>
      </c>
      <c r="B183" s="43" t="s">
        <v>1530</v>
      </c>
      <c r="C183" s="43" t="s">
        <v>1531</v>
      </c>
      <c r="D183" s="43" t="s">
        <v>1532</v>
      </c>
      <c r="E183" s="43"/>
      <c r="F183" s="43"/>
      <c r="H183" s="40"/>
      <c r="I183" s="43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</row>
    <row r="184">
      <c r="A184" s="41" t="s">
        <v>1430</v>
      </c>
      <c r="B184" s="43" t="s">
        <v>456</v>
      </c>
      <c r="C184" s="43" t="s">
        <v>457</v>
      </c>
      <c r="D184" s="43" t="s">
        <v>458</v>
      </c>
      <c r="E184" s="43"/>
      <c r="F184" s="43"/>
      <c r="H184" s="43"/>
      <c r="I184" s="43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</row>
    <row r="185">
      <c r="A185" s="41" t="s">
        <v>1430</v>
      </c>
      <c r="B185" s="43" t="s">
        <v>1533</v>
      </c>
      <c r="C185" s="43" t="s">
        <v>1534</v>
      </c>
      <c r="D185" s="43" t="s">
        <v>1535</v>
      </c>
      <c r="E185" s="43"/>
      <c r="F185" s="43"/>
      <c r="H185" s="40"/>
      <c r="I185" s="43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</row>
    <row r="186">
      <c r="A186" s="86" t="s">
        <v>1430</v>
      </c>
      <c r="B186" s="43" t="s">
        <v>1536</v>
      </c>
      <c r="C186" s="43" t="s">
        <v>1537</v>
      </c>
      <c r="D186" s="43" t="s">
        <v>1538</v>
      </c>
      <c r="E186" s="43"/>
      <c r="F186" s="43"/>
      <c r="H186" s="40"/>
      <c r="I186" s="43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</row>
    <row r="187">
      <c r="A187" s="86" t="s">
        <v>1430</v>
      </c>
      <c r="B187" s="43" t="s">
        <v>1539</v>
      </c>
      <c r="C187" s="43" t="s">
        <v>1540</v>
      </c>
      <c r="D187" s="43" t="s">
        <v>1541</v>
      </c>
      <c r="E187" s="43"/>
      <c r="F187" s="43"/>
      <c r="H187" s="40"/>
      <c r="I187" s="43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</row>
    <row r="188">
      <c r="A188" s="86" t="s">
        <v>1430</v>
      </c>
      <c r="B188" s="43" t="s">
        <v>1542</v>
      </c>
      <c r="C188" s="43" t="s">
        <v>1543</v>
      </c>
      <c r="D188" s="43" t="s">
        <v>1544</v>
      </c>
      <c r="E188" s="43"/>
      <c r="F188" s="43"/>
      <c r="H188" s="43"/>
      <c r="I188" s="43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</row>
    <row r="189">
      <c r="A189" s="86" t="s">
        <v>1430</v>
      </c>
      <c r="B189" s="43" t="s">
        <v>1545</v>
      </c>
      <c r="C189" s="43" t="s">
        <v>1546</v>
      </c>
      <c r="D189" s="43" t="s">
        <v>1547</v>
      </c>
      <c r="E189" s="43"/>
      <c r="F189" s="43"/>
      <c r="H189" s="40"/>
      <c r="I189" s="43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</row>
    <row r="190">
      <c r="A190" s="86" t="s">
        <v>1430</v>
      </c>
      <c r="B190" s="43" t="s">
        <v>1548</v>
      </c>
      <c r="C190" s="43" t="s">
        <v>1549</v>
      </c>
      <c r="D190" s="43" t="s">
        <v>1550</v>
      </c>
      <c r="E190" s="43"/>
      <c r="F190" s="43"/>
      <c r="H190" s="43"/>
      <c r="I190" s="43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</row>
    <row r="191">
      <c r="A191" s="86" t="s">
        <v>1430</v>
      </c>
      <c r="B191" s="43" t="s">
        <v>1551</v>
      </c>
      <c r="C191" s="43" t="s">
        <v>1552</v>
      </c>
      <c r="D191" s="43" t="s">
        <v>1553</v>
      </c>
      <c r="E191" s="43"/>
      <c r="F191" s="43"/>
      <c r="H191" s="40"/>
      <c r="I191" s="43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</row>
    <row r="192">
      <c r="A192" s="86" t="s">
        <v>1430</v>
      </c>
      <c r="B192" s="43" t="s">
        <v>1554</v>
      </c>
      <c r="C192" s="43" t="s">
        <v>1555</v>
      </c>
      <c r="D192" s="43" t="s">
        <v>1556</v>
      </c>
      <c r="E192" s="43"/>
      <c r="F192" s="43"/>
      <c r="H192" s="43"/>
      <c r="I192" s="43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</row>
    <row r="193">
      <c r="A193" s="86" t="s">
        <v>1430</v>
      </c>
      <c r="B193" s="43" t="s">
        <v>1557</v>
      </c>
      <c r="C193" s="43" t="s">
        <v>1558</v>
      </c>
      <c r="D193" s="43" t="s">
        <v>1559</v>
      </c>
      <c r="E193" s="43"/>
      <c r="F193" s="43"/>
      <c r="H193" s="40"/>
      <c r="I193" s="43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</row>
    <row r="194">
      <c r="A194" s="86" t="s">
        <v>1430</v>
      </c>
      <c r="B194" s="43" t="s">
        <v>1560</v>
      </c>
      <c r="C194" s="43" t="s">
        <v>1561</v>
      </c>
      <c r="D194" s="43" t="s">
        <v>1562</v>
      </c>
      <c r="E194" s="43"/>
      <c r="F194" s="43"/>
      <c r="H194" s="43"/>
      <c r="I194" s="43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</row>
    <row r="195">
      <c r="A195" s="86" t="s">
        <v>1430</v>
      </c>
      <c r="B195" s="43" t="s">
        <v>1563</v>
      </c>
      <c r="C195" s="43" t="s">
        <v>1564</v>
      </c>
      <c r="D195" s="43" t="s">
        <v>1565</v>
      </c>
      <c r="E195" s="43"/>
      <c r="F195" s="43"/>
      <c r="H195" s="43"/>
      <c r="I195" s="43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</row>
    <row r="196">
      <c r="A196" s="86" t="s">
        <v>1430</v>
      </c>
      <c r="B196" s="43" t="s">
        <v>1566</v>
      </c>
      <c r="C196" s="43" t="s">
        <v>1567</v>
      </c>
      <c r="D196" s="43" t="s">
        <v>1568</v>
      </c>
      <c r="E196" s="43"/>
      <c r="F196" s="43"/>
      <c r="H196" s="43"/>
      <c r="I196" s="43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</row>
    <row r="197">
      <c r="A197" s="86" t="s">
        <v>1430</v>
      </c>
      <c r="B197" s="43" t="s">
        <v>1569</v>
      </c>
      <c r="C197" s="43" t="s">
        <v>1570</v>
      </c>
      <c r="D197" s="43" t="s">
        <v>1571</v>
      </c>
      <c r="E197" s="43"/>
      <c r="F197" s="43"/>
      <c r="H197" s="40"/>
      <c r="I197" s="43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</row>
    <row r="198">
      <c r="A198" s="86" t="s">
        <v>1430</v>
      </c>
      <c r="B198" s="43" t="s">
        <v>1572</v>
      </c>
      <c r="C198" s="43" t="s">
        <v>1573</v>
      </c>
      <c r="D198" s="43" t="s">
        <v>1574</v>
      </c>
      <c r="E198" s="43"/>
      <c r="F198" s="43"/>
      <c r="H198" s="43"/>
      <c r="I198" s="43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</row>
    <row r="199">
      <c r="A199" s="86" t="s">
        <v>1430</v>
      </c>
      <c r="B199" s="43" t="s">
        <v>1575</v>
      </c>
      <c r="C199" s="43" t="s">
        <v>1576</v>
      </c>
      <c r="D199" s="43" t="s">
        <v>1577</v>
      </c>
      <c r="E199" s="43"/>
      <c r="F199" s="43"/>
      <c r="H199" s="40"/>
      <c r="I199" s="43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</row>
    <row r="200">
      <c r="A200" s="86" t="s">
        <v>1430</v>
      </c>
      <c r="B200" s="43" t="s">
        <v>1578</v>
      </c>
      <c r="C200" s="43" t="s">
        <v>1579</v>
      </c>
      <c r="D200" s="43" t="s">
        <v>1580</v>
      </c>
      <c r="E200" s="43"/>
      <c r="F200" s="43"/>
      <c r="H200" s="43"/>
      <c r="I200" s="43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</row>
    <row r="201">
      <c r="A201" s="86" t="s">
        <v>1430</v>
      </c>
      <c r="B201" s="43" t="s">
        <v>1581</v>
      </c>
      <c r="C201" s="43" t="s">
        <v>1582</v>
      </c>
      <c r="D201" s="43" t="s">
        <v>1583</v>
      </c>
      <c r="E201" s="43"/>
      <c r="F201" s="43"/>
      <c r="H201" s="40"/>
      <c r="I201" s="43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</row>
    <row r="202">
      <c r="A202" s="86" t="s">
        <v>1430</v>
      </c>
      <c r="B202" s="43" t="s">
        <v>1584</v>
      </c>
      <c r="C202" s="43" t="s">
        <v>1585</v>
      </c>
      <c r="D202" s="43" t="s">
        <v>1586</v>
      </c>
      <c r="E202" s="43"/>
      <c r="F202" s="43"/>
      <c r="H202" s="43"/>
      <c r="I202" s="43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</row>
    <row r="203">
      <c r="A203" s="86" t="s">
        <v>1587</v>
      </c>
      <c r="B203" s="43" t="s">
        <v>1588</v>
      </c>
      <c r="C203" s="43" t="s">
        <v>1589</v>
      </c>
      <c r="D203" s="88" t="s">
        <v>1590</v>
      </c>
      <c r="E203" s="43"/>
      <c r="F203" s="43"/>
      <c r="H203" s="43"/>
      <c r="I203" s="43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</row>
    <row r="204">
      <c r="A204" s="86" t="s">
        <v>1587</v>
      </c>
      <c r="B204" s="43" t="s">
        <v>1591</v>
      </c>
      <c r="C204" s="43" t="s">
        <v>1592</v>
      </c>
      <c r="D204" s="88" t="s">
        <v>1593</v>
      </c>
      <c r="E204" s="43"/>
      <c r="F204" s="43"/>
      <c r="H204" s="40"/>
      <c r="I204" s="43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</row>
    <row r="205">
      <c r="A205" s="86" t="s">
        <v>1587</v>
      </c>
      <c r="B205" s="43" t="s">
        <v>1594</v>
      </c>
      <c r="C205" s="43" t="s">
        <v>1595</v>
      </c>
      <c r="D205" s="88" t="s">
        <v>1596</v>
      </c>
      <c r="E205" s="43"/>
      <c r="F205" s="43"/>
      <c r="H205" s="40"/>
      <c r="I205" s="43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</row>
    <row r="206">
      <c r="A206" s="86" t="s">
        <v>1587</v>
      </c>
      <c r="B206" s="43" t="s">
        <v>1597</v>
      </c>
      <c r="C206" s="43" t="s">
        <v>1598</v>
      </c>
      <c r="D206" s="88" t="s">
        <v>1599</v>
      </c>
      <c r="E206" s="43"/>
      <c r="F206" s="43"/>
      <c r="H206" s="40"/>
      <c r="I206" s="43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</row>
    <row r="207">
      <c r="A207" s="86" t="s">
        <v>1587</v>
      </c>
      <c r="B207" s="43" t="s">
        <v>1600</v>
      </c>
      <c r="C207" s="43" t="s">
        <v>1601</v>
      </c>
      <c r="D207" s="88" t="s">
        <v>1602</v>
      </c>
      <c r="E207" s="43"/>
      <c r="F207" s="43"/>
      <c r="H207" s="40"/>
      <c r="I207" s="43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</row>
    <row r="208">
      <c r="A208" s="86" t="s">
        <v>1587</v>
      </c>
      <c r="B208" s="43" t="s">
        <v>1603</v>
      </c>
      <c r="C208" s="43" t="s">
        <v>1604</v>
      </c>
      <c r="D208" s="88" t="s">
        <v>1605</v>
      </c>
      <c r="E208" s="43"/>
      <c r="F208" s="43"/>
      <c r="H208" s="40"/>
      <c r="I208" s="43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</row>
    <row r="209">
      <c r="A209" s="86" t="s">
        <v>1587</v>
      </c>
      <c r="B209" s="43" t="s">
        <v>1606</v>
      </c>
      <c r="C209" s="43" t="s">
        <v>1607</v>
      </c>
      <c r="D209" s="88" t="s">
        <v>1608</v>
      </c>
      <c r="E209" s="43"/>
      <c r="F209" s="43"/>
      <c r="H209" s="40"/>
      <c r="I209" s="43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</row>
    <row r="210">
      <c r="A210" s="86" t="s">
        <v>1587</v>
      </c>
      <c r="B210" s="43" t="s">
        <v>1609</v>
      </c>
      <c r="C210" s="43" t="s">
        <v>1610</v>
      </c>
      <c r="D210" s="88" t="s">
        <v>1611</v>
      </c>
      <c r="E210" s="43"/>
      <c r="F210" s="43"/>
      <c r="H210" s="43"/>
      <c r="I210" s="43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</row>
    <row r="211">
      <c r="A211" s="86" t="s">
        <v>1587</v>
      </c>
      <c r="B211" s="43" t="s">
        <v>1612</v>
      </c>
      <c r="C211" s="43" t="s">
        <v>1613</v>
      </c>
      <c r="D211" s="88" t="s">
        <v>1614</v>
      </c>
      <c r="E211" s="43"/>
      <c r="F211" s="43"/>
      <c r="H211" s="43"/>
      <c r="I211" s="43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</row>
    <row r="212">
      <c r="A212" s="86" t="s">
        <v>1587</v>
      </c>
      <c r="B212" s="43" t="s">
        <v>1615</v>
      </c>
      <c r="C212" s="43" t="s">
        <v>1616</v>
      </c>
      <c r="D212" s="88" t="s">
        <v>1617</v>
      </c>
      <c r="E212" s="43"/>
      <c r="F212" s="43"/>
      <c r="H212" s="40"/>
      <c r="I212" s="43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</row>
    <row r="213">
      <c r="A213" s="86" t="s">
        <v>1587</v>
      </c>
      <c r="B213" s="43" t="s">
        <v>204</v>
      </c>
      <c r="C213" s="43" t="s">
        <v>205</v>
      </c>
      <c r="D213" s="88" t="s">
        <v>206</v>
      </c>
      <c r="E213" s="43"/>
      <c r="F213" s="43"/>
      <c r="H213" s="43"/>
      <c r="I213" s="43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</row>
    <row r="214">
      <c r="A214" s="86" t="s">
        <v>1587</v>
      </c>
      <c r="B214" s="43" t="s">
        <v>1618</v>
      </c>
      <c r="C214" s="43" t="s">
        <v>1619</v>
      </c>
      <c r="D214" s="88" t="s">
        <v>1620</v>
      </c>
      <c r="E214" s="43"/>
      <c r="F214" s="43"/>
      <c r="H214" s="43"/>
      <c r="I214" s="43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</row>
    <row r="215">
      <c r="A215" s="86" t="s">
        <v>1587</v>
      </c>
      <c r="B215" s="43" t="s">
        <v>1621</v>
      </c>
      <c r="C215" s="43" t="s">
        <v>1622</v>
      </c>
      <c r="D215" s="88" t="s">
        <v>1623</v>
      </c>
      <c r="E215" s="43"/>
      <c r="F215" s="43"/>
      <c r="H215" s="43"/>
      <c r="I215" s="43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</row>
    <row r="216">
      <c r="A216" s="86" t="s">
        <v>1587</v>
      </c>
      <c r="B216" s="43" t="s">
        <v>1624</v>
      </c>
      <c r="C216" s="43" t="s">
        <v>1625</v>
      </c>
      <c r="D216" s="88" t="s">
        <v>1626</v>
      </c>
      <c r="E216" s="43"/>
      <c r="F216" s="43"/>
      <c r="H216" s="40"/>
      <c r="I216" s="43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</row>
    <row r="217">
      <c r="A217" s="86" t="s">
        <v>1587</v>
      </c>
      <c r="B217" s="43" t="s">
        <v>1627</v>
      </c>
      <c r="C217" s="43" t="s">
        <v>1628</v>
      </c>
      <c r="D217" s="88" t="s">
        <v>1629</v>
      </c>
      <c r="E217" s="43"/>
      <c r="F217" s="43"/>
      <c r="H217" s="40"/>
      <c r="I217" s="43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</row>
    <row r="218">
      <c r="A218" s="86" t="s">
        <v>1587</v>
      </c>
      <c r="B218" s="43" t="s">
        <v>1630</v>
      </c>
      <c r="C218" s="43" t="s">
        <v>1631</v>
      </c>
      <c r="D218" s="88" t="s">
        <v>1632</v>
      </c>
      <c r="E218" s="43"/>
      <c r="F218" s="43"/>
      <c r="H218" s="40"/>
      <c r="I218" s="43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>
      <c r="A219" s="86" t="s">
        <v>1587</v>
      </c>
      <c r="B219" s="43" t="s">
        <v>1633</v>
      </c>
      <c r="C219" s="43" t="s">
        <v>1634</v>
      </c>
      <c r="D219" s="88" t="s">
        <v>1635</v>
      </c>
      <c r="E219" s="43"/>
      <c r="F219" s="43"/>
      <c r="H219" s="43"/>
      <c r="I219" s="43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  <row r="220">
      <c r="A220" s="86" t="s">
        <v>1587</v>
      </c>
      <c r="B220" s="43" t="s">
        <v>1636</v>
      </c>
      <c r="C220" s="43" t="s">
        <v>1637</v>
      </c>
      <c r="D220" s="88" t="s">
        <v>1638</v>
      </c>
      <c r="E220" s="43"/>
      <c r="F220" s="43"/>
      <c r="H220" s="40"/>
      <c r="I220" s="43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</row>
    <row r="221">
      <c r="A221" s="86" t="s">
        <v>1587</v>
      </c>
      <c r="B221" s="43" t="s">
        <v>1639</v>
      </c>
      <c r="C221" s="43" t="s">
        <v>1640</v>
      </c>
      <c r="D221" s="88" t="s">
        <v>1641</v>
      </c>
      <c r="E221" s="43"/>
      <c r="F221" s="43"/>
      <c r="H221" s="40"/>
      <c r="I221" s="43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</row>
    <row r="222">
      <c r="A222" s="86" t="s">
        <v>1587</v>
      </c>
      <c r="B222" s="43" t="s">
        <v>1642</v>
      </c>
      <c r="C222" s="43" t="s">
        <v>1643</v>
      </c>
      <c r="D222" s="88" t="s">
        <v>1644</v>
      </c>
      <c r="E222" s="43"/>
      <c r="F222" s="43"/>
      <c r="H222" s="40"/>
      <c r="I222" s="43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</row>
    <row r="223">
      <c r="A223" s="86" t="s">
        <v>1587</v>
      </c>
      <c r="B223" s="43" t="s">
        <v>1645</v>
      </c>
      <c r="C223" s="43" t="s">
        <v>1646</v>
      </c>
      <c r="D223" s="88" t="s">
        <v>1647</v>
      </c>
      <c r="E223" s="43"/>
      <c r="F223" s="43"/>
      <c r="H223" s="40"/>
      <c r="I223" s="43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</row>
    <row r="224">
      <c r="A224" s="86" t="s">
        <v>1587</v>
      </c>
      <c r="B224" s="43" t="s">
        <v>1648</v>
      </c>
      <c r="C224" s="43" t="s">
        <v>1649</v>
      </c>
      <c r="D224" s="88" t="s">
        <v>1650</v>
      </c>
      <c r="E224" s="43"/>
      <c r="F224" s="43"/>
      <c r="H224" s="43"/>
      <c r="I224" s="43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>
      <c r="A225" s="86" t="s">
        <v>1587</v>
      </c>
      <c r="B225" s="43" t="s">
        <v>1651</v>
      </c>
      <c r="C225" s="43" t="s">
        <v>1652</v>
      </c>
      <c r="D225" s="88" t="s">
        <v>1653</v>
      </c>
      <c r="E225" s="43"/>
      <c r="F225" s="43"/>
      <c r="H225" s="40"/>
      <c r="I225" s="43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  <row r="226">
      <c r="A226" s="86" t="s">
        <v>1587</v>
      </c>
      <c r="B226" s="43" t="s">
        <v>1654</v>
      </c>
      <c r="C226" s="43" t="s">
        <v>1655</v>
      </c>
      <c r="D226" s="88" t="s">
        <v>1656</v>
      </c>
      <c r="E226" s="43"/>
      <c r="F226" s="43"/>
      <c r="H226" s="43"/>
      <c r="I226" s="43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</row>
    <row r="227">
      <c r="A227" s="86" t="s">
        <v>1587</v>
      </c>
      <c r="B227" s="43" t="s">
        <v>1657</v>
      </c>
      <c r="C227" s="43" t="s">
        <v>1658</v>
      </c>
      <c r="D227" s="88" t="s">
        <v>1659</v>
      </c>
      <c r="E227" s="43"/>
      <c r="F227" s="43"/>
      <c r="H227" s="40"/>
      <c r="I227" s="43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</row>
    <row r="228">
      <c r="A228" s="86" t="s">
        <v>1587</v>
      </c>
      <c r="B228" s="43" t="s">
        <v>1660</v>
      </c>
      <c r="C228" s="43" t="s">
        <v>1661</v>
      </c>
      <c r="D228" s="88" t="s">
        <v>1662</v>
      </c>
      <c r="E228" s="43"/>
      <c r="F228" s="43"/>
      <c r="H228" s="40"/>
      <c r="I228" s="43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</row>
    <row r="229">
      <c r="A229" s="86" t="s">
        <v>1587</v>
      </c>
      <c r="B229" s="43" t="s">
        <v>1663</v>
      </c>
      <c r="C229" s="43" t="s">
        <v>1664</v>
      </c>
      <c r="D229" s="88" t="s">
        <v>1665</v>
      </c>
      <c r="H229" s="43"/>
      <c r="I229" s="43"/>
      <c r="J229" s="43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</row>
    <row r="230">
      <c r="A230" s="86" t="s">
        <v>1587</v>
      </c>
      <c r="B230" s="43" t="s">
        <v>1666</v>
      </c>
      <c r="C230" s="43" t="s">
        <v>1667</v>
      </c>
      <c r="D230" s="88" t="s">
        <v>1668</v>
      </c>
      <c r="H230" s="43"/>
      <c r="I230" s="43"/>
      <c r="J230" s="43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</row>
    <row r="231">
      <c r="A231" s="41" t="s">
        <v>1587</v>
      </c>
      <c r="B231" s="43" t="s">
        <v>1669</v>
      </c>
      <c r="C231" s="43" t="s">
        <v>1670</v>
      </c>
      <c r="D231" s="88" t="s">
        <v>1671</v>
      </c>
      <c r="H231" s="43"/>
      <c r="I231" s="43"/>
      <c r="J231" s="43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</row>
    <row r="232">
      <c r="A232" s="41" t="s">
        <v>1587</v>
      </c>
      <c r="B232" s="43" t="s">
        <v>1672</v>
      </c>
      <c r="C232" s="43" t="s">
        <v>1673</v>
      </c>
      <c r="D232" s="88" t="s">
        <v>1674</v>
      </c>
      <c r="H232" s="43"/>
      <c r="I232" s="43"/>
      <c r="J232" s="43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</row>
    <row r="233">
      <c r="A233" s="41" t="s">
        <v>1587</v>
      </c>
      <c r="B233" s="43" t="s">
        <v>1675</v>
      </c>
      <c r="C233" s="43" t="s">
        <v>1676</v>
      </c>
      <c r="D233" s="88" t="s">
        <v>1677</v>
      </c>
      <c r="H233" s="43"/>
      <c r="I233" s="43"/>
      <c r="J233" s="43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</row>
    <row r="234">
      <c r="A234" s="41" t="s">
        <v>1587</v>
      </c>
      <c r="B234" s="43" t="s">
        <v>1678</v>
      </c>
      <c r="C234" s="43" t="s">
        <v>1679</v>
      </c>
      <c r="D234" s="88" t="s">
        <v>1680</v>
      </c>
      <c r="H234" s="43"/>
      <c r="I234" s="43"/>
      <c r="J234" s="43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</row>
    <row r="235">
      <c r="A235" s="41" t="s">
        <v>1587</v>
      </c>
      <c r="B235" s="43" t="s">
        <v>1681</v>
      </c>
      <c r="C235" s="43" t="s">
        <v>1682</v>
      </c>
      <c r="D235" s="88" t="s">
        <v>1683</v>
      </c>
      <c r="H235" s="43"/>
      <c r="I235" s="43"/>
      <c r="J235" s="43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</row>
    <row r="236">
      <c r="A236" s="41" t="s">
        <v>1587</v>
      </c>
      <c r="B236" s="43" t="s">
        <v>1684</v>
      </c>
      <c r="C236" s="43" t="s">
        <v>1685</v>
      </c>
      <c r="D236" s="88" t="s">
        <v>1686</v>
      </c>
      <c r="H236" s="43"/>
      <c r="I236" s="43"/>
      <c r="J236" s="43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</row>
    <row r="237">
      <c r="A237" s="41" t="s">
        <v>1587</v>
      </c>
      <c r="B237" s="43" t="s">
        <v>1687</v>
      </c>
      <c r="C237" s="43" t="s">
        <v>1688</v>
      </c>
      <c r="D237" s="88" t="s">
        <v>1689</v>
      </c>
      <c r="H237" s="43"/>
      <c r="I237" s="43"/>
      <c r="J237" s="43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</row>
    <row r="238">
      <c r="A238" s="41" t="s">
        <v>1587</v>
      </c>
      <c r="B238" s="43" t="s">
        <v>1690</v>
      </c>
      <c r="C238" s="43" t="s">
        <v>1691</v>
      </c>
      <c r="D238" s="88" t="s">
        <v>1692</v>
      </c>
      <c r="H238" s="43"/>
      <c r="I238" s="43"/>
      <c r="J238" s="43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</row>
    <row r="239">
      <c r="A239" s="41" t="s">
        <v>1587</v>
      </c>
      <c r="B239" s="43" t="s">
        <v>1693</v>
      </c>
      <c r="C239" s="43" t="s">
        <v>1694</v>
      </c>
      <c r="D239" s="88" t="s">
        <v>1695</v>
      </c>
      <c r="H239" s="43"/>
      <c r="I239" s="43"/>
      <c r="J239" s="43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</row>
    <row r="240">
      <c r="A240" s="41" t="s">
        <v>1587</v>
      </c>
      <c r="B240" s="43" t="s">
        <v>1696</v>
      </c>
      <c r="C240" s="43" t="s">
        <v>1697</v>
      </c>
      <c r="D240" s="88" t="s">
        <v>1698</v>
      </c>
      <c r="H240" s="43"/>
      <c r="I240" s="43"/>
      <c r="J240" s="43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</row>
    <row r="241">
      <c r="A241" s="41" t="s">
        <v>1587</v>
      </c>
      <c r="B241" s="43" t="s">
        <v>1699</v>
      </c>
      <c r="C241" s="43" t="s">
        <v>1700</v>
      </c>
      <c r="D241" s="88" t="s">
        <v>1701</v>
      </c>
      <c r="H241" s="43"/>
      <c r="I241" s="43"/>
      <c r="J241" s="43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</row>
    <row r="242">
      <c r="A242" s="41" t="s">
        <v>1587</v>
      </c>
      <c r="B242" s="43" t="s">
        <v>1702</v>
      </c>
      <c r="C242" s="43" t="s">
        <v>1703</v>
      </c>
      <c r="D242" s="88" t="s">
        <v>1704</v>
      </c>
      <c r="H242" s="43"/>
      <c r="I242" s="43"/>
      <c r="J242" s="43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</row>
    <row r="243">
      <c r="A243" s="41" t="s">
        <v>1587</v>
      </c>
      <c r="B243" s="43" t="s">
        <v>1705</v>
      </c>
      <c r="C243" s="43" t="s">
        <v>1706</v>
      </c>
      <c r="D243" s="88" t="s">
        <v>1707</v>
      </c>
      <c r="H243" s="43"/>
      <c r="I243" s="43"/>
      <c r="J243" s="43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</row>
    <row r="244">
      <c r="A244" s="41" t="s">
        <v>1587</v>
      </c>
      <c r="B244" s="43" t="s">
        <v>1708</v>
      </c>
      <c r="C244" s="43" t="s">
        <v>1709</v>
      </c>
      <c r="D244" s="88" t="s">
        <v>1710</v>
      </c>
      <c r="H244" s="43"/>
      <c r="I244" s="43"/>
      <c r="J244" s="43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</row>
    <row r="245">
      <c r="A245" s="41" t="s">
        <v>1587</v>
      </c>
      <c r="B245" s="43" t="s">
        <v>1711</v>
      </c>
      <c r="C245" s="43" t="s">
        <v>1712</v>
      </c>
      <c r="D245" s="88" t="s">
        <v>1713</v>
      </c>
      <c r="H245" s="43"/>
      <c r="I245" s="43"/>
      <c r="J245" s="43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</row>
    <row r="246">
      <c r="A246" s="41" t="s">
        <v>1587</v>
      </c>
      <c r="B246" s="43" t="s">
        <v>1714</v>
      </c>
      <c r="C246" s="43" t="s">
        <v>1715</v>
      </c>
      <c r="D246" s="88" t="s">
        <v>1716</v>
      </c>
      <c r="H246" s="43"/>
      <c r="I246" s="43"/>
      <c r="J246" s="43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</row>
    <row r="247">
      <c r="A247" s="41" t="s">
        <v>1587</v>
      </c>
      <c r="B247" s="43" t="s">
        <v>1717</v>
      </c>
      <c r="C247" s="43" t="s">
        <v>1718</v>
      </c>
      <c r="D247" s="88" t="s">
        <v>1719</v>
      </c>
      <c r="H247" s="43"/>
      <c r="I247" s="43"/>
      <c r="J247" s="43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</row>
    <row r="248">
      <c r="A248" s="41" t="s">
        <v>1720</v>
      </c>
      <c r="B248" s="43" t="s">
        <v>1721</v>
      </c>
      <c r="C248" s="43" t="s">
        <v>1722</v>
      </c>
      <c r="D248" s="88" t="s">
        <v>1723</v>
      </c>
      <c r="H248" s="43"/>
      <c r="I248" s="43"/>
      <c r="J248" s="43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</row>
    <row r="249">
      <c r="A249" s="41" t="s">
        <v>1720</v>
      </c>
      <c r="B249" s="43" t="s">
        <v>1724</v>
      </c>
      <c r="C249" s="43" t="s">
        <v>1725</v>
      </c>
      <c r="D249" s="88" t="s">
        <v>1726</v>
      </c>
      <c r="H249" s="43"/>
      <c r="I249" s="43"/>
      <c r="J249" s="43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</row>
    <row r="250">
      <c r="A250" s="41" t="s">
        <v>1720</v>
      </c>
      <c r="B250" s="43" t="s">
        <v>48</v>
      </c>
      <c r="C250" s="43" t="s">
        <v>49</v>
      </c>
      <c r="D250" s="88" t="s">
        <v>50</v>
      </c>
      <c r="H250" s="43"/>
      <c r="I250" s="43"/>
      <c r="J250" s="43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</row>
    <row r="251">
      <c r="A251" s="41" t="s">
        <v>1720</v>
      </c>
      <c r="B251" s="88" t="s">
        <v>1727</v>
      </c>
      <c r="C251" s="43" t="s">
        <v>1728</v>
      </c>
      <c r="D251" s="88" t="s">
        <v>1729</v>
      </c>
      <c r="H251" s="43"/>
      <c r="I251" s="43"/>
      <c r="J251" s="43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</row>
    <row r="252">
      <c r="A252" s="41" t="s">
        <v>1720</v>
      </c>
      <c r="B252" s="88" t="s">
        <v>78</v>
      </c>
      <c r="C252" s="43" t="s">
        <v>79</v>
      </c>
      <c r="D252" s="88" t="s">
        <v>80</v>
      </c>
      <c r="H252" s="43"/>
      <c r="I252" s="43"/>
      <c r="J252" s="43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</row>
    <row r="253">
      <c r="A253" s="41" t="s">
        <v>1720</v>
      </c>
      <c r="B253" s="88" t="s">
        <v>1730</v>
      </c>
      <c r="C253" s="43" t="s">
        <v>1731</v>
      </c>
      <c r="D253" s="43" t="s">
        <v>1732</v>
      </c>
      <c r="H253" s="43"/>
      <c r="I253" s="43"/>
      <c r="J253" s="43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</row>
    <row r="254">
      <c r="A254" s="41" t="s">
        <v>1720</v>
      </c>
      <c r="B254" s="88" t="s">
        <v>1733</v>
      </c>
      <c r="C254" s="43" t="s">
        <v>1734</v>
      </c>
      <c r="D254" s="43" t="s">
        <v>1735</v>
      </c>
      <c r="H254" s="43"/>
      <c r="I254" s="43"/>
      <c r="J254" s="43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</row>
    <row r="255">
      <c r="A255" s="41" t="s">
        <v>1720</v>
      </c>
      <c r="B255" s="88" t="s">
        <v>1736</v>
      </c>
      <c r="C255" s="43" t="s">
        <v>1737</v>
      </c>
      <c r="D255" s="43" t="s">
        <v>1738</v>
      </c>
      <c r="H255" s="43"/>
      <c r="I255" s="43"/>
      <c r="J255" s="43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</row>
    <row r="256">
      <c r="A256" s="41" t="s">
        <v>1720</v>
      </c>
      <c r="B256" s="88" t="s">
        <v>1739</v>
      </c>
      <c r="C256" s="43" t="s">
        <v>1740</v>
      </c>
      <c r="D256" s="43" t="s">
        <v>1741</v>
      </c>
      <c r="H256" s="43"/>
      <c r="I256" s="43"/>
      <c r="J256" s="43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</row>
    <row r="257">
      <c r="A257" s="41" t="s">
        <v>1720</v>
      </c>
      <c r="B257" s="88" t="s">
        <v>1742</v>
      </c>
      <c r="C257" s="43" t="s">
        <v>1743</v>
      </c>
      <c r="D257" s="43" t="s">
        <v>1744</v>
      </c>
      <c r="H257" s="43"/>
      <c r="I257" s="43"/>
      <c r="J257" s="43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</row>
    <row r="258">
      <c r="A258" s="41" t="s">
        <v>1720</v>
      </c>
      <c r="B258" s="88" t="s">
        <v>1745</v>
      </c>
      <c r="C258" s="43" t="s">
        <v>1746</v>
      </c>
      <c r="D258" s="43" t="s">
        <v>1747</v>
      </c>
      <c r="H258" s="43"/>
      <c r="I258" s="43"/>
      <c r="J258" s="43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</row>
    <row r="259">
      <c r="A259" s="41" t="s">
        <v>1720</v>
      </c>
      <c r="B259" s="88" t="s">
        <v>1748</v>
      </c>
      <c r="C259" s="43" t="s">
        <v>1749</v>
      </c>
      <c r="D259" s="43" t="s">
        <v>1750</v>
      </c>
      <c r="H259" s="43"/>
      <c r="I259" s="43"/>
      <c r="J259" s="43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</row>
    <row r="260">
      <c r="A260" s="41" t="s">
        <v>1720</v>
      </c>
      <c r="B260" s="88" t="s">
        <v>1751</v>
      </c>
      <c r="C260" s="43" t="s">
        <v>1752</v>
      </c>
      <c r="D260" s="43" t="s">
        <v>1753</v>
      </c>
      <c r="H260" s="43"/>
      <c r="I260" s="43"/>
      <c r="J260" s="43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</row>
    <row r="261">
      <c r="A261" s="41" t="s">
        <v>1720</v>
      </c>
      <c r="B261" s="88" t="s">
        <v>1754</v>
      </c>
      <c r="C261" s="43" t="s">
        <v>1755</v>
      </c>
      <c r="D261" s="43" t="s">
        <v>1756</v>
      </c>
      <c r="H261" s="43"/>
      <c r="I261" s="43"/>
      <c r="J261" s="43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</row>
    <row r="262">
      <c r="A262" s="41" t="s">
        <v>1720</v>
      </c>
      <c r="B262" s="88" t="s">
        <v>1757</v>
      </c>
      <c r="C262" s="43" t="s">
        <v>1758</v>
      </c>
      <c r="D262" s="43" t="s">
        <v>1759</v>
      </c>
      <c r="H262" s="43"/>
      <c r="I262" s="43"/>
      <c r="J262" s="43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</row>
    <row r="263">
      <c r="A263" s="41" t="s">
        <v>1720</v>
      </c>
      <c r="B263" s="88" t="s">
        <v>1760</v>
      </c>
      <c r="C263" s="43" t="s">
        <v>1761</v>
      </c>
      <c r="D263" s="43" t="s">
        <v>1762</v>
      </c>
      <c r="H263" s="43"/>
      <c r="I263" s="43"/>
      <c r="J263" s="43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</row>
    <row r="264">
      <c r="A264" s="41" t="s">
        <v>1720</v>
      </c>
      <c r="B264" s="88" t="s">
        <v>1763</v>
      </c>
      <c r="C264" s="43" t="s">
        <v>1764</v>
      </c>
      <c r="D264" s="43" t="s">
        <v>1765</v>
      </c>
      <c r="H264" s="43"/>
      <c r="I264" s="43"/>
      <c r="J264" s="43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</row>
    <row r="265">
      <c r="A265" s="41" t="s">
        <v>1720</v>
      </c>
      <c r="B265" s="88" t="s">
        <v>1766</v>
      </c>
      <c r="C265" s="43" t="s">
        <v>1767</v>
      </c>
      <c r="D265" s="43" t="s">
        <v>1768</v>
      </c>
      <c r="H265" s="43"/>
      <c r="I265" s="43"/>
      <c r="J265" s="43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</row>
    <row r="266">
      <c r="A266" s="41" t="s">
        <v>1720</v>
      </c>
      <c r="B266" s="88" t="s">
        <v>1769</v>
      </c>
      <c r="C266" s="43" t="s">
        <v>1770</v>
      </c>
      <c r="D266" s="43" t="s">
        <v>1771</v>
      </c>
      <c r="H266" s="43"/>
      <c r="I266" s="43"/>
      <c r="J266" s="43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</row>
    <row r="267">
      <c r="A267" s="41" t="s">
        <v>1720</v>
      </c>
      <c r="B267" s="88" t="s">
        <v>1772</v>
      </c>
      <c r="C267" s="43" t="s">
        <v>1773</v>
      </c>
      <c r="D267" s="43" t="s">
        <v>1774</v>
      </c>
      <c r="H267" s="43"/>
      <c r="I267" s="43"/>
      <c r="J267" s="43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</row>
    <row r="268">
      <c r="A268" s="41" t="s">
        <v>1720</v>
      </c>
      <c r="B268" s="88" t="s">
        <v>1775</v>
      </c>
      <c r="C268" s="43" t="s">
        <v>1776</v>
      </c>
      <c r="D268" s="43" t="s">
        <v>1777</v>
      </c>
      <c r="H268" s="43"/>
      <c r="I268" s="43"/>
      <c r="J268" s="43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</row>
    <row r="269">
      <c r="A269" s="41" t="s">
        <v>1720</v>
      </c>
      <c r="B269" s="88" t="s">
        <v>1778</v>
      </c>
      <c r="C269" s="43" t="s">
        <v>1779</v>
      </c>
      <c r="D269" s="43" t="s">
        <v>1780</v>
      </c>
      <c r="H269" s="43"/>
      <c r="I269" s="43"/>
      <c r="J269" s="43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</row>
    <row r="270">
      <c r="A270" s="41" t="s">
        <v>1720</v>
      </c>
      <c r="B270" s="88" t="s">
        <v>1781</v>
      </c>
      <c r="C270" s="43" t="s">
        <v>1782</v>
      </c>
      <c r="D270" s="43" t="s">
        <v>1783</v>
      </c>
      <c r="H270" s="43"/>
      <c r="I270" s="43"/>
      <c r="J270" s="43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</row>
    <row r="271">
      <c r="A271" s="41" t="s">
        <v>1720</v>
      </c>
      <c r="B271" s="88" t="s">
        <v>1784</v>
      </c>
      <c r="C271" s="43" t="s">
        <v>1785</v>
      </c>
      <c r="D271" s="43" t="s">
        <v>1786</v>
      </c>
      <c r="H271" s="43"/>
      <c r="I271" s="43"/>
      <c r="J271" s="43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</row>
    <row r="272">
      <c r="A272" s="41" t="s">
        <v>1720</v>
      </c>
      <c r="B272" s="88" t="s">
        <v>1787</v>
      </c>
      <c r="C272" s="43" t="s">
        <v>1788</v>
      </c>
      <c r="D272" s="43" t="s">
        <v>1789</v>
      </c>
      <c r="H272" s="43"/>
      <c r="I272" s="43"/>
      <c r="J272" s="43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</row>
    <row r="273">
      <c r="A273" s="41" t="s">
        <v>1720</v>
      </c>
      <c r="B273" s="88" t="s">
        <v>1790</v>
      </c>
      <c r="C273" s="43" t="s">
        <v>1791</v>
      </c>
      <c r="D273" s="43" t="s">
        <v>1792</v>
      </c>
      <c r="H273" s="43"/>
      <c r="I273" s="43"/>
      <c r="J273" s="43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</row>
    <row r="274">
      <c r="A274" s="41" t="s">
        <v>1720</v>
      </c>
      <c r="B274" s="88" t="s">
        <v>1793</v>
      </c>
      <c r="C274" s="43" t="s">
        <v>1794</v>
      </c>
      <c r="D274" s="43" t="s">
        <v>1795</v>
      </c>
      <c r="H274" s="43"/>
      <c r="I274" s="43"/>
      <c r="J274" s="43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</row>
    <row r="275">
      <c r="A275" s="41" t="s">
        <v>1720</v>
      </c>
      <c r="B275" s="88" t="s">
        <v>1796</v>
      </c>
      <c r="C275" s="43" t="s">
        <v>1797</v>
      </c>
      <c r="D275" s="43" t="s">
        <v>1798</v>
      </c>
      <c r="H275" s="43"/>
      <c r="I275" s="43"/>
      <c r="J275" s="43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</row>
    <row r="276">
      <c r="A276" s="41" t="s">
        <v>1720</v>
      </c>
      <c r="B276" s="88" t="s">
        <v>1799</v>
      </c>
      <c r="C276" s="43" t="s">
        <v>1800</v>
      </c>
      <c r="D276" s="43" t="s">
        <v>1801</v>
      </c>
      <c r="H276" s="43"/>
      <c r="I276" s="43"/>
      <c r="J276" s="43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</row>
    <row r="277">
      <c r="A277" s="41" t="s">
        <v>1720</v>
      </c>
      <c r="B277" s="88" t="s">
        <v>1802</v>
      </c>
      <c r="C277" s="43" t="s">
        <v>1803</v>
      </c>
      <c r="D277" s="43" t="s">
        <v>1804</v>
      </c>
      <c r="H277" s="43"/>
      <c r="I277" s="43"/>
      <c r="J277" s="43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</row>
    <row r="278">
      <c r="A278" s="41" t="s">
        <v>1720</v>
      </c>
      <c r="B278" s="88" t="s">
        <v>1805</v>
      </c>
      <c r="C278" s="43" t="s">
        <v>1806</v>
      </c>
      <c r="D278" s="43" t="s">
        <v>1807</v>
      </c>
      <c r="H278" s="43"/>
      <c r="I278" s="43"/>
      <c r="J278" s="43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</row>
    <row r="279">
      <c r="A279" s="41" t="s">
        <v>1720</v>
      </c>
      <c r="B279" s="88" t="s">
        <v>1808</v>
      </c>
      <c r="C279" s="43" t="s">
        <v>1809</v>
      </c>
      <c r="D279" s="43" t="s">
        <v>1810</v>
      </c>
      <c r="H279" s="43"/>
      <c r="I279" s="43"/>
      <c r="J279" s="43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</row>
    <row r="280">
      <c r="A280" s="41" t="s">
        <v>1720</v>
      </c>
      <c r="B280" s="88" t="s">
        <v>1811</v>
      </c>
      <c r="C280" s="43" t="s">
        <v>1812</v>
      </c>
      <c r="D280" s="43" t="s">
        <v>1813</v>
      </c>
      <c r="H280" s="43"/>
      <c r="I280" s="43"/>
      <c r="J280" s="43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</row>
    <row r="281">
      <c r="A281" s="41" t="s">
        <v>1720</v>
      </c>
      <c r="B281" s="88" t="s">
        <v>1814</v>
      </c>
      <c r="C281" s="43" t="s">
        <v>1815</v>
      </c>
      <c r="D281" s="43" t="s">
        <v>1816</v>
      </c>
      <c r="H281" s="43"/>
      <c r="I281" s="43"/>
      <c r="J281" s="43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</row>
    <row r="282">
      <c r="A282" s="41" t="s">
        <v>1720</v>
      </c>
      <c r="B282" s="88" t="s">
        <v>1267</v>
      </c>
      <c r="C282" s="43" t="s">
        <v>1268</v>
      </c>
      <c r="D282" s="43" t="s">
        <v>1269</v>
      </c>
      <c r="H282" s="43"/>
      <c r="I282" s="43"/>
      <c r="J282" s="43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</row>
    <row r="283">
      <c r="A283" s="41" t="s">
        <v>1720</v>
      </c>
      <c r="B283" s="88" t="s">
        <v>1817</v>
      </c>
      <c r="C283" s="43" t="s">
        <v>1818</v>
      </c>
      <c r="D283" s="43" t="s">
        <v>1819</v>
      </c>
      <c r="H283" s="43"/>
      <c r="I283" s="43"/>
      <c r="J283" s="43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</row>
    <row r="284">
      <c r="A284" s="41" t="s">
        <v>1720</v>
      </c>
      <c r="B284" s="88" t="s">
        <v>1820</v>
      </c>
      <c r="C284" s="43" t="s">
        <v>1821</v>
      </c>
      <c r="D284" s="43" t="s">
        <v>1822</v>
      </c>
      <c r="H284" s="43"/>
      <c r="I284" s="43"/>
      <c r="J284" s="43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</row>
    <row r="285">
      <c r="A285" s="41" t="s">
        <v>1720</v>
      </c>
      <c r="B285" s="88" t="s">
        <v>1823</v>
      </c>
      <c r="C285" s="43" t="s">
        <v>1824</v>
      </c>
      <c r="D285" s="43" t="s">
        <v>1825</v>
      </c>
      <c r="H285" s="43"/>
      <c r="I285" s="43"/>
      <c r="J285" s="43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</row>
    <row r="286">
      <c r="A286" s="41" t="s">
        <v>1720</v>
      </c>
      <c r="B286" s="88" t="s">
        <v>1826</v>
      </c>
      <c r="C286" s="43" t="s">
        <v>1827</v>
      </c>
      <c r="D286" s="43" t="s">
        <v>1828</v>
      </c>
      <c r="H286" s="43"/>
      <c r="I286" s="43"/>
      <c r="J286" s="43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</row>
    <row r="287">
      <c r="A287" s="41" t="s">
        <v>1720</v>
      </c>
      <c r="B287" s="88" t="s">
        <v>1829</v>
      </c>
      <c r="C287" s="43" t="s">
        <v>1830</v>
      </c>
      <c r="D287" s="43" t="s">
        <v>1831</v>
      </c>
      <c r="H287" s="43"/>
      <c r="I287" s="43"/>
      <c r="J287" s="43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</row>
    <row r="288">
      <c r="A288" s="41" t="s">
        <v>1720</v>
      </c>
      <c r="B288" s="88" t="s">
        <v>1832</v>
      </c>
      <c r="C288" s="43" t="s">
        <v>1833</v>
      </c>
      <c r="D288" s="43" t="s">
        <v>1834</v>
      </c>
      <c r="E288" s="43"/>
      <c r="F288" s="43"/>
      <c r="H288" s="43"/>
      <c r="I288" s="43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</row>
    <row r="289">
      <c r="A289" s="41" t="s">
        <v>1720</v>
      </c>
      <c r="B289" s="88" t="s">
        <v>1835</v>
      </c>
      <c r="C289" s="43" t="s">
        <v>1836</v>
      </c>
      <c r="D289" s="43" t="s">
        <v>1837</v>
      </c>
      <c r="E289" s="43"/>
      <c r="F289" s="43"/>
      <c r="H289" s="40"/>
      <c r="I289" s="43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</row>
    <row r="290">
      <c r="A290" s="41" t="s">
        <v>1720</v>
      </c>
      <c r="B290" s="88" t="s">
        <v>403</v>
      </c>
      <c r="C290" s="43" t="s">
        <v>404</v>
      </c>
      <c r="D290" s="43" t="s">
        <v>405</v>
      </c>
      <c r="E290" s="43"/>
      <c r="F290" s="43"/>
      <c r="H290" s="43"/>
      <c r="I290" s="43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</row>
    <row r="291">
      <c r="A291" s="41" t="s">
        <v>1720</v>
      </c>
      <c r="B291" s="88" t="s">
        <v>1838</v>
      </c>
      <c r="C291" s="43" t="s">
        <v>1839</v>
      </c>
      <c r="D291" s="43" t="s">
        <v>1840</v>
      </c>
      <c r="E291" s="43"/>
      <c r="F291" s="43"/>
      <c r="H291" s="40"/>
      <c r="I291" s="43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</row>
    <row r="292">
      <c r="A292" s="41" t="s">
        <v>1720</v>
      </c>
      <c r="B292" s="88" t="s">
        <v>1841</v>
      </c>
      <c r="C292" s="43" t="s">
        <v>1842</v>
      </c>
      <c r="D292" s="43" t="s">
        <v>1843</v>
      </c>
      <c r="E292" s="43"/>
      <c r="F292" s="43"/>
      <c r="H292" s="40"/>
      <c r="I292" s="43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</row>
    <row r="293">
      <c r="A293" s="41" t="s">
        <v>1720</v>
      </c>
      <c r="B293" s="88" t="s">
        <v>1844</v>
      </c>
      <c r="C293" s="43" t="s">
        <v>1845</v>
      </c>
      <c r="D293" s="43" t="s">
        <v>1846</v>
      </c>
      <c r="E293" s="43"/>
      <c r="F293" s="43"/>
      <c r="H293" s="40"/>
      <c r="I293" s="43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</row>
    <row r="294">
      <c r="A294" s="41" t="s">
        <v>1720</v>
      </c>
      <c r="B294" s="88" t="s">
        <v>1847</v>
      </c>
      <c r="C294" s="43" t="s">
        <v>1848</v>
      </c>
      <c r="D294" s="43" t="s">
        <v>1849</v>
      </c>
      <c r="E294" s="43"/>
      <c r="F294" s="43"/>
      <c r="H294" s="40"/>
      <c r="I294" s="43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</row>
    <row r="295">
      <c r="A295" s="41" t="s">
        <v>1720</v>
      </c>
      <c r="B295" s="88" t="s">
        <v>1850</v>
      </c>
      <c r="C295" s="43" t="s">
        <v>1851</v>
      </c>
      <c r="D295" s="43" t="s">
        <v>1852</v>
      </c>
      <c r="E295" s="43"/>
      <c r="F295" s="43"/>
      <c r="H295" s="43"/>
      <c r="I295" s="43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</row>
    <row r="296">
      <c r="A296" s="41" t="s">
        <v>1720</v>
      </c>
      <c r="B296" s="88" t="s">
        <v>1853</v>
      </c>
      <c r="C296" s="43" t="s">
        <v>1854</v>
      </c>
      <c r="D296" s="43" t="s">
        <v>1855</v>
      </c>
      <c r="E296" s="43"/>
      <c r="F296" s="43"/>
      <c r="H296" s="40"/>
      <c r="I296" s="43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</row>
    <row r="297">
      <c r="A297" s="41" t="s">
        <v>1720</v>
      </c>
      <c r="B297" s="88" t="s">
        <v>1856</v>
      </c>
      <c r="C297" s="43" t="s">
        <v>1857</v>
      </c>
      <c r="D297" s="43" t="s">
        <v>1858</v>
      </c>
      <c r="E297" s="43"/>
      <c r="F297" s="43"/>
      <c r="H297" s="40"/>
      <c r="I297" s="43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</row>
    <row r="298">
      <c r="A298" s="41" t="s">
        <v>1720</v>
      </c>
      <c r="B298" s="88" t="s">
        <v>1859</v>
      </c>
      <c r="C298" s="43" t="s">
        <v>1860</v>
      </c>
      <c r="D298" s="88" t="s">
        <v>1861</v>
      </c>
      <c r="E298" s="43"/>
      <c r="F298" s="43"/>
      <c r="H298" s="40"/>
      <c r="I298" s="43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</row>
    <row r="299">
      <c r="A299" s="41" t="s">
        <v>1720</v>
      </c>
      <c r="B299" s="88" t="s">
        <v>1862</v>
      </c>
      <c r="C299" s="43" t="s">
        <v>1863</v>
      </c>
      <c r="D299" s="88" t="s">
        <v>1864</v>
      </c>
      <c r="E299" s="43"/>
      <c r="F299" s="43"/>
      <c r="H299" s="43"/>
      <c r="I299" s="43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</row>
    <row r="300">
      <c r="A300" s="41" t="s">
        <v>1720</v>
      </c>
      <c r="B300" s="88" t="s">
        <v>494</v>
      </c>
      <c r="C300" s="43" t="s">
        <v>495</v>
      </c>
      <c r="D300" s="88" t="s">
        <v>496</v>
      </c>
      <c r="E300" s="43"/>
      <c r="F300" s="43"/>
      <c r="H300" s="43"/>
      <c r="I300" s="43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</row>
    <row r="301">
      <c r="A301" s="41" t="s">
        <v>1720</v>
      </c>
      <c r="B301" s="88" t="s">
        <v>1865</v>
      </c>
      <c r="C301" s="43" t="s">
        <v>1866</v>
      </c>
      <c r="D301" s="88" t="s">
        <v>1867</v>
      </c>
      <c r="E301" s="43"/>
      <c r="F301" s="43"/>
      <c r="H301" s="43"/>
      <c r="I301" s="43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</row>
    <row r="302">
      <c r="A302" s="41" t="s">
        <v>1720</v>
      </c>
      <c r="B302" s="88" t="s">
        <v>521</v>
      </c>
      <c r="C302" s="43" t="s">
        <v>522</v>
      </c>
      <c r="D302" s="88" t="s">
        <v>523</v>
      </c>
      <c r="E302" s="43"/>
      <c r="F302" s="43"/>
      <c r="H302" s="40"/>
      <c r="I302" s="43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</row>
    <row r="303">
      <c r="A303" s="41" t="s">
        <v>1720</v>
      </c>
      <c r="B303" s="88" t="s">
        <v>1868</v>
      </c>
      <c r="C303" s="43" t="s">
        <v>1869</v>
      </c>
      <c r="D303" s="88" t="s">
        <v>1870</v>
      </c>
      <c r="E303" s="43"/>
      <c r="F303" s="43"/>
      <c r="H303" s="40"/>
      <c r="I303" s="43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</row>
    <row r="304">
      <c r="A304" s="41" t="s">
        <v>1720</v>
      </c>
      <c r="B304" s="88" t="s">
        <v>1871</v>
      </c>
      <c r="C304" s="43" t="s">
        <v>1872</v>
      </c>
      <c r="D304" s="88" t="s">
        <v>1873</v>
      </c>
      <c r="E304" s="43"/>
      <c r="F304" s="43"/>
      <c r="H304" s="40"/>
      <c r="I304" s="43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</row>
    <row r="305">
      <c r="A305" s="41" t="s">
        <v>1720</v>
      </c>
      <c r="B305" s="88" t="s">
        <v>1874</v>
      </c>
      <c r="C305" s="43" t="s">
        <v>1875</v>
      </c>
      <c r="D305" s="88" t="s">
        <v>1876</v>
      </c>
      <c r="E305" s="43"/>
      <c r="F305" s="43"/>
      <c r="H305" s="43"/>
      <c r="I305" s="43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</row>
    <row r="306">
      <c r="A306" s="41" t="s">
        <v>1720</v>
      </c>
      <c r="B306" s="88" t="s">
        <v>1877</v>
      </c>
      <c r="C306" s="43" t="s">
        <v>1878</v>
      </c>
      <c r="D306" s="88" t="s">
        <v>1879</v>
      </c>
      <c r="E306" s="43"/>
      <c r="F306" s="43"/>
      <c r="H306" s="43"/>
      <c r="I306" s="43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</row>
    <row r="307">
      <c r="A307" s="41" t="s">
        <v>1720</v>
      </c>
      <c r="B307" s="88" t="s">
        <v>1327</v>
      </c>
      <c r="C307" s="43" t="s">
        <v>1328</v>
      </c>
      <c r="D307" s="88" t="s">
        <v>1329</v>
      </c>
      <c r="E307" s="43"/>
      <c r="F307" s="43"/>
      <c r="H307" s="40"/>
      <c r="I307" s="43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</row>
    <row r="308">
      <c r="A308" s="41" t="s">
        <v>1720</v>
      </c>
      <c r="B308" s="88" t="s">
        <v>557</v>
      </c>
      <c r="C308" s="43" t="s">
        <v>558</v>
      </c>
      <c r="D308" s="88" t="s">
        <v>559</v>
      </c>
      <c r="E308" s="43"/>
      <c r="F308" s="43"/>
      <c r="H308" s="40"/>
      <c r="I308" s="43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</row>
    <row r="309">
      <c r="A309" s="41" t="s">
        <v>1720</v>
      </c>
      <c r="B309" s="88" t="s">
        <v>1880</v>
      </c>
      <c r="C309" s="43" t="s">
        <v>1881</v>
      </c>
      <c r="D309" s="88" t="s">
        <v>1882</v>
      </c>
      <c r="E309" s="43"/>
      <c r="F309" s="43"/>
      <c r="H309" s="40"/>
      <c r="I309" s="43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</row>
    <row r="310">
      <c r="A310" s="41" t="s">
        <v>1720</v>
      </c>
      <c r="B310" s="88" t="s">
        <v>1883</v>
      </c>
      <c r="C310" s="43" t="s">
        <v>1884</v>
      </c>
      <c r="D310" s="88" t="s">
        <v>1885</v>
      </c>
      <c r="E310" s="43"/>
      <c r="F310" s="43"/>
      <c r="H310" s="40"/>
      <c r="I310" s="43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</row>
    <row r="311">
      <c r="A311" s="41" t="s">
        <v>1720</v>
      </c>
      <c r="B311" s="88" t="s">
        <v>1886</v>
      </c>
      <c r="C311" s="43" t="s">
        <v>1887</v>
      </c>
      <c r="D311" s="88" t="s">
        <v>1888</v>
      </c>
      <c r="E311" s="43"/>
      <c r="F311" s="43"/>
      <c r="H311" s="40"/>
      <c r="I311" s="43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</row>
    <row r="312">
      <c r="A312" s="41" t="s">
        <v>1720</v>
      </c>
      <c r="B312" s="88" t="s">
        <v>1889</v>
      </c>
      <c r="C312" s="43" t="s">
        <v>1890</v>
      </c>
      <c r="D312" s="88" t="s">
        <v>1891</v>
      </c>
      <c r="E312" s="43"/>
      <c r="F312" s="43"/>
      <c r="H312" s="40"/>
      <c r="I312" s="43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</row>
    <row r="313">
      <c r="A313" s="41" t="s">
        <v>1720</v>
      </c>
      <c r="B313" s="88" t="s">
        <v>1892</v>
      </c>
      <c r="C313" s="43" t="s">
        <v>1893</v>
      </c>
      <c r="D313" s="88" t="s">
        <v>1894</v>
      </c>
      <c r="E313" s="43"/>
      <c r="F313" s="43"/>
      <c r="H313" s="40"/>
      <c r="I313" s="43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</row>
    <row r="314">
      <c r="A314" s="41" t="s">
        <v>1720</v>
      </c>
      <c r="B314" s="88" t="s">
        <v>1895</v>
      </c>
      <c r="C314" s="43" t="s">
        <v>1896</v>
      </c>
      <c r="D314" s="88" t="s">
        <v>1897</v>
      </c>
      <c r="E314" s="43"/>
      <c r="F314" s="43"/>
      <c r="H314" s="40"/>
      <c r="I314" s="43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</row>
    <row r="315">
      <c r="A315" s="41" t="s">
        <v>1720</v>
      </c>
      <c r="B315" s="88" t="s">
        <v>1898</v>
      </c>
      <c r="C315" s="43" t="s">
        <v>1899</v>
      </c>
      <c r="D315" s="88" t="s">
        <v>1900</v>
      </c>
      <c r="E315" s="43"/>
      <c r="F315" s="43"/>
      <c r="H315" s="40"/>
      <c r="I315" s="43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</row>
    <row r="316">
      <c r="A316" s="41" t="s">
        <v>1720</v>
      </c>
      <c r="B316" s="88" t="s">
        <v>1901</v>
      </c>
      <c r="C316" s="43" t="s">
        <v>1902</v>
      </c>
      <c r="D316" s="88" t="s">
        <v>1903</v>
      </c>
      <c r="E316" s="43"/>
      <c r="F316" s="43"/>
      <c r="H316" s="43"/>
      <c r="I316" s="43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</row>
    <row r="317">
      <c r="A317" s="41" t="s">
        <v>1720</v>
      </c>
      <c r="B317" s="88" t="s">
        <v>1904</v>
      </c>
      <c r="C317" s="43" t="s">
        <v>1905</v>
      </c>
      <c r="D317" s="88" t="s">
        <v>1906</v>
      </c>
      <c r="E317" s="43"/>
      <c r="F317" s="43"/>
      <c r="H317" s="43"/>
      <c r="I317" s="43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</row>
    <row r="318">
      <c r="A318" s="41" t="s">
        <v>1720</v>
      </c>
      <c r="B318" s="88" t="s">
        <v>1907</v>
      </c>
      <c r="C318" s="43" t="s">
        <v>1908</v>
      </c>
      <c r="D318" s="88" t="s">
        <v>1909</v>
      </c>
      <c r="E318" s="43"/>
      <c r="F318" s="43"/>
      <c r="H318" s="43"/>
      <c r="I318" s="43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</row>
    <row r="319">
      <c r="A319" s="41" t="s">
        <v>1720</v>
      </c>
      <c r="B319" s="88" t="s">
        <v>1910</v>
      </c>
      <c r="C319" s="43" t="s">
        <v>1911</v>
      </c>
      <c r="D319" s="88" t="s">
        <v>1912</v>
      </c>
      <c r="E319" s="43"/>
      <c r="F319" s="43"/>
      <c r="H319" s="40"/>
      <c r="I319" s="43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</row>
    <row r="320">
      <c r="A320" s="41" t="s">
        <v>1720</v>
      </c>
      <c r="B320" s="88" t="s">
        <v>1913</v>
      </c>
      <c r="C320" s="43" t="s">
        <v>1914</v>
      </c>
      <c r="D320" s="88" t="s">
        <v>1915</v>
      </c>
      <c r="E320" s="43"/>
      <c r="F320" s="43"/>
      <c r="H320" s="40"/>
      <c r="I320" s="43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</row>
    <row r="321">
      <c r="A321" s="41" t="s">
        <v>1720</v>
      </c>
      <c r="B321" s="88" t="s">
        <v>1916</v>
      </c>
      <c r="C321" s="43" t="s">
        <v>1917</v>
      </c>
      <c r="D321" s="88" t="s">
        <v>1918</v>
      </c>
      <c r="E321" s="43"/>
      <c r="F321" s="43"/>
      <c r="H321" s="40"/>
      <c r="I321" s="43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</row>
    <row r="322">
      <c r="A322" s="86"/>
      <c r="B322" s="88"/>
      <c r="C322" s="44"/>
      <c r="D322" s="43"/>
      <c r="E322" s="43"/>
      <c r="F322" s="43"/>
      <c r="H322" s="40"/>
      <c r="I322" s="43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</row>
    <row r="323">
      <c r="A323" s="86"/>
      <c r="B323" s="88"/>
      <c r="C323" s="44"/>
      <c r="D323" s="43"/>
      <c r="E323" s="43"/>
      <c r="F323" s="43"/>
      <c r="H323" s="43"/>
      <c r="I323" s="43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</row>
    <row r="324">
      <c r="A324" s="86"/>
      <c r="B324" s="88"/>
      <c r="C324" s="44"/>
      <c r="D324" s="43"/>
      <c r="E324" s="43"/>
      <c r="F324" s="43"/>
      <c r="H324" s="43"/>
      <c r="I324" s="43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</row>
    <row r="325">
      <c r="A325" s="86"/>
      <c r="B325" s="88"/>
      <c r="C325" s="44"/>
      <c r="D325" s="43"/>
      <c r="E325" s="43"/>
      <c r="F325" s="43"/>
      <c r="H325" s="43"/>
      <c r="I325" s="43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</row>
    <row r="326">
      <c r="A326" s="86"/>
      <c r="B326" s="88"/>
      <c r="C326" s="44"/>
      <c r="D326" s="43"/>
      <c r="E326" s="43"/>
      <c r="F326" s="43"/>
      <c r="H326" s="40"/>
      <c r="I326" s="43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</row>
    <row r="327">
      <c r="A327" s="86"/>
      <c r="B327" s="88"/>
      <c r="C327" s="44"/>
      <c r="D327" s="43"/>
      <c r="E327" s="43"/>
      <c r="F327" s="43"/>
      <c r="H327" s="40"/>
      <c r="I327" s="43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</row>
    <row r="328">
      <c r="A328" s="86"/>
      <c r="B328" s="88"/>
      <c r="C328" s="44"/>
      <c r="D328" s="43"/>
      <c r="E328" s="43"/>
      <c r="F328" s="43"/>
      <c r="H328" s="40"/>
      <c r="I328" s="43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</row>
    <row r="329">
      <c r="A329" s="86"/>
      <c r="B329" s="88"/>
      <c r="C329" s="44"/>
      <c r="D329" s="43"/>
      <c r="E329" s="43"/>
      <c r="F329" s="43"/>
      <c r="H329" s="40"/>
      <c r="I329" s="43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</row>
    <row r="330">
      <c r="A330" s="86"/>
      <c r="B330" s="88"/>
      <c r="C330" s="44"/>
      <c r="D330" s="43"/>
      <c r="E330" s="43"/>
      <c r="F330" s="43"/>
      <c r="H330" s="40"/>
      <c r="I330" s="43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</row>
    <row r="331">
      <c r="A331" s="86"/>
      <c r="B331" s="88"/>
      <c r="C331" s="44"/>
      <c r="D331" s="43"/>
      <c r="E331" s="43"/>
      <c r="F331" s="43"/>
      <c r="H331" s="40"/>
      <c r="I331" s="43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</row>
    <row r="332">
      <c r="A332" s="86"/>
      <c r="B332" s="88"/>
      <c r="C332" s="44"/>
      <c r="D332" s="43"/>
      <c r="E332" s="43"/>
      <c r="F332" s="43"/>
      <c r="H332" s="43"/>
      <c r="I332" s="43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</row>
    <row r="333">
      <c r="A333" s="86"/>
      <c r="B333" s="88"/>
      <c r="C333" s="44"/>
      <c r="D333" s="43"/>
      <c r="E333" s="43"/>
      <c r="F333" s="43"/>
      <c r="H333" s="43"/>
      <c r="I333" s="43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</row>
    <row r="334">
      <c r="A334" s="86"/>
      <c r="B334" s="88"/>
      <c r="C334" s="44"/>
      <c r="D334" s="43"/>
      <c r="E334" s="43"/>
      <c r="F334" s="43"/>
      <c r="H334" s="40"/>
      <c r="I334" s="43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</row>
    <row r="335">
      <c r="A335" s="86"/>
      <c r="B335" s="88"/>
      <c r="C335" s="44"/>
      <c r="D335" s="43"/>
      <c r="E335" s="43"/>
      <c r="F335" s="43"/>
      <c r="H335" s="40"/>
      <c r="I335" s="43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</row>
    <row r="336">
      <c r="A336" s="86"/>
      <c r="B336" s="88"/>
      <c r="C336" s="44"/>
      <c r="D336" s="43"/>
      <c r="E336" s="43"/>
      <c r="F336" s="43"/>
      <c r="H336" s="40"/>
      <c r="I336" s="43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</row>
    <row r="337">
      <c r="A337" s="86"/>
      <c r="B337" s="88"/>
      <c r="C337" s="44"/>
      <c r="D337" s="43"/>
      <c r="E337" s="43"/>
      <c r="F337" s="43"/>
      <c r="H337" s="43"/>
      <c r="I337" s="43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</row>
    <row r="338">
      <c r="A338" s="86"/>
      <c r="B338" s="88"/>
      <c r="C338" s="44"/>
      <c r="D338" s="43"/>
      <c r="E338" s="43"/>
      <c r="F338" s="43"/>
      <c r="H338" s="40"/>
      <c r="I338" s="43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</row>
    <row r="339">
      <c r="A339" s="86"/>
      <c r="B339" s="88"/>
      <c r="C339" s="44"/>
      <c r="D339" s="43"/>
      <c r="E339" s="43"/>
      <c r="F339" s="43"/>
      <c r="H339" s="40"/>
      <c r="I339" s="43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</row>
    <row r="340">
      <c r="A340" s="86"/>
      <c r="B340" s="88"/>
      <c r="C340" s="44"/>
      <c r="D340" s="43"/>
      <c r="E340" s="43"/>
      <c r="F340" s="43"/>
      <c r="H340" s="43"/>
      <c r="I340" s="43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</row>
    <row r="341">
      <c r="A341" s="86"/>
      <c r="B341" s="88"/>
      <c r="C341" s="44"/>
      <c r="D341" s="44"/>
      <c r="E341" s="43"/>
      <c r="F341" s="87"/>
      <c r="G341" s="40"/>
      <c r="H341" s="43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</row>
    <row r="342">
      <c r="A342" s="86"/>
      <c r="B342" s="88"/>
      <c r="C342" s="44"/>
      <c r="D342" s="44"/>
      <c r="E342" s="43"/>
      <c r="F342" s="87"/>
      <c r="G342" s="43"/>
      <c r="H342" s="43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</row>
    <row r="343">
      <c r="A343" s="86"/>
      <c r="B343" s="88"/>
      <c r="C343" s="44"/>
      <c r="D343" s="44"/>
      <c r="E343" s="43"/>
      <c r="F343" s="87"/>
      <c r="G343" s="43"/>
      <c r="H343" s="43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</row>
    <row r="344">
      <c r="A344" s="86"/>
      <c r="B344" s="88"/>
      <c r="C344" s="44"/>
      <c r="D344" s="44"/>
      <c r="E344" s="43"/>
      <c r="F344" s="87"/>
      <c r="G344" s="43"/>
      <c r="H344" s="43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</row>
    <row r="345">
      <c r="A345" s="86"/>
      <c r="B345" s="88"/>
      <c r="C345" s="44"/>
      <c r="D345" s="44"/>
      <c r="E345" s="43"/>
      <c r="F345" s="87"/>
      <c r="G345" s="40"/>
      <c r="H345" s="43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</row>
    <row r="346">
      <c r="A346" s="86"/>
      <c r="B346" s="88"/>
      <c r="C346" s="44"/>
      <c r="D346" s="44"/>
      <c r="E346" s="43"/>
      <c r="F346" s="87"/>
      <c r="G346" s="40"/>
      <c r="H346" s="43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</row>
    <row r="347">
      <c r="A347" s="86"/>
      <c r="B347" s="88"/>
      <c r="C347" s="44"/>
      <c r="D347" s="44"/>
      <c r="E347" s="43"/>
      <c r="F347" s="87"/>
      <c r="G347" s="40"/>
      <c r="H347" s="43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</row>
    <row r="348">
      <c r="A348" s="86"/>
      <c r="B348" s="88"/>
      <c r="C348" s="44"/>
      <c r="D348" s="44"/>
      <c r="E348" s="43"/>
      <c r="F348" s="87"/>
      <c r="G348" s="40"/>
      <c r="H348" s="43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</row>
    <row r="349">
      <c r="A349" s="86"/>
      <c r="B349" s="88"/>
      <c r="C349" s="44"/>
      <c r="D349" s="44"/>
      <c r="E349" s="43"/>
      <c r="F349" s="87"/>
      <c r="G349" s="40"/>
      <c r="H349" s="43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</row>
    <row r="350">
      <c r="A350" s="86"/>
      <c r="B350" s="88"/>
      <c r="C350" s="44"/>
      <c r="D350" s="44"/>
      <c r="E350" s="43"/>
      <c r="F350" s="87"/>
      <c r="G350" s="40"/>
      <c r="H350" s="43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</row>
    <row r="351">
      <c r="A351" s="86"/>
      <c r="B351" s="88"/>
      <c r="C351" s="44"/>
      <c r="D351" s="44"/>
      <c r="E351" s="43"/>
      <c r="F351" s="87"/>
      <c r="G351" s="40"/>
      <c r="H351" s="43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</row>
    <row r="352">
      <c r="A352" s="86"/>
      <c r="B352" s="88"/>
      <c r="C352" s="44"/>
      <c r="D352" s="44"/>
      <c r="E352" s="43"/>
      <c r="F352" s="87"/>
      <c r="G352" s="43"/>
      <c r="H352" s="43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</row>
    <row r="353">
      <c r="A353" s="86"/>
      <c r="B353" s="88"/>
      <c r="C353" s="44"/>
      <c r="D353" s="44"/>
      <c r="E353" s="43"/>
      <c r="F353" s="87"/>
      <c r="G353" s="40"/>
      <c r="H353" s="43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</row>
    <row r="354">
      <c r="A354" s="86"/>
      <c r="B354" s="88"/>
      <c r="C354" s="44"/>
      <c r="D354" s="44"/>
      <c r="E354" s="43"/>
      <c r="F354" s="87"/>
      <c r="G354" s="43"/>
      <c r="H354" s="43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</row>
    <row r="355">
      <c r="A355" s="86"/>
      <c r="B355" s="88"/>
      <c r="C355" s="44"/>
      <c r="D355" s="44"/>
      <c r="E355" s="43"/>
      <c r="F355" s="87"/>
      <c r="G355" s="43"/>
      <c r="H355" s="43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</row>
    <row r="356">
      <c r="A356" s="86"/>
      <c r="B356" s="88"/>
      <c r="C356" s="44"/>
      <c r="D356" s="44"/>
      <c r="E356" s="43"/>
      <c r="F356" s="87"/>
      <c r="G356" s="40"/>
      <c r="H356" s="43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</row>
    <row r="357">
      <c r="A357" s="86"/>
      <c r="B357" s="88"/>
      <c r="C357" s="44"/>
      <c r="D357" s="44"/>
      <c r="E357" s="43"/>
      <c r="F357" s="87"/>
      <c r="G357" s="40"/>
      <c r="H357" s="43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</row>
    <row r="358">
      <c r="A358" s="86"/>
      <c r="B358" s="88"/>
      <c r="C358" s="44"/>
      <c r="D358" s="44"/>
      <c r="E358" s="43"/>
      <c r="F358" s="87"/>
      <c r="G358" s="40"/>
      <c r="H358" s="43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</row>
    <row r="359">
      <c r="A359" s="86"/>
      <c r="B359" s="88"/>
      <c r="C359" s="44"/>
      <c r="D359" s="44"/>
      <c r="E359" s="43"/>
      <c r="F359" s="87"/>
      <c r="G359" s="43"/>
      <c r="H359" s="43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</row>
    <row r="360">
      <c r="A360" s="86"/>
      <c r="B360" s="88"/>
      <c r="C360" s="44"/>
      <c r="D360" s="44"/>
      <c r="E360" s="43"/>
      <c r="F360" s="87"/>
      <c r="G360" s="43"/>
      <c r="H360" s="43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</row>
    <row r="361">
      <c r="A361" s="86"/>
      <c r="B361" s="88"/>
      <c r="C361" s="44"/>
      <c r="D361" s="44"/>
      <c r="E361" s="43"/>
      <c r="F361" s="87"/>
      <c r="G361" s="43"/>
      <c r="H361" s="43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</row>
    <row r="362">
      <c r="A362" s="86"/>
      <c r="B362" s="88"/>
      <c r="C362" s="44"/>
      <c r="D362" s="44"/>
      <c r="E362" s="43"/>
      <c r="F362" s="87"/>
      <c r="G362" s="40"/>
      <c r="H362" s="43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</row>
    <row r="363">
      <c r="A363" s="86"/>
      <c r="B363" s="88"/>
      <c r="C363" s="44"/>
      <c r="D363" s="44"/>
      <c r="E363" s="43"/>
      <c r="F363" s="87"/>
      <c r="G363" s="43"/>
      <c r="H363" s="43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</row>
    <row r="364">
      <c r="A364" s="86"/>
      <c r="B364" s="88"/>
      <c r="C364" s="44"/>
      <c r="D364" s="44"/>
      <c r="E364" s="43"/>
      <c r="F364" s="87"/>
      <c r="G364" s="43"/>
      <c r="H364" s="43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</row>
    <row r="365">
      <c r="A365" s="86"/>
      <c r="B365" s="88"/>
      <c r="C365" s="44"/>
      <c r="D365" s="44"/>
      <c r="E365" s="43"/>
      <c r="F365" s="87"/>
      <c r="G365" s="40"/>
      <c r="H365" s="43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</row>
    <row r="366">
      <c r="A366" s="86"/>
      <c r="B366" s="88"/>
      <c r="C366" s="44"/>
      <c r="D366" s="44"/>
      <c r="E366" s="43"/>
      <c r="F366" s="87"/>
      <c r="G366" s="40"/>
      <c r="H366" s="43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</row>
    <row r="367">
      <c r="A367" s="86"/>
      <c r="B367" s="88"/>
      <c r="C367" s="44"/>
      <c r="D367" s="44"/>
      <c r="E367" s="43"/>
      <c r="F367" s="87"/>
      <c r="G367" s="43"/>
      <c r="H367" s="43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</row>
    <row r="368">
      <c r="A368" s="86"/>
      <c r="B368" s="88"/>
      <c r="C368" s="44"/>
      <c r="D368" s="44"/>
      <c r="E368" s="43"/>
      <c r="F368" s="87"/>
      <c r="G368" s="40"/>
      <c r="H368" s="43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</row>
    <row r="369">
      <c r="A369" s="86"/>
      <c r="B369" s="88"/>
      <c r="C369" s="44"/>
      <c r="D369" s="44"/>
      <c r="E369" s="43"/>
      <c r="F369" s="87"/>
      <c r="G369" s="43"/>
      <c r="H369" s="43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</row>
    <row r="370">
      <c r="A370" s="86"/>
      <c r="B370" s="88"/>
      <c r="C370" s="44"/>
      <c r="D370" s="44"/>
      <c r="E370" s="43"/>
      <c r="F370" s="87"/>
      <c r="G370" s="40"/>
      <c r="H370" s="43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</row>
    <row r="371">
      <c r="A371" s="86"/>
      <c r="B371" s="88"/>
      <c r="C371" s="44"/>
      <c r="D371" s="44"/>
      <c r="E371" s="43"/>
      <c r="F371" s="87"/>
      <c r="G371" s="40"/>
      <c r="H371" s="43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</row>
    <row r="372">
      <c r="A372" s="86"/>
      <c r="B372" s="88"/>
      <c r="C372" s="44"/>
      <c r="D372" s="44"/>
      <c r="E372" s="43"/>
      <c r="F372" s="87"/>
      <c r="G372" s="40"/>
      <c r="H372" s="43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</row>
    <row r="373">
      <c r="A373" s="86"/>
      <c r="B373" s="88"/>
      <c r="C373" s="44"/>
      <c r="D373" s="44"/>
      <c r="E373" s="43"/>
      <c r="F373" s="87"/>
      <c r="G373" s="40"/>
      <c r="H373" s="43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</row>
    <row r="374">
      <c r="A374" s="86"/>
      <c r="B374" s="88"/>
      <c r="C374" s="44"/>
      <c r="D374" s="44"/>
      <c r="E374" s="43"/>
      <c r="F374" s="87"/>
      <c r="G374" s="43"/>
      <c r="H374" s="43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</row>
    <row r="375">
      <c r="A375" s="86"/>
      <c r="B375" s="88"/>
      <c r="C375" s="44"/>
      <c r="D375" s="44"/>
      <c r="E375" s="43"/>
      <c r="F375" s="87"/>
      <c r="G375" s="40"/>
      <c r="H375" s="43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</row>
    <row r="376">
      <c r="A376" s="86"/>
      <c r="B376" s="88"/>
      <c r="C376" s="44"/>
      <c r="D376" s="44"/>
      <c r="E376" s="43"/>
      <c r="F376" s="87"/>
      <c r="G376" s="40"/>
      <c r="H376" s="43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</row>
    <row r="377">
      <c r="A377" s="86"/>
      <c r="B377" s="88"/>
      <c r="C377" s="44"/>
      <c r="D377" s="44"/>
      <c r="E377" s="43"/>
      <c r="F377" s="87"/>
      <c r="G377" s="43"/>
      <c r="H377" s="43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</row>
    <row r="378">
      <c r="A378" s="86"/>
      <c r="B378" s="88"/>
      <c r="C378" s="44"/>
      <c r="D378" s="44"/>
      <c r="E378" s="43"/>
      <c r="F378" s="87"/>
      <c r="G378" s="40"/>
      <c r="H378" s="43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</row>
    <row r="379">
      <c r="A379" s="86"/>
      <c r="B379" s="88"/>
      <c r="C379" s="44"/>
      <c r="D379" s="44"/>
      <c r="E379" s="43"/>
      <c r="F379" s="87"/>
      <c r="G379" s="40"/>
      <c r="H379" s="43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</row>
    <row r="380">
      <c r="A380" s="86"/>
      <c r="B380" s="88"/>
      <c r="C380" s="44"/>
      <c r="D380" s="44"/>
      <c r="E380" s="43"/>
      <c r="F380" s="87"/>
      <c r="G380" s="43"/>
      <c r="H380" s="43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</row>
    <row r="381">
      <c r="A381" s="86"/>
      <c r="B381" s="88"/>
      <c r="C381" s="44"/>
      <c r="D381" s="44"/>
      <c r="E381" s="43"/>
      <c r="F381" s="87"/>
      <c r="G381" s="40"/>
      <c r="H381" s="43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</row>
    <row r="382">
      <c r="A382" s="86"/>
      <c r="B382" s="88"/>
      <c r="C382" s="44"/>
      <c r="D382" s="44"/>
      <c r="E382" s="43"/>
      <c r="F382" s="87"/>
      <c r="G382" s="43"/>
      <c r="H382" s="43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</row>
    <row r="383">
      <c r="A383" s="86"/>
      <c r="B383" s="88"/>
      <c r="C383" s="44"/>
      <c r="D383" s="44"/>
      <c r="E383" s="43"/>
      <c r="F383" s="87"/>
      <c r="G383" s="40"/>
      <c r="H383" s="43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</row>
    <row r="384">
      <c r="A384" s="86"/>
      <c r="B384" s="88"/>
      <c r="C384" s="44"/>
      <c r="D384" s="44"/>
      <c r="E384" s="43"/>
      <c r="F384" s="87"/>
      <c r="G384" s="40"/>
      <c r="H384" s="43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</row>
    <row r="385">
      <c r="A385" s="86"/>
      <c r="B385" s="88"/>
      <c r="C385" s="44"/>
      <c r="D385" s="44"/>
      <c r="E385" s="43"/>
      <c r="F385" s="87"/>
      <c r="G385" s="40"/>
      <c r="H385" s="43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</row>
    <row r="386">
      <c r="A386" s="86"/>
      <c r="B386" s="88"/>
      <c r="C386" s="44"/>
      <c r="D386" s="44"/>
      <c r="E386" s="43"/>
      <c r="F386" s="87"/>
      <c r="G386" s="40"/>
      <c r="H386" s="43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</row>
    <row r="387">
      <c r="A387" s="86"/>
      <c r="B387" s="88"/>
      <c r="C387" s="44"/>
      <c r="D387" s="44"/>
      <c r="E387" s="43"/>
      <c r="F387" s="87"/>
      <c r="G387" s="40"/>
      <c r="H387" s="43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</row>
    <row r="388">
      <c r="A388" s="86"/>
      <c r="B388" s="88"/>
      <c r="C388" s="44"/>
      <c r="D388" s="44"/>
      <c r="E388" s="43"/>
      <c r="F388" s="87"/>
      <c r="G388" s="40"/>
      <c r="H388" s="43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</row>
    <row r="389">
      <c r="A389" s="86"/>
      <c r="B389" s="88"/>
      <c r="C389" s="44"/>
      <c r="D389" s="44"/>
      <c r="E389" s="43"/>
      <c r="F389" s="87"/>
      <c r="G389" s="43"/>
      <c r="H389" s="43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</row>
    <row r="390">
      <c r="A390" s="86"/>
      <c r="B390" s="88"/>
      <c r="C390" s="44"/>
      <c r="D390" s="44"/>
      <c r="E390" s="43"/>
      <c r="F390" s="87"/>
      <c r="G390" s="40"/>
      <c r="H390" s="43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</row>
    <row r="391">
      <c r="A391" s="86"/>
      <c r="B391" s="88"/>
      <c r="C391" s="44"/>
      <c r="D391" s="44"/>
      <c r="E391" s="43"/>
      <c r="F391" s="87"/>
      <c r="G391" s="43"/>
      <c r="H391" s="43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</row>
    <row r="392">
      <c r="A392" s="86"/>
      <c r="B392" s="88"/>
      <c r="C392" s="44"/>
      <c r="D392" s="44"/>
      <c r="E392" s="43"/>
      <c r="F392" s="87"/>
      <c r="G392" s="40"/>
      <c r="H392" s="43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</row>
    <row r="393">
      <c r="A393" s="86"/>
      <c r="B393" s="88"/>
      <c r="C393" s="44"/>
      <c r="D393" s="44"/>
      <c r="E393" s="43"/>
      <c r="F393" s="87"/>
      <c r="G393" s="43"/>
      <c r="H393" s="43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</row>
    <row r="394">
      <c r="A394" s="86"/>
      <c r="B394" s="88"/>
      <c r="C394" s="44"/>
      <c r="D394" s="44"/>
      <c r="E394" s="43"/>
      <c r="F394" s="87"/>
      <c r="G394" s="40"/>
      <c r="H394" s="43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</row>
    <row r="395">
      <c r="A395" s="86"/>
      <c r="B395" s="88"/>
      <c r="C395" s="44"/>
      <c r="D395" s="44"/>
      <c r="E395" s="43"/>
      <c r="F395" s="87"/>
      <c r="G395" s="40"/>
      <c r="H395" s="43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</row>
    <row r="396">
      <c r="A396" s="86"/>
      <c r="B396" s="88"/>
      <c r="C396" s="44"/>
      <c r="D396" s="44"/>
      <c r="E396" s="43"/>
      <c r="F396" s="87"/>
      <c r="G396" s="40"/>
      <c r="H396" s="43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</row>
    <row r="397">
      <c r="A397" s="86"/>
      <c r="B397" s="88"/>
      <c r="C397" s="44"/>
      <c r="D397" s="44"/>
      <c r="E397" s="43"/>
      <c r="F397" s="87"/>
      <c r="G397" s="40"/>
      <c r="H397" s="43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</row>
    <row r="398">
      <c r="A398" s="86"/>
      <c r="B398" s="88"/>
      <c r="C398" s="44"/>
      <c r="D398" s="44"/>
      <c r="E398" s="43"/>
      <c r="F398" s="87"/>
      <c r="G398" s="40"/>
      <c r="H398" s="43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</row>
    <row r="399">
      <c r="A399" s="86"/>
      <c r="B399" s="88"/>
      <c r="C399" s="44"/>
      <c r="D399" s="44"/>
      <c r="E399" s="43"/>
      <c r="F399" s="87"/>
      <c r="G399" s="43"/>
      <c r="H399" s="43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</row>
    <row r="400">
      <c r="A400" s="86"/>
      <c r="B400" s="88"/>
      <c r="C400" s="44"/>
      <c r="D400" s="44"/>
      <c r="E400" s="43"/>
      <c r="F400" s="87"/>
      <c r="G400" s="40"/>
      <c r="H400" s="43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</row>
    <row r="401">
      <c r="A401" s="86"/>
      <c r="B401" s="88"/>
      <c r="C401" s="44"/>
      <c r="D401" s="44"/>
      <c r="E401" s="43"/>
      <c r="F401" s="87"/>
      <c r="G401" s="43"/>
      <c r="H401" s="43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</row>
    <row r="402">
      <c r="C402" s="44"/>
      <c r="D402" s="44"/>
      <c r="E402" s="43"/>
      <c r="F402" s="87"/>
      <c r="G402" s="40"/>
      <c r="H402" s="43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</row>
    <row r="403">
      <c r="E403" s="43"/>
      <c r="F403" s="87"/>
      <c r="G403" s="40"/>
      <c r="H403" s="43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</row>
    <row r="404">
      <c r="I404" s="43"/>
      <c r="J404" s="43"/>
      <c r="K404" s="43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</row>
    <row r="405">
      <c r="I405" s="43"/>
      <c r="J405" s="40"/>
      <c r="K405" s="43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</row>
    <row r="406">
      <c r="I406" s="43"/>
      <c r="J406" s="43"/>
      <c r="K406" s="43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</row>
    <row r="407">
      <c r="I407" s="43"/>
      <c r="J407" s="43"/>
      <c r="K407" s="43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</row>
    <row r="408">
      <c r="I408" s="43"/>
      <c r="J408" s="40"/>
      <c r="K408" s="43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</row>
    <row r="409">
      <c r="I409" s="43"/>
      <c r="J409" s="40"/>
      <c r="K409" s="43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</row>
    <row r="410">
      <c r="I410" s="43"/>
      <c r="J410" s="43"/>
      <c r="K410" s="43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</row>
    <row r="411">
      <c r="I411" s="43"/>
      <c r="J411" s="40"/>
      <c r="K411" s="43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</row>
    <row r="412">
      <c r="I412" s="43"/>
      <c r="J412" s="43"/>
      <c r="K412" s="43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</row>
    <row r="413">
      <c r="I413" s="43"/>
      <c r="J413" s="43"/>
      <c r="K413" s="43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</row>
    <row r="414">
      <c r="I414" s="43"/>
      <c r="J414" s="43"/>
      <c r="K414" s="43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</row>
    <row r="415">
      <c r="I415" s="43"/>
      <c r="J415" s="43"/>
      <c r="K415" s="43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</row>
    <row r="416">
      <c r="I416" s="43"/>
      <c r="J416" s="43"/>
      <c r="K416" s="43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</row>
    <row r="417">
      <c r="I417" s="43"/>
      <c r="J417" s="43"/>
      <c r="K417" s="43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</row>
    <row r="418">
      <c r="I418" s="43"/>
      <c r="J418" s="40"/>
      <c r="K418" s="43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</row>
    <row r="419">
      <c r="I419" s="43"/>
      <c r="J419" s="40"/>
      <c r="K419" s="43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</row>
    <row r="420">
      <c r="I420" s="43"/>
      <c r="J420" s="43"/>
      <c r="K420" s="43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</row>
    <row r="421">
      <c r="I421" s="43"/>
      <c r="J421" s="43"/>
      <c r="K421" s="43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</row>
    <row r="422">
      <c r="I422" s="43"/>
      <c r="J422" s="43"/>
      <c r="K422" s="43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</row>
    <row r="423">
      <c r="I423" s="43"/>
      <c r="J423" s="43"/>
      <c r="K423" s="43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</row>
    <row r="424">
      <c r="I424" s="43"/>
      <c r="J424" s="40"/>
      <c r="K424" s="43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</row>
    <row r="425">
      <c r="I425" s="40"/>
      <c r="J425" s="40"/>
      <c r="K425" s="43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</row>
    <row r="426">
      <c r="I426" s="43"/>
      <c r="J426" s="43"/>
      <c r="K426" s="43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</row>
    <row r="427">
      <c r="I427" s="43"/>
      <c r="J427" s="43"/>
      <c r="K427" s="43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</row>
    <row r="428">
      <c r="I428" s="43"/>
      <c r="J428" s="40"/>
      <c r="K428" s="43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</row>
    <row r="429">
      <c r="I429" s="43"/>
      <c r="J429" s="43"/>
      <c r="K429" s="43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</row>
    <row r="430">
      <c r="I430" s="43"/>
      <c r="J430" s="43"/>
      <c r="K430" s="43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</row>
    <row r="431">
      <c r="I431" s="43"/>
      <c r="J431" s="40"/>
      <c r="K431" s="43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</row>
    <row r="432">
      <c r="I432" s="43"/>
      <c r="J432" s="43"/>
      <c r="K432" s="43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</row>
    <row r="433">
      <c r="I433" s="43"/>
      <c r="J433" s="43"/>
      <c r="K433" s="43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</row>
    <row r="434">
      <c r="I434" s="43"/>
      <c r="J434" s="43"/>
      <c r="K434" s="43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</row>
    <row r="435">
      <c r="I435" s="43"/>
      <c r="J435" s="43"/>
      <c r="K435" s="43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</row>
    <row r="436">
      <c r="I436" s="43"/>
      <c r="J436" s="43"/>
      <c r="K436" s="43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</row>
    <row r="437">
      <c r="I437" s="43"/>
      <c r="J437" s="43"/>
      <c r="K437" s="43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</row>
    <row r="438">
      <c r="I438" s="43"/>
      <c r="J438" s="43"/>
      <c r="K438" s="43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</row>
    <row r="439">
      <c r="I439" s="43"/>
      <c r="J439" s="43"/>
      <c r="K439" s="43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</row>
    <row r="440">
      <c r="I440" s="43"/>
      <c r="J440" s="40"/>
      <c r="K440" s="43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</row>
    <row r="441">
      <c r="I441" s="43"/>
      <c r="J441" s="43"/>
      <c r="K441" s="43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</row>
    <row r="442">
      <c r="I442" s="43"/>
      <c r="J442" s="43"/>
      <c r="K442" s="43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</row>
    <row r="443">
      <c r="I443" s="43"/>
      <c r="J443" s="43"/>
      <c r="K443" s="43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</row>
    <row r="444">
      <c r="I444" s="43"/>
      <c r="J444" s="40"/>
      <c r="K444" s="43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</row>
    <row r="445">
      <c r="I445" s="43"/>
      <c r="J445" s="43"/>
      <c r="K445" s="43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</row>
    <row r="446">
      <c r="I446" s="43"/>
      <c r="J446" s="43"/>
      <c r="K446" s="43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</row>
    <row r="447">
      <c r="I447" s="43"/>
      <c r="J447" s="43"/>
      <c r="K447" s="43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</row>
    <row r="448">
      <c r="A448" s="41"/>
      <c r="B448" s="43"/>
      <c r="C448" s="44"/>
      <c r="D448" s="44"/>
      <c r="I448" s="43"/>
      <c r="J448" s="43"/>
      <c r="K448" s="43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</row>
    <row r="449">
      <c r="A449" s="41"/>
      <c r="B449" s="43"/>
      <c r="C449" s="44"/>
      <c r="D449" s="44"/>
      <c r="E449" s="43"/>
      <c r="F449" s="87"/>
      <c r="G449" s="43"/>
      <c r="H449" s="43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</row>
    <row r="450">
      <c r="A450" s="41"/>
      <c r="B450" s="43"/>
      <c r="C450" s="44"/>
      <c r="D450" s="44"/>
      <c r="E450" s="43"/>
      <c r="F450" s="87"/>
      <c r="G450" s="40"/>
      <c r="H450" s="43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</row>
    <row r="451">
      <c r="A451" s="41"/>
      <c r="B451" s="43"/>
      <c r="C451" s="44"/>
      <c r="D451" s="44"/>
      <c r="E451" s="43"/>
      <c r="F451" s="87"/>
      <c r="G451" s="40"/>
      <c r="H451" s="43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</row>
    <row r="452">
      <c r="A452" s="41"/>
      <c r="B452" s="43"/>
      <c r="C452" s="44"/>
      <c r="D452" s="44"/>
      <c r="E452" s="43"/>
      <c r="F452" s="87"/>
      <c r="G452" s="40"/>
      <c r="H452" s="43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</row>
    <row r="453">
      <c r="A453" s="41"/>
      <c r="B453" s="43"/>
      <c r="C453" s="44"/>
      <c r="D453" s="44"/>
      <c r="E453" s="43"/>
      <c r="F453" s="87"/>
      <c r="G453" s="40"/>
      <c r="H453" s="43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</row>
    <row r="454">
      <c r="A454" s="41"/>
      <c r="B454" s="43"/>
      <c r="C454" s="44"/>
      <c r="D454" s="44"/>
      <c r="E454" s="43"/>
      <c r="F454" s="87"/>
      <c r="G454" s="43"/>
      <c r="H454" s="43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</row>
    <row r="455">
      <c r="A455" s="41"/>
      <c r="B455" s="43"/>
      <c r="C455" s="44"/>
      <c r="D455" s="44"/>
      <c r="E455" s="43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</row>
    <row r="456">
      <c r="A456" s="41"/>
      <c r="B456" s="43"/>
      <c r="C456" s="44"/>
      <c r="D456" s="44"/>
      <c r="E456" s="43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</row>
    <row r="457">
      <c r="A457" s="41"/>
      <c r="B457" s="43"/>
      <c r="C457" s="44"/>
      <c r="D457" s="44"/>
      <c r="E457" s="43"/>
      <c r="F457" s="87"/>
      <c r="G457" s="43"/>
      <c r="H457" s="43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</row>
    <row r="458">
      <c r="A458" s="41"/>
      <c r="B458" s="43"/>
      <c r="C458" s="44"/>
      <c r="D458" s="44"/>
      <c r="E458" s="43"/>
      <c r="F458" s="87"/>
      <c r="G458" s="40"/>
      <c r="H458" s="43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</row>
    <row r="459">
      <c r="A459" s="41"/>
      <c r="B459" s="43"/>
      <c r="C459" s="44"/>
      <c r="D459" s="44"/>
      <c r="E459" s="43"/>
      <c r="F459" s="87"/>
      <c r="G459" s="40"/>
      <c r="H459" s="43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</row>
    <row r="460">
      <c r="A460" s="41"/>
      <c r="B460" s="43"/>
      <c r="C460" s="44"/>
      <c r="D460" s="44"/>
      <c r="E460" s="43"/>
      <c r="F460" s="87"/>
      <c r="G460" s="40"/>
      <c r="H460" s="43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</row>
    <row r="461">
      <c r="A461" s="41"/>
      <c r="B461" s="43"/>
      <c r="C461" s="44"/>
      <c r="D461" s="44"/>
      <c r="E461" s="43"/>
      <c r="F461" s="87"/>
      <c r="G461" s="43"/>
      <c r="H461" s="43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</row>
    <row r="462">
      <c r="A462" s="41"/>
      <c r="B462" s="43"/>
      <c r="C462" s="44"/>
      <c r="D462" s="44"/>
      <c r="E462" s="43"/>
      <c r="F462" s="87"/>
      <c r="G462" s="43"/>
      <c r="H462" s="43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</row>
    <row r="463">
      <c r="A463" s="41"/>
      <c r="B463" s="43"/>
      <c r="C463" s="44"/>
      <c r="D463" s="44"/>
      <c r="E463" s="43"/>
      <c r="F463" s="87"/>
      <c r="G463" s="43"/>
      <c r="H463" s="43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</row>
    <row r="464">
      <c r="A464" s="41"/>
      <c r="B464" s="43"/>
      <c r="C464" s="44"/>
      <c r="D464" s="44"/>
      <c r="E464" s="43"/>
      <c r="F464" s="87"/>
      <c r="G464" s="40"/>
      <c r="H464" s="43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</row>
    <row r="465">
      <c r="A465" s="41"/>
      <c r="B465" s="43"/>
      <c r="C465" s="44"/>
      <c r="D465" s="44"/>
      <c r="E465" s="43"/>
      <c r="F465" s="87"/>
      <c r="G465" s="40"/>
      <c r="H465" s="43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</row>
    <row r="466">
      <c r="A466" s="41"/>
      <c r="B466" s="43"/>
      <c r="C466" s="44"/>
      <c r="D466" s="44"/>
      <c r="E466" s="43"/>
      <c r="F466" s="87"/>
      <c r="G466" s="40"/>
      <c r="H466" s="43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</row>
    <row r="467">
      <c r="A467" s="41"/>
      <c r="B467" s="43"/>
      <c r="C467" s="44"/>
      <c r="D467" s="44"/>
      <c r="E467" s="43"/>
      <c r="F467" s="87"/>
      <c r="G467" s="40"/>
      <c r="H467" s="43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</row>
    <row r="468">
      <c r="A468" s="41"/>
      <c r="B468" s="43"/>
      <c r="C468" s="44"/>
      <c r="D468" s="44"/>
      <c r="E468" s="43"/>
      <c r="F468" s="87"/>
      <c r="G468" s="40"/>
      <c r="H468" s="43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</row>
    <row r="469">
      <c r="A469" s="41"/>
      <c r="B469" s="43"/>
      <c r="C469" s="44"/>
      <c r="D469" s="44"/>
      <c r="E469" s="43"/>
      <c r="F469" s="87"/>
      <c r="G469" s="43"/>
      <c r="H469" s="43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</row>
    <row r="470">
      <c r="A470" s="41"/>
      <c r="B470" s="43"/>
      <c r="C470" s="44"/>
      <c r="D470" s="44"/>
      <c r="E470" s="43"/>
      <c r="F470" s="87"/>
      <c r="G470" s="43"/>
      <c r="H470" s="43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</row>
    <row r="471">
      <c r="A471" s="41"/>
      <c r="B471" s="43"/>
      <c r="C471" s="44"/>
      <c r="D471" s="44"/>
      <c r="E471" s="43"/>
      <c r="F471" s="87"/>
      <c r="G471" s="43"/>
      <c r="H471" s="43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</row>
    <row r="472">
      <c r="A472" s="41"/>
      <c r="B472" s="43"/>
      <c r="C472" s="44"/>
      <c r="D472" s="44"/>
      <c r="E472" s="43"/>
      <c r="F472" s="87"/>
      <c r="G472" s="40"/>
      <c r="H472" s="43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</row>
    <row r="473">
      <c r="A473" s="41"/>
      <c r="B473" s="43"/>
      <c r="C473" s="44"/>
      <c r="D473" s="44"/>
      <c r="E473" s="43"/>
      <c r="F473" s="87"/>
      <c r="G473" s="40"/>
      <c r="H473" s="43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</row>
    <row r="474">
      <c r="A474" s="41"/>
      <c r="B474" s="43"/>
      <c r="C474" s="44"/>
      <c r="D474" s="44"/>
      <c r="E474" s="43"/>
      <c r="F474" s="87"/>
      <c r="G474" s="43"/>
      <c r="H474" s="43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</row>
    <row r="475">
      <c r="A475" s="41"/>
      <c r="B475" s="43"/>
      <c r="C475" s="44"/>
      <c r="D475" s="44"/>
      <c r="E475" s="43"/>
      <c r="F475" s="87"/>
      <c r="G475" s="40"/>
      <c r="H475" s="43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</row>
    <row r="476">
      <c r="A476" s="41"/>
      <c r="B476" s="43"/>
      <c r="C476" s="44"/>
      <c r="D476" s="44"/>
      <c r="E476" s="43"/>
      <c r="F476" s="87"/>
      <c r="G476" s="40"/>
      <c r="H476" s="43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</row>
    <row r="477">
      <c r="A477" s="41"/>
      <c r="B477" s="43"/>
      <c r="C477" s="44"/>
      <c r="D477" s="44"/>
      <c r="E477" s="43"/>
      <c r="F477" s="87"/>
      <c r="G477" s="43"/>
      <c r="H477" s="43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</row>
    <row r="478">
      <c r="A478" s="41"/>
      <c r="B478" s="43"/>
      <c r="C478" s="44"/>
      <c r="D478" s="44"/>
      <c r="E478" s="43"/>
      <c r="F478" s="87"/>
      <c r="G478" s="43"/>
      <c r="H478" s="43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</row>
    <row r="479">
      <c r="A479" s="41"/>
      <c r="B479" s="43"/>
      <c r="C479" s="44"/>
      <c r="D479" s="44"/>
      <c r="E479" s="43"/>
      <c r="F479" s="87"/>
      <c r="G479" s="40"/>
      <c r="H479" s="43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</row>
    <row r="480">
      <c r="A480" s="41"/>
      <c r="B480" s="43"/>
      <c r="C480" s="44"/>
      <c r="D480" s="44"/>
      <c r="E480" s="43"/>
      <c r="F480" s="87"/>
      <c r="G480" s="40"/>
      <c r="H480" s="43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</row>
    <row r="481">
      <c r="A481" s="41"/>
      <c r="B481" s="43"/>
      <c r="C481" s="44"/>
      <c r="D481" s="44"/>
      <c r="E481" s="43"/>
      <c r="F481" s="87"/>
      <c r="G481" s="40"/>
      <c r="H481" s="43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</row>
    <row r="482">
      <c r="A482" s="41"/>
      <c r="B482" s="43"/>
      <c r="C482" s="44"/>
      <c r="D482" s="44"/>
      <c r="E482" s="43"/>
      <c r="F482" s="87"/>
      <c r="G482" s="43"/>
      <c r="H482" s="43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</row>
    <row r="483">
      <c r="A483" s="41"/>
      <c r="B483" s="43"/>
      <c r="C483" s="44"/>
      <c r="D483" s="44"/>
      <c r="E483" s="43"/>
      <c r="F483" s="87"/>
      <c r="G483" s="40"/>
      <c r="H483" s="43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</row>
    <row r="484">
      <c r="A484" s="41"/>
      <c r="B484" s="43"/>
      <c r="C484" s="44"/>
      <c r="D484" s="44"/>
      <c r="E484" s="43"/>
      <c r="F484" s="87"/>
      <c r="G484" s="40"/>
      <c r="H484" s="43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</row>
    <row r="485">
      <c r="A485" s="41"/>
      <c r="B485" s="43"/>
      <c r="C485" s="44"/>
      <c r="D485" s="44"/>
      <c r="E485" s="43"/>
      <c r="F485" s="87"/>
      <c r="G485" s="40"/>
      <c r="H485" s="43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</row>
    <row r="486">
      <c r="A486" s="41"/>
      <c r="B486" s="43"/>
      <c r="C486" s="44"/>
      <c r="D486" s="44"/>
      <c r="E486" s="43"/>
      <c r="F486" s="87"/>
      <c r="G486" s="40"/>
      <c r="H486" s="43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</row>
    <row r="487">
      <c r="A487" s="41"/>
      <c r="B487" s="43"/>
      <c r="C487" s="44"/>
      <c r="D487" s="44"/>
      <c r="E487" s="43"/>
      <c r="F487" s="87"/>
      <c r="G487" s="40"/>
      <c r="H487" s="43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</row>
    <row r="488">
      <c r="A488" s="41"/>
      <c r="B488" s="43"/>
      <c r="C488" s="44"/>
      <c r="D488" s="44"/>
      <c r="E488" s="43"/>
      <c r="F488" s="87"/>
      <c r="G488" s="40"/>
      <c r="H488" s="43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</row>
    <row r="489">
      <c r="A489" s="41"/>
      <c r="B489" s="43"/>
      <c r="C489" s="44"/>
      <c r="D489" s="44"/>
      <c r="E489" s="43"/>
      <c r="F489" s="87"/>
      <c r="G489" s="40"/>
      <c r="H489" s="43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</row>
    <row r="490">
      <c r="A490" s="41"/>
      <c r="B490" s="43"/>
      <c r="C490" s="44"/>
      <c r="D490" s="44"/>
      <c r="E490" s="43"/>
      <c r="F490" s="87"/>
      <c r="G490" s="43"/>
      <c r="H490" s="43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</row>
    <row r="491">
      <c r="A491" s="41"/>
      <c r="B491" s="43"/>
      <c r="C491" s="44"/>
      <c r="D491" s="44"/>
      <c r="E491" s="43"/>
      <c r="F491" s="87"/>
      <c r="G491" s="40"/>
      <c r="H491" s="43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</row>
    <row r="492">
      <c r="A492" s="41"/>
      <c r="B492" s="43"/>
      <c r="C492" s="44"/>
      <c r="D492" s="44"/>
      <c r="E492" s="43"/>
      <c r="F492" s="87"/>
      <c r="G492" s="40"/>
      <c r="H492" s="43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</row>
    <row r="493">
      <c r="A493" s="41"/>
      <c r="B493" s="43"/>
      <c r="C493" s="44"/>
      <c r="D493" s="44"/>
      <c r="E493" s="43"/>
      <c r="F493" s="87"/>
      <c r="G493" s="40"/>
      <c r="H493" s="43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</row>
    <row r="494">
      <c r="A494" s="41"/>
      <c r="B494" s="43"/>
      <c r="C494" s="44"/>
      <c r="D494" s="44"/>
      <c r="E494" s="43"/>
      <c r="F494" s="87"/>
      <c r="G494" s="40"/>
      <c r="H494" s="43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</row>
    <row r="495">
      <c r="A495" s="41"/>
      <c r="B495" s="43"/>
      <c r="C495" s="44"/>
      <c r="D495" s="44"/>
      <c r="E495" s="43"/>
      <c r="F495" s="87"/>
      <c r="G495" s="40"/>
      <c r="H495" s="43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</row>
    <row r="496">
      <c r="A496" s="41"/>
      <c r="B496" s="43"/>
      <c r="C496" s="44"/>
      <c r="D496" s="44"/>
      <c r="E496" s="43"/>
      <c r="F496" s="87"/>
      <c r="G496" s="43"/>
      <c r="H496" s="43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</row>
    <row r="497">
      <c r="A497" s="41"/>
      <c r="B497" s="43"/>
      <c r="C497" s="44"/>
      <c r="D497" s="44"/>
      <c r="E497" s="43"/>
      <c r="F497" s="87"/>
      <c r="G497" s="40"/>
      <c r="H497" s="43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</row>
    <row r="498">
      <c r="A498" s="41"/>
      <c r="B498" s="43"/>
      <c r="C498" s="44"/>
      <c r="D498" s="44"/>
      <c r="E498" s="43"/>
      <c r="F498" s="87"/>
      <c r="G498" s="40"/>
      <c r="H498" s="43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</row>
    <row r="499">
      <c r="A499" s="41"/>
      <c r="B499" s="43"/>
      <c r="C499" s="44"/>
      <c r="D499" s="44"/>
      <c r="E499" s="43"/>
      <c r="F499" s="87"/>
      <c r="G499" s="40"/>
      <c r="H499" s="43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</row>
    <row r="500">
      <c r="A500" s="41"/>
      <c r="B500" s="43"/>
      <c r="C500" s="44"/>
      <c r="D500" s="44"/>
      <c r="E500" s="43"/>
      <c r="F500" s="87"/>
      <c r="G500" s="40"/>
      <c r="H500" s="43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</row>
    <row r="501">
      <c r="A501" s="41"/>
      <c r="B501" s="43"/>
      <c r="C501" s="44"/>
      <c r="D501" s="44"/>
      <c r="E501" s="43"/>
      <c r="F501" s="87"/>
      <c r="G501" s="40"/>
      <c r="H501" s="43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</row>
    <row r="502">
      <c r="A502" s="41"/>
      <c r="B502" s="43"/>
      <c r="C502" s="44"/>
      <c r="D502" s="44"/>
      <c r="E502" s="43"/>
      <c r="F502" s="87"/>
      <c r="G502" s="40"/>
      <c r="H502" s="43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</row>
    <row r="503">
      <c r="A503" s="41"/>
      <c r="B503" s="43"/>
      <c r="C503" s="44"/>
      <c r="D503" s="44"/>
      <c r="E503" s="43"/>
      <c r="F503" s="87"/>
      <c r="G503" s="40"/>
      <c r="H503" s="43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</row>
    <row r="504">
      <c r="A504" s="41"/>
      <c r="B504" s="43"/>
      <c r="C504" s="44"/>
      <c r="D504" s="44"/>
      <c r="E504" s="43"/>
      <c r="F504" s="87"/>
      <c r="G504" s="43"/>
      <c r="H504" s="43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</row>
    <row r="505">
      <c r="A505" s="41"/>
      <c r="B505" s="43"/>
      <c r="C505" s="44"/>
      <c r="D505" s="44"/>
      <c r="E505" s="43"/>
      <c r="F505" s="87"/>
      <c r="G505" s="43"/>
      <c r="H505" s="43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</row>
    <row r="506">
      <c r="A506" s="41"/>
      <c r="B506" s="43"/>
      <c r="C506" s="44"/>
      <c r="D506" s="44"/>
      <c r="E506" s="43"/>
      <c r="F506" s="87"/>
      <c r="G506" s="40"/>
      <c r="H506" s="43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</row>
    <row r="507">
      <c r="A507" s="41"/>
      <c r="B507" s="43"/>
      <c r="C507" s="44"/>
      <c r="D507" s="44"/>
      <c r="E507" s="43"/>
      <c r="F507" s="87"/>
      <c r="G507" s="40"/>
      <c r="H507" s="43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</row>
    <row r="508">
      <c r="A508" s="41"/>
      <c r="B508" s="43"/>
      <c r="C508" s="44"/>
      <c r="D508" s="44"/>
      <c r="E508" s="43"/>
      <c r="F508" s="87"/>
      <c r="G508" s="43"/>
      <c r="H508" s="43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</row>
    <row r="509">
      <c r="A509" s="41"/>
      <c r="B509" s="43"/>
      <c r="C509" s="44"/>
      <c r="D509" s="44"/>
      <c r="E509" s="43"/>
      <c r="F509" s="87"/>
      <c r="G509" s="43"/>
      <c r="H509" s="43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</row>
    <row r="510">
      <c r="A510" s="41"/>
      <c r="B510" s="43"/>
      <c r="C510" s="44"/>
      <c r="D510" s="44"/>
      <c r="E510" s="43"/>
      <c r="F510" s="87"/>
      <c r="G510" s="40"/>
      <c r="H510" s="43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</row>
    <row r="511">
      <c r="A511" s="41"/>
      <c r="B511" s="43"/>
      <c r="C511" s="44"/>
      <c r="D511" s="44"/>
      <c r="E511" s="43"/>
      <c r="F511" s="87"/>
      <c r="G511" s="40"/>
      <c r="H511" s="43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</row>
    <row r="512">
      <c r="A512" s="41"/>
      <c r="B512" s="43"/>
      <c r="C512" s="44"/>
      <c r="D512" s="44"/>
      <c r="E512" s="43"/>
      <c r="F512" s="87"/>
      <c r="G512" s="40"/>
      <c r="H512" s="43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</row>
    <row r="513">
      <c r="A513" s="41"/>
      <c r="B513" s="43"/>
      <c r="C513" s="44"/>
      <c r="D513" s="44"/>
      <c r="E513" s="43"/>
      <c r="F513" s="87"/>
      <c r="G513" s="40"/>
      <c r="H513" s="43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</row>
    <row r="514">
      <c r="A514" s="41"/>
      <c r="B514" s="43"/>
      <c r="C514" s="44"/>
      <c r="D514" s="44"/>
      <c r="E514" s="43"/>
      <c r="F514" s="87"/>
      <c r="G514" s="40"/>
      <c r="H514" s="43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</row>
    <row r="515">
      <c r="A515" s="41"/>
      <c r="B515" s="43"/>
      <c r="C515" s="44"/>
      <c r="D515" s="44"/>
      <c r="E515" s="43"/>
      <c r="F515" s="87"/>
      <c r="G515" s="43"/>
      <c r="H515" s="43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</row>
    <row r="516">
      <c r="A516" s="41"/>
      <c r="B516" s="43"/>
      <c r="C516" s="44"/>
      <c r="D516" s="44"/>
      <c r="E516" s="43"/>
      <c r="F516" s="87"/>
      <c r="G516" s="43"/>
      <c r="H516" s="43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</row>
    <row r="517">
      <c r="A517" s="41"/>
      <c r="B517" s="43"/>
      <c r="C517" s="44"/>
      <c r="D517" s="44"/>
      <c r="E517" s="43"/>
      <c r="F517" s="87"/>
      <c r="G517" s="40"/>
      <c r="H517" s="43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</row>
    <row r="518">
      <c r="A518" s="41"/>
      <c r="B518" s="43"/>
      <c r="C518" s="44"/>
      <c r="D518" s="44"/>
      <c r="E518" s="43"/>
      <c r="F518" s="87"/>
      <c r="G518" s="43"/>
      <c r="H518" s="43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</row>
    <row r="519">
      <c r="A519" s="41"/>
      <c r="B519" s="43"/>
      <c r="C519" s="44"/>
      <c r="D519" s="44"/>
      <c r="E519" s="43"/>
      <c r="F519" s="87"/>
      <c r="G519" s="43"/>
      <c r="H519" s="43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</row>
    <row r="520">
      <c r="A520" s="41"/>
      <c r="B520" s="43"/>
      <c r="C520" s="44"/>
      <c r="D520" s="44"/>
      <c r="E520" s="43"/>
      <c r="F520" s="87"/>
      <c r="G520" s="43"/>
      <c r="H520" s="43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</row>
    <row r="521">
      <c r="A521" s="41"/>
      <c r="B521" s="43"/>
      <c r="C521" s="44"/>
      <c r="D521" s="44"/>
      <c r="E521" s="43"/>
      <c r="F521" s="87"/>
      <c r="G521" s="40"/>
      <c r="H521" s="43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</row>
    <row r="522">
      <c r="A522" s="41"/>
      <c r="B522" s="43"/>
      <c r="C522" s="44"/>
      <c r="D522" s="44"/>
      <c r="E522" s="43"/>
      <c r="F522" s="87"/>
      <c r="G522" s="43"/>
      <c r="H522" s="43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</row>
    <row r="523">
      <c r="A523" s="41"/>
      <c r="B523" s="43"/>
      <c r="C523" s="44"/>
      <c r="D523" s="44"/>
      <c r="E523" s="43"/>
      <c r="F523" s="87"/>
      <c r="G523" s="40"/>
      <c r="H523" s="43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</row>
    <row r="524">
      <c r="A524" s="41"/>
      <c r="B524" s="43"/>
      <c r="C524" s="44"/>
      <c r="D524" s="44"/>
      <c r="E524" s="43"/>
      <c r="F524" s="87"/>
      <c r="G524" s="40"/>
      <c r="H524" s="43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</row>
    <row r="525">
      <c r="A525" s="41"/>
      <c r="B525" s="43"/>
      <c r="C525" s="87"/>
      <c r="D525" s="87"/>
      <c r="E525" s="43"/>
      <c r="F525" s="87"/>
      <c r="G525" s="43"/>
      <c r="H525" s="43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</row>
    <row r="526">
      <c r="A526" s="41"/>
      <c r="B526" s="43"/>
      <c r="C526" s="87"/>
      <c r="D526" s="87"/>
      <c r="E526" s="43"/>
      <c r="F526" s="87"/>
      <c r="G526" s="40"/>
      <c r="H526" s="43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</row>
    <row r="527">
      <c r="A527" s="41"/>
      <c r="B527" s="43"/>
      <c r="C527" s="87"/>
      <c r="D527" s="87"/>
      <c r="E527" s="43"/>
      <c r="F527" s="87"/>
      <c r="G527" s="43"/>
      <c r="H527" s="43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</row>
    <row r="528">
      <c r="A528" s="41"/>
      <c r="B528" s="43"/>
      <c r="C528" s="87"/>
      <c r="D528" s="87"/>
      <c r="E528" s="43"/>
      <c r="F528" s="87"/>
      <c r="G528" s="40"/>
      <c r="H528" s="43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</row>
    <row r="529">
      <c r="A529" s="41"/>
      <c r="B529" s="43"/>
      <c r="C529" s="87"/>
      <c r="D529" s="87"/>
      <c r="E529" s="43"/>
      <c r="F529" s="87"/>
      <c r="G529" s="40"/>
      <c r="H529" s="43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</row>
    <row r="530">
      <c r="A530" s="41"/>
      <c r="B530" s="43"/>
      <c r="C530" s="87"/>
      <c r="D530" s="87"/>
      <c r="E530" s="43"/>
      <c r="F530" s="87"/>
      <c r="G530" s="43"/>
      <c r="H530" s="43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</row>
    <row r="531">
      <c r="A531" s="41"/>
      <c r="B531" s="43"/>
      <c r="C531" s="87"/>
      <c r="D531" s="87"/>
      <c r="E531" s="43"/>
      <c r="F531" s="87"/>
      <c r="G531" s="43"/>
      <c r="H531" s="43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</row>
    <row r="532">
      <c r="A532" s="41"/>
      <c r="B532" s="43"/>
      <c r="C532" s="87"/>
      <c r="D532" s="87"/>
      <c r="E532" s="43"/>
      <c r="F532" s="87"/>
      <c r="G532" s="43"/>
      <c r="H532" s="43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</row>
    <row r="533">
      <c r="A533" s="41"/>
      <c r="B533" s="43"/>
      <c r="C533" s="87"/>
      <c r="D533" s="87"/>
      <c r="E533" s="43"/>
      <c r="F533" s="87"/>
      <c r="G533" s="43"/>
      <c r="H533" s="43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</row>
    <row r="534">
      <c r="A534" s="41"/>
      <c r="B534" s="43"/>
      <c r="C534" s="87"/>
      <c r="D534" s="87"/>
      <c r="E534" s="43"/>
      <c r="F534" s="87"/>
      <c r="G534" s="43"/>
      <c r="H534" s="43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</row>
    <row r="535">
      <c r="A535" s="41"/>
      <c r="B535" s="43"/>
      <c r="C535" s="87"/>
      <c r="D535" s="87"/>
      <c r="E535" s="43"/>
      <c r="F535" s="87"/>
      <c r="G535" s="43"/>
      <c r="H535" s="43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</row>
    <row r="536">
      <c r="A536" s="41"/>
      <c r="B536" s="43"/>
      <c r="C536" s="87"/>
      <c r="D536" s="87"/>
      <c r="E536" s="43"/>
      <c r="F536" s="87"/>
      <c r="G536" s="43"/>
      <c r="H536" s="43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</row>
    <row r="537">
      <c r="A537" s="41"/>
      <c r="B537" s="43"/>
      <c r="C537" s="87"/>
      <c r="D537" s="87"/>
      <c r="E537" s="43"/>
      <c r="F537" s="87"/>
      <c r="G537" s="43"/>
      <c r="H537" s="43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</row>
    <row r="538">
      <c r="A538" s="41"/>
      <c r="B538" s="43"/>
      <c r="C538" s="87"/>
      <c r="D538" s="87"/>
      <c r="E538" s="43"/>
      <c r="F538" s="87"/>
      <c r="G538" s="40"/>
      <c r="H538" s="43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</row>
    <row r="539">
      <c r="A539" s="41"/>
      <c r="B539" s="43"/>
      <c r="C539" s="87"/>
      <c r="D539" s="87"/>
      <c r="E539" s="43"/>
      <c r="F539" s="87"/>
      <c r="G539" s="40"/>
      <c r="H539" s="43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</row>
    <row r="540">
      <c r="A540" s="41"/>
      <c r="B540" s="43"/>
      <c r="C540" s="87"/>
      <c r="D540" s="87"/>
      <c r="E540" s="43"/>
      <c r="F540" s="87"/>
      <c r="G540" s="40"/>
      <c r="H540" s="43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</row>
    <row r="541">
      <c r="A541" s="41"/>
      <c r="B541" s="43"/>
      <c r="C541" s="87"/>
      <c r="D541" s="87"/>
      <c r="E541" s="43"/>
      <c r="F541" s="87"/>
      <c r="G541" s="43"/>
      <c r="H541" s="43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</row>
    <row r="542">
      <c r="A542" s="41"/>
      <c r="B542" s="43"/>
      <c r="C542" s="87"/>
      <c r="D542" s="87"/>
      <c r="E542" s="43"/>
      <c r="F542" s="87"/>
      <c r="G542" s="40"/>
      <c r="H542" s="43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</row>
    <row r="543">
      <c r="A543" s="41"/>
      <c r="B543" s="43"/>
      <c r="C543" s="87"/>
      <c r="D543" s="87"/>
      <c r="E543" s="43"/>
      <c r="F543" s="87"/>
      <c r="G543" s="43"/>
      <c r="H543" s="43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</row>
    <row r="544">
      <c r="A544" s="41"/>
      <c r="B544" s="43"/>
      <c r="C544" s="87"/>
      <c r="D544" s="87"/>
      <c r="E544" s="43"/>
      <c r="F544" s="87"/>
      <c r="G544" s="40"/>
      <c r="H544" s="43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</row>
    <row r="545">
      <c r="A545" s="41"/>
      <c r="B545" s="43"/>
      <c r="C545" s="87"/>
      <c r="D545" s="87"/>
      <c r="E545" s="43"/>
      <c r="F545" s="87"/>
      <c r="G545" s="40"/>
      <c r="H545" s="43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</row>
    <row r="546">
      <c r="A546" s="41"/>
      <c r="B546" s="43"/>
      <c r="C546" s="87"/>
      <c r="D546" s="87"/>
      <c r="E546" s="43"/>
      <c r="F546" s="87"/>
      <c r="G546" s="43"/>
      <c r="H546" s="43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</row>
    <row r="547">
      <c r="A547" s="41"/>
      <c r="B547" s="43"/>
      <c r="C547" s="87"/>
      <c r="D547" s="87"/>
      <c r="E547" s="43"/>
      <c r="F547" s="87"/>
      <c r="G547" s="43"/>
      <c r="H547" s="43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</row>
    <row r="548">
      <c r="A548" s="41"/>
      <c r="B548" s="43"/>
      <c r="C548" s="87"/>
      <c r="D548" s="87"/>
      <c r="E548" s="43"/>
      <c r="F548" s="87"/>
      <c r="G548" s="43"/>
      <c r="H548" s="43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</row>
    <row r="549">
      <c r="C549" s="87"/>
      <c r="D549" s="87"/>
      <c r="E549" s="43"/>
      <c r="F549" s="87"/>
      <c r="G549" s="43"/>
      <c r="H549" s="43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</row>
    <row r="550">
      <c r="E550" s="43"/>
      <c r="F550" s="87"/>
      <c r="G550" s="40"/>
      <c r="H550" s="43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</row>
    <row r="551">
      <c r="I551" s="43"/>
      <c r="J551" s="40"/>
      <c r="K551" s="43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</row>
    <row r="552">
      <c r="I552" s="43"/>
      <c r="J552" s="40"/>
      <c r="K552" s="43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</row>
    <row r="553">
      <c r="I553" s="43"/>
      <c r="J553" s="43"/>
      <c r="K553" s="43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</row>
    <row r="554">
      <c r="I554" s="43"/>
      <c r="J554" s="40"/>
      <c r="K554" s="43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</row>
    <row r="555">
      <c r="I555" s="43"/>
      <c r="J555" s="40"/>
      <c r="K555" s="43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</row>
    <row r="556">
      <c r="I556" s="43"/>
      <c r="J556" s="43"/>
      <c r="K556" s="43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</row>
    <row r="557">
      <c r="I557" s="43"/>
      <c r="J557" s="43"/>
      <c r="K557" s="43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</row>
    <row r="558">
      <c r="I558" s="43"/>
      <c r="J558" s="40"/>
      <c r="K558" s="43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</row>
    <row r="559">
      <c r="I559" s="43"/>
      <c r="J559" s="40"/>
      <c r="K559" s="43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</row>
    <row r="560">
      <c r="I560" s="43"/>
      <c r="J560" s="40"/>
      <c r="K560" s="43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</row>
    <row r="561">
      <c r="I561" s="43"/>
      <c r="J561" s="40"/>
      <c r="K561" s="43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</row>
    <row r="562">
      <c r="I562" s="43"/>
      <c r="J562" s="40"/>
      <c r="K562" s="43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</row>
    <row r="563">
      <c r="I563" s="43"/>
      <c r="J563" s="40"/>
      <c r="K563" s="43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</row>
    <row r="564">
      <c r="I564" s="43"/>
      <c r="J564" s="40"/>
      <c r="K564" s="43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</row>
    <row r="565">
      <c r="I565" s="43"/>
      <c r="J565" s="40"/>
      <c r="K565" s="43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</row>
    <row r="566">
      <c r="I566" s="43"/>
      <c r="J566" s="43"/>
      <c r="K566" s="43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</row>
    <row r="567">
      <c r="I567" s="43"/>
      <c r="J567" s="40"/>
      <c r="K567" s="43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</row>
    <row r="568">
      <c r="I568" s="43"/>
      <c r="J568" s="43"/>
      <c r="K568" s="43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</row>
    <row r="569">
      <c r="I569" s="43"/>
      <c r="J569" s="40"/>
      <c r="K569" s="43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</row>
    <row r="570">
      <c r="I570" s="43"/>
      <c r="J570" s="40"/>
      <c r="K570" s="43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</row>
    <row r="571">
      <c r="I571" s="43"/>
      <c r="J571" s="43"/>
      <c r="K571" s="43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</row>
    <row r="572">
      <c r="I572" s="43"/>
      <c r="J572" s="40"/>
      <c r="K572" s="43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</row>
    <row r="573">
      <c r="I573" s="43"/>
      <c r="J573" s="40"/>
      <c r="K573" s="43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</row>
    <row r="574">
      <c r="I574" s="43"/>
      <c r="J574" s="40"/>
      <c r="K574" s="43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</row>
    <row r="575">
      <c r="I575" s="43"/>
      <c r="J575" s="43"/>
      <c r="K575" s="43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</row>
    <row r="576">
      <c r="I576" s="43"/>
      <c r="J576" s="43"/>
      <c r="K576" s="43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</row>
    <row r="577">
      <c r="I577" s="43"/>
      <c r="J577" s="43"/>
      <c r="K577" s="43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</row>
    <row r="578">
      <c r="I578" s="43"/>
      <c r="J578" s="40"/>
      <c r="K578" s="43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</row>
    <row r="579">
      <c r="I579" s="43"/>
      <c r="J579" s="43"/>
      <c r="K579" s="43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</row>
    <row r="580">
      <c r="I580" s="43"/>
      <c r="J580" s="43"/>
      <c r="K580" s="43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</row>
    <row r="581">
      <c r="I581" s="43"/>
      <c r="J581" s="43"/>
      <c r="K581" s="43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</row>
    <row r="582">
      <c r="I582" s="43"/>
      <c r="J582" s="40"/>
      <c r="K582" s="43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</row>
    <row r="583">
      <c r="I583" s="43"/>
      <c r="J583" s="43"/>
      <c r="K583" s="43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</row>
    <row r="584">
      <c r="I584" s="43"/>
      <c r="J584" s="40"/>
      <c r="K584" s="43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</row>
    <row r="585">
      <c r="I585" s="43"/>
      <c r="J585" s="40"/>
      <c r="K585" s="43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</row>
    <row r="586">
      <c r="I586" s="43"/>
      <c r="J586" s="43"/>
      <c r="K586" s="43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</row>
    <row r="587">
      <c r="I587" s="43"/>
      <c r="J587" s="43"/>
      <c r="K587" s="43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</row>
    <row r="588">
      <c r="I588" s="43"/>
      <c r="J588" s="43"/>
      <c r="K588" s="43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</row>
    <row r="589">
      <c r="I589" s="43"/>
      <c r="J589" s="43"/>
      <c r="K589" s="43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</row>
    <row r="590">
      <c r="I590" s="43"/>
      <c r="J590" s="40"/>
      <c r="K590" s="43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</row>
    <row r="591">
      <c r="I591" s="43"/>
      <c r="J591" s="43"/>
      <c r="K591" s="43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</row>
    <row r="592">
      <c r="I592" s="43"/>
      <c r="J592" s="40"/>
      <c r="K592" s="43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</row>
    <row r="593">
      <c r="I593" s="43"/>
      <c r="J593" s="40"/>
      <c r="K593" s="43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</row>
    <row r="594">
      <c r="I594" s="43"/>
      <c r="J594" s="43"/>
      <c r="K594" s="43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</row>
    <row r="595">
      <c r="I595" s="43"/>
      <c r="J595" s="40"/>
      <c r="K595" s="43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</row>
    <row r="596">
      <c r="I596" s="43"/>
      <c r="J596" s="43"/>
      <c r="K596" s="43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</row>
    <row r="597">
      <c r="I597" s="43"/>
      <c r="J597" s="43"/>
      <c r="K597" s="43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</row>
    <row r="598">
      <c r="I598" s="43"/>
      <c r="J598" s="43"/>
      <c r="K598" s="43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</row>
    <row r="599">
      <c r="I599" s="43"/>
      <c r="J599" s="40"/>
      <c r="K599" s="43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</row>
    <row r="600">
      <c r="I600" s="43"/>
      <c r="J600" s="40"/>
      <c r="K600" s="43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</row>
    <row r="601">
      <c r="I601" s="43"/>
      <c r="J601" s="43"/>
      <c r="K601" s="43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</row>
    <row r="602">
      <c r="I602" s="43"/>
      <c r="J602" s="40"/>
      <c r="K602" s="43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</row>
    <row r="603">
      <c r="I603" s="43"/>
      <c r="J603" s="43"/>
      <c r="K603" s="43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</row>
    <row r="604">
      <c r="I604" s="43"/>
      <c r="J604" s="43"/>
      <c r="K604" s="43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</row>
    <row r="605">
      <c r="I605" s="43"/>
      <c r="J605" s="40"/>
      <c r="K605" s="43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</row>
    <row r="606">
      <c r="I606" s="43"/>
      <c r="J606" s="40"/>
      <c r="K606" s="43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</row>
    <row r="607">
      <c r="I607" s="43"/>
      <c r="J607" s="43"/>
      <c r="K607" s="43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</row>
    <row r="608">
      <c r="I608" s="43"/>
      <c r="J608" s="43"/>
      <c r="K608" s="43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</row>
    <row r="609">
      <c r="I609" s="43"/>
      <c r="J609" s="40"/>
      <c r="K609" s="43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</row>
    <row r="610">
      <c r="I610" s="43"/>
      <c r="J610" s="43"/>
      <c r="K610" s="43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</row>
    <row r="611">
      <c r="I611" s="43"/>
      <c r="J611" s="43"/>
      <c r="K611" s="43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</row>
    <row r="612">
      <c r="I612" s="43"/>
      <c r="J612" s="43"/>
      <c r="K612" s="43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</row>
    <row r="613">
      <c r="I613" s="43"/>
      <c r="J613" s="43"/>
      <c r="K613" s="43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</row>
    <row r="614">
      <c r="I614" s="43"/>
      <c r="J614" s="40"/>
      <c r="K614" s="43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</row>
    <row r="615">
      <c r="I615" s="43"/>
      <c r="J615" s="40"/>
      <c r="K615" s="43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</row>
    <row r="616">
      <c r="I616" s="43"/>
      <c r="J616" s="43"/>
      <c r="K616" s="43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</row>
    <row r="617">
      <c r="I617" s="43"/>
      <c r="J617" s="40"/>
      <c r="K617" s="43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</row>
    <row r="618">
      <c r="I618" s="43"/>
      <c r="J618" s="40"/>
      <c r="K618" s="43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</row>
    <row r="619">
      <c r="I619" s="43"/>
      <c r="J619" s="40"/>
      <c r="K619" s="43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</row>
    <row r="620">
      <c r="I620" s="43"/>
      <c r="J620" s="40"/>
      <c r="K620" s="43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</row>
    <row r="621">
      <c r="I621" s="43"/>
      <c r="J621" s="40"/>
      <c r="K621" s="43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</row>
    <row r="622">
      <c r="I622" s="43"/>
      <c r="J622" s="43"/>
      <c r="K622" s="43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</row>
    <row r="623">
      <c r="I623" s="43"/>
      <c r="J623" s="40"/>
      <c r="K623" s="43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</row>
    <row r="624">
      <c r="A624" s="41"/>
      <c r="B624" s="43"/>
      <c r="C624" s="87"/>
      <c r="D624" s="88"/>
      <c r="I624" s="43"/>
      <c r="J624" s="40"/>
      <c r="K624" s="43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</row>
    <row r="625">
      <c r="A625" s="41"/>
      <c r="B625" s="43"/>
      <c r="C625" s="87"/>
      <c r="D625" s="87"/>
      <c r="E625" s="87"/>
      <c r="F625" s="87"/>
      <c r="G625" s="43"/>
      <c r="H625" s="40"/>
      <c r="I625" s="43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</row>
    <row r="626">
      <c r="A626" s="41"/>
      <c r="B626" s="43"/>
      <c r="C626" s="87"/>
      <c r="D626" s="87"/>
      <c r="E626" s="87"/>
      <c r="F626" s="87"/>
      <c r="G626" s="43"/>
      <c r="H626" s="43"/>
      <c r="I626" s="43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</row>
    <row r="627">
      <c r="A627" s="41"/>
      <c r="B627" s="43"/>
      <c r="C627" s="87"/>
      <c r="D627" s="87"/>
      <c r="E627" s="87"/>
      <c r="F627" s="87"/>
      <c r="G627" s="43"/>
      <c r="H627" s="43"/>
      <c r="I627" s="43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</row>
    <row r="628">
      <c r="A628" s="41"/>
      <c r="B628" s="43"/>
      <c r="C628" s="87"/>
      <c r="D628" s="87"/>
      <c r="E628" s="87"/>
      <c r="F628" s="87"/>
      <c r="G628" s="43"/>
      <c r="H628" s="40"/>
      <c r="I628" s="43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</row>
    <row r="629">
      <c r="A629" s="41"/>
      <c r="B629" s="43"/>
      <c r="C629" s="87"/>
      <c r="D629" s="87"/>
      <c r="E629" s="87"/>
      <c r="F629" s="87"/>
      <c r="G629" s="43"/>
      <c r="H629" s="40"/>
      <c r="I629" s="43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</row>
    <row r="630">
      <c r="A630" s="41"/>
      <c r="B630" s="43"/>
      <c r="C630" s="87"/>
      <c r="D630" s="87"/>
      <c r="E630" s="87"/>
      <c r="F630" s="87"/>
      <c r="G630" s="43"/>
      <c r="H630" s="40"/>
      <c r="I630" s="43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</row>
    <row r="631">
      <c r="A631" s="41"/>
      <c r="B631" s="43"/>
      <c r="C631" s="87"/>
      <c r="D631" s="87"/>
      <c r="E631" s="87"/>
      <c r="F631" s="87"/>
      <c r="G631" s="43"/>
      <c r="H631" s="43"/>
      <c r="I631" s="43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</row>
    <row r="632">
      <c r="A632" s="41"/>
      <c r="B632" s="43"/>
      <c r="C632" s="87"/>
      <c r="D632" s="87"/>
      <c r="E632" s="87"/>
      <c r="F632" s="87"/>
      <c r="G632" s="43"/>
      <c r="H632" s="43"/>
      <c r="I632" s="43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</row>
    <row r="633">
      <c r="A633" s="41"/>
      <c r="B633" s="43"/>
      <c r="C633" s="87"/>
      <c r="D633" s="87"/>
      <c r="E633" s="87"/>
      <c r="F633" s="87"/>
      <c r="G633" s="43"/>
      <c r="H633" s="43"/>
      <c r="I633" s="43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</row>
    <row r="634">
      <c r="A634" s="41"/>
      <c r="B634" s="43"/>
      <c r="C634" s="87"/>
      <c r="D634" s="87"/>
      <c r="E634" s="87"/>
      <c r="F634" s="87"/>
      <c r="G634" s="43"/>
      <c r="H634" s="43"/>
      <c r="I634" s="43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</row>
    <row r="635">
      <c r="A635" s="41"/>
      <c r="B635" s="43"/>
      <c r="C635" s="87"/>
      <c r="D635" s="87"/>
      <c r="E635" s="87"/>
      <c r="F635" s="87"/>
      <c r="G635" s="43"/>
      <c r="H635" s="43"/>
      <c r="I635" s="43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</row>
    <row r="636">
      <c r="A636" s="41"/>
      <c r="B636" s="43"/>
      <c r="C636" s="87"/>
      <c r="D636" s="87"/>
      <c r="E636" s="87"/>
      <c r="F636" s="87"/>
      <c r="G636" s="43"/>
      <c r="H636" s="40"/>
      <c r="I636" s="43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</row>
    <row r="637">
      <c r="A637" s="41"/>
      <c r="B637" s="43"/>
      <c r="C637" s="87"/>
      <c r="D637" s="87"/>
      <c r="E637" s="87"/>
      <c r="F637" s="87"/>
      <c r="G637" s="43"/>
      <c r="H637" s="40"/>
      <c r="I637" s="43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</row>
    <row r="638">
      <c r="A638" s="41"/>
      <c r="B638" s="43"/>
      <c r="C638" s="87"/>
      <c r="D638" s="87"/>
      <c r="E638" s="87"/>
      <c r="F638" s="87"/>
      <c r="G638" s="43"/>
      <c r="H638" s="40"/>
      <c r="I638" s="43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</row>
    <row r="639">
      <c r="A639" s="41"/>
      <c r="B639" s="43"/>
      <c r="C639" s="87"/>
      <c r="D639" s="87"/>
      <c r="E639" s="87"/>
      <c r="F639" s="87"/>
      <c r="G639" s="43"/>
      <c r="H639" s="40"/>
      <c r="I639" s="43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</row>
    <row r="640">
      <c r="A640" s="41"/>
      <c r="B640" s="43"/>
      <c r="C640" s="87"/>
      <c r="D640" s="87"/>
      <c r="E640" s="87"/>
      <c r="F640" s="87"/>
      <c r="G640" s="43"/>
      <c r="H640" s="40"/>
      <c r="I640" s="43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</row>
    <row r="641">
      <c r="A641" s="41"/>
      <c r="B641" s="43"/>
      <c r="C641" s="87"/>
      <c r="D641" s="87"/>
      <c r="E641" s="87"/>
      <c r="F641" s="87"/>
      <c r="G641" s="43"/>
      <c r="H641" s="40"/>
      <c r="I641" s="43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</row>
    <row r="642">
      <c r="A642" s="41"/>
      <c r="B642" s="43"/>
      <c r="C642" s="87"/>
      <c r="D642" s="87"/>
      <c r="E642" s="87"/>
      <c r="F642" s="87"/>
      <c r="G642" s="43"/>
      <c r="H642" s="43"/>
      <c r="I642" s="43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</row>
    <row r="643">
      <c r="A643" s="41"/>
      <c r="B643" s="43"/>
      <c r="C643" s="87"/>
      <c r="D643" s="87"/>
      <c r="E643" s="87"/>
      <c r="F643" s="87"/>
      <c r="G643" s="43"/>
      <c r="H643" s="40"/>
      <c r="I643" s="43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</row>
    <row r="644">
      <c r="A644" s="41"/>
      <c r="B644" s="43"/>
      <c r="C644" s="87"/>
      <c r="D644" s="87"/>
      <c r="E644" s="87"/>
      <c r="F644" s="87"/>
      <c r="G644" s="43"/>
      <c r="H644" s="40"/>
      <c r="I644" s="43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</row>
    <row r="645">
      <c r="A645" s="41"/>
      <c r="B645" s="43"/>
      <c r="C645" s="87"/>
      <c r="D645" s="87"/>
      <c r="E645" s="87"/>
      <c r="F645" s="87"/>
      <c r="G645" s="43"/>
      <c r="H645" s="40"/>
      <c r="I645" s="43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</row>
    <row r="646">
      <c r="A646" s="41"/>
      <c r="B646" s="43"/>
      <c r="C646" s="87"/>
      <c r="D646" s="87"/>
      <c r="E646" s="87"/>
      <c r="F646" s="87"/>
      <c r="G646" s="43"/>
      <c r="H646" s="43"/>
      <c r="I646" s="43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</row>
    <row r="647">
      <c r="A647" s="41"/>
      <c r="B647" s="43"/>
      <c r="C647" s="87"/>
      <c r="D647" s="87"/>
      <c r="E647" s="87"/>
      <c r="F647" s="87"/>
      <c r="G647" s="43"/>
      <c r="H647" s="40"/>
      <c r="I647" s="43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</row>
    <row r="648">
      <c r="A648" s="41"/>
      <c r="B648" s="43"/>
      <c r="C648" s="87"/>
      <c r="D648" s="87"/>
      <c r="E648" s="87"/>
      <c r="F648" s="87"/>
      <c r="G648" s="43"/>
      <c r="H648" s="40"/>
      <c r="I648" s="43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</row>
    <row r="649">
      <c r="A649" s="41"/>
      <c r="B649" s="43"/>
      <c r="C649" s="87"/>
      <c r="D649" s="87"/>
      <c r="E649" s="87"/>
      <c r="F649" s="87"/>
      <c r="G649" s="43"/>
      <c r="H649" s="43"/>
      <c r="I649" s="43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</row>
    <row r="650">
      <c r="A650" s="41"/>
      <c r="B650" s="43"/>
      <c r="C650" s="87"/>
      <c r="D650" s="87"/>
      <c r="E650" s="87"/>
      <c r="F650" s="87"/>
      <c r="G650" s="43"/>
      <c r="H650" s="43"/>
      <c r="I650" s="43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</row>
    <row r="651">
      <c r="A651" s="41"/>
      <c r="B651" s="43"/>
      <c r="C651" s="87"/>
      <c r="D651" s="87"/>
      <c r="E651" s="87"/>
      <c r="F651" s="87"/>
      <c r="G651" s="43"/>
      <c r="H651" s="40"/>
      <c r="I651" s="43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</row>
    <row r="652">
      <c r="A652" s="41"/>
      <c r="B652" s="43"/>
      <c r="C652" s="87"/>
      <c r="D652" s="87"/>
      <c r="E652" s="87"/>
      <c r="F652" s="87"/>
      <c r="G652" s="43"/>
      <c r="H652" s="40"/>
      <c r="I652" s="43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</row>
    <row r="653">
      <c r="A653" s="41"/>
      <c r="B653" s="43"/>
      <c r="C653" s="87"/>
      <c r="D653" s="87"/>
      <c r="E653" s="87"/>
      <c r="F653" s="87"/>
      <c r="G653" s="43"/>
      <c r="H653" s="43"/>
      <c r="I653" s="43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</row>
    <row r="654">
      <c r="A654" s="41"/>
      <c r="B654" s="43"/>
      <c r="C654" s="87"/>
      <c r="D654" s="87"/>
      <c r="E654" s="87"/>
      <c r="F654" s="87"/>
      <c r="G654" s="43"/>
      <c r="H654" s="40"/>
      <c r="I654" s="43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</row>
    <row r="655">
      <c r="A655" s="41"/>
      <c r="B655" s="43"/>
      <c r="C655" s="87"/>
      <c r="D655" s="87"/>
      <c r="E655" s="87"/>
      <c r="F655" s="87"/>
      <c r="G655" s="43"/>
      <c r="H655" s="43"/>
      <c r="I655" s="43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</row>
    <row r="656">
      <c r="A656" s="41"/>
      <c r="B656" s="43"/>
      <c r="C656" s="87"/>
      <c r="D656" s="87"/>
      <c r="E656" s="87"/>
      <c r="F656" s="87"/>
      <c r="G656" s="43"/>
      <c r="H656" s="40"/>
      <c r="I656" s="43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</row>
    <row r="657">
      <c r="A657" s="41"/>
      <c r="B657" s="43"/>
      <c r="C657" s="87"/>
      <c r="D657" s="87"/>
      <c r="E657" s="87"/>
      <c r="F657" s="87"/>
      <c r="G657" s="43"/>
      <c r="H657" s="43"/>
      <c r="I657" s="43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</row>
    <row r="658">
      <c r="A658" s="41"/>
      <c r="B658" s="43"/>
      <c r="C658" s="87"/>
      <c r="D658" s="87"/>
      <c r="E658" s="87"/>
      <c r="F658" s="87"/>
      <c r="G658" s="43"/>
      <c r="H658" s="40"/>
      <c r="I658" s="43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</row>
    <row r="659">
      <c r="A659" s="41"/>
      <c r="B659" s="43"/>
      <c r="C659" s="87"/>
      <c r="D659" s="87"/>
      <c r="E659" s="87"/>
      <c r="F659" s="87"/>
      <c r="G659" s="43"/>
      <c r="H659" s="40"/>
      <c r="I659" s="43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</row>
    <row r="660">
      <c r="A660" s="41"/>
      <c r="B660" s="43"/>
      <c r="C660" s="87"/>
      <c r="D660" s="87"/>
      <c r="E660" s="87"/>
      <c r="F660" s="87"/>
      <c r="G660" s="43"/>
      <c r="H660" s="43"/>
      <c r="I660" s="43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</row>
    <row r="661">
      <c r="A661" s="41"/>
      <c r="B661" s="43"/>
      <c r="C661" s="87"/>
      <c r="D661" s="87"/>
      <c r="E661" s="87"/>
      <c r="F661" s="87"/>
      <c r="G661" s="43"/>
      <c r="H661" s="43"/>
      <c r="I661" s="43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</row>
    <row r="662">
      <c r="A662" s="41"/>
      <c r="B662" s="43"/>
      <c r="C662" s="87"/>
      <c r="D662" s="87"/>
      <c r="E662" s="87"/>
      <c r="F662" s="87"/>
      <c r="G662" s="43"/>
      <c r="H662" s="43"/>
      <c r="I662" s="43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</row>
    <row r="663">
      <c r="A663" s="41"/>
      <c r="B663" s="43"/>
      <c r="C663" s="87"/>
      <c r="D663" s="87"/>
      <c r="E663" s="87"/>
      <c r="F663" s="87"/>
      <c r="G663" s="43"/>
      <c r="H663" s="40"/>
      <c r="I663" s="43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</row>
    <row r="664">
      <c r="A664" s="41"/>
      <c r="B664" s="43"/>
      <c r="C664" s="87"/>
      <c r="D664" s="87"/>
      <c r="E664" s="87"/>
      <c r="F664" s="87"/>
      <c r="G664" s="43"/>
      <c r="H664" s="40"/>
      <c r="I664" s="43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</row>
    <row r="665">
      <c r="A665" s="41"/>
      <c r="B665" s="43"/>
      <c r="C665" s="87"/>
      <c r="D665" s="87"/>
      <c r="E665" s="87"/>
      <c r="F665" s="87"/>
      <c r="G665" s="43"/>
      <c r="H665" s="40"/>
      <c r="I665" s="43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</row>
    <row r="666">
      <c r="A666" s="41"/>
      <c r="B666" s="43"/>
      <c r="C666" s="87"/>
      <c r="D666" s="87"/>
      <c r="E666" s="87"/>
      <c r="F666" s="87"/>
      <c r="G666" s="43"/>
      <c r="H666" s="43"/>
      <c r="I666" s="43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</row>
    <row r="667">
      <c r="A667" s="41"/>
      <c r="B667" s="43"/>
      <c r="C667" s="87"/>
      <c r="D667" s="87"/>
      <c r="E667" s="87"/>
      <c r="F667" s="87"/>
      <c r="G667" s="43"/>
      <c r="H667" s="40"/>
      <c r="I667" s="43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</row>
    <row r="668">
      <c r="A668" s="41"/>
      <c r="B668" s="43"/>
      <c r="C668" s="87"/>
      <c r="D668" s="87"/>
      <c r="E668" s="87"/>
      <c r="F668" s="87"/>
      <c r="G668" s="43"/>
      <c r="H668" s="40"/>
      <c r="I668" s="43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</row>
    <row r="669">
      <c r="A669" s="41"/>
      <c r="B669" s="43"/>
      <c r="C669" s="87"/>
      <c r="D669" s="87"/>
      <c r="E669" s="87"/>
      <c r="F669" s="87"/>
      <c r="G669" s="43"/>
      <c r="H669" s="40"/>
      <c r="I669" s="43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</row>
    <row r="670">
      <c r="A670" s="41"/>
      <c r="B670" s="43"/>
      <c r="C670" s="87"/>
      <c r="D670" s="87"/>
      <c r="E670" s="87"/>
      <c r="F670" s="87"/>
      <c r="G670" s="43"/>
      <c r="H670" s="40"/>
      <c r="I670" s="43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</row>
    <row r="671">
      <c r="A671" s="41"/>
      <c r="B671" s="43"/>
      <c r="C671" s="87"/>
      <c r="D671" s="87"/>
      <c r="E671" s="87"/>
      <c r="F671" s="87"/>
      <c r="G671" s="43"/>
      <c r="H671" s="40"/>
      <c r="I671" s="43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</row>
    <row r="672">
      <c r="A672" s="41"/>
      <c r="B672" s="43"/>
      <c r="C672" s="87"/>
      <c r="D672" s="87"/>
      <c r="E672" s="87"/>
      <c r="F672" s="87"/>
      <c r="G672" s="43"/>
      <c r="H672" s="40"/>
      <c r="I672" s="43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</row>
    <row r="673">
      <c r="A673" s="41"/>
      <c r="B673" s="43"/>
      <c r="C673" s="87"/>
      <c r="D673" s="87"/>
      <c r="E673" s="87"/>
      <c r="F673" s="87"/>
      <c r="G673" s="43"/>
      <c r="H673" s="40"/>
      <c r="I673" s="43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</row>
    <row r="674">
      <c r="A674" s="41"/>
      <c r="B674" s="43"/>
      <c r="C674" s="87"/>
      <c r="D674" s="87"/>
      <c r="E674" s="87"/>
      <c r="F674" s="87"/>
      <c r="G674" s="43"/>
      <c r="H674" s="40"/>
      <c r="I674" s="43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</row>
    <row r="675">
      <c r="A675" s="41"/>
      <c r="B675" s="43"/>
      <c r="C675" s="87"/>
      <c r="D675" s="87"/>
      <c r="E675" s="87"/>
      <c r="F675" s="87"/>
      <c r="G675" s="43"/>
      <c r="H675" s="40"/>
      <c r="I675" s="43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</row>
    <row r="676">
      <c r="A676" s="41"/>
      <c r="B676" s="43"/>
      <c r="C676" s="87"/>
      <c r="D676" s="87"/>
      <c r="E676" s="87"/>
      <c r="F676" s="87"/>
      <c r="G676" s="43"/>
      <c r="H676" s="43"/>
      <c r="I676" s="43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</row>
    <row r="677">
      <c r="A677" s="41"/>
      <c r="B677" s="43"/>
      <c r="C677" s="87"/>
      <c r="D677" s="87"/>
      <c r="E677" s="87"/>
      <c r="F677" s="87"/>
      <c r="G677" s="43"/>
      <c r="H677" s="43"/>
      <c r="I677" s="43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</row>
    <row r="678">
      <c r="A678" s="41"/>
      <c r="B678" s="43"/>
      <c r="C678" s="87"/>
      <c r="D678" s="87"/>
      <c r="E678" s="87"/>
      <c r="F678" s="87"/>
      <c r="G678" s="43"/>
      <c r="H678" s="43"/>
      <c r="I678" s="43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</row>
    <row r="679">
      <c r="A679" s="41"/>
      <c r="B679" s="43"/>
      <c r="C679" s="87"/>
      <c r="D679" s="87"/>
      <c r="E679" s="87"/>
      <c r="F679" s="87"/>
      <c r="G679" s="43"/>
      <c r="H679" s="43"/>
      <c r="I679" s="43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</row>
    <row r="680">
      <c r="A680" s="41"/>
      <c r="B680" s="43"/>
      <c r="C680" s="87"/>
      <c r="D680" s="87"/>
      <c r="E680" s="87"/>
      <c r="F680" s="87"/>
      <c r="G680" s="43"/>
      <c r="H680" s="43"/>
      <c r="I680" s="43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</row>
    <row r="681">
      <c r="A681" s="41"/>
      <c r="B681" s="43"/>
      <c r="C681" s="87"/>
      <c r="D681" s="87"/>
      <c r="E681" s="87"/>
      <c r="F681" s="87"/>
      <c r="G681" s="43"/>
      <c r="H681" s="43"/>
      <c r="I681" s="43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</row>
    <row r="682">
      <c r="A682" s="41"/>
      <c r="B682" s="43"/>
      <c r="C682" s="87"/>
      <c r="D682" s="87"/>
      <c r="E682" s="87"/>
      <c r="F682" s="87"/>
      <c r="G682" s="43"/>
      <c r="H682" s="40"/>
      <c r="I682" s="43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</row>
    <row r="683">
      <c r="A683" s="41"/>
      <c r="B683" s="43"/>
      <c r="C683" s="87"/>
      <c r="D683" s="87"/>
      <c r="E683" s="87"/>
      <c r="F683" s="87"/>
      <c r="G683" s="43"/>
      <c r="H683" s="40"/>
      <c r="I683" s="43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</row>
    <row r="684">
      <c r="A684" s="41"/>
      <c r="B684" s="43"/>
      <c r="C684" s="87"/>
      <c r="D684" s="87"/>
      <c r="E684" s="87"/>
      <c r="F684" s="87"/>
      <c r="G684" s="43"/>
      <c r="H684" s="40"/>
      <c r="I684" s="43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</row>
    <row r="685">
      <c r="A685" s="41"/>
      <c r="B685" s="43"/>
      <c r="C685" s="87"/>
      <c r="D685" s="87"/>
      <c r="E685" s="87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</row>
    <row r="686">
      <c r="A686" s="41"/>
      <c r="B686" s="43"/>
      <c r="C686" s="48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</row>
    <row r="687">
      <c r="A687" s="41"/>
      <c r="B687" s="43"/>
      <c r="C687" s="48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</row>
    <row r="688">
      <c r="A688" s="41"/>
      <c r="B688" s="43"/>
      <c r="C688" s="48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</row>
    <row r="689">
      <c r="A689" s="41"/>
      <c r="B689" s="43"/>
      <c r="C689" s="48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</row>
    <row r="690">
      <c r="A690" s="41"/>
      <c r="B690" s="43"/>
      <c r="C690" s="48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</row>
    <row r="691">
      <c r="A691" s="41"/>
      <c r="B691" s="43"/>
      <c r="C691" s="48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</row>
    <row r="692">
      <c r="A692" s="41"/>
      <c r="B692" s="43"/>
      <c r="C692" s="48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</row>
    <row r="693">
      <c r="A693" s="41"/>
      <c r="B693" s="43"/>
      <c r="C693" s="48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</row>
    <row r="694">
      <c r="A694" s="41"/>
      <c r="B694" s="43"/>
      <c r="C694" s="48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</row>
    <row r="695">
      <c r="A695" s="41"/>
      <c r="B695" s="43"/>
      <c r="C695" s="48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</row>
    <row r="696">
      <c r="A696" s="41"/>
      <c r="B696" s="43"/>
      <c r="C696" s="48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</row>
    <row r="697">
      <c r="A697" s="41"/>
      <c r="B697" s="43"/>
      <c r="C697" s="48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</row>
    <row r="698">
      <c r="A698" s="41"/>
      <c r="B698" s="43"/>
      <c r="C698" s="48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</row>
    <row r="699">
      <c r="C699" s="48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</row>
    <row r="700">
      <c r="C700" s="48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</row>
    <row r="701">
      <c r="C701" s="48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</row>
    <row r="702">
      <c r="C702" s="48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</row>
    <row r="703">
      <c r="C703" s="48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</row>
    <row r="704">
      <c r="C704" s="48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</row>
    <row r="705">
      <c r="C705" s="48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</row>
    <row r="706">
      <c r="C706" s="48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</row>
    <row r="707">
      <c r="C707" s="48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</row>
    <row r="708">
      <c r="C708" s="48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</row>
    <row r="709">
      <c r="C709" s="48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</row>
    <row r="710">
      <c r="C710" s="48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</row>
    <row r="711">
      <c r="C711" s="48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</row>
    <row r="712">
      <c r="C712" s="48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</row>
    <row r="713">
      <c r="C713" s="48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</row>
    <row r="714">
      <c r="C714" s="48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</row>
    <row r="715">
      <c r="C715" s="48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</row>
    <row r="716">
      <c r="C716" s="48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</row>
    <row r="717">
      <c r="C717" s="48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</row>
    <row r="718">
      <c r="C718" s="48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</row>
    <row r="719">
      <c r="C719" s="48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</row>
    <row r="720">
      <c r="C720" s="48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</row>
    <row r="721">
      <c r="C721" s="48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</row>
    <row r="722">
      <c r="C722" s="48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</row>
    <row r="723">
      <c r="C723" s="48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</row>
    <row r="724">
      <c r="C724" s="48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</row>
    <row r="725">
      <c r="C725" s="48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</row>
    <row r="726">
      <c r="C726" s="48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</row>
    <row r="727">
      <c r="C727" s="48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</row>
    <row r="728">
      <c r="C728" s="48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</row>
    <row r="729">
      <c r="C729" s="48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</row>
    <row r="730">
      <c r="C730" s="48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</row>
    <row r="731">
      <c r="C731" s="48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</row>
    <row r="732">
      <c r="C732" s="48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</row>
    <row r="733">
      <c r="C733" s="48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</row>
    <row r="734">
      <c r="C734" s="48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</row>
    <row r="735">
      <c r="C735" s="48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</row>
    <row r="736">
      <c r="C736" s="48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</row>
    <row r="737">
      <c r="C737" s="48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</row>
    <row r="738">
      <c r="C738" s="48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</row>
    <row r="739">
      <c r="C739" s="48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</row>
    <row r="740">
      <c r="C740" s="48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</row>
    <row r="741">
      <c r="C741" s="48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</row>
    <row r="742">
      <c r="C742" s="48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</row>
    <row r="743">
      <c r="C743" s="48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</row>
    <row r="744">
      <c r="C744" s="48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</row>
    <row r="745">
      <c r="C745" s="48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</row>
    <row r="746">
      <c r="C746" s="48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</row>
    <row r="747">
      <c r="C747" s="48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</row>
    <row r="748">
      <c r="C748" s="48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</row>
    <row r="749">
      <c r="C749" s="48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</row>
    <row r="750">
      <c r="C750" s="48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</row>
    <row r="751">
      <c r="C751" s="48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</row>
    <row r="752">
      <c r="C752" s="48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</row>
    <row r="753">
      <c r="C753" s="48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</row>
    <row r="754">
      <c r="C754" s="48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</row>
    <row r="755">
      <c r="C755" s="48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</row>
    <row r="756">
      <c r="C756" s="48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</row>
    <row r="757">
      <c r="C757" s="48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</row>
    <row r="758">
      <c r="C758" s="48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</row>
    <row r="759">
      <c r="C759" s="48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</row>
    <row r="760">
      <c r="C760" s="48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</row>
    <row r="761">
      <c r="C761" s="48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</row>
    <row r="762">
      <c r="C762" s="48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</row>
    <row r="763">
      <c r="C763" s="48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</row>
    <row r="764">
      <c r="C764" s="48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</row>
    <row r="765">
      <c r="C765" s="48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</row>
    <row r="766">
      <c r="C766" s="48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</row>
    <row r="767">
      <c r="C767" s="48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</row>
    <row r="768">
      <c r="C768" s="48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</row>
    <row r="769">
      <c r="C769" s="48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</row>
    <row r="770">
      <c r="C770" s="48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</row>
    <row r="771">
      <c r="C771" s="48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</row>
    <row r="772">
      <c r="C772" s="48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</row>
    <row r="773">
      <c r="C773" s="48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</row>
    <row r="774">
      <c r="C774" s="48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</row>
    <row r="775">
      <c r="C775" s="48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</row>
    <row r="776">
      <c r="C776" s="48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</row>
    <row r="777">
      <c r="C777" s="48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</row>
    <row r="778">
      <c r="C778" s="48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</row>
    <row r="779">
      <c r="C779" s="48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</row>
    <row r="780">
      <c r="C780" s="48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</row>
    <row r="781">
      <c r="C781" s="48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</row>
    <row r="782">
      <c r="C782" s="48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</row>
    <row r="783">
      <c r="C783" s="48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</row>
    <row r="784">
      <c r="C784" s="48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</row>
    <row r="785">
      <c r="C785" s="48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</row>
    <row r="786">
      <c r="C786" s="48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</row>
    <row r="787">
      <c r="C787" s="48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</row>
    <row r="788">
      <c r="C788" s="48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</row>
    <row r="789">
      <c r="C789" s="48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</row>
    <row r="790">
      <c r="C790" s="48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</row>
    <row r="791">
      <c r="C791" s="48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</row>
    <row r="792">
      <c r="C792" s="48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</row>
    <row r="793">
      <c r="C793" s="48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</row>
    <row r="794">
      <c r="C794" s="48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</row>
    <row r="795">
      <c r="C795" s="48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</row>
    <row r="796">
      <c r="C796" s="48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</row>
    <row r="797">
      <c r="C797" s="48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</row>
    <row r="798">
      <c r="C798" s="48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</row>
    <row r="799">
      <c r="C799" s="48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</row>
    <row r="800">
      <c r="C800" s="48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</row>
    <row r="801">
      <c r="C801" s="48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</row>
    <row r="802">
      <c r="C802" s="48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</row>
    <row r="803">
      <c r="C803" s="48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</row>
    <row r="804">
      <c r="C804" s="48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</row>
    <row r="805">
      <c r="C805" s="48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</row>
    <row r="806">
      <c r="C806" s="48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</row>
    <row r="807">
      <c r="C807" s="48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</row>
    <row r="808">
      <c r="C808" s="48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</row>
    <row r="809">
      <c r="C809" s="48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</row>
    <row r="810">
      <c r="C810" s="48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</row>
    <row r="811">
      <c r="C811" s="48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</row>
    <row r="812">
      <c r="C812" s="48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</row>
    <row r="813">
      <c r="C813" s="48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</row>
    <row r="814">
      <c r="C814" s="48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</row>
    <row r="815">
      <c r="C815" s="48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</row>
    <row r="816">
      <c r="C816" s="48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</row>
    <row r="817">
      <c r="C817" s="48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</row>
    <row r="818">
      <c r="C818" s="48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</row>
    <row r="819">
      <c r="C819" s="48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</row>
    <row r="820">
      <c r="C820" s="48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</row>
    <row r="821">
      <c r="C821" s="48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</row>
    <row r="822">
      <c r="C822" s="48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</row>
    <row r="823">
      <c r="C823" s="48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</row>
    <row r="824">
      <c r="C824" s="48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</row>
    <row r="825">
      <c r="C825" s="48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</row>
    <row r="826">
      <c r="C826" s="48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</row>
    <row r="827">
      <c r="C827" s="48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</row>
    <row r="828">
      <c r="C828" s="48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</row>
    <row r="829">
      <c r="C829" s="48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</row>
    <row r="830">
      <c r="C830" s="48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</row>
    <row r="831">
      <c r="C831" s="48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</row>
    <row r="832">
      <c r="C832" s="48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</row>
    <row r="833">
      <c r="C833" s="48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</row>
    <row r="834">
      <c r="C834" s="48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</row>
    <row r="835">
      <c r="C835" s="48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</row>
    <row r="836">
      <c r="C836" s="48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</row>
    <row r="837">
      <c r="C837" s="48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</row>
    <row r="838">
      <c r="C838" s="48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</row>
    <row r="839">
      <c r="C839" s="48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</row>
    <row r="840">
      <c r="C840" s="48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</row>
    <row r="841">
      <c r="C841" s="48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</row>
    <row r="842">
      <c r="C842" s="48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</row>
    <row r="843">
      <c r="C843" s="48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</row>
    <row r="844">
      <c r="C844" s="48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</row>
    <row r="845">
      <c r="C845" s="48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</row>
    <row r="846">
      <c r="C846" s="48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</row>
    <row r="847">
      <c r="C847" s="48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</row>
    <row r="848">
      <c r="C848" s="48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</row>
    <row r="849">
      <c r="C849" s="48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</row>
    <row r="850">
      <c r="C850" s="48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</row>
    <row r="851">
      <c r="C851" s="48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</row>
    <row r="852">
      <c r="C852" s="48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</row>
    <row r="853">
      <c r="C853" s="48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</row>
    <row r="854">
      <c r="C854" s="48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</row>
    <row r="855">
      <c r="C855" s="48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</row>
    <row r="856">
      <c r="C856" s="48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</row>
    <row r="857">
      <c r="C857" s="48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</row>
    <row r="858">
      <c r="C858" s="48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</row>
    <row r="859">
      <c r="C859" s="48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</row>
    <row r="860">
      <c r="C860" s="48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</row>
    <row r="861">
      <c r="C861" s="48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</row>
    <row r="862">
      <c r="C862" s="48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</row>
    <row r="863">
      <c r="C863" s="48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</row>
    <row r="864">
      <c r="C864" s="48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</row>
    <row r="865">
      <c r="C865" s="48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</row>
    <row r="866">
      <c r="C866" s="48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</row>
    <row r="867">
      <c r="C867" s="48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</row>
    <row r="868">
      <c r="C868" s="48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</row>
    <row r="869">
      <c r="C869" s="48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</row>
    <row r="870">
      <c r="C870" s="48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</row>
    <row r="871">
      <c r="C871" s="48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</row>
    <row r="872">
      <c r="C872" s="48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</row>
    <row r="873">
      <c r="C873" s="48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</row>
    <row r="874">
      <c r="C874" s="48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</row>
    <row r="875">
      <c r="C875" s="48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</row>
    <row r="876">
      <c r="C876" s="48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</row>
    <row r="877">
      <c r="C877" s="48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</row>
    <row r="878">
      <c r="C878" s="48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</row>
    <row r="879">
      <c r="C879" s="48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</row>
    <row r="880">
      <c r="C880" s="48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</row>
    <row r="881">
      <c r="C881" s="48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</row>
    <row r="882">
      <c r="C882" s="48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</row>
    <row r="883">
      <c r="C883" s="48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</row>
    <row r="884">
      <c r="C884" s="48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</row>
    <row r="885">
      <c r="C885" s="48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</row>
    <row r="886">
      <c r="C886" s="48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</row>
    <row r="887">
      <c r="C887" s="48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</row>
    <row r="888">
      <c r="C888" s="48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</row>
    <row r="889">
      <c r="C889" s="48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</row>
    <row r="890">
      <c r="C890" s="48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</row>
    <row r="891">
      <c r="C891" s="48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</row>
    <row r="892">
      <c r="C892" s="48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</row>
    <row r="893">
      <c r="C893" s="48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</row>
    <row r="894">
      <c r="C894" s="48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</row>
    <row r="895">
      <c r="C895" s="48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</row>
    <row r="896">
      <c r="C896" s="48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</row>
    <row r="897">
      <c r="C897" s="48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</row>
    <row r="898">
      <c r="C898" s="48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</row>
    <row r="899">
      <c r="C899" s="48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</row>
    <row r="900">
      <c r="C900" s="48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</row>
    <row r="901">
      <c r="C901" s="48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</row>
    <row r="902">
      <c r="C902" s="48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</row>
    <row r="903">
      <c r="C903" s="48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</row>
    <row r="904">
      <c r="C904" s="48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</row>
    <row r="905">
      <c r="C905" s="48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</row>
    <row r="906">
      <c r="C906" s="48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</row>
    <row r="907">
      <c r="C907" s="48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</row>
    <row r="908">
      <c r="C908" s="48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</row>
    <row r="909">
      <c r="C909" s="48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</row>
    <row r="910">
      <c r="C910" s="48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</row>
    <row r="911">
      <c r="C911" s="48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</row>
    <row r="912">
      <c r="C912" s="48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</row>
    <row r="913">
      <c r="C913" s="48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</row>
    <row r="914">
      <c r="C914" s="48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</row>
    <row r="915">
      <c r="C915" s="48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</row>
    <row r="916">
      <c r="C916" s="48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</row>
    <row r="917">
      <c r="C917" s="48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</row>
    <row r="918">
      <c r="C918" s="48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</row>
    <row r="919">
      <c r="C919" s="48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</row>
    <row r="920">
      <c r="C920" s="48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</row>
    <row r="921">
      <c r="C921" s="48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</row>
    <row r="922">
      <c r="C922" s="48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</row>
    <row r="923">
      <c r="C923" s="48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</row>
    <row r="924">
      <c r="C924" s="48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</row>
    <row r="925">
      <c r="C925" s="48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</row>
    <row r="926">
      <c r="C926" s="48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</row>
    <row r="927">
      <c r="C927" s="48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</row>
    <row r="928">
      <c r="C928" s="48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</row>
    <row r="929">
      <c r="C929" s="48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</row>
    <row r="930">
      <c r="C930" s="48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</row>
    <row r="931">
      <c r="C931" s="48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</row>
    <row r="932">
      <c r="C932" s="48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</row>
    <row r="933">
      <c r="C933" s="48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</row>
    <row r="934">
      <c r="C934" s="48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</row>
    <row r="935">
      <c r="C935" s="48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</row>
    <row r="936">
      <c r="C936" s="48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</row>
    <row r="937">
      <c r="C937" s="48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</row>
    <row r="938">
      <c r="C938" s="48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</row>
    <row r="939">
      <c r="C939" s="48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</row>
    <row r="940">
      <c r="C940" s="48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</row>
    <row r="941">
      <c r="C941" s="48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</row>
    <row r="942">
      <c r="C942" s="48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</row>
    <row r="943">
      <c r="C943" s="48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</row>
    <row r="944">
      <c r="C944" s="48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</row>
    <row r="945">
      <c r="C945" s="48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</row>
    <row r="946">
      <c r="C946" s="48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</row>
    <row r="947">
      <c r="C947" s="48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</row>
    <row r="948">
      <c r="C948" s="48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</row>
    <row r="949">
      <c r="C949" s="48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</row>
    <row r="950">
      <c r="C950" s="48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</row>
    <row r="951">
      <c r="C951" s="48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</row>
    <row r="952">
      <c r="C952" s="48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</row>
    <row r="953">
      <c r="C953" s="48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</row>
    <row r="954">
      <c r="C954" s="48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5"/>
    <col customWidth="1" min="2" max="8" width="19.88"/>
    <col customWidth="1" min="9" max="10" width="17.0"/>
  </cols>
  <sheetData>
    <row r="1">
      <c r="A1" s="41" t="s">
        <v>1919</v>
      </c>
      <c r="B1" s="47"/>
      <c r="C1" s="47"/>
      <c r="D1" s="47"/>
      <c r="E1" s="89"/>
      <c r="F1" s="47"/>
      <c r="G1" s="57"/>
      <c r="H1" s="57"/>
      <c r="I1" s="43"/>
      <c r="J1" s="43"/>
      <c r="K1" s="40"/>
      <c r="L1" s="40"/>
      <c r="M1" s="43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>
      <c r="A2" s="90" t="s">
        <v>646</v>
      </c>
      <c r="B2" s="90" t="s">
        <v>647</v>
      </c>
      <c r="C2" s="90" t="s">
        <v>1920</v>
      </c>
      <c r="D2" s="90" t="s">
        <v>1921</v>
      </c>
      <c r="E2" s="91" t="s">
        <v>1922</v>
      </c>
      <c r="F2" s="90" t="s">
        <v>1923</v>
      </c>
      <c r="G2" s="92" t="s">
        <v>1924</v>
      </c>
      <c r="H2" s="92" t="s">
        <v>1925</v>
      </c>
      <c r="I2" s="93" t="s">
        <v>1926</v>
      </c>
      <c r="J2" s="43"/>
      <c r="K2" s="40"/>
      <c r="L2" s="40"/>
      <c r="M2" s="4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>
      <c r="A3" s="94" t="s">
        <v>655</v>
      </c>
      <c r="B3" s="95">
        <v>22.0</v>
      </c>
      <c r="C3" s="95">
        <v>5.0</v>
      </c>
      <c r="D3" s="95">
        <v>0.06</v>
      </c>
      <c r="E3" s="96" t="s">
        <v>656</v>
      </c>
      <c r="F3" s="95">
        <v>80.7</v>
      </c>
      <c r="G3" s="97">
        <v>1.13E-8</v>
      </c>
      <c r="H3" s="97">
        <v>5.96E-5</v>
      </c>
      <c r="I3" s="98" t="b">
        <f t="shared" ref="I3:I27" si="1">H3&lt;0.01</f>
        <v>1</v>
      </c>
      <c r="J3" s="43"/>
      <c r="K3" s="40"/>
      <c r="L3" s="40"/>
      <c r="M3" s="43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>
      <c r="A4" s="94" t="s">
        <v>662</v>
      </c>
      <c r="B4" s="95">
        <v>4.0</v>
      </c>
      <c r="C4" s="95">
        <v>4.0</v>
      </c>
      <c r="D4" s="95">
        <v>0.01</v>
      </c>
      <c r="E4" s="96" t="s">
        <v>656</v>
      </c>
      <c r="F4" s="95" t="s">
        <v>663</v>
      </c>
      <c r="G4" s="97">
        <v>3.89E-9</v>
      </c>
      <c r="H4" s="97">
        <v>6.17E-5</v>
      </c>
      <c r="I4" s="98" t="b">
        <f t="shared" si="1"/>
        <v>1</v>
      </c>
      <c r="J4" s="43"/>
      <c r="K4" s="40"/>
      <c r="L4" s="40"/>
      <c r="M4" s="43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>
      <c r="A5" s="99" t="s">
        <v>657</v>
      </c>
      <c r="B5" s="100">
        <v>22.0</v>
      </c>
      <c r="C5" s="100">
        <v>5.0</v>
      </c>
      <c r="D5" s="100">
        <v>0.06</v>
      </c>
      <c r="E5" s="96" t="s">
        <v>656</v>
      </c>
      <c r="F5" s="100">
        <v>80.7</v>
      </c>
      <c r="G5" s="101">
        <v>1.13E-8</v>
      </c>
      <c r="H5" s="101">
        <v>8.94E-5</v>
      </c>
      <c r="I5" s="98" t="b">
        <f t="shared" si="1"/>
        <v>1</v>
      </c>
      <c r="J5" s="43"/>
      <c r="K5" s="40"/>
      <c r="L5" s="40"/>
      <c r="M5" s="43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>
      <c r="A6" s="94" t="s">
        <v>671</v>
      </c>
      <c r="B6" s="95">
        <v>12.0</v>
      </c>
      <c r="C6" s="95">
        <v>4.0</v>
      </c>
      <c r="D6" s="95">
        <v>0.03</v>
      </c>
      <c r="E6" s="96" t="s">
        <v>656</v>
      </c>
      <c r="F6" s="95" t="s">
        <v>663</v>
      </c>
      <c r="G6" s="97">
        <v>9.94E-8</v>
      </c>
      <c r="H6" s="97">
        <v>3.15E-4</v>
      </c>
      <c r="I6" s="98" t="b">
        <f t="shared" si="1"/>
        <v>1</v>
      </c>
      <c r="J6" s="43"/>
      <c r="K6" s="40"/>
      <c r="L6" s="40"/>
      <c r="M6" s="43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>
      <c r="A7" s="94" t="s">
        <v>670</v>
      </c>
      <c r="B7" s="95">
        <v>72.0</v>
      </c>
      <c r="C7" s="95">
        <v>6.0</v>
      </c>
      <c r="D7" s="95">
        <v>0.2</v>
      </c>
      <c r="E7" s="96" t="s">
        <v>656</v>
      </c>
      <c r="F7" s="95">
        <v>29.59</v>
      </c>
      <c r="G7" s="97">
        <v>8.26E-8</v>
      </c>
      <c r="H7" s="97">
        <v>3.28E-4</v>
      </c>
      <c r="I7" s="98" t="b">
        <f t="shared" si="1"/>
        <v>1</v>
      </c>
      <c r="J7" s="43"/>
      <c r="K7" s="40"/>
      <c r="L7" s="40"/>
      <c r="M7" s="43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>
      <c r="A8" s="94" t="s">
        <v>658</v>
      </c>
      <c r="B8" s="95">
        <v>1134.0</v>
      </c>
      <c r="C8" s="95">
        <v>15.0</v>
      </c>
      <c r="D8" s="95">
        <v>3.19</v>
      </c>
      <c r="E8" s="96" t="s">
        <v>656</v>
      </c>
      <c r="F8" s="95">
        <v>4.7</v>
      </c>
      <c r="G8" s="97">
        <v>4.29E-7</v>
      </c>
      <c r="H8" s="97">
        <v>0.00113</v>
      </c>
      <c r="I8" s="98" t="b">
        <f t="shared" si="1"/>
        <v>1</v>
      </c>
      <c r="J8" s="43"/>
      <c r="K8" s="40"/>
      <c r="L8" s="40"/>
      <c r="M8" s="43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>
      <c r="A9" s="99" t="s">
        <v>659</v>
      </c>
      <c r="B9" s="100">
        <v>55.0</v>
      </c>
      <c r="C9" s="100">
        <v>5.0</v>
      </c>
      <c r="D9" s="100">
        <v>0.15</v>
      </c>
      <c r="E9" s="96" t="s">
        <v>656</v>
      </c>
      <c r="F9" s="100">
        <v>32.28</v>
      </c>
      <c r="G9" s="101">
        <v>7.11E-7</v>
      </c>
      <c r="H9" s="101">
        <v>0.00161</v>
      </c>
      <c r="I9" s="98" t="b">
        <f t="shared" si="1"/>
        <v>1</v>
      </c>
      <c r="J9" s="43"/>
      <c r="K9" s="40"/>
      <c r="L9" s="40"/>
      <c r="M9" s="43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>
      <c r="A10" s="94" t="s">
        <v>1927</v>
      </c>
      <c r="B10" s="95">
        <v>25.0</v>
      </c>
      <c r="C10" s="95">
        <v>4.0</v>
      </c>
      <c r="D10" s="95">
        <v>0.07</v>
      </c>
      <c r="E10" s="96" t="s">
        <v>656</v>
      </c>
      <c r="F10" s="95">
        <v>56.81</v>
      </c>
      <c r="G10" s="97">
        <v>1.26E-6</v>
      </c>
      <c r="H10" s="97">
        <v>0.002</v>
      </c>
      <c r="I10" s="98" t="b">
        <f t="shared" si="1"/>
        <v>1</v>
      </c>
      <c r="J10" s="43"/>
      <c r="K10" s="40"/>
      <c r="L10" s="40"/>
      <c r="M10" s="43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</row>
    <row r="11">
      <c r="A11" s="94" t="s">
        <v>677</v>
      </c>
      <c r="B11" s="95">
        <v>5.0</v>
      </c>
      <c r="C11" s="95">
        <v>3.0</v>
      </c>
      <c r="D11" s="95">
        <v>0.01</v>
      </c>
      <c r="E11" s="96" t="s">
        <v>656</v>
      </c>
      <c r="F11" s="95" t="s">
        <v>663</v>
      </c>
      <c r="G11" s="97">
        <v>1.17E-6</v>
      </c>
      <c r="H11" s="97">
        <v>0.00205</v>
      </c>
      <c r="I11" s="98" t="b">
        <f t="shared" si="1"/>
        <v>1</v>
      </c>
      <c r="J11" s="43"/>
      <c r="K11" s="40"/>
      <c r="L11" s="40"/>
      <c r="M11" s="43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>
      <c r="A12" s="94" t="s">
        <v>679</v>
      </c>
      <c r="B12" s="95">
        <v>5.0</v>
      </c>
      <c r="C12" s="95">
        <v>3.0</v>
      </c>
      <c r="D12" s="95">
        <v>0.01</v>
      </c>
      <c r="E12" s="96" t="s">
        <v>656</v>
      </c>
      <c r="F12" s="95" t="s">
        <v>663</v>
      </c>
      <c r="G12" s="97">
        <v>1.17E-6</v>
      </c>
      <c r="H12" s="97">
        <v>0.00231</v>
      </c>
      <c r="I12" s="98" t="b">
        <f t="shared" si="1"/>
        <v>1</v>
      </c>
      <c r="J12" s="43"/>
      <c r="K12" s="40"/>
      <c r="L12" s="40"/>
      <c r="M12" s="43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>
      <c r="A13" s="94" t="s">
        <v>1928</v>
      </c>
      <c r="B13" s="95">
        <v>523.0</v>
      </c>
      <c r="C13" s="95">
        <v>10.0</v>
      </c>
      <c r="D13" s="95">
        <v>1.47</v>
      </c>
      <c r="E13" s="96" t="s">
        <v>656</v>
      </c>
      <c r="F13" s="95">
        <v>6.79</v>
      </c>
      <c r="G13" s="97">
        <v>2.07E-6</v>
      </c>
      <c r="H13" s="97">
        <v>0.00298</v>
      </c>
      <c r="I13" s="98" t="b">
        <f t="shared" si="1"/>
        <v>1</v>
      </c>
      <c r="J13" s="43"/>
      <c r="K13" s="40"/>
      <c r="L13" s="40"/>
      <c r="M13" s="43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>
      <c r="A14" s="94" t="s">
        <v>1929</v>
      </c>
      <c r="B14" s="95">
        <v>450.0</v>
      </c>
      <c r="C14" s="95">
        <v>9.0</v>
      </c>
      <c r="D14" s="95">
        <v>1.27</v>
      </c>
      <c r="E14" s="96" t="s">
        <v>656</v>
      </c>
      <c r="F14" s="95">
        <v>7.1</v>
      </c>
      <c r="G14" s="97">
        <v>4.96E-6</v>
      </c>
      <c r="H14" s="97">
        <v>0.00605</v>
      </c>
      <c r="I14" s="98" t="b">
        <f t="shared" si="1"/>
        <v>1</v>
      </c>
      <c r="J14" s="43"/>
      <c r="K14" s="40"/>
      <c r="L14" s="40"/>
      <c r="M14" s="43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>
      <c r="A15" s="94" t="s">
        <v>1930</v>
      </c>
      <c r="B15" s="95">
        <v>450.0</v>
      </c>
      <c r="C15" s="95">
        <v>9.0</v>
      </c>
      <c r="D15" s="95">
        <v>1.27</v>
      </c>
      <c r="E15" s="96" t="s">
        <v>656</v>
      </c>
      <c r="F15" s="95">
        <v>7.1</v>
      </c>
      <c r="G15" s="97">
        <v>4.96E-6</v>
      </c>
      <c r="H15" s="97">
        <v>0.00656</v>
      </c>
      <c r="I15" s="98" t="b">
        <f t="shared" si="1"/>
        <v>1</v>
      </c>
      <c r="J15" s="43"/>
      <c r="K15" s="40"/>
      <c r="L15" s="40"/>
      <c r="M15" s="43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>
      <c r="A16" s="94" t="s">
        <v>1931</v>
      </c>
      <c r="B16" s="95">
        <v>732.0</v>
      </c>
      <c r="C16" s="95">
        <v>11.0</v>
      </c>
      <c r="D16" s="95">
        <v>2.06</v>
      </c>
      <c r="E16" s="96" t="s">
        <v>656</v>
      </c>
      <c r="F16" s="95">
        <v>5.34</v>
      </c>
      <c r="G16" s="97">
        <v>5.9E-6</v>
      </c>
      <c r="H16" s="97">
        <v>0.00669</v>
      </c>
      <c r="I16" s="98" t="b">
        <f t="shared" si="1"/>
        <v>1</v>
      </c>
      <c r="J16" s="43"/>
      <c r="K16" s="40"/>
      <c r="L16" s="40"/>
      <c r="M16" s="43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>
      <c r="A17" s="94" t="s">
        <v>1932</v>
      </c>
      <c r="B17" s="95">
        <v>163.0</v>
      </c>
      <c r="C17" s="95">
        <v>6.0</v>
      </c>
      <c r="D17" s="95">
        <v>0.46</v>
      </c>
      <c r="E17" s="96" t="s">
        <v>656</v>
      </c>
      <c r="F17" s="95">
        <v>13.07</v>
      </c>
      <c r="G17" s="97">
        <v>7.82E-6</v>
      </c>
      <c r="H17" s="97">
        <v>0.00827</v>
      </c>
      <c r="I17" s="98" t="b">
        <f t="shared" si="1"/>
        <v>1</v>
      </c>
      <c r="J17" s="43"/>
      <c r="K17" s="40"/>
      <c r="L17" s="40"/>
      <c r="M17" s="43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>
      <c r="A18" s="94" t="s">
        <v>1933</v>
      </c>
      <c r="B18" s="95">
        <v>489.0</v>
      </c>
      <c r="C18" s="95">
        <v>9.0</v>
      </c>
      <c r="D18" s="95">
        <v>1.38</v>
      </c>
      <c r="E18" s="96" t="s">
        <v>656</v>
      </c>
      <c r="F18" s="95">
        <v>6.54</v>
      </c>
      <c r="G18" s="97">
        <v>9.55E-6</v>
      </c>
      <c r="H18" s="97">
        <v>0.00892</v>
      </c>
      <c r="I18" s="98" t="b">
        <f t="shared" si="1"/>
        <v>1</v>
      </c>
      <c r="J18" s="43"/>
      <c r="K18" s="40"/>
      <c r="L18" s="40"/>
      <c r="M18" s="43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>
      <c r="A19" s="94" t="s">
        <v>1934</v>
      </c>
      <c r="B19" s="95">
        <v>486.0</v>
      </c>
      <c r="C19" s="95">
        <v>9.0</v>
      </c>
      <c r="D19" s="95">
        <v>1.37</v>
      </c>
      <c r="E19" s="96" t="s">
        <v>656</v>
      </c>
      <c r="F19" s="95">
        <v>6.58</v>
      </c>
      <c r="G19" s="97">
        <v>9.1E-6</v>
      </c>
      <c r="H19" s="97">
        <v>0.00903</v>
      </c>
      <c r="I19" s="98" t="b">
        <f t="shared" si="1"/>
        <v>1</v>
      </c>
      <c r="J19" s="43"/>
      <c r="K19" s="40"/>
      <c r="L19" s="40"/>
      <c r="M19" s="43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>
      <c r="A20" s="94" t="s">
        <v>1935</v>
      </c>
      <c r="B20" s="95">
        <v>178.0</v>
      </c>
      <c r="C20" s="95">
        <v>6.0</v>
      </c>
      <c r="D20" s="95">
        <v>0.5</v>
      </c>
      <c r="E20" s="96" t="s">
        <v>656</v>
      </c>
      <c r="F20" s="95">
        <v>11.97</v>
      </c>
      <c r="G20" s="97">
        <v>1.27E-5</v>
      </c>
      <c r="H20" s="97">
        <v>0.0112</v>
      </c>
      <c r="I20" s="98" t="b">
        <f t="shared" si="1"/>
        <v>0</v>
      </c>
      <c r="J20" s="43"/>
      <c r="K20" s="40"/>
      <c r="L20" s="40"/>
      <c r="M20" s="43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>
      <c r="A21" s="94" t="s">
        <v>1936</v>
      </c>
      <c r="B21" s="95">
        <v>1705.0</v>
      </c>
      <c r="C21" s="95">
        <v>16.0</v>
      </c>
      <c r="D21" s="95">
        <v>4.8</v>
      </c>
      <c r="E21" s="96" t="s">
        <v>656</v>
      </c>
      <c r="F21" s="95">
        <v>3.33</v>
      </c>
      <c r="G21" s="97">
        <v>1.38E-5</v>
      </c>
      <c r="H21" s="97">
        <v>0.0115</v>
      </c>
      <c r="I21" s="98" t="b">
        <f t="shared" si="1"/>
        <v>0</v>
      </c>
      <c r="J21" s="43"/>
      <c r="K21" s="40"/>
      <c r="L21" s="40"/>
      <c r="M21" s="43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>
      <c r="A22" s="94" t="s">
        <v>1937</v>
      </c>
      <c r="B22" s="95">
        <v>185.0</v>
      </c>
      <c r="C22" s="95">
        <v>6.0</v>
      </c>
      <c r="D22" s="95">
        <v>0.52</v>
      </c>
      <c r="E22" s="96" t="s">
        <v>656</v>
      </c>
      <c r="F22" s="95">
        <v>11.52</v>
      </c>
      <c r="G22" s="97">
        <v>1.57E-5</v>
      </c>
      <c r="H22" s="97">
        <v>0.0119</v>
      </c>
      <c r="I22" s="98" t="b">
        <f t="shared" si="1"/>
        <v>0</v>
      </c>
      <c r="J22" s="43"/>
      <c r="K22" s="40"/>
      <c r="L22" s="40"/>
      <c r="M22" s="43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>
      <c r="A23" s="94" t="s">
        <v>1938</v>
      </c>
      <c r="B23" s="95">
        <v>185.0</v>
      </c>
      <c r="C23" s="95">
        <v>6.0</v>
      </c>
      <c r="D23" s="95">
        <v>0.52</v>
      </c>
      <c r="E23" s="96" t="s">
        <v>656</v>
      </c>
      <c r="F23" s="95">
        <v>11.52</v>
      </c>
      <c r="G23" s="97">
        <v>1.57E-5</v>
      </c>
      <c r="H23" s="97">
        <v>0.0125</v>
      </c>
      <c r="I23" s="98" t="b">
        <f t="shared" si="1"/>
        <v>0</v>
      </c>
      <c r="J23" s="43"/>
      <c r="K23" s="40"/>
      <c r="L23" s="40"/>
      <c r="M23" s="43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>
      <c r="A24" s="99" t="s">
        <v>1939</v>
      </c>
      <c r="B24" s="100">
        <v>193.0</v>
      </c>
      <c r="C24" s="100">
        <v>6.0</v>
      </c>
      <c r="D24" s="100">
        <v>0.54</v>
      </c>
      <c r="E24" s="96" t="s">
        <v>656</v>
      </c>
      <c r="F24" s="100">
        <v>11.04</v>
      </c>
      <c r="G24" s="101">
        <v>1.98E-5</v>
      </c>
      <c r="H24" s="101">
        <v>0.0143</v>
      </c>
      <c r="I24" s="98" t="b">
        <f t="shared" si="1"/>
        <v>0</v>
      </c>
      <c r="J24" s="43"/>
      <c r="K24" s="40"/>
      <c r="L24" s="40"/>
      <c r="M24" s="43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>
      <c r="A25" s="99" t="s">
        <v>1940</v>
      </c>
      <c r="B25" s="100">
        <v>298.0</v>
      </c>
      <c r="C25" s="100">
        <v>7.0</v>
      </c>
      <c r="D25" s="100">
        <v>0.84</v>
      </c>
      <c r="E25" s="96" t="s">
        <v>656</v>
      </c>
      <c r="F25" s="100">
        <v>8.34</v>
      </c>
      <c r="G25" s="101">
        <v>2.26E-5</v>
      </c>
      <c r="H25" s="101">
        <v>0.0156</v>
      </c>
      <c r="I25" s="98" t="b">
        <f t="shared" si="1"/>
        <v>0</v>
      </c>
      <c r="J25" s="43"/>
      <c r="K25" s="40"/>
      <c r="L25" s="40"/>
      <c r="M25" s="43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>
      <c r="A26" s="94" t="s">
        <v>1941</v>
      </c>
      <c r="B26" s="95">
        <v>1036.0</v>
      </c>
      <c r="C26" s="95">
        <v>12.0</v>
      </c>
      <c r="D26" s="95">
        <v>2.92</v>
      </c>
      <c r="E26" s="96" t="s">
        <v>656</v>
      </c>
      <c r="F26" s="95">
        <v>4.11</v>
      </c>
      <c r="G26" s="97">
        <v>2.8E-5</v>
      </c>
      <c r="H26" s="97">
        <v>0.0185</v>
      </c>
      <c r="I26" s="98" t="b">
        <f t="shared" si="1"/>
        <v>0</v>
      </c>
      <c r="J26" s="43"/>
      <c r="K26" s="40"/>
      <c r="L26" s="40"/>
      <c r="M26" s="43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>
      <c r="A27" s="99" t="s">
        <v>1942</v>
      </c>
      <c r="B27" s="100">
        <v>220.0</v>
      </c>
      <c r="C27" s="100">
        <v>6.0</v>
      </c>
      <c r="D27" s="100">
        <v>0.62</v>
      </c>
      <c r="E27" s="96" t="s">
        <v>656</v>
      </c>
      <c r="F27" s="100">
        <v>9.68</v>
      </c>
      <c r="G27" s="101">
        <v>4.04E-5</v>
      </c>
      <c r="H27" s="101">
        <v>0.0257</v>
      </c>
      <c r="I27" s="98" t="b">
        <f t="shared" si="1"/>
        <v>0</v>
      </c>
      <c r="J27" s="43"/>
      <c r="K27" s="40"/>
      <c r="L27" s="40"/>
      <c r="M27" s="43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>
      <c r="A28" s="43"/>
      <c r="B28" s="47"/>
      <c r="C28" s="47"/>
      <c r="D28" s="47"/>
      <c r="E28" s="89"/>
      <c r="F28" s="47"/>
      <c r="G28" s="57"/>
      <c r="H28" s="57"/>
      <c r="I28" s="43"/>
      <c r="J28" s="43"/>
      <c r="K28" s="40"/>
      <c r="L28" s="40"/>
      <c r="M28" s="43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>
      <c r="A29" s="41"/>
      <c r="B29" s="47"/>
      <c r="C29" s="47"/>
      <c r="D29" s="47"/>
      <c r="E29" s="89"/>
      <c r="F29" s="47"/>
      <c r="G29" s="57"/>
      <c r="H29" s="57"/>
      <c r="I29" s="43"/>
      <c r="J29" s="43"/>
      <c r="K29" s="40"/>
      <c r="L29" s="40"/>
      <c r="M29" s="43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>
      <c r="A30" s="41" t="s">
        <v>1943</v>
      </c>
      <c r="B30" s="47"/>
      <c r="C30" s="47"/>
      <c r="D30" s="47"/>
      <c r="E30" s="89"/>
      <c r="F30" s="47"/>
      <c r="G30" s="57"/>
      <c r="H30" s="57"/>
      <c r="I30" s="43"/>
      <c r="J30" s="43"/>
      <c r="K30" s="40"/>
      <c r="L30" s="40"/>
      <c r="M30" s="43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>
      <c r="A31" s="102" t="s">
        <v>1944</v>
      </c>
      <c r="B31" s="50"/>
      <c r="C31" s="50"/>
      <c r="D31" s="50"/>
      <c r="E31" s="103"/>
      <c r="F31" s="50"/>
      <c r="G31" s="93"/>
      <c r="H31" s="93"/>
      <c r="I31" s="40"/>
      <c r="J31" s="43"/>
      <c r="K31" s="40"/>
      <c r="L31" s="40"/>
      <c r="M31" s="43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>
      <c r="A32" s="40"/>
      <c r="B32" s="40"/>
      <c r="C32" s="40"/>
      <c r="D32" s="40"/>
      <c r="E32" s="89"/>
      <c r="F32" s="47"/>
      <c r="G32" s="57"/>
      <c r="H32" s="57"/>
      <c r="I32" s="43"/>
      <c r="J32" s="43"/>
      <c r="K32" s="40"/>
      <c r="L32" s="40"/>
      <c r="M32" s="43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>
      <c r="A33" s="40"/>
      <c r="B33" s="40"/>
      <c r="C33" s="40"/>
      <c r="D33" s="40"/>
      <c r="E33" s="89"/>
      <c r="F33" s="47"/>
      <c r="G33" s="57"/>
      <c r="H33" s="57"/>
      <c r="I33" s="43"/>
      <c r="J33" s="43"/>
      <c r="K33" s="40"/>
      <c r="L33" s="40"/>
      <c r="M33" s="43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>
      <c r="A34" s="41" t="s">
        <v>1945</v>
      </c>
      <c r="B34" s="40"/>
      <c r="C34" s="40"/>
      <c r="D34" s="40"/>
      <c r="E34" s="89"/>
      <c r="F34" s="41"/>
      <c r="G34" s="57"/>
      <c r="H34" s="57"/>
      <c r="I34" s="41"/>
      <c r="J34" s="43"/>
      <c r="K34" s="40"/>
      <c r="L34" s="40"/>
      <c r="M34" s="43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>
      <c r="A35" s="43" t="s">
        <v>1944</v>
      </c>
      <c r="B35" s="40"/>
      <c r="C35" s="40"/>
      <c r="D35" s="40"/>
      <c r="E35" s="89"/>
      <c r="F35" s="47"/>
      <c r="G35" s="57"/>
      <c r="H35" s="57"/>
      <c r="I35" s="43"/>
      <c r="J35" s="43"/>
      <c r="K35" s="40"/>
      <c r="L35" s="40"/>
      <c r="M35" s="43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>
      <c r="A36" s="40"/>
      <c r="B36" s="40"/>
      <c r="C36" s="40"/>
      <c r="D36" s="40"/>
      <c r="E36" s="89"/>
      <c r="F36" s="47"/>
      <c r="G36" s="57"/>
      <c r="H36" s="57"/>
      <c r="I36" s="43"/>
      <c r="J36" s="43"/>
      <c r="K36" s="40"/>
      <c r="L36" s="40"/>
      <c r="M36" s="43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>
      <c r="A37" s="40"/>
      <c r="B37" s="40"/>
      <c r="C37" s="40"/>
      <c r="D37" s="40"/>
      <c r="E37" s="89"/>
      <c r="F37" s="47"/>
      <c r="G37" s="57"/>
      <c r="H37" s="57"/>
      <c r="I37" s="43"/>
      <c r="J37" s="43"/>
      <c r="K37" s="40"/>
      <c r="L37" s="40"/>
      <c r="M37" s="43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>
      <c r="A38" s="41" t="s">
        <v>1946</v>
      </c>
      <c r="B38" s="40"/>
      <c r="C38" s="40"/>
      <c r="D38" s="40"/>
      <c r="E38" s="89"/>
      <c r="F38" s="47"/>
      <c r="G38" s="57"/>
      <c r="H38" s="57"/>
      <c r="I38" s="43"/>
      <c r="J38" s="43"/>
      <c r="K38" s="40"/>
      <c r="L38" s="40"/>
      <c r="M38" s="43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>
      <c r="A39" s="46" t="s">
        <v>1944</v>
      </c>
      <c r="B39" s="50"/>
      <c r="C39" s="50"/>
      <c r="D39" s="50"/>
      <c r="E39" s="103"/>
      <c r="F39" s="50"/>
      <c r="G39" s="93"/>
      <c r="H39" s="93"/>
      <c r="I39" s="43"/>
      <c r="J39" s="43"/>
      <c r="K39" s="40"/>
      <c r="L39" s="40"/>
      <c r="M39" s="43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  <row r="40">
      <c r="A40" s="56"/>
      <c r="B40" s="47"/>
      <c r="C40" s="47"/>
      <c r="D40" s="47"/>
      <c r="E40" s="89"/>
      <c r="F40" s="47"/>
      <c r="G40" s="57"/>
      <c r="H40" s="57"/>
      <c r="I40" s="43"/>
      <c r="J40" s="43"/>
      <c r="K40" s="40"/>
      <c r="L40" s="40"/>
      <c r="M40" s="43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</row>
    <row r="41">
      <c r="A41" s="56"/>
      <c r="B41" s="47"/>
      <c r="C41" s="47"/>
      <c r="D41" s="47"/>
      <c r="E41" s="89"/>
      <c r="F41" s="47"/>
      <c r="G41" s="57"/>
      <c r="H41" s="57"/>
      <c r="I41" s="40"/>
      <c r="J41" s="43"/>
      <c r="K41" s="40"/>
      <c r="L41" s="40"/>
      <c r="M41" s="43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>
      <c r="A42" s="104" t="s">
        <v>1947</v>
      </c>
      <c r="B42" s="47"/>
      <c r="C42" s="47"/>
      <c r="D42" s="47"/>
      <c r="E42" s="89"/>
      <c r="F42" s="47"/>
      <c r="G42" s="57"/>
      <c r="H42" s="57"/>
      <c r="I42" s="43"/>
      <c r="J42" s="43"/>
      <c r="K42" s="40"/>
      <c r="L42" s="40"/>
      <c r="M42" s="43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>
      <c r="A43" s="46" t="s">
        <v>1944</v>
      </c>
      <c r="B43" s="47"/>
      <c r="C43" s="47"/>
      <c r="D43" s="47"/>
      <c r="E43" s="89"/>
      <c r="F43" s="47"/>
      <c r="G43" s="57"/>
      <c r="H43" s="57"/>
      <c r="I43" s="40"/>
      <c r="J43" s="43"/>
      <c r="K43" s="40"/>
      <c r="L43" s="40"/>
      <c r="M43" s="43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</row>
    <row r="44">
      <c r="A44" s="56"/>
      <c r="B44" s="47"/>
      <c r="C44" s="47"/>
      <c r="D44" s="47"/>
      <c r="E44" s="89"/>
      <c r="F44" s="47"/>
      <c r="G44" s="57"/>
      <c r="H44" s="57"/>
      <c r="I44" s="40"/>
      <c r="J44" s="43"/>
      <c r="K44" s="40"/>
      <c r="L44" s="40"/>
      <c r="M44" s="43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</row>
    <row r="45">
      <c r="A45" s="56"/>
      <c r="B45" s="47"/>
      <c r="C45" s="47"/>
      <c r="D45" s="47"/>
      <c r="E45" s="89"/>
      <c r="F45" s="47"/>
      <c r="G45" s="57"/>
      <c r="H45" s="57"/>
      <c r="I45" s="40"/>
      <c r="J45" s="43"/>
      <c r="K45" s="40"/>
      <c r="L45" s="40"/>
      <c r="M45" s="43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>
      <c r="A46" s="104" t="s">
        <v>1948</v>
      </c>
      <c r="B46" s="47"/>
      <c r="C46" s="47"/>
      <c r="D46" s="47"/>
      <c r="E46" s="89"/>
      <c r="F46" s="105"/>
      <c r="G46" s="106"/>
      <c r="H46" s="106"/>
      <c r="I46" s="40"/>
      <c r="J46" s="43"/>
      <c r="K46" s="40"/>
      <c r="L46" s="40"/>
      <c r="M46" s="43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>
      <c r="A47" s="50" t="s">
        <v>646</v>
      </c>
      <c r="B47" s="50" t="s">
        <v>647</v>
      </c>
      <c r="C47" s="50" t="s">
        <v>1949</v>
      </c>
      <c r="D47" s="50" t="s">
        <v>1950</v>
      </c>
      <c r="E47" s="103" t="s">
        <v>1951</v>
      </c>
      <c r="F47" s="50" t="s">
        <v>1952</v>
      </c>
      <c r="G47" s="93" t="s">
        <v>1953</v>
      </c>
      <c r="H47" s="93" t="s">
        <v>1954</v>
      </c>
      <c r="I47" s="93" t="s">
        <v>1926</v>
      </c>
      <c r="K47" s="40"/>
      <c r="L47" s="40"/>
      <c r="M47" s="43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</row>
    <row r="48">
      <c r="A48" s="56" t="s">
        <v>1955</v>
      </c>
      <c r="B48" s="107">
        <v>226.0</v>
      </c>
      <c r="C48" s="107">
        <v>12.0</v>
      </c>
      <c r="D48" s="107">
        <v>0.81</v>
      </c>
      <c r="E48" s="108" t="s">
        <v>1956</v>
      </c>
      <c r="F48" s="107">
        <v>14.78</v>
      </c>
      <c r="G48" s="109">
        <v>4.81E-11</v>
      </c>
      <c r="H48" s="109">
        <v>3.82E-7</v>
      </c>
      <c r="I48" s="43" t="b">
        <f t="shared" ref="I48:I55" si="2">H48&lt;0.01</f>
        <v>1</v>
      </c>
      <c r="J48" s="43"/>
      <c r="K48" s="40"/>
      <c r="L48" s="40"/>
      <c r="M48" s="43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</row>
    <row r="49">
      <c r="A49" s="56" t="s">
        <v>1957</v>
      </c>
      <c r="B49" s="107">
        <v>269.0</v>
      </c>
      <c r="C49" s="107">
        <v>12.0</v>
      </c>
      <c r="D49" s="107">
        <v>0.97</v>
      </c>
      <c r="E49" s="108" t="s">
        <v>1956</v>
      </c>
      <c r="F49" s="107">
        <v>12.42</v>
      </c>
      <c r="G49" s="109">
        <v>3.27E-10</v>
      </c>
      <c r="H49" s="109">
        <v>1.73E-6</v>
      </c>
      <c r="I49" s="43" t="b">
        <f t="shared" si="2"/>
        <v>1</v>
      </c>
      <c r="J49" s="43"/>
      <c r="K49" s="40"/>
      <c r="L49" s="40"/>
      <c r="M49" s="43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</row>
    <row r="50">
      <c r="A50" s="56" t="s">
        <v>1958</v>
      </c>
      <c r="B50" s="107">
        <v>319.0</v>
      </c>
      <c r="C50" s="107">
        <v>14.0</v>
      </c>
      <c r="D50" s="107">
        <v>1.15</v>
      </c>
      <c r="E50" s="108" t="s">
        <v>1956</v>
      </c>
      <c r="F50" s="107">
        <v>12.21</v>
      </c>
      <c r="G50" s="109">
        <v>1.15E-11</v>
      </c>
      <c r="H50" s="109">
        <v>1.83E-7</v>
      </c>
      <c r="I50" s="43" t="b">
        <f t="shared" si="2"/>
        <v>1</v>
      </c>
      <c r="J50" s="43"/>
      <c r="K50" s="40"/>
      <c r="L50" s="40"/>
      <c r="M50" s="43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</row>
    <row r="51">
      <c r="A51" s="56" t="s">
        <v>1959</v>
      </c>
      <c r="B51" s="107">
        <v>423.0</v>
      </c>
      <c r="C51" s="107">
        <v>14.0</v>
      </c>
      <c r="D51" s="107">
        <v>1.52</v>
      </c>
      <c r="E51" s="108" t="s">
        <v>1956</v>
      </c>
      <c r="F51" s="107">
        <v>9.21</v>
      </c>
      <c r="G51" s="109">
        <v>4.16E-10</v>
      </c>
      <c r="H51" s="109">
        <v>1.65E-6</v>
      </c>
      <c r="I51" s="43" t="b">
        <f t="shared" si="2"/>
        <v>1</v>
      </c>
      <c r="J51" s="43"/>
      <c r="K51" s="40"/>
      <c r="L51" s="40"/>
      <c r="M51" s="43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</row>
    <row r="52">
      <c r="A52" s="56" t="s">
        <v>1960</v>
      </c>
      <c r="B52" s="107">
        <v>381.0</v>
      </c>
      <c r="C52" s="107">
        <v>12.0</v>
      </c>
      <c r="D52" s="107">
        <v>1.37</v>
      </c>
      <c r="E52" s="108" t="s">
        <v>1956</v>
      </c>
      <c r="F52" s="107">
        <v>8.77</v>
      </c>
      <c r="G52" s="109">
        <v>1.43E-8</v>
      </c>
      <c r="H52" s="109">
        <v>3.79E-5</v>
      </c>
      <c r="I52" s="43" t="b">
        <f t="shared" si="2"/>
        <v>1</v>
      </c>
      <c r="J52" s="43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</row>
    <row r="53">
      <c r="A53" s="56" t="s">
        <v>1961</v>
      </c>
      <c r="B53" s="107">
        <v>683.0</v>
      </c>
      <c r="C53" s="107">
        <v>16.0</v>
      </c>
      <c r="D53" s="107">
        <v>2.45</v>
      </c>
      <c r="E53" s="108" t="s">
        <v>1956</v>
      </c>
      <c r="F53" s="107">
        <v>6.52</v>
      </c>
      <c r="G53" s="109">
        <v>2.67E-9</v>
      </c>
      <c r="H53" s="109">
        <v>8.48E-6</v>
      </c>
      <c r="I53" s="43" t="b">
        <f t="shared" si="2"/>
        <v>1</v>
      </c>
      <c r="J53" s="43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</row>
    <row r="54">
      <c r="A54" s="56" t="s">
        <v>1962</v>
      </c>
      <c r="B54" s="107">
        <v>1121.0</v>
      </c>
      <c r="C54" s="107">
        <v>17.0</v>
      </c>
      <c r="D54" s="107">
        <v>4.03</v>
      </c>
      <c r="E54" s="108" t="s">
        <v>1956</v>
      </c>
      <c r="F54" s="107">
        <v>4.22</v>
      </c>
      <c r="G54" s="109">
        <v>4.05E-7</v>
      </c>
      <c r="H54" s="109">
        <v>9.19E-4</v>
      </c>
      <c r="I54" s="43" t="b">
        <f t="shared" si="2"/>
        <v>1</v>
      </c>
      <c r="J54" s="43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</row>
    <row r="55">
      <c r="A55" s="56" t="s">
        <v>1963</v>
      </c>
      <c r="B55" s="107">
        <v>1762.0</v>
      </c>
      <c r="C55" s="107">
        <v>19.0</v>
      </c>
      <c r="D55" s="107">
        <v>6.33</v>
      </c>
      <c r="E55" s="108" t="s">
        <v>1956</v>
      </c>
      <c r="F55" s="107">
        <v>3.0</v>
      </c>
      <c r="G55" s="109">
        <v>1.14E-5</v>
      </c>
      <c r="H55" s="109">
        <v>0.0226</v>
      </c>
      <c r="I55" s="43" t="b">
        <f t="shared" si="2"/>
        <v>0</v>
      </c>
      <c r="J55" s="43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</row>
    <row r="56">
      <c r="A56" s="110"/>
      <c r="B56" s="107"/>
      <c r="C56" s="111"/>
      <c r="D56" s="107"/>
      <c r="E56" s="112"/>
      <c r="F56" s="107"/>
      <c r="G56" s="109"/>
      <c r="H56" s="109"/>
      <c r="I56" s="43"/>
      <c r="J56" s="43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</row>
    <row r="57">
      <c r="A57" s="110"/>
      <c r="B57" s="105"/>
      <c r="C57" s="105"/>
      <c r="D57" s="105"/>
      <c r="E57" s="112"/>
      <c r="F57" s="105"/>
      <c r="G57" s="106"/>
      <c r="H57" s="106"/>
      <c r="I57" s="43"/>
      <c r="J57" s="43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</row>
    <row r="58">
      <c r="A58" s="56"/>
      <c r="B58" s="107"/>
      <c r="C58" s="107"/>
      <c r="D58" s="107"/>
      <c r="E58" s="112"/>
      <c r="F58" s="107"/>
      <c r="G58" s="109"/>
      <c r="H58" s="109"/>
      <c r="I58" s="43"/>
      <c r="J58" s="43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</row>
    <row r="59">
      <c r="A59" s="56"/>
      <c r="B59" s="107"/>
      <c r="C59" s="107"/>
      <c r="D59" s="107"/>
      <c r="E59" s="112"/>
      <c r="F59" s="107"/>
      <c r="G59" s="109"/>
      <c r="H59" s="109"/>
      <c r="I59" s="43"/>
      <c r="J59" s="43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</row>
    <row r="60">
      <c r="A60" s="56"/>
      <c r="B60" s="107"/>
      <c r="C60" s="107"/>
      <c r="D60" s="107"/>
      <c r="E60" s="112"/>
      <c r="F60" s="107"/>
      <c r="G60" s="109"/>
      <c r="H60" s="109"/>
      <c r="I60" s="43"/>
      <c r="J60" s="43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</row>
    <row r="61">
      <c r="A61" s="56"/>
      <c r="B61" s="107"/>
      <c r="C61" s="107"/>
      <c r="D61" s="107"/>
      <c r="E61" s="112"/>
      <c r="F61" s="107"/>
      <c r="G61" s="109"/>
      <c r="H61" s="109"/>
      <c r="I61" s="43"/>
      <c r="J61" s="43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</row>
    <row r="62">
      <c r="A62" s="56"/>
      <c r="B62" s="107"/>
      <c r="C62" s="107"/>
      <c r="D62" s="107"/>
      <c r="E62" s="112"/>
      <c r="F62" s="107"/>
      <c r="G62" s="109"/>
      <c r="H62" s="109"/>
      <c r="I62" s="43"/>
      <c r="J62" s="43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</row>
    <row r="63">
      <c r="A63" s="56"/>
      <c r="B63" s="107"/>
      <c r="C63" s="107"/>
      <c r="D63" s="107"/>
      <c r="E63" s="112"/>
      <c r="F63" s="107"/>
      <c r="G63" s="109"/>
      <c r="H63" s="109"/>
      <c r="I63" s="43"/>
      <c r="J63" s="43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</row>
    <row r="64">
      <c r="A64" s="56"/>
      <c r="B64" s="107"/>
      <c r="C64" s="107"/>
      <c r="D64" s="107"/>
      <c r="E64" s="112"/>
      <c r="F64" s="107"/>
      <c r="G64" s="109"/>
      <c r="H64" s="109"/>
      <c r="I64" s="43"/>
      <c r="J64" s="43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</row>
    <row r="65">
      <c r="A65" s="56"/>
      <c r="B65" s="107"/>
      <c r="C65" s="107"/>
      <c r="D65" s="107"/>
      <c r="E65" s="112"/>
      <c r="F65" s="107"/>
      <c r="G65" s="109"/>
      <c r="H65" s="109"/>
      <c r="I65" s="43"/>
      <c r="J65" s="43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</row>
    <row r="66">
      <c r="A66" s="56"/>
      <c r="B66" s="47"/>
      <c r="C66" s="47"/>
      <c r="D66" s="47"/>
      <c r="E66" s="89"/>
      <c r="F66" s="47"/>
      <c r="G66" s="57"/>
      <c r="H66" s="57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</row>
    <row r="67">
      <c r="A67" s="56"/>
      <c r="B67" s="47"/>
      <c r="C67" s="47"/>
      <c r="D67" s="47"/>
      <c r="E67" s="89"/>
      <c r="F67" s="47"/>
      <c r="G67" s="57"/>
      <c r="H67" s="57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</row>
    <row r="68">
      <c r="A68" s="56"/>
      <c r="B68" s="47"/>
      <c r="C68" s="47"/>
      <c r="D68" s="47"/>
      <c r="E68" s="89"/>
      <c r="F68" s="47"/>
      <c r="G68" s="57"/>
      <c r="H68" s="57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</row>
    <row r="69">
      <c r="A69" s="56"/>
      <c r="B69" s="47"/>
      <c r="C69" s="47"/>
      <c r="D69" s="47"/>
      <c r="E69" s="89"/>
      <c r="F69" s="47"/>
      <c r="G69" s="57"/>
      <c r="H69" s="57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</row>
    <row r="70">
      <c r="A70" s="56"/>
      <c r="B70" s="47"/>
      <c r="C70" s="47"/>
      <c r="D70" s="47"/>
      <c r="E70" s="89"/>
      <c r="F70" s="47"/>
      <c r="G70" s="57"/>
      <c r="H70" s="57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</row>
    <row r="71">
      <c r="A71" s="56"/>
      <c r="B71" s="47"/>
      <c r="C71" s="47"/>
      <c r="D71" s="47"/>
      <c r="E71" s="89"/>
      <c r="F71" s="47"/>
      <c r="G71" s="57"/>
      <c r="H71" s="57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</row>
    <row r="72">
      <c r="A72" s="56"/>
      <c r="B72" s="47"/>
      <c r="C72" s="47"/>
      <c r="D72" s="47"/>
      <c r="E72" s="89"/>
      <c r="F72" s="47"/>
      <c r="G72" s="57"/>
      <c r="H72" s="57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</row>
    <row r="73">
      <c r="A73" s="56"/>
      <c r="B73" s="47"/>
      <c r="C73" s="47"/>
      <c r="D73" s="47"/>
      <c r="E73" s="89"/>
      <c r="F73" s="47"/>
      <c r="G73" s="57"/>
      <c r="H73" s="57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</row>
    <row r="74">
      <c r="A74" s="56"/>
      <c r="B74" s="47"/>
      <c r="C74" s="47"/>
      <c r="D74" s="47"/>
      <c r="E74" s="89"/>
      <c r="F74" s="47"/>
      <c r="G74" s="57"/>
      <c r="H74" s="57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</row>
    <row r="75">
      <c r="A75" s="56"/>
      <c r="B75" s="47"/>
      <c r="C75" s="47"/>
      <c r="D75" s="47"/>
      <c r="E75" s="89"/>
      <c r="F75" s="47"/>
      <c r="G75" s="57"/>
      <c r="H75" s="57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</row>
    <row r="76">
      <c r="A76" s="56"/>
      <c r="B76" s="47"/>
      <c r="C76" s="47"/>
      <c r="D76" s="47"/>
      <c r="E76" s="89"/>
      <c r="F76" s="47"/>
      <c r="G76" s="57"/>
      <c r="H76" s="57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</row>
    <row r="77">
      <c r="A77" s="56"/>
      <c r="B77" s="47"/>
      <c r="C77" s="47"/>
      <c r="D77" s="47"/>
      <c r="E77" s="89"/>
      <c r="F77" s="47"/>
      <c r="G77" s="57"/>
      <c r="H77" s="57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</row>
    <row r="78">
      <c r="A78" s="56"/>
      <c r="B78" s="47"/>
      <c r="C78" s="47"/>
      <c r="D78" s="47"/>
      <c r="E78" s="89"/>
      <c r="F78" s="47"/>
      <c r="G78" s="57"/>
      <c r="H78" s="57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</row>
    <row r="79">
      <c r="A79" s="56"/>
      <c r="B79" s="47"/>
      <c r="C79" s="47"/>
      <c r="D79" s="47"/>
      <c r="E79" s="89"/>
      <c r="F79" s="47"/>
      <c r="G79" s="57"/>
      <c r="H79" s="57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</row>
    <row r="80">
      <c r="A80" s="56"/>
      <c r="B80" s="47"/>
      <c r="C80" s="47"/>
      <c r="D80" s="47"/>
      <c r="E80" s="89"/>
      <c r="F80" s="47"/>
      <c r="G80" s="57"/>
      <c r="H80" s="57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</row>
    <row r="81">
      <c r="A81" s="56"/>
      <c r="B81" s="47"/>
      <c r="C81" s="47"/>
      <c r="D81" s="47"/>
      <c r="E81" s="89"/>
      <c r="F81" s="47"/>
      <c r="G81" s="57"/>
      <c r="H81" s="57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</row>
    <row r="82">
      <c r="A82" s="56"/>
      <c r="B82" s="47"/>
      <c r="C82" s="47"/>
      <c r="D82" s="47"/>
      <c r="E82" s="89"/>
      <c r="F82" s="47"/>
      <c r="G82" s="57"/>
      <c r="H82" s="57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</row>
    <row r="83">
      <c r="A83" s="56"/>
      <c r="B83" s="47"/>
      <c r="C83" s="47"/>
      <c r="D83" s="47"/>
      <c r="E83" s="89"/>
      <c r="F83" s="47"/>
      <c r="G83" s="57"/>
      <c r="H83" s="57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</row>
    <row r="84">
      <c r="A84" s="56"/>
      <c r="B84" s="47"/>
      <c r="C84" s="47"/>
      <c r="D84" s="47"/>
      <c r="E84" s="89"/>
      <c r="F84" s="47"/>
      <c r="G84" s="57"/>
      <c r="H84" s="57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85">
      <c r="A85" s="56"/>
      <c r="B85" s="47"/>
      <c r="C85" s="47"/>
      <c r="D85" s="47"/>
      <c r="E85" s="89"/>
      <c r="F85" s="47"/>
      <c r="G85" s="57"/>
      <c r="H85" s="57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</row>
    <row r="86">
      <c r="A86" s="56"/>
      <c r="B86" s="47"/>
      <c r="C86" s="47"/>
      <c r="D86" s="47"/>
      <c r="E86" s="89"/>
      <c r="F86" s="47"/>
      <c r="G86" s="57"/>
      <c r="H86" s="57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</row>
    <row r="87">
      <c r="A87" s="56"/>
      <c r="B87" s="47"/>
      <c r="C87" s="47"/>
      <c r="D87" s="47"/>
      <c r="E87" s="89"/>
      <c r="F87" s="47"/>
      <c r="G87" s="57"/>
      <c r="H87" s="57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</row>
    <row r="88">
      <c r="A88" s="44"/>
      <c r="B88" s="44"/>
      <c r="C88" s="40"/>
      <c r="D88" s="43"/>
      <c r="E88" s="43"/>
      <c r="F88" s="44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</row>
    <row r="89">
      <c r="A89" s="44"/>
      <c r="B89" s="44"/>
      <c r="C89" s="40"/>
      <c r="D89" s="43"/>
      <c r="E89" s="43"/>
      <c r="F89" s="44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</row>
    <row r="90">
      <c r="B90" s="44"/>
      <c r="C90" s="40"/>
      <c r="D90" s="43"/>
      <c r="E90" s="43"/>
      <c r="F90" s="44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</row>
    <row r="91">
      <c r="B91" s="50"/>
      <c r="C91" s="50"/>
      <c r="D91" s="50"/>
      <c r="E91" s="50"/>
      <c r="F91" s="50"/>
      <c r="G91" s="50"/>
      <c r="H91" s="5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</row>
    <row r="92">
      <c r="A92" s="56"/>
      <c r="B92" s="47"/>
      <c r="C92" s="47"/>
      <c r="D92" s="47"/>
      <c r="E92" s="89"/>
      <c r="F92" s="47"/>
      <c r="G92" s="57"/>
      <c r="H92" s="57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</row>
    <row r="93">
      <c r="A93" s="56"/>
      <c r="B93" s="47"/>
      <c r="C93" s="47"/>
      <c r="D93" s="47"/>
      <c r="E93" s="89"/>
      <c r="F93" s="47"/>
      <c r="G93" s="57"/>
      <c r="H93" s="57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</row>
    <row r="94">
      <c r="A94" s="56"/>
      <c r="B94" s="47"/>
      <c r="C94" s="47"/>
      <c r="D94" s="47"/>
      <c r="E94" s="89"/>
      <c r="F94" s="47"/>
      <c r="G94" s="57"/>
      <c r="H94" s="57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</row>
    <row r="95">
      <c r="A95" s="56"/>
      <c r="B95" s="47"/>
      <c r="C95" s="47"/>
      <c r="D95" s="47"/>
      <c r="E95" s="89"/>
      <c r="F95" s="47"/>
      <c r="G95" s="57"/>
      <c r="H95" s="57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</row>
    <row r="96">
      <c r="A96" s="56"/>
      <c r="B96" s="47"/>
      <c r="C96" s="47"/>
      <c r="D96" s="47"/>
      <c r="E96" s="89"/>
      <c r="F96" s="47"/>
      <c r="G96" s="57"/>
      <c r="H96" s="57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</row>
    <row r="97">
      <c r="A97" s="56"/>
      <c r="B97" s="47"/>
      <c r="C97" s="47"/>
      <c r="D97" s="47"/>
      <c r="E97" s="89"/>
      <c r="F97" s="47"/>
      <c r="G97" s="57"/>
      <c r="H97" s="57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</row>
    <row r="98">
      <c r="A98" s="56"/>
      <c r="B98" s="47"/>
      <c r="C98" s="47"/>
      <c r="D98" s="47"/>
      <c r="E98" s="89"/>
      <c r="F98" s="47"/>
      <c r="G98" s="57"/>
      <c r="H98" s="57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</row>
    <row r="99">
      <c r="A99" s="56"/>
      <c r="B99" s="47"/>
      <c r="C99" s="47"/>
      <c r="D99" s="47"/>
      <c r="E99" s="89"/>
      <c r="F99" s="47"/>
      <c r="G99" s="57"/>
      <c r="H99" s="57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</row>
    <row r="100">
      <c r="A100" s="56"/>
      <c r="B100" s="47"/>
      <c r="C100" s="47"/>
      <c r="D100" s="47"/>
      <c r="E100" s="89"/>
      <c r="F100" s="47"/>
      <c r="G100" s="57"/>
      <c r="H100" s="57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</row>
    <row r="101">
      <c r="A101" s="56"/>
      <c r="B101" s="47"/>
      <c r="C101" s="47"/>
      <c r="D101" s="47"/>
      <c r="E101" s="89"/>
      <c r="F101" s="47"/>
      <c r="G101" s="57"/>
      <c r="H101" s="57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</row>
    <row r="102">
      <c r="A102" s="44"/>
      <c r="B102" s="44"/>
      <c r="C102" s="40"/>
      <c r="D102" s="43"/>
      <c r="E102" s="43"/>
      <c r="F102" s="44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</row>
    <row r="103">
      <c r="A103" s="44"/>
      <c r="B103" s="44"/>
      <c r="C103" s="40"/>
      <c r="D103" s="43"/>
      <c r="E103" s="43"/>
      <c r="F103" s="44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</row>
    <row r="104">
      <c r="A104" s="44"/>
      <c r="B104" s="44"/>
      <c r="C104" s="40"/>
      <c r="D104" s="43"/>
      <c r="E104" s="43"/>
      <c r="F104" s="44"/>
      <c r="G104" s="40"/>
      <c r="H104" s="40"/>
      <c r="I104" s="43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</row>
    <row r="105">
      <c r="A105" s="44"/>
      <c r="B105" s="44"/>
      <c r="C105" s="40"/>
      <c r="D105" s="43"/>
      <c r="E105" s="113"/>
      <c r="F105" s="44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</row>
    <row r="106">
      <c r="A106" s="44"/>
      <c r="B106" s="44"/>
      <c r="C106" s="40"/>
      <c r="D106" s="43"/>
      <c r="E106" s="113"/>
      <c r="F106" s="44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</row>
    <row r="107">
      <c r="A107" s="44"/>
      <c r="B107" s="44"/>
      <c r="C107" s="40"/>
      <c r="D107" s="43"/>
      <c r="E107" s="43"/>
      <c r="F107" s="44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</row>
    <row r="108">
      <c r="A108" s="44"/>
      <c r="B108" s="44"/>
      <c r="C108" s="40"/>
      <c r="D108" s="43"/>
      <c r="E108" s="43"/>
      <c r="F108" s="44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</row>
    <row r="109">
      <c r="A109" s="44"/>
      <c r="B109" s="44"/>
      <c r="C109" s="40"/>
      <c r="D109" s="43"/>
      <c r="E109" s="43"/>
      <c r="F109" s="44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</row>
    <row r="110">
      <c r="A110" s="44"/>
      <c r="B110" s="44"/>
      <c r="C110" s="40"/>
      <c r="D110" s="43"/>
      <c r="E110" s="43"/>
      <c r="F110" s="44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</row>
    <row r="111">
      <c r="A111" s="44"/>
      <c r="B111" s="44"/>
      <c r="C111" s="40"/>
      <c r="D111" s="43"/>
      <c r="E111" s="43"/>
      <c r="F111" s="44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</row>
    <row r="112">
      <c r="A112" s="44"/>
      <c r="B112" s="44"/>
      <c r="C112" s="40"/>
      <c r="D112" s="43"/>
      <c r="E112" s="113"/>
      <c r="F112" s="44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</row>
    <row r="113">
      <c r="A113" s="44"/>
      <c r="B113" s="44"/>
      <c r="C113" s="40"/>
      <c r="D113" s="43"/>
      <c r="E113" s="43"/>
      <c r="F113" s="44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</row>
    <row r="114">
      <c r="A114" s="44"/>
      <c r="B114" s="44"/>
      <c r="C114" s="40"/>
      <c r="D114" s="43"/>
      <c r="E114" s="43"/>
      <c r="F114" s="44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</row>
    <row r="115">
      <c r="A115" s="44"/>
      <c r="B115" s="44"/>
      <c r="C115" s="40"/>
      <c r="D115" s="43"/>
      <c r="E115" s="43"/>
      <c r="F115" s="44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</row>
    <row r="116">
      <c r="A116" s="44"/>
      <c r="B116" s="44"/>
      <c r="C116" s="40"/>
      <c r="D116" s="43"/>
      <c r="E116" s="43"/>
      <c r="F116" s="44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</row>
    <row r="117">
      <c r="A117" s="44"/>
      <c r="B117" s="44"/>
      <c r="C117" s="40"/>
      <c r="D117" s="43"/>
      <c r="E117" s="43"/>
      <c r="F117" s="44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</row>
    <row r="118">
      <c r="A118" s="44"/>
      <c r="B118" s="44"/>
      <c r="C118" s="40"/>
      <c r="D118" s="43"/>
      <c r="E118" s="113"/>
      <c r="F118" s="44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</row>
    <row r="119">
      <c r="A119" s="44"/>
      <c r="B119" s="44"/>
      <c r="C119" s="40"/>
      <c r="D119" s="43"/>
      <c r="E119" s="43"/>
      <c r="F119" s="44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</row>
    <row r="120">
      <c r="A120" s="44"/>
      <c r="B120" s="44"/>
      <c r="C120" s="40"/>
      <c r="D120" s="43"/>
      <c r="E120" s="43"/>
      <c r="F120" s="44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</row>
    <row r="121">
      <c r="A121" s="44"/>
      <c r="B121" s="44"/>
      <c r="C121" s="40"/>
      <c r="D121" s="43"/>
      <c r="E121" s="43"/>
      <c r="F121" s="44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</row>
    <row r="122">
      <c r="A122" s="44"/>
      <c r="B122" s="44"/>
      <c r="C122" s="40"/>
      <c r="D122" s="43"/>
      <c r="E122" s="43"/>
      <c r="F122" s="44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</row>
    <row r="123">
      <c r="A123" s="44"/>
      <c r="B123" s="44"/>
      <c r="C123" s="40"/>
      <c r="D123" s="43"/>
      <c r="E123" s="43"/>
      <c r="F123" s="44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</row>
    <row r="124">
      <c r="A124" s="44"/>
      <c r="B124" s="44"/>
      <c r="C124" s="40"/>
      <c r="D124" s="43"/>
      <c r="E124" s="43"/>
      <c r="F124" s="44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</row>
    <row r="125">
      <c r="A125" s="44"/>
      <c r="B125" s="44"/>
      <c r="C125" s="40"/>
      <c r="D125" s="43"/>
      <c r="E125" s="43"/>
      <c r="F125" s="44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</row>
    <row r="126">
      <c r="A126" s="44"/>
      <c r="B126" s="44"/>
      <c r="C126" s="40"/>
      <c r="D126" s="43"/>
      <c r="E126" s="43"/>
      <c r="F126" s="44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</row>
    <row r="127">
      <c r="A127" s="44"/>
      <c r="B127" s="44"/>
      <c r="C127" s="44"/>
      <c r="D127" s="43"/>
      <c r="E127" s="47"/>
      <c r="F127" s="40"/>
      <c r="G127" s="43"/>
      <c r="H127" s="43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</row>
    <row r="128">
      <c r="A128" s="44"/>
      <c r="B128" s="44"/>
      <c r="C128" s="44"/>
      <c r="D128" s="43"/>
      <c r="E128" s="47"/>
      <c r="F128" s="40"/>
      <c r="G128" s="43"/>
      <c r="H128" s="43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</row>
    <row r="129">
      <c r="A129" s="44"/>
      <c r="B129" s="44"/>
      <c r="C129" s="44"/>
      <c r="D129" s="43"/>
      <c r="E129" s="47"/>
      <c r="F129" s="40"/>
      <c r="G129" s="43"/>
      <c r="H129" s="43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</row>
    <row r="130">
      <c r="A130" s="44"/>
      <c r="B130" s="44"/>
      <c r="C130" s="44"/>
      <c r="D130" s="43"/>
      <c r="E130" s="47"/>
      <c r="F130" s="40"/>
      <c r="G130" s="43"/>
      <c r="H130" s="43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</row>
    <row r="131">
      <c r="A131" s="44"/>
      <c r="B131" s="44"/>
      <c r="C131" s="44"/>
      <c r="D131" s="43"/>
      <c r="E131" s="47"/>
      <c r="F131" s="40"/>
      <c r="G131" s="43"/>
      <c r="H131" s="43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</row>
    <row r="132">
      <c r="A132" s="44"/>
      <c r="B132" s="44"/>
      <c r="C132" s="44"/>
      <c r="D132" s="43"/>
      <c r="E132" s="47"/>
      <c r="F132" s="40"/>
      <c r="G132" s="43"/>
      <c r="H132" s="43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</row>
    <row r="133">
      <c r="A133" s="44"/>
      <c r="B133" s="44"/>
      <c r="C133" s="44"/>
      <c r="D133" s="43"/>
      <c r="E133" s="47"/>
      <c r="F133" s="40"/>
      <c r="G133" s="43"/>
      <c r="H133" s="43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</row>
    <row r="134">
      <c r="A134" s="44"/>
      <c r="B134" s="44"/>
      <c r="C134" s="44"/>
      <c r="D134" s="43"/>
      <c r="E134" s="47"/>
      <c r="F134" s="40"/>
      <c r="G134" s="43"/>
      <c r="H134" s="43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</row>
    <row r="135">
      <c r="A135" s="44"/>
      <c r="B135" s="44"/>
      <c r="C135" s="44"/>
      <c r="D135" s="43"/>
      <c r="E135" s="47"/>
      <c r="F135" s="40"/>
      <c r="G135" s="43"/>
      <c r="H135" s="43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</row>
    <row r="136">
      <c r="A136" s="44"/>
      <c r="B136" s="44"/>
      <c r="C136" s="44"/>
      <c r="D136" s="43"/>
      <c r="E136" s="47"/>
      <c r="F136" s="40"/>
      <c r="G136" s="43"/>
      <c r="H136" s="43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</row>
    <row r="137">
      <c r="A137" s="44"/>
      <c r="B137" s="44"/>
      <c r="C137" s="44"/>
      <c r="D137" s="43"/>
      <c r="E137" s="47"/>
      <c r="F137" s="40"/>
      <c r="G137" s="43"/>
      <c r="H137" s="43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</row>
    <row r="138">
      <c r="A138" s="44"/>
      <c r="B138" s="44"/>
      <c r="C138" s="44"/>
      <c r="D138" s="43"/>
      <c r="E138" s="47"/>
      <c r="F138" s="40"/>
      <c r="G138" s="43"/>
      <c r="H138" s="43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</row>
    <row r="139">
      <c r="A139" s="44"/>
      <c r="B139" s="44"/>
      <c r="C139" s="44"/>
      <c r="D139" s="43"/>
      <c r="E139" s="47"/>
      <c r="F139" s="40"/>
      <c r="G139" s="43"/>
      <c r="H139" s="43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</row>
    <row r="140">
      <c r="A140" s="44"/>
      <c r="B140" s="44"/>
      <c r="C140" s="44"/>
      <c r="D140" s="43"/>
      <c r="E140" s="47"/>
      <c r="F140" s="40"/>
      <c r="G140" s="43"/>
      <c r="H140" s="43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</row>
    <row r="141">
      <c r="A141" s="44"/>
      <c r="B141" s="44"/>
      <c r="C141" s="44"/>
      <c r="D141" s="43"/>
      <c r="E141" s="47"/>
      <c r="F141" s="40"/>
      <c r="G141" s="43"/>
      <c r="H141" s="43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</row>
    <row r="142">
      <c r="A142" s="44"/>
      <c r="B142" s="44"/>
      <c r="C142" s="44"/>
      <c r="D142" s="43"/>
      <c r="E142" s="47"/>
      <c r="F142" s="40"/>
      <c r="G142" s="43"/>
      <c r="H142" s="43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</row>
    <row r="143">
      <c r="A143" s="44"/>
      <c r="B143" s="44"/>
      <c r="C143" s="44"/>
      <c r="D143" s="43"/>
      <c r="E143" s="47"/>
      <c r="F143" s="40"/>
      <c r="G143" s="43"/>
      <c r="H143" s="43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</row>
    <row r="144">
      <c r="A144" s="44"/>
      <c r="B144" s="44"/>
      <c r="C144" s="44"/>
      <c r="D144" s="43"/>
      <c r="E144" s="47"/>
      <c r="F144" s="40"/>
      <c r="G144" s="43"/>
      <c r="H144" s="43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</row>
    <row r="145">
      <c r="A145" s="44"/>
      <c r="B145" s="44"/>
      <c r="C145" s="44"/>
      <c r="D145" s="43"/>
      <c r="E145" s="47"/>
      <c r="F145" s="40"/>
      <c r="G145" s="43"/>
      <c r="H145" s="43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</row>
    <row r="146">
      <c r="A146" s="44"/>
      <c r="B146" s="44"/>
      <c r="C146" s="44"/>
      <c r="D146" s="43"/>
      <c r="E146" s="47"/>
      <c r="F146" s="40"/>
      <c r="G146" s="43"/>
      <c r="H146" s="43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</row>
    <row r="147">
      <c r="A147" s="44"/>
      <c r="B147" s="44"/>
      <c r="C147" s="44"/>
      <c r="D147" s="43"/>
      <c r="E147" s="47"/>
      <c r="F147" s="40"/>
      <c r="G147" s="43"/>
      <c r="H147" s="43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</row>
    <row r="148">
      <c r="A148" s="44"/>
      <c r="B148" s="44"/>
      <c r="C148" s="44"/>
      <c r="D148" s="43"/>
      <c r="E148" s="47"/>
      <c r="F148" s="40"/>
      <c r="G148" s="43"/>
      <c r="H148" s="43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</row>
    <row r="149">
      <c r="A149" s="44"/>
      <c r="B149" s="44"/>
      <c r="C149" s="44"/>
      <c r="D149" s="43"/>
      <c r="E149" s="47"/>
      <c r="F149" s="40"/>
      <c r="G149" s="43"/>
      <c r="H149" s="43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</row>
    <row r="150">
      <c r="A150" s="44"/>
      <c r="B150" s="44"/>
      <c r="C150" s="44"/>
      <c r="D150" s="43"/>
      <c r="E150" s="47"/>
      <c r="F150" s="40"/>
      <c r="G150" s="43"/>
      <c r="H150" s="43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</row>
    <row r="151">
      <c r="A151" s="44"/>
      <c r="B151" s="44"/>
      <c r="C151" s="44"/>
      <c r="D151" s="43"/>
      <c r="E151" s="47"/>
      <c r="F151" s="40"/>
      <c r="G151" s="43"/>
      <c r="H151" s="43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</row>
    <row r="152">
      <c r="A152" s="44"/>
      <c r="B152" s="44"/>
      <c r="C152" s="44"/>
      <c r="D152" s="43"/>
      <c r="E152" s="47"/>
      <c r="F152" s="40"/>
      <c r="G152" s="43"/>
      <c r="H152" s="43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</row>
    <row r="153">
      <c r="A153" s="44"/>
      <c r="B153" s="44"/>
      <c r="C153" s="44"/>
      <c r="D153" s="43"/>
      <c r="E153" s="47"/>
      <c r="F153" s="40"/>
      <c r="G153" s="43"/>
      <c r="H153" s="43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</row>
    <row r="154">
      <c r="A154" s="44"/>
      <c r="B154" s="44"/>
      <c r="C154" s="44"/>
      <c r="D154" s="43"/>
      <c r="E154" s="47"/>
      <c r="F154" s="40"/>
      <c r="G154" s="43"/>
      <c r="H154" s="43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</row>
    <row r="155">
      <c r="A155" s="44"/>
      <c r="B155" s="44"/>
      <c r="C155" s="44"/>
      <c r="D155" s="43"/>
      <c r="E155" s="47"/>
      <c r="F155" s="40"/>
      <c r="G155" s="43"/>
      <c r="H155" s="43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</row>
    <row r="156">
      <c r="A156" s="44"/>
      <c r="B156" s="44"/>
      <c r="C156" s="44"/>
      <c r="D156" s="43"/>
      <c r="E156" s="47"/>
      <c r="F156" s="40"/>
      <c r="G156" s="43"/>
      <c r="H156" s="43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</row>
    <row r="157">
      <c r="A157" s="44"/>
      <c r="B157" s="44"/>
      <c r="C157" s="44"/>
      <c r="D157" s="43"/>
      <c r="E157" s="47"/>
      <c r="F157" s="40"/>
      <c r="G157" s="43"/>
      <c r="H157" s="43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</row>
    <row r="158">
      <c r="A158" s="44"/>
      <c r="B158" s="44"/>
      <c r="C158" s="44"/>
      <c r="D158" s="43"/>
      <c r="E158" s="47"/>
      <c r="F158" s="40"/>
      <c r="G158" s="43"/>
      <c r="H158" s="43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</row>
    <row r="159">
      <c r="A159" s="44"/>
      <c r="B159" s="44"/>
      <c r="C159" s="44"/>
      <c r="D159" s="43"/>
      <c r="E159" s="47"/>
      <c r="F159" s="40"/>
      <c r="G159" s="43"/>
      <c r="H159" s="43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</row>
    <row r="160">
      <c r="A160" s="44"/>
      <c r="B160" s="44"/>
      <c r="C160" s="44"/>
      <c r="D160" s="43"/>
      <c r="E160" s="47"/>
      <c r="F160" s="40"/>
      <c r="G160" s="43"/>
      <c r="H160" s="43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</row>
    <row r="161">
      <c r="A161" s="44"/>
      <c r="B161" s="44"/>
      <c r="C161" s="44"/>
      <c r="D161" s="43"/>
      <c r="E161" s="47"/>
      <c r="F161" s="40"/>
      <c r="G161" s="43"/>
      <c r="H161" s="43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</row>
    <row r="162">
      <c r="A162" s="44"/>
      <c r="B162" s="44"/>
      <c r="C162" s="44"/>
      <c r="D162" s="43"/>
      <c r="E162" s="47"/>
      <c r="F162" s="40"/>
      <c r="G162" s="43"/>
      <c r="H162" s="43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</row>
    <row r="163">
      <c r="A163" s="44"/>
      <c r="B163" s="44"/>
      <c r="C163" s="44"/>
      <c r="D163" s="43"/>
      <c r="E163" s="47"/>
      <c r="F163" s="40"/>
      <c r="G163" s="43"/>
      <c r="H163" s="43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</row>
    <row r="164">
      <c r="A164" s="44"/>
      <c r="B164" s="44"/>
      <c r="C164" s="44"/>
      <c r="D164" s="43"/>
      <c r="E164" s="47"/>
      <c r="F164" s="40"/>
      <c r="G164" s="43"/>
      <c r="H164" s="43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</row>
    <row r="165">
      <c r="A165" s="44"/>
      <c r="B165" s="44"/>
      <c r="C165" s="44"/>
      <c r="D165" s="43"/>
      <c r="E165" s="47"/>
      <c r="F165" s="40"/>
      <c r="G165" s="43"/>
      <c r="H165" s="43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</row>
    <row r="166">
      <c r="A166" s="44"/>
      <c r="B166" s="44"/>
      <c r="C166" s="44"/>
      <c r="D166" s="43"/>
      <c r="E166" s="47"/>
      <c r="F166" s="40"/>
      <c r="G166" s="43"/>
      <c r="H166" s="43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</row>
    <row r="167">
      <c r="A167" s="44"/>
      <c r="B167" s="44"/>
      <c r="C167" s="44"/>
      <c r="D167" s="43"/>
      <c r="E167" s="47"/>
      <c r="F167" s="40"/>
      <c r="G167" s="43"/>
      <c r="H167" s="43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</row>
    <row r="168">
      <c r="A168" s="44"/>
      <c r="B168" s="44"/>
      <c r="C168" s="44"/>
      <c r="D168" s="43"/>
      <c r="E168" s="47"/>
      <c r="F168" s="40"/>
      <c r="G168" s="43"/>
      <c r="H168" s="43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</row>
    <row r="169">
      <c r="A169" s="44"/>
      <c r="B169" s="44"/>
      <c r="C169" s="44"/>
      <c r="D169" s="43"/>
      <c r="E169" s="47"/>
      <c r="F169" s="40"/>
      <c r="G169" s="43"/>
      <c r="H169" s="43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</row>
    <row r="170">
      <c r="A170" s="44"/>
      <c r="B170" s="44"/>
      <c r="C170" s="44"/>
      <c r="D170" s="43"/>
      <c r="E170" s="47"/>
      <c r="F170" s="40"/>
      <c r="G170" s="43"/>
      <c r="H170" s="43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</row>
    <row r="171">
      <c r="A171" s="44"/>
      <c r="B171" s="44"/>
      <c r="C171" s="44"/>
      <c r="D171" s="43"/>
      <c r="E171" s="47"/>
      <c r="F171" s="40"/>
      <c r="G171" s="43"/>
      <c r="H171" s="43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</row>
    <row r="172">
      <c r="A172" s="44"/>
      <c r="B172" s="44"/>
      <c r="C172" s="44"/>
      <c r="D172" s="43"/>
      <c r="E172" s="47"/>
      <c r="F172" s="40"/>
      <c r="G172" s="43"/>
      <c r="H172" s="43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</row>
    <row r="173">
      <c r="A173" s="44"/>
      <c r="B173" s="44"/>
      <c r="C173" s="44"/>
      <c r="D173" s="43"/>
      <c r="E173" s="47"/>
      <c r="F173" s="40"/>
      <c r="G173" s="43"/>
      <c r="H173" s="43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</row>
    <row r="174">
      <c r="A174" s="44"/>
      <c r="B174" s="44"/>
      <c r="C174" s="44"/>
      <c r="D174" s="43"/>
      <c r="E174" s="47"/>
      <c r="F174" s="40"/>
      <c r="G174" s="43"/>
      <c r="H174" s="43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</row>
    <row r="175">
      <c r="A175" s="44"/>
      <c r="B175" s="44"/>
      <c r="C175" s="44"/>
      <c r="D175" s="43"/>
      <c r="E175" s="47"/>
      <c r="F175" s="40"/>
      <c r="G175" s="43"/>
      <c r="H175" s="43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</row>
    <row r="176">
      <c r="A176" s="44"/>
      <c r="B176" s="44"/>
      <c r="C176" s="44"/>
      <c r="D176" s="43"/>
      <c r="E176" s="47"/>
      <c r="F176" s="40"/>
      <c r="G176" s="43"/>
      <c r="H176" s="43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</row>
    <row r="177">
      <c r="A177" s="44"/>
      <c r="B177" s="44"/>
      <c r="C177" s="44"/>
      <c r="D177" s="43"/>
      <c r="E177" s="47"/>
      <c r="F177" s="40"/>
      <c r="G177" s="43"/>
      <c r="H177" s="43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</row>
    <row r="178">
      <c r="A178" s="44"/>
      <c r="B178" s="44"/>
      <c r="C178" s="44"/>
      <c r="D178" s="43"/>
      <c r="E178" s="47"/>
      <c r="F178" s="40"/>
      <c r="G178" s="43"/>
      <c r="H178" s="43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</row>
    <row r="179">
      <c r="A179" s="44"/>
      <c r="B179" s="44"/>
      <c r="C179" s="44"/>
      <c r="D179" s="43"/>
      <c r="E179" s="47"/>
      <c r="F179" s="40"/>
      <c r="G179" s="43"/>
      <c r="H179" s="43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</row>
    <row r="180">
      <c r="A180" s="44"/>
      <c r="B180" s="44"/>
      <c r="C180" s="44"/>
      <c r="D180" s="43"/>
      <c r="E180" s="47"/>
      <c r="F180" s="40"/>
      <c r="G180" s="43"/>
      <c r="H180" s="43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</row>
    <row r="181">
      <c r="A181" s="44"/>
      <c r="B181" s="44"/>
      <c r="C181" s="44"/>
      <c r="D181" s="43"/>
      <c r="E181" s="47"/>
      <c r="F181" s="40"/>
      <c r="G181" s="43"/>
      <c r="H181" s="43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</row>
    <row r="182">
      <c r="A182" s="44"/>
      <c r="B182" s="44"/>
      <c r="C182" s="44"/>
      <c r="D182" s="43"/>
      <c r="E182" s="47"/>
      <c r="F182" s="40"/>
      <c r="G182" s="43"/>
      <c r="H182" s="43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</row>
    <row r="183">
      <c r="A183" s="44"/>
      <c r="B183" s="44"/>
      <c r="C183" s="44"/>
      <c r="D183" s="43"/>
      <c r="E183" s="47"/>
      <c r="F183" s="40"/>
      <c r="G183" s="43"/>
      <c r="H183" s="43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</row>
    <row r="184">
      <c r="A184" s="44"/>
      <c r="B184" s="44"/>
      <c r="C184" s="44"/>
      <c r="D184" s="43"/>
      <c r="E184" s="47"/>
      <c r="F184" s="40"/>
      <c r="G184" s="43"/>
      <c r="H184" s="43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</row>
    <row r="185">
      <c r="A185" s="44"/>
      <c r="B185" s="44"/>
      <c r="C185" s="44"/>
      <c r="D185" s="43"/>
      <c r="E185" s="47"/>
      <c r="F185" s="40"/>
      <c r="G185" s="43"/>
      <c r="H185" s="43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</row>
    <row r="186">
      <c r="A186" s="44"/>
      <c r="B186" s="44"/>
      <c r="C186" s="44"/>
      <c r="D186" s="43"/>
      <c r="E186" s="47"/>
      <c r="F186" s="40"/>
      <c r="G186" s="43"/>
      <c r="H186" s="43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</row>
    <row r="187">
      <c r="A187" s="44"/>
      <c r="B187" s="44"/>
      <c r="C187" s="44"/>
      <c r="D187" s="43"/>
      <c r="E187" s="47"/>
      <c r="F187" s="40"/>
      <c r="G187" s="43"/>
      <c r="H187" s="43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</row>
    <row r="188">
      <c r="A188" s="44"/>
      <c r="B188" s="44"/>
      <c r="C188" s="44"/>
      <c r="D188" s="43"/>
      <c r="E188" s="47"/>
      <c r="F188" s="40"/>
      <c r="G188" s="43"/>
      <c r="H188" s="43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</row>
    <row r="189">
      <c r="A189" s="44"/>
      <c r="B189" s="44"/>
      <c r="C189" s="44"/>
      <c r="D189" s="43"/>
      <c r="E189" s="47"/>
      <c r="F189" s="40"/>
      <c r="G189" s="43"/>
      <c r="H189" s="43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</row>
    <row r="190">
      <c r="A190" s="44"/>
      <c r="B190" s="44"/>
      <c r="C190" s="44"/>
      <c r="D190" s="43"/>
      <c r="E190" s="47"/>
      <c r="F190" s="40"/>
      <c r="G190" s="43"/>
      <c r="H190" s="43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</row>
    <row r="191">
      <c r="A191" s="44"/>
      <c r="B191" s="44"/>
      <c r="C191" s="44"/>
      <c r="D191" s="43"/>
      <c r="E191" s="47"/>
      <c r="F191" s="40"/>
      <c r="G191" s="43"/>
      <c r="H191" s="43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</row>
    <row r="192">
      <c r="A192" s="44"/>
      <c r="B192" s="44"/>
      <c r="C192" s="44"/>
      <c r="D192" s="43"/>
      <c r="E192" s="47"/>
      <c r="F192" s="40"/>
      <c r="G192" s="43"/>
      <c r="H192" s="43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</row>
    <row r="193">
      <c r="A193" s="44"/>
      <c r="B193" s="44"/>
      <c r="C193" s="44"/>
      <c r="D193" s="43"/>
      <c r="E193" s="47"/>
      <c r="F193" s="40"/>
      <c r="G193" s="43"/>
      <c r="H193" s="43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</row>
    <row r="194">
      <c r="A194" s="44"/>
      <c r="B194" s="44"/>
      <c r="C194" s="44"/>
      <c r="D194" s="43"/>
      <c r="E194" s="47"/>
      <c r="F194" s="40"/>
      <c r="G194" s="43"/>
      <c r="H194" s="43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</row>
    <row r="195">
      <c r="A195" s="44"/>
      <c r="B195" s="44"/>
      <c r="C195" s="44"/>
      <c r="D195" s="43"/>
      <c r="E195" s="47"/>
      <c r="F195" s="40"/>
      <c r="G195" s="43"/>
      <c r="H195" s="43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</row>
    <row r="196">
      <c r="A196" s="44"/>
      <c r="B196" s="44"/>
      <c r="C196" s="44"/>
      <c r="D196" s="43"/>
      <c r="E196" s="47"/>
      <c r="F196" s="40"/>
      <c r="G196" s="43"/>
      <c r="H196" s="43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</row>
    <row r="197">
      <c r="A197" s="44"/>
      <c r="B197" s="44"/>
      <c r="C197" s="44"/>
      <c r="D197" s="43"/>
      <c r="E197" s="47"/>
      <c r="F197" s="40"/>
      <c r="G197" s="43"/>
      <c r="H197" s="43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</row>
    <row r="198">
      <c r="A198" s="44"/>
      <c r="B198" s="44"/>
      <c r="C198" s="44"/>
      <c r="D198" s="43"/>
      <c r="E198" s="47"/>
      <c r="F198" s="40"/>
      <c r="G198" s="43"/>
      <c r="H198" s="43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</row>
    <row r="199">
      <c r="A199" s="44"/>
      <c r="B199" s="44"/>
      <c r="C199" s="44"/>
      <c r="D199" s="43"/>
      <c r="E199" s="47"/>
      <c r="F199" s="40"/>
      <c r="G199" s="43"/>
      <c r="H199" s="43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</row>
    <row r="200">
      <c r="A200" s="44"/>
      <c r="B200" s="44"/>
      <c r="C200" s="44"/>
      <c r="D200" s="43"/>
      <c r="E200" s="47"/>
      <c r="F200" s="40"/>
      <c r="G200" s="43"/>
      <c r="H200" s="43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</row>
    <row r="201">
      <c r="A201" s="44"/>
      <c r="B201" s="44"/>
      <c r="C201" s="44"/>
      <c r="D201" s="43"/>
      <c r="E201" s="47"/>
      <c r="F201" s="40"/>
      <c r="G201" s="43"/>
      <c r="H201" s="43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</row>
    <row r="202">
      <c r="A202" s="44"/>
      <c r="B202" s="44"/>
      <c r="C202" s="44"/>
      <c r="D202" s="43"/>
      <c r="E202" s="47"/>
      <c r="F202" s="40"/>
      <c r="G202" s="43"/>
      <c r="H202" s="43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</row>
    <row r="203">
      <c r="A203" s="44"/>
      <c r="B203" s="44"/>
      <c r="C203" s="44"/>
      <c r="D203" s="43"/>
      <c r="E203" s="47"/>
      <c r="F203" s="40"/>
      <c r="G203" s="43"/>
      <c r="H203" s="43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</row>
    <row r="204">
      <c r="A204" s="44"/>
      <c r="B204" s="44"/>
      <c r="C204" s="44"/>
      <c r="D204" s="43"/>
      <c r="E204" s="47"/>
      <c r="F204" s="40"/>
      <c r="G204" s="43"/>
      <c r="H204" s="43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</row>
    <row r="205">
      <c r="A205" s="44"/>
      <c r="B205" s="44"/>
      <c r="C205" s="44"/>
      <c r="D205" s="43"/>
      <c r="E205" s="47"/>
      <c r="F205" s="40"/>
      <c r="G205" s="43"/>
      <c r="H205" s="43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</row>
    <row r="206">
      <c r="A206" s="44"/>
      <c r="B206" s="44"/>
      <c r="C206" s="44"/>
      <c r="D206" s="43"/>
      <c r="E206" s="47"/>
      <c r="F206" s="40"/>
      <c r="G206" s="43"/>
      <c r="H206" s="43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</row>
    <row r="207">
      <c r="A207" s="44"/>
      <c r="B207" s="44"/>
      <c r="C207" s="44"/>
      <c r="D207" s="43"/>
      <c r="E207" s="47"/>
      <c r="F207" s="40"/>
      <c r="G207" s="43"/>
      <c r="H207" s="43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</row>
    <row r="208">
      <c r="A208" s="44"/>
      <c r="B208" s="44"/>
      <c r="C208" s="44"/>
      <c r="D208" s="43"/>
      <c r="E208" s="47"/>
      <c r="F208" s="40"/>
      <c r="G208" s="43"/>
      <c r="H208" s="43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</row>
    <row r="209">
      <c r="A209" s="44"/>
      <c r="B209" s="44"/>
      <c r="C209" s="44"/>
      <c r="D209" s="43"/>
      <c r="E209" s="47"/>
      <c r="F209" s="40"/>
      <c r="G209" s="43"/>
      <c r="H209" s="43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</row>
    <row r="210">
      <c r="A210" s="44"/>
      <c r="B210" s="44"/>
      <c r="C210" s="44"/>
      <c r="D210" s="43"/>
      <c r="E210" s="47"/>
      <c r="F210" s="40"/>
      <c r="G210" s="43"/>
      <c r="H210" s="43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</row>
    <row r="211">
      <c r="A211" s="44"/>
      <c r="B211" s="44"/>
      <c r="C211" s="44"/>
      <c r="D211" s="43"/>
      <c r="E211" s="47"/>
      <c r="F211" s="40"/>
      <c r="G211" s="43"/>
      <c r="H211" s="43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</row>
    <row r="212">
      <c r="A212" s="44"/>
      <c r="B212" s="44"/>
      <c r="C212" s="44"/>
      <c r="D212" s="43"/>
      <c r="E212" s="47"/>
      <c r="F212" s="40"/>
      <c r="G212" s="43"/>
      <c r="H212" s="43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</row>
    <row r="213">
      <c r="A213" s="44"/>
      <c r="B213" s="44"/>
      <c r="C213" s="44"/>
      <c r="D213" s="43"/>
      <c r="E213" s="47"/>
      <c r="F213" s="40"/>
      <c r="G213" s="43"/>
      <c r="H213" s="43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</row>
    <row r="214">
      <c r="A214" s="44"/>
      <c r="B214" s="44"/>
      <c r="C214" s="44"/>
      <c r="D214" s="43"/>
      <c r="E214" s="47"/>
      <c r="F214" s="40"/>
      <c r="G214" s="43"/>
      <c r="H214" s="43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</row>
    <row r="215">
      <c r="A215" s="44"/>
      <c r="B215" s="44"/>
      <c r="C215" s="44"/>
      <c r="D215" s="43"/>
      <c r="E215" s="47"/>
      <c r="F215" s="40"/>
      <c r="G215" s="43"/>
      <c r="H215" s="43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</row>
    <row r="216">
      <c r="A216" s="44"/>
      <c r="B216" s="44"/>
      <c r="C216" s="44"/>
      <c r="D216" s="43"/>
      <c r="E216" s="47"/>
      <c r="F216" s="40"/>
      <c r="G216" s="43"/>
      <c r="H216" s="43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</row>
    <row r="217">
      <c r="A217" s="44"/>
      <c r="B217" s="44"/>
      <c r="C217" s="44"/>
      <c r="D217" s="43"/>
      <c r="E217" s="47"/>
      <c r="F217" s="40"/>
      <c r="G217" s="43"/>
      <c r="H217" s="43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</row>
    <row r="218">
      <c r="A218" s="44"/>
      <c r="B218" s="44"/>
      <c r="C218" s="44"/>
      <c r="D218" s="43"/>
      <c r="E218" s="47"/>
      <c r="F218" s="40"/>
      <c r="G218" s="43"/>
      <c r="H218" s="43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>
      <c r="A219" s="44"/>
      <c r="B219" s="44"/>
      <c r="C219" s="44"/>
      <c r="D219" s="43"/>
      <c r="E219" s="47"/>
      <c r="F219" s="40"/>
      <c r="G219" s="43"/>
      <c r="H219" s="43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  <row r="220">
      <c r="A220" s="44"/>
      <c r="B220" s="44"/>
      <c r="C220" s="44"/>
      <c r="D220" s="43"/>
      <c r="E220" s="47"/>
      <c r="F220" s="40"/>
      <c r="G220" s="43"/>
      <c r="H220" s="43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</row>
    <row r="221">
      <c r="A221" s="44"/>
      <c r="B221" s="44"/>
      <c r="C221" s="44"/>
      <c r="D221" s="43"/>
      <c r="E221" s="47"/>
      <c r="F221" s="40"/>
      <c r="G221" s="43"/>
      <c r="H221" s="43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</row>
    <row r="222">
      <c r="A222" s="44"/>
      <c r="B222" s="44"/>
      <c r="C222" s="44"/>
      <c r="D222" s="43"/>
      <c r="E222" s="47"/>
      <c r="F222" s="40"/>
      <c r="G222" s="43"/>
      <c r="H222" s="43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</row>
    <row r="223">
      <c r="A223" s="44"/>
      <c r="B223" s="44"/>
      <c r="C223" s="44"/>
      <c r="D223" s="43"/>
      <c r="E223" s="47"/>
      <c r="F223" s="40"/>
      <c r="G223" s="43"/>
      <c r="H223" s="43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</row>
    <row r="224">
      <c r="A224" s="44"/>
      <c r="B224" s="44"/>
      <c r="C224" s="44"/>
      <c r="D224" s="43"/>
      <c r="E224" s="47"/>
      <c r="F224" s="40"/>
      <c r="G224" s="43"/>
      <c r="H224" s="43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>
      <c r="A225" s="44"/>
      <c r="B225" s="44"/>
      <c r="C225" s="44"/>
      <c r="D225" s="43"/>
      <c r="E225" s="47"/>
      <c r="F225" s="40"/>
      <c r="G225" s="43"/>
      <c r="H225" s="43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  <row r="226">
      <c r="A226" s="44"/>
      <c r="B226" s="44"/>
      <c r="C226" s="44"/>
      <c r="D226" s="43"/>
      <c r="E226" s="47"/>
      <c r="F226" s="40"/>
      <c r="G226" s="43"/>
      <c r="H226" s="43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</row>
    <row r="227">
      <c r="A227" s="44"/>
      <c r="B227" s="44"/>
      <c r="C227" s="44"/>
      <c r="D227" s="43"/>
      <c r="E227" s="47"/>
      <c r="F227" s="40"/>
      <c r="G227" s="43"/>
      <c r="H227" s="43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</row>
    <row r="228">
      <c r="A228" s="44"/>
      <c r="B228" s="44"/>
      <c r="C228" s="44"/>
      <c r="D228" s="43"/>
      <c r="E228" s="47"/>
      <c r="F228" s="40"/>
      <c r="G228" s="43"/>
      <c r="H228" s="43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</row>
    <row r="229">
      <c r="A229" s="44"/>
      <c r="B229" s="44"/>
      <c r="C229" s="44"/>
      <c r="D229" s="43"/>
      <c r="E229" s="47"/>
      <c r="F229" s="40"/>
      <c r="G229" s="43"/>
      <c r="H229" s="43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</row>
    <row r="230">
      <c r="A230" s="44"/>
      <c r="B230" s="44"/>
      <c r="C230" s="44"/>
      <c r="D230" s="43"/>
      <c r="E230" s="47"/>
      <c r="F230" s="40"/>
      <c r="G230" s="43"/>
      <c r="H230" s="43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</row>
    <row r="231">
      <c r="A231" s="44"/>
      <c r="B231" s="44"/>
      <c r="C231" s="44"/>
      <c r="D231" s="43"/>
      <c r="E231" s="47"/>
      <c r="F231" s="40"/>
      <c r="G231" s="43"/>
      <c r="H231" s="43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</row>
    <row r="232">
      <c r="A232" s="44"/>
      <c r="B232" s="44"/>
      <c r="C232" s="44"/>
      <c r="D232" s="43"/>
      <c r="E232" s="47"/>
      <c r="F232" s="40"/>
      <c r="G232" s="43"/>
      <c r="H232" s="43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</row>
    <row r="233">
      <c r="A233" s="44"/>
      <c r="B233" s="44"/>
      <c r="C233" s="44"/>
      <c r="D233" s="43"/>
      <c r="E233" s="47"/>
      <c r="F233" s="40"/>
      <c r="G233" s="43"/>
      <c r="H233" s="43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</row>
    <row r="234">
      <c r="A234" s="44"/>
      <c r="B234" s="44"/>
      <c r="C234" s="44"/>
      <c r="D234" s="43"/>
      <c r="E234" s="47"/>
      <c r="F234" s="40"/>
      <c r="G234" s="43"/>
      <c r="H234" s="43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</row>
    <row r="235">
      <c r="A235" s="44"/>
      <c r="B235" s="44"/>
      <c r="C235" s="44"/>
      <c r="D235" s="43"/>
      <c r="E235" s="47"/>
      <c r="F235" s="40"/>
      <c r="G235" s="43"/>
      <c r="H235" s="43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</row>
    <row r="236">
      <c r="A236" s="44"/>
      <c r="B236" s="44"/>
      <c r="C236" s="44"/>
      <c r="D236" s="43"/>
      <c r="E236" s="47"/>
      <c r="F236" s="40"/>
      <c r="G236" s="43"/>
      <c r="H236" s="43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</row>
    <row r="237">
      <c r="A237" s="44"/>
      <c r="B237" s="44"/>
      <c r="C237" s="44"/>
      <c r="D237" s="43"/>
      <c r="E237" s="47"/>
      <c r="F237" s="40"/>
      <c r="G237" s="43"/>
      <c r="H237" s="43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</row>
    <row r="238">
      <c r="A238" s="44"/>
      <c r="B238" s="44"/>
      <c r="C238" s="44"/>
      <c r="D238" s="43"/>
      <c r="E238" s="47"/>
      <c r="F238" s="40"/>
      <c r="G238" s="43"/>
      <c r="H238" s="43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</row>
    <row r="239">
      <c r="A239" s="44"/>
      <c r="B239" s="44"/>
      <c r="C239" s="44"/>
      <c r="D239" s="43"/>
      <c r="E239" s="47"/>
      <c r="F239" s="40"/>
      <c r="G239" s="43"/>
      <c r="H239" s="43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</row>
    <row r="240">
      <c r="A240" s="44"/>
      <c r="B240" s="44"/>
      <c r="C240" s="44"/>
      <c r="D240" s="43"/>
      <c r="E240" s="47"/>
      <c r="F240" s="40"/>
      <c r="G240" s="43"/>
      <c r="H240" s="43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</row>
    <row r="241">
      <c r="A241" s="44"/>
      <c r="B241" s="44"/>
      <c r="C241" s="44"/>
      <c r="D241" s="43"/>
      <c r="E241" s="47"/>
      <c r="F241" s="40"/>
      <c r="G241" s="43"/>
      <c r="H241" s="43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</row>
    <row r="242">
      <c r="A242" s="44"/>
      <c r="B242" s="44"/>
      <c r="C242" s="44"/>
      <c r="D242" s="43"/>
      <c r="E242" s="47"/>
      <c r="F242" s="40"/>
      <c r="G242" s="43"/>
      <c r="H242" s="43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</row>
    <row r="243">
      <c r="A243" s="44"/>
      <c r="B243" s="44"/>
      <c r="C243" s="44"/>
      <c r="D243" s="43"/>
      <c r="E243" s="47"/>
      <c r="F243" s="40"/>
      <c r="G243" s="43"/>
      <c r="H243" s="43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</row>
    <row r="244">
      <c r="A244" s="44"/>
      <c r="B244" s="44"/>
      <c r="C244" s="44"/>
      <c r="D244" s="43"/>
      <c r="E244" s="47"/>
      <c r="F244" s="40"/>
      <c r="G244" s="43"/>
      <c r="H244" s="43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</row>
    <row r="245">
      <c r="A245" s="44"/>
      <c r="B245" s="44"/>
      <c r="C245" s="44"/>
      <c r="D245" s="43"/>
      <c r="E245" s="47"/>
      <c r="F245" s="40"/>
      <c r="G245" s="43"/>
      <c r="H245" s="43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</row>
    <row r="246">
      <c r="A246" s="44"/>
      <c r="B246" s="44"/>
      <c r="C246" s="44"/>
      <c r="D246" s="43"/>
      <c r="E246" s="47"/>
      <c r="F246" s="40"/>
      <c r="G246" s="43"/>
      <c r="H246" s="43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</row>
    <row r="247">
      <c r="A247" s="44"/>
      <c r="B247" s="44"/>
      <c r="C247" s="44"/>
      <c r="D247" s="43"/>
      <c r="E247" s="47"/>
      <c r="F247" s="40"/>
      <c r="G247" s="43"/>
      <c r="H247" s="43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</row>
    <row r="248">
      <c r="A248" s="44"/>
      <c r="B248" s="44"/>
      <c r="C248" s="44"/>
      <c r="D248" s="43"/>
      <c r="E248" s="47"/>
      <c r="F248" s="40"/>
      <c r="G248" s="43"/>
      <c r="H248" s="43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</row>
    <row r="249">
      <c r="A249" s="44"/>
      <c r="B249" s="44"/>
      <c r="C249" s="44"/>
      <c r="D249" s="43"/>
      <c r="E249" s="47"/>
      <c r="F249" s="40"/>
      <c r="G249" s="43"/>
      <c r="H249" s="43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</row>
    <row r="250">
      <c r="A250" s="44"/>
      <c r="B250" s="44"/>
      <c r="C250" s="44"/>
      <c r="D250" s="43"/>
      <c r="E250" s="47"/>
      <c r="F250" s="40"/>
      <c r="G250" s="43"/>
      <c r="H250" s="43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</row>
    <row r="251">
      <c r="A251" s="44"/>
      <c r="B251" s="44"/>
      <c r="C251" s="44"/>
      <c r="D251" s="43"/>
      <c r="E251" s="47"/>
      <c r="F251" s="40"/>
      <c r="G251" s="43"/>
      <c r="H251" s="43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</row>
    <row r="252">
      <c r="A252" s="44"/>
      <c r="B252" s="44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</row>
    <row r="253">
      <c r="A253" s="44"/>
      <c r="B253" s="44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</row>
    <row r="254">
      <c r="A254" s="44"/>
      <c r="B254" s="44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</row>
    <row r="255">
      <c r="A255" s="44"/>
      <c r="B255" s="44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</row>
    <row r="256">
      <c r="A256" s="44"/>
      <c r="B256" s="44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</row>
    <row r="257">
      <c r="A257" s="44"/>
      <c r="B257" s="44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</row>
    <row r="258">
      <c r="A258" s="44"/>
      <c r="B258" s="44"/>
      <c r="C258" s="44"/>
      <c r="D258" s="43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</row>
    <row r="259">
      <c r="A259" s="44"/>
      <c r="B259" s="44"/>
      <c r="C259" s="44"/>
      <c r="D259" s="43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</row>
    <row r="260">
      <c r="A260" s="44"/>
      <c r="B260" s="44"/>
      <c r="C260" s="44"/>
      <c r="D260" s="43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</row>
    <row r="261">
      <c r="A261" s="44"/>
      <c r="B261" s="44"/>
      <c r="C261" s="44"/>
      <c r="D261" s="43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</row>
    <row r="262">
      <c r="A262" s="44"/>
      <c r="B262" s="44"/>
      <c r="C262" s="44"/>
      <c r="D262" s="43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</row>
    <row r="263">
      <c r="A263" s="44"/>
      <c r="B263" s="44"/>
      <c r="C263" s="44"/>
      <c r="D263" s="43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</row>
    <row r="264">
      <c r="A264" s="44"/>
      <c r="B264" s="44"/>
      <c r="C264" s="44"/>
      <c r="D264" s="43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</row>
    <row r="265">
      <c r="A265" s="44"/>
      <c r="B265" s="44"/>
      <c r="C265" s="44"/>
      <c r="D265" s="43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</row>
    <row r="266">
      <c r="A266" s="44"/>
      <c r="B266" s="44"/>
      <c r="C266" s="44"/>
      <c r="D266" s="43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</row>
    <row r="267">
      <c r="A267" s="44"/>
      <c r="B267" s="44"/>
      <c r="C267" s="44"/>
      <c r="D267" s="43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</row>
    <row r="268">
      <c r="A268" s="44"/>
      <c r="B268" s="44"/>
      <c r="C268" s="44"/>
      <c r="D268" s="43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</row>
    <row r="269">
      <c r="A269" s="44"/>
      <c r="B269" s="44"/>
      <c r="C269" s="44"/>
      <c r="D269" s="43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</row>
    <row r="270">
      <c r="A270" s="44"/>
      <c r="B270" s="44"/>
      <c r="C270" s="44"/>
      <c r="D270" s="43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</row>
    <row r="271">
      <c r="A271" s="44"/>
      <c r="B271" s="44"/>
      <c r="C271" s="44"/>
      <c r="D271" s="43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</row>
    <row r="272">
      <c r="A272" s="44"/>
      <c r="B272" s="44"/>
      <c r="C272" s="44"/>
      <c r="D272" s="43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</row>
    <row r="273">
      <c r="A273" s="44"/>
      <c r="B273" s="44"/>
      <c r="C273" s="44"/>
      <c r="D273" s="43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</row>
    <row r="274">
      <c r="A274" s="44"/>
      <c r="B274" s="44"/>
      <c r="C274" s="44"/>
      <c r="D274" s="43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</row>
    <row r="275">
      <c r="A275" s="44"/>
      <c r="B275" s="44"/>
      <c r="C275" s="44"/>
      <c r="D275" s="43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</row>
    <row r="276">
      <c r="A276" s="44"/>
      <c r="B276" s="44"/>
      <c r="C276" s="44"/>
      <c r="D276" s="43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</row>
    <row r="277">
      <c r="A277" s="44"/>
      <c r="B277" s="44"/>
      <c r="C277" s="44"/>
      <c r="D277" s="43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</row>
    <row r="278">
      <c r="A278" s="44"/>
      <c r="B278" s="44"/>
      <c r="C278" s="44"/>
      <c r="D278" s="43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</row>
    <row r="279">
      <c r="A279" s="44"/>
      <c r="B279" s="44"/>
      <c r="C279" s="44"/>
      <c r="D279" s="43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</row>
    <row r="280">
      <c r="A280" s="44"/>
      <c r="B280" s="44"/>
      <c r="C280" s="44"/>
      <c r="D280" s="43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</row>
    <row r="281">
      <c r="A281" s="44"/>
      <c r="B281" s="44"/>
      <c r="C281" s="44"/>
      <c r="D281" s="43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</row>
    <row r="282">
      <c r="A282" s="44"/>
      <c r="B282" s="44"/>
      <c r="C282" s="44"/>
      <c r="D282" s="43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</row>
    <row r="283">
      <c r="A283" s="44"/>
      <c r="B283" s="44"/>
      <c r="C283" s="44"/>
      <c r="D283" s="43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</row>
    <row r="284">
      <c r="A284" s="44"/>
      <c r="B284" s="44"/>
      <c r="C284" s="44"/>
      <c r="D284" s="43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</row>
    <row r="285">
      <c r="A285" s="44"/>
      <c r="B285" s="44"/>
      <c r="C285" s="44"/>
      <c r="D285" s="43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</row>
    <row r="286">
      <c r="A286" s="44"/>
      <c r="B286" s="44"/>
      <c r="C286" s="44"/>
      <c r="D286" s="43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</row>
    <row r="287">
      <c r="A287" s="44"/>
      <c r="B287" s="44"/>
      <c r="C287" s="44"/>
      <c r="D287" s="43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</row>
    <row r="288">
      <c r="A288" s="44"/>
      <c r="B288" s="44"/>
      <c r="C288" s="44"/>
      <c r="D288" s="43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</row>
    <row r="289">
      <c r="A289" s="44"/>
      <c r="B289" s="44"/>
      <c r="C289" s="44"/>
      <c r="D289" s="43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</row>
    <row r="290">
      <c r="A290" s="44"/>
      <c r="B290" s="44"/>
      <c r="C290" s="44"/>
      <c r="D290" s="43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</row>
    <row r="291">
      <c r="A291" s="44"/>
      <c r="B291" s="44"/>
      <c r="C291" s="44"/>
      <c r="D291" s="43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</row>
    <row r="292">
      <c r="A292" s="44"/>
      <c r="B292" s="44"/>
      <c r="C292" s="44"/>
      <c r="D292" s="43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</row>
    <row r="293">
      <c r="A293" s="44"/>
      <c r="B293" s="44"/>
      <c r="C293" s="44"/>
      <c r="D293" s="43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</row>
    <row r="294">
      <c r="A294" s="44"/>
      <c r="B294" s="44"/>
      <c r="C294" s="44"/>
      <c r="D294" s="43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</row>
    <row r="295">
      <c r="A295" s="44"/>
      <c r="B295" s="44"/>
      <c r="C295" s="44"/>
      <c r="D295" s="43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</row>
    <row r="296">
      <c r="A296" s="44"/>
      <c r="B296" s="44"/>
      <c r="C296" s="44"/>
      <c r="D296" s="43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</row>
    <row r="297">
      <c r="A297" s="44"/>
      <c r="B297" s="44"/>
      <c r="C297" s="44"/>
      <c r="D297" s="43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</row>
    <row r="298">
      <c r="A298" s="44"/>
      <c r="B298" s="44"/>
      <c r="C298" s="44"/>
      <c r="D298" s="43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</row>
    <row r="299">
      <c r="A299" s="44"/>
      <c r="B299" s="44"/>
      <c r="C299" s="44"/>
      <c r="D299" s="43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</row>
    <row r="300">
      <c r="A300" s="44"/>
      <c r="B300" s="44"/>
      <c r="C300" s="44"/>
      <c r="D300" s="43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</row>
    <row r="301">
      <c r="A301" s="44"/>
      <c r="B301" s="44"/>
      <c r="C301" s="44"/>
      <c r="D301" s="43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</row>
    <row r="302">
      <c r="A302" s="44"/>
      <c r="B302" s="44"/>
      <c r="C302" s="44"/>
      <c r="D302" s="43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</row>
    <row r="303">
      <c r="A303" s="44"/>
      <c r="B303" s="44"/>
      <c r="C303" s="44"/>
      <c r="D303" s="43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</row>
    <row r="304">
      <c r="A304" s="44"/>
      <c r="B304" s="44"/>
      <c r="C304" s="44"/>
      <c r="D304" s="43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</row>
    <row r="305">
      <c r="A305" s="44"/>
      <c r="B305" s="44"/>
      <c r="C305" s="44"/>
      <c r="D305" s="43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</row>
    <row r="306">
      <c r="A306" s="44"/>
      <c r="B306" s="44"/>
      <c r="C306" s="44"/>
      <c r="D306" s="43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</row>
    <row r="307">
      <c r="A307" s="44"/>
      <c r="B307" s="44"/>
      <c r="C307" s="44"/>
      <c r="D307" s="43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</row>
    <row r="308">
      <c r="A308" s="44"/>
      <c r="B308" s="44"/>
      <c r="C308" s="44"/>
      <c r="D308" s="43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</row>
    <row r="309">
      <c r="A309" s="44"/>
      <c r="B309" s="44"/>
      <c r="C309" s="44"/>
      <c r="D309" s="43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</row>
    <row r="310">
      <c r="A310" s="44"/>
      <c r="B310" s="44"/>
      <c r="C310" s="44"/>
      <c r="D310" s="43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</row>
    <row r="311">
      <c r="A311" s="44"/>
      <c r="B311" s="44"/>
      <c r="C311" s="44"/>
      <c r="D311" s="43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</row>
    <row r="312">
      <c r="A312" s="44"/>
      <c r="B312" s="44"/>
      <c r="C312" s="44"/>
      <c r="D312" s="43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</row>
    <row r="313">
      <c r="A313" s="44"/>
      <c r="B313" s="44"/>
      <c r="C313" s="44"/>
      <c r="D313" s="43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</row>
    <row r="314">
      <c r="A314" s="44"/>
      <c r="B314" s="44"/>
      <c r="C314" s="44"/>
      <c r="D314" s="43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</row>
    <row r="315">
      <c r="A315" s="44"/>
      <c r="B315" s="44"/>
      <c r="C315" s="44"/>
      <c r="D315" s="43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</row>
    <row r="316">
      <c r="A316" s="44"/>
      <c r="B316" s="44"/>
      <c r="C316" s="44"/>
      <c r="D316" s="43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</row>
    <row r="317">
      <c r="A317" s="44"/>
      <c r="B317" s="44"/>
      <c r="C317" s="44"/>
      <c r="D317" s="43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</row>
    <row r="318">
      <c r="A318" s="44"/>
      <c r="B318" s="44"/>
      <c r="C318" s="44"/>
      <c r="D318" s="43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</row>
    <row r="319">
      <c r="A319" s="44"/>
      <c r="B319" s="44"/>
      <c r="C319" s="44"/>
      <c r="D319" s="43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</row>
    <row r="320">
      <c r="A320" s="44"/>
      <c r="B320" s="44"/>
      <c r="C320" s="44"/>
      <c r="D320" s="43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</row>
    <row r="321">
      <c r="A321" s="44"/>
      <c r="B321" s="44"/>
      <c r="C321" s="44"/>
      <c r="D321" s="43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</row>
    <row r="322">
      <c r="A322" s="44"/>
      <c r="B322" s="44"/>
      <c r="C322" s="44"/>
      <c r="D322" s="43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</row>
    <row r="323">
      <c r="A323" s="44"/>
      <c r="B323" s="44"/>
      <c r="C323" s="44"/>
      <c r="D323" s="43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</row>
    <row r="324">
      <c r="A324" s="44"/>
      <c r="B324" s="44"/>
      <c r="C324" s="44"/>
      <c r="D324" s="43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</row>
    <row r="325">
      <c r="A325" s="44"/>
      <c r="B325" s="44"/>
      <c r="C325" s="44"/>
      <c r="D325" s="43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</row>
    <row r="326">
      <c r="A326" s="44"/>
      <c r="B326" s="44"/>
      <c r="C326" s="44"/>
      <c r="D326" s="43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</row>
    <row r="327">
      <c r="A327" s="44"/>
      <c r="B327" s="44"/>
      <c r="C327" s="44"/>
      <c r="D327" s="43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</row>
    <row r="328">
      <c r="A328" s="44"/>
      <c r="B328" s="44"/>
      <c r="C328" s="44"/>
      <c r="D328" s="43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</row>
    <row r="329">
      <c r="A329" s="44"/>
      <c r="B329" s="44"/>
      <c r="C329" s="44"/>
      <c r="D329" s="43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</row>
    <row r="330">
      <c r="A330" s="44"/>
      <c r="B330" s="44"/>
      <c r="C330" s="44"/>
      <c r="D330" s="43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</row>
    <row r="331">
      <c r="A331" s="44"/>
      <c r="B331" s="44"/>
      <c r="C331" s="44"/>
      <c r="D331" s="43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</row>
    <row r="332">
      <c r="A332" s="44"/>
      <c r="B332" s="44"/>
      <c r="C332" s="44"/>
      <c r="D332" s="43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</row>
    <row r="333">
      <c r="A333" s="44"/>
      <c r="B333" s="44"/>
      <c r="C333" s="44"/>
      <c r="D333" s="43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</row>
    <row r="334">
      <c r="A334" s="44"/>
      <c r="B334" s="44"/>
      <c r="C334" s="44"/>
      <c r="D334" s="43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</row>
    <row r="335">
      <c r="A335" s="44"/>
      <c r="B335" s="44"/>
      <c r="C335" s="44"/>
      <c r="D335" s="43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</row>
    <row r="336">
      <c r="A336" s="44"/>
      <c r="B336" s="44"/>
      <c r="C336" s="44"/>
      <c r="D336" s="43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</row>
    <row r="337">
      <c r="A337" s="44"/>
      <c r="B337" s="44"/>
      <c r="C337" s="44"/>
      <c r="D337" s="43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</row>
    <row r="338">
      <c r="A338" s="44"/>
      <c r="B338" s="44"/>
      <c r="C338" s="44"/>
      <c r="D338" s="43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</row>
    <row r="339">
      <c r="A339" s="44"/>
      <c r="B339" s="44"/>
      <c r="C339" s="44"/>
      <c r="D339" s="43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</row>
    <row r="340">
      <c r="A340" s="44"/>
      <c r="B340" s="44"/>
      <c r="C340" s="44"/>
      <c r="D340" s="43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</row>
    <row r="341">
      <c r="A341" s="44"/>
      <c r="B341" s="44"/>
      <c r="C341" s="44"/>
      <c r="D341" s="43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</row>
    <row r="342">
      <c r="A342" s="44"/>
      <c r="B342" s="44"/>
      <c r="C342" s="44"/>
      <c r="D342" s="43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</row>
    <row r="343">
      <c r="A343" s="44"/>
      <c r="B343" s="44"/>
      <c r="C343" s="44"/>
      <c r="D343" s="43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</row>
    <row r="344">
      <c r="A344" s="44"/>
      <c r="B344" s="44"/>
      <c r="C344" s="44"/>
      <c r="D344" s="43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</row>
    <row r="345">
      <c r="A345" s="44"/>
      <c r="B345" s="44"/>
      <c r="C345" s="44"/>
      <c r="D345" s="43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</row>
    <row r="346">
      <c r="A346" s="44"/>
      <c r="B346" s="44"/>
      <c r="C346" s="44"/>
      <c r="D346" s="43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</row>
    <row r="347">
      <c r="A347" s="44"/>
      <c r="B347" s="44"/>
      <c r="C347" s="44"/>
      <c r="D347" s="43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</row>
    <row r="348">
      <c r="A348" s="44"/>
      <c r="B348" s="44"/>
      <c r="C348" s="44"/>
      <c r="D348" s="43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</row>
    <row r="349">
      <c r="A349" s="44"/>
      <c r="B349" s="44"/>
      <c r="C349" s="44"/>
      <c r="D349" s="43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</row>
    <row r="350">
      <c r="A350" s="44"/>
      <c r="B350" s="44"/>
      <c r="C350" s="44"/>
      <c r="D350" s="43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</row>
    <row r="351">
      <c r="A351" s="44"/>
      <c r="B351" s="44"/>
      <c r="C351" s="44"/>
      <c r="D351" s="43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</row>
    <row r="352">
      <c r="A352" s="44"/>
      <c r="B352" s="44"/>
      <c r="C352" s="44"/>
      <c r="D352" s="43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</row>
    <row r="353">
      <c r="A353" s="44"/>
      <c r="B353" s="44"/>
      <c r="C353" s="44"/>
      <c r="D353" s="43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</row>
    <row r="354">
      <c r="A354" s="44"/>
      <c r="B354" s="44"/>
      <c r="C354" s="44"/>
      <c r="D354" s="43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</row>
    <row r="355">
      <c r="A355" s="44"/>
      <c r="B355" s="44"/>
      <c r="C355" s="44"/>
      <c r="D355" s="43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</row>
    <row r="356">
      <c r="A356" s="44"/>
      <c r="B356" s="44"/>
      <c r="C356" s="44"/>
      <c r="D356" s="43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</row>
    <row r="357">
      <c r="A357" s="44"/>
      <c r="B357" s="44"/>
      <c r="C357" s="44"/>
      <c r="D357" s="43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</row>
    <row r="358">
      <c r="A358" s="44"/>
      <c r="B358" s="44"/>
      <c r="C358" s="44"/>
      <c r="D358" s="43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</row>
    <row r="359">
      <c r="A359" s="44"/>
      <c r="B359" s="44"/>
      <c r="C359" s="44"/>
      <c r="D359" s="43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</row>
    <row r="360">
      <c r="A360" s="44"/>
      <c r="B360" s="44"/>
      <c r="C360" s="44"/>
      <c r="D360" s="43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</row>
    <row r="361">
      <c r="A361" s="44"/>
      <c r="B361" s="44"/>
      <c r="C361" s="44"/>
      <c r="D361" s="43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</row>
    <row r="362">
      <c r="A362" s="44"/>
      <c r="B362" s="44"/>
      <c r="C362" s="44"/>
      <c r="D362" s="43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</row>
    <row r="363">
      <c r="A363" s="44"/>
      <c r="B363" s="44"/>
      <c r="C363" s="44"/>
      <c r="D363" s="43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</row>
    <row r="364">
      <c r="A364" s="44"/>
      <c r="B364" s="44"/>
      <c r="C364" s="44"/>
      <c r="D364" s="43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</row>
    <row r="365">
      <c r="A365" s="44"/>
      <c r="B365" s="44"/>
      <c r="C365" s="44"/>
      <c r="D365" s="43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</row>
    <row r="366">
      <c r="A366" s="44"/>
      <c r="B366" s="44"/>
      <c r="C366" s="44"/>
      <c r="D366" s="43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</row>
    <row r="367">
      <c r="A367" s="44"/>
      <c r="B367" s="44"/>
      <c r="C367" s="44"/>
      <c r="D367" s="43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</row>
    <row r="368">
      <c r="A368" s="44"/>
      <c r="B368" s="44"/>
      <c r="C368" s="44"/>
      <c r="D368" s="43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</row>
    <row r="369">
      <c r="A369" s="44"/>
      <c r="B369" s="44"/>
      <c r="C369" s="44"/>
      <c r="D369" s="43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</row>
    <row r="370">
      <c r="A370" s="40"/>
      <c r="B370" s="40"/>
      <c r="C370" s="48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</row>
    <row r="371">
      <c r="A371" s="40"/>
      <c r="B371" s="40"/>
      <c r="C371" s="48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</row>
    <row r="372">
      <c r="A372" s="40"/>
      <c r="B372" s="40"/>
      <c r="C372" s="48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</row>
    <row r="373">
      <c r="A373" s="40"/>
      <c r="B373" s="40"/>
      <c r="C373" s="48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</row>
    <row r="374">
      <c r="A374" s="40"/>
      <c r="B374" s="40"/>
      <c r="C374" s="48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</row>
    <row r="375">
      <c r="A375" s="40"/>
      <c r="B375" s="40"/>
      <c r="C375" s="48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</row>
    <row r="376">
      <c r="A376" s="40"/>
      <c r="B376" s="40"/>
      <c r="C376" s="48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</row>
    <row r="377">
      <c r="A377" s="40"/>
      <c r="B377" s="40"/>
      <c r="C377" s="48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</row>
    <row r="378">
      <c r="A378" s="40"/>
      <c r="B378" s="40"/>
      <c r="C378" s="48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</row>
    <row r="379">
      <c r="A379" s="40"/>
      <c r="B379" s="40"/>
      <c r="C379" s="48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</row>
    <row r="380">
      <c r="A380" s="40"/>
      <c r="B380" s="40"/>
      <c r="C380" s="48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</row>
    <row r="381">
      <c r="A381" s="40"/>
      <c r="B381" s="40"/>
      <c r="C381" s="48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</row>
    <row r="382">
      <c r="A382" s="40"/>
      <c r="B382" s="40"/>
      <c r="C382" s="48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</row>
    <row r="383">
      <c r="A383" s="40"/>
      <c r="B383" s="40"/>
      <c r="C383" s="48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</row>
    <row r="384">
      <c r="A384" s="40"/>
      <c r="B384" s="40"/>
      <c r="C384" s="48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</row>
    <row r="385">
      <c r="A385" s="40"/>
      <c r="B385" s="40"/>
      <c r="C385" s="48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</row>
    <row r="386">
      <c r="A386" s="40"/>
      <c r="B386" s="40"/>
      <c r="C386" s="48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</row>
    <row r="387">
      <c r="A387" s="40"/>
      <c r="B387" s="40"/>
      <c r="C387" s="48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</row>
    <row r="388">
      <c r="A388" s="40"/>
      <c r="B388" s="40"/>
      <c r="C388" s="48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</row>
    <row r="389">
      <c r="A389" s="40"/>
      <c r="B389" s="40"/>
      <c r="C389" s="48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</row>
    <row r="390">
      <c r="A390" s="40"/>
      <c r="B390" s="40"/>
      <c r="C390" s="48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</row>
    <row r="391">
      <c r="A391" s="40"/>
      <c r="B391" s="40"/>
      <c r="C391" s="48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</row>
    <row r="392">
      <c r="A392" s="40"/>
      <c r="B392" s="40"/>
      <c r="C392" s="48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</row>
    <row r="393">
      <c r="A393" s="40"/>
      <c r="B393" s="40"/>
      <c r="C393" s="48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</row>
    <row r="394">
      <c r="A394" s="40"/>
      <c r="B394" s="40"/>
      <c r="C394" s="48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</row>
    <row r="395">
      <c r="A395" s="40"/>
      <c r="B395" s="40"/>
      <c r="C395" s="48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</row>
    <row r="396">
      <c r="A396" s="40"/>
      <c r="B396" s="40"/>
      <c r="C396" s="48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</row>
    <row r="397">
      <c r="A397" s="40"/>
      <c r="B397" s="40"/>
      <c r="C397" s="48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</row>
    <row r="398">
      <c r="A398" s="40"/>
      <c r="B398" s="40"/>
      <c r="C398" s="48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</row>
    <row r="399">
      <c r="A399" s="40"/>
      <c r="B399" s="40"/>
      <c r="C399" s="48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</row>
    <row r="400">
      <c r="A400" s="40"/>
      <c r="B400" s="40"/>
      <c r="C400" s="48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</row>
    <row r="401">
      <c r="A401" s="40"/>
      <c r="B401" s="40"/>
      <c r="C401" s="48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</row>
    <row r="402">
      <c r="A402" s="40"/>
      <c r="B402" s="40"/>
      <c r="C402" s="48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</row>
    <row r="403">
      <c r="A403" s="40"/>
      <c r="B403" s="40"/>
      <c r="C403" s="48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</row>
    <row r="404">
      <c r="A404" s="40"/>
      <c r="B404" s="40"/>
      <c r="C404" s="48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</row>
    <row r="405">
      <c r="A405" s="40"/>
      <c r="B405" s="40"/>
      <c r="C405" s="48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</row>
    <row r="406">
      <c r="A406" s="40"/>
      <c r="B406" s="40"/>
      <c r="C406" s="48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</row>
    <row r="407">
      <c r="A407" s="40"/>
      <c r="B407" s="40"/>
      <c r="C407" s="48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</row>
    <row r="408">
      <c r="A408" s="40"/>
      <c r="B408" s="40"/>
      <c r="C408" s="48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</row>
    <row r="409">
      <c r="A409" s="40"/>
      <c r="B409" s="40"/>
      <c r="C409" s="48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</row>
    <row r="410">
      <c r="A410" s="40"/>
      <c r="B410" s="40"/>
      <c r="C410" s="48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</row>
    <row r="411">
      <c r="A411" s="40"/>
      <c r="B411" s="40"/>
      <c r="C411" s="48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</row>
    <row r="412">
      <c r="A412" s="40"/>
      <c r="B412" s="40"/>
      <c r="C412" s="48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</row>
    <row r="413">
      <c r="A413" s="40"/>
      <c r="B413" s="40"/>
      <c r="C413" s="48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</row>
    <row r="414">
      <c r="A414" s="40"/>
      <c r="B414" s="40"/>
      <c r="C414" s="48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</row>
    <row r="415">
      <c r="A415" s="40"/>
      <c r="B415" s="40"/>
      <c r="C415" s="48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</row>
    <row r="416">
      <c r="A416" s="40"/>
      <c r="B416" s="40"/>
      <c r="C416" s="48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</row>
    <row r="417">
      <c r="A417" s="40"/>
      <c r="B417" s="40"/>
      <c r="C417" s="48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</row>
    <row r="418">
      <c r="A418" s="40"/>
      <c r="B418" s="40"/>
      <c r="C418" s="48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</row>
    <row r="419">
      <c r="A419" s="40"/>
      <c r="B419" s="40"/>
      <c r="C419" s="48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</row>
    <row r="420">
      <c r="A420" s="40"/>
      <c r="B420" s="40"/>
      <c r="C420" s="48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</row>
    <row r="421">
      <c r="A421" s="40"/>
      <c r="B421" s="40"/>
      <c r="C421" s="48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</row>
    <row r="422">
      <c r="A422" s="40"/>
      <c r="B422" s="40"/>
      <c r="C422" s="48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</row>
    <row r="423">
      <c r="A423" s="40"/>
      <c r="B423" s="40"/>
      <c r="C423" s="48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</row>
    <row r="424">
      <c r="A424" s="40"/>
      <c r="B424" s="40"/>
      <c r="C424" s="48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</row>
    <row r="425">
      <c r="A425" s="40"/>
      <c r="B425" s="40"/>
      <c r="C425" s="48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</row>
    <row r="426">
      <c r="A426" s="40"/>
      <c r="B426" s="40"/>
      <c r="C426" s="48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</row>
    <row r="427">
      <c r="A427" s="40"/>
      <c r="B427" s="40"/>
      <c r="C427" s="48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</row>
    <row r="428">
      <c r="A428" s="40"/>
      <c r="B428" s="40"/>
      <c r="C428" s="48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</row>
    <row r="429">
      <c r="A429" s="40"/>
      <c r="B429" s="40"/>
      <c r="C429" s="48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</row>
    <row r="430">
      <c r="A430" s="40"/>
      <c r="B430" s="40"/>
      <c r="C430" s="48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</row>
    <row r="431">
      <c r="A431" s="40"/>
      <c r="B431" s="40"/>
      <c r="C431" s="48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</row>
    <row r="432">
      <c r="A432" s="40"/>
      <c r="B432" s="40"/>
      <c r="C432" s="48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</row>
    <row r="433">
      <c r="A433" s="40"/>
      <c r="B433" s="40"/>
      <c r="C433" s="48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</row>
    <row r="434">
      <c r="A434" s="40"/>
      <c r="B434" s="40"/>
      <c r="C434" s="48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</row>
    <row r="435">
      <c r="A435" s="40"/>
      <c r="B435" s="40"/>
      <c r="C435" s="48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</row>
    <row r="436">
      <c r="A436" s="40"/>
      <c r="B436" s="40"/>
      <c r="C436" s="48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</row>
    <row r="437">
      <c r="A437" s="40"/>
      <c r="B437" s="40"/>
      <c r="C437" s="48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</row>
    <row r="438">
      <c r="A438" s="40"/>
      <c r="B438" s="40"/>
      <c r="C438" s="48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</row>
    <row r="439">
      <c r="A439" s="40"/>
      <c r="B439" s="40"/>
      <c r="C439" s="48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</row>
    <row r="440">
      <c r="A440" s="40"/>
      <c r="B440" s="40"/>
      <c r="C440" s="48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</row>
    <row r="441">
      <c r="A441" s="40"/>
      <c r="B441" s="40"/>
      <c r="C441" s="48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</row>
    <row r="442">
      <c r="A442" s="40"/>
      <c r="B442" s="40"/>
      <c r="C442" s="48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</row>
    <row r="443">
      <c r="A443" s="40"/>
      <c r="B443" s="40"/>
      <c r="C443" s="48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</row>
    <row r="444">
      <c r="A444" s="40"/>
      <c r="B444" s="40"/>
      <c r="C444" s="48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</row>
    <row r="445">
      <c r="A445" s="40"/>
      <c r="B445" s="40"/>
      <c r="C445" s="48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</row>
    <row r="446">
      <c r="A446" s="40"/>
      <c r="B446" s="40"/>
      <c r="C446" s="48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</row>
    <row r="447">
      <c r="A447" s="40"/>
      <c r="B447" s="40"/>
      <c r="C447" s="48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</row>
    <row r="448">
      <c r="A448" s="40"/>
      <c r="B448" s="40"/>
      <c r="C448" s="48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</row>
    <row r="449">
      <c r="A449" s="40"/>
      <c r="B449" s="40"/>
      <c r="C449" s="48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</row>
    <row r="450">
      <c r="A450" s="40"/>
      <c r="B450" s="40"/>
      <c r="C450" s="48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</row>
    <row r="451">
      <c r="A451" s="40"/>
      <c r="B451" s="40"/>
      <c r="C451" s="48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</row>
    <row r="452">
      <c r="A452" s="40"/>
      <c r="B452" s="40"/>
      <c r="C452" s="48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</row>
    <row r="453">
      <c r="A453" s="40"/>
      <c r="B453" s="40"/>
      <c r="C453" s="48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</row>
    <row r="454">
      <c r="A454" s="40"/>
      <c r="B454" s="40"/>
      <c r="C454" s="48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</row>
    <row r="455">
      <c r="A455" s="40"/>
      <c r="B455" s="40"/>
      <c r="C455" s="48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</row>
    <row r="456">
      <c r="A456" s="40"/>
      <c r="B456" s="40"/>
      <c r="C456" s="48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</row>
    <row r="457">
      <c r="A457" s="40"/>
      <c r="B457" s="40"/>
      <c r="C457" s="48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</row>
    <row r="458">
      <c r="A458" s="40"/>
      <c r="B458" s="40"/>
      <c r="C458" s="48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</row>
    <row r="459">
      <c r="A459" s="40"/>
      <c r="B459" s="40"/>
      <c r="C459" s="48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</row>
    <row r="460">
      <c r="A460" s="40"/>
      <c r="B460" s="40"/>
      <c r="C460" s="48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</row>
    <row r="461">
      <c r="A461" s="40"/>
      <c r="B461" s="40"/>
      <c r="C461" s="48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</row>
    <row r="462">
      <c r="A462" s="40"/>
      <c r="B462" s="40"/>
      <c r="C462" s="48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</row>
    <row r="463">
      <c r="A463" s="40"/>
      <c r="B463" s="40"/>
      <c r="C463" s="48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</row>
    <row r="464">
      <c r="A464" s="40"/>
      <c r="B464" s="40"/>
      <c r="C464" s="48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</row>
    <row r="465">
      <c r="A465" s="40"/>
      <c r="B465" s="40"/>
      <c r="C465" s="48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</row>
    <row r="466">
      <c r="A466" s="40"/>
      <c r="B466" s="40"/>
      <c r="C466" s="48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</row>
    <row r="467">
      <c r="A467" s="40"/>
      <c r="B467" s="40"/>
      <c r="C467" s="48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</row>
    <row r="468">
      <c r="A468" s="40"/>
      <c r="B468" s="40"/>
      <c r="C468" s="48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</row>
    <row r="469">
      <c r="A469" s="40"/>
      <c r="B469" s="40"/>
      <c r="C469" s="48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</row>
    <row r="470">
      <c r="A470" s="40"/>
      <c r="B470" s="40"/>
      <c r="C470" s="48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</row>
    <row r="471">
      <c r="A471" s="40"/>
      <c r="B471" s="40"/>
      <c r="C471" s="48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</row>
    <row r="472">
      <c r="A472" s="40"/>
      <c r="B472" s="40"/>
      <c r="C472" s="48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</row>
    <row r="473">
      <c r="A473" s="40"/>
      <c r="B473" s="40"/>
      <c r="C473" s="48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</row>
    <row r="474">
      <c r="A474" s="40"/>
      <c r="B474" s="40"/>
      <c r="C474" s="48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</row>
    <row r="475">
      <c r="A475" s="40"/>
      <c r="B475" s="40"/>
      <c r="C475" s="48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</row>
    <row r="476">
      <c r="A476" s="40"/>
      <c r="B476" s="40"/>
      <c r="C476" s="48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</row>
    <row r="477">
      <c r="A477" s="40"/>
      <c r="B477" s="40"/>
      <c r="C477" s="48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</row>
    <row r="478">
      <c r="A478" s="40"/>
      <c r="B478" s="40"/>
      <c r="C478" s="48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</row>
    <row r="479">
      <c r="A479" s="40"/>
      <c r="B479" s="40"/>
      <c r="C479" s="48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</row>
    <row r="480">
      <c r="A480" s="40"/>
      <c r="B480" s="40"/>
      <c r="C480" s="48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</row>
    <row r="481">
      <c r="A481" s="40"/>
      <c r="B481" s="40"/>
      <c r="C481" s="48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</row>
    <row r="482">
      <c r="A482" s="40"/>
      <c r="B482" s="40"/>
      <c r="C482" s="48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</row>
    <row r="483">
      <c r="A483" s="40"/>
      <c r="B483" s="40"/>
      <c r="C483" s="48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</row>
    <row r="484">
      <c r="A484" s="40"/>
      <c r="B484" s="40"/>
      <c r="C484" s="48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</row>
    <row r="485">
      <c r="A485" s="40"/>
      <c r="B485" s="40"/>
      <c r="C485" s="48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</row>
    <row r="486">
      <c r="A486" s="40"/>
      <c r="B486" s="40"/>
      <c r="C486" s="48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</row>
    <row r="487">
      <c r="A487" s="40"/>
      <c r="B487" s="40"/>
      <c r="C487" s="48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</row>
    <row r="488">
      <c r="A488" s="40"/>
      <c r="B488" s="40"/>
      <c r="C488" s="48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</row>
    <row r="489">
      <c r="A489" s="40"/>
      <c r="B489" s="40"/>
      <c r="C489" s="48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</row>
    <row r="490">
      <c r="A490" s="40"/>
      <c r="B490" s="40"/>
      <c r="C490" s="48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</row>
    <row r="491">
      <c r="A491" s="40"/>
      <c r="B491" s="40"/>
      <c r="C491" s="48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</row>
    <row r="492">
      <c r="A492" s="40"/>
      <c r="B492" s="40"/>
      <c r="C492" s="48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</row>
    <row r="493">
      <c r="A493" s="40"/>
      <c r="B493" s="40"/>
      <c r="C493" s="48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</row>
    <row r="494">
      <c r="A494" s="40"/>
      <c r="B494" s="40"/>
      <c r="C494" s="48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</row>
    <row r="495">
      <c r="A495" s="40"/>
      <c r="B495" s="40"/>
      <c r="C495" s="48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</row>
    <row r="496">
      <c r="A496" s="40"/>
      <c r="B496" s="40"/>
      <c r="C496" s="48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</row>
    <row r="497">
      <c r="A497" s="40"/>
      <c r="B497" s="40"/>
      <c r="C497" s="48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</row>
    <row r="498">
      <c r="A498" s="40"/>
      <c r="B498" s="40"/>
      <c r="C498" s="48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</row>
    <row r="499">
      <c r="A499" s="40"/>
      <c r="B499" s="40"/>
      <c r="C499" s="48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</row>
    <row r="500">
      <c r="A500" s="40"/>
      <c r="B500" s="40"/>
      <c r="C500" s="48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</row>
    <row r="501">
      <c r="A501" s="40"/>
      <c r="B501" s="40"/>
      <c r="C501" s="48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</row>
    <row r="502">
      <c r="A502" s="40"/>
      <c r="B502" s="40"/>
      <c r="C502" s="48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</row>
    <row r="503">
      <c r="A503" s="40"/>
      <c r="B503" s="40"/>
      <c r="C503" s="48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</row>
    <row r="504">
      <c r="A504" s="40"/>
      <c r="B504" s="40"/>
      <c r="C504" s="48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</row>
    <row r="505">
      <c r="A505" s="40"/>
      <c r="B505" s="40"/>
      <c r="C505" s="48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</row>
    <row r="506">
      <c r="A506" s="40"/>
      <c r="B506" s="40"/>
      <c r="C506" s="48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</row>
    <row r="507">
      <c r="A507" s="40"/>
      <c r="B507" s="40"/>
      <c r="C507" s="48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</row>
    <row r="508">
      <c r="A508" s="40"/>
      <c r="B508" s="40"/>
      <c r="C508" s="48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</row>
    <row r="509">
      <c r="A509" s="40"/>
      <c r="B509" s="40"/>
      <c r="C509" s="48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</row>
    <row r="510">
      <c r="A510" s="40"/>
      <c r="B510" s="40"/>
      <c r="C510" s="48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</row>
    <row r="511">
      <c r="A511" s="40"/>
      <c r="B511" s="40"/>
      <c r="C511" s="48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</row>
    <row r="512">
      <c r="A512" s="40"/>
      <c r="B512" s="40"/>
      <c r="C512" s="48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</row>
    <row r="513">
      <c r="A513" s="40"/>
      <c r="B513" s="40"/>
      <c r="C513" s="48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</row>
    <row r="514">
      <c r="A514" s="40"/>
      <c r="B514" s="40"/>
      <c r="C514" s="48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</row>
    <row r="515">
      <c r="A515" s="40"/>
      <c r="B515" s="40"/>
      <c r="C515" s="48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</row>
    <row r="516">
      <c r="A516" s="40"/>
      <c r="B516" s="40"/>
      <c r="C516" s="48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</row>
    <row r="517">
      <c r="A517" s="40"/>
      <c r="B517" s="40"/>
      <c r="C517" s="48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</row>
    <row r="518">
      <c r="A518" s="40"/>
      <c r="B518" s="40"/>
      <c r="C518" s="48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</row>
    <row r="519">
      <c r="A519" s="40"/>
      <c r="B519" s="40"/>
      <c r="C519" s="48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</row>
    <row r="520">
      <c r="A520" s="40"/>
      <c r="B520" s="40"/>
      <c r="C520" s="48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</row>
    <row r="521">
      <c r="A521" s="40"/>
      <c r="B521" s="40"/>
      <c r="C521" s="48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</row>
    <row r="522">
      <c r="A522" s="40"/>
      <c r="B522" s="40"/>
      <c r="C522" s="48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</row>
    <row r="523">
      <c r="A523" s="40"/>
      <c r="B523" s="40"/>
      <c r="C523" s="48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</row>
    <row r="524">
      <c r="A524" s="40"/>
      <c r="B524" s="40"/>
      <c r="C524" s="48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</row>
    <row r="525">
      <c r="A525" s="40"/>
      <c r="B525" s="40"/>
      <c r="C525" s="48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</row>
    <row r="526">
      <c r="A526" s="40"/>
      <c r="B526" s="40"/>
      <c r="C526" s="48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</row>
    <row r="527">
      <c r="A527" s="40"/>
      <c r="B527" s="40"/>
      <c r="C527" s="48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</row>
    <row r="528">
      <c r="A528" s="40"/>
      <c r="B528" s="40"/>
      <c r="C528" s="48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</row>
    <row r="529">
      <c r="A529" s="40"/>
      <c r="B529" s="40"/>
      <c r="C529" s="48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</row>
    <row r="530">
      <c r="A530" s="40"/>
      <c r="B530" s="40"/>
      <c r="C530" s="48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</row>
    <row r="531">
      <c r="A531" s="40"/>
      <c r="B531" s="40"/>
      <c r="C531" s="48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</row>
    <row r="532">
      <c r="A532" s="40"/>
      <c r="B532" s="40"/>
      <c r="C532" s="48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</row>
    <row r="533">
      <c r="A533" s="40"/>
      <c r="B533" s="40"/>
      <c r="C533" s="48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</row>
    <row r="534">
      <c r="A534" s="40"/>
      <c r="B534" s="40"/>
      <c r="C534" s="48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</row>
    <row r="535">
      <c r="A535" s="40"/>
      <c r="B535" s="40"/>
      <c r="C535" s="48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</row>
    <row r="536">
      <c r="A536" s="40"/>
      <c r="B536" s="40"/>
      <c r="C536" s="48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</row>
    <row r="537">
      <c r="A537" s="40"/>
      <c r="B537" s="40"/>
      <c r="C537" s="48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</row>
    <row r="538">
      <c r="A538" s="40"/>
      <c r="B538" s="40"/>
      <c r="C538" s="48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</row>
    <row r="539">
      <c r="A539" s="40"/>
      <c r="B539" s="40"/>
      <c r="C539" s="48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</row>
    <row r="540">
      <c r="A540" s="40"/>
      <c r="B540" s="40"/>
      <c r="C540" s="48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</row>
    <row r="541">
      <c r="A541" s="40"/>
      <c r="B541" s="40"/>
      <c r="C541" s="48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</row>
    <row r="542">
      <c r="A542" s="40"/>
      <c r="B542" s="40"/>
      <c r="C542" s="48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</row>
    <row r="543">
      <c r="A543" s="40"/>
      <c r="B543" s="40"/>
      <c r="C543" s="48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</row>
    <row r="544">
      <c r="A544" s="40"/>
      <c r="B544" s="40"/>
      <c r="C544" s="48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</row>
    <row r="545">
      <c r="A545" s="40"/>
      <c r="B545" s="40"/>
      <c r="C545" s="48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</row>
    <row r="546">
      <c r="A546" s="40"/>
      <c r="B546" s="40"/>
      <c r="C546" s="48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</row>
    <row r="547">
      <c r="A547" s="40"/>
      <c r="B547" s="40"/>
      <c r="C547" s="48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</row>
    <row r="548">
      <c r="A548" s="40"/>
      <c r="B548" s="40"/>
      <c r="C548" s="48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</row>
    <row r="549">
      <c r="A549" s="40"/>
      <c r="B549" s="40"/>
      <c r="C549" s="48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</row>
    <row r="550">
      <c r="A550" s="40"/>
      <c r="B550" s="40"/>
      <c r="C550" s="48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</row>
    <row r="551">
      <c r="A551" s="40"/>
      <c r="B551" s="40"/>
      <c r="C551" s="48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</row>
    <row r="552">
      <c r="A552" s="40"/>
      <c r="B552" s="40"/>
      <c r="C552" s="48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</row>
    <row r="553">
      <c r="A553" s="40"/>
      <c r="B553" s="40"/>
      <c r="C553" s="48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</row>
    <row r="554">
      <c r="A554" s="40"/>
      <c r="B554" s="40"/>
      <c r="C554" s="48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</row>
    <row r="555">
      <c r="A555" s="40"/>
      <c r="B555" s="40"/>
      <c r="C555" s="48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</row>
    <row r="556">
      <c r="A556" s="40"/>
      <c r="B556" s="40"/>
      <c r="C556" s="48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</row>
    <row r="557">
      <c r="A557" s="40"/>
      <c r="B557" s="40"/>
      <c r="C557" s="48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</row>
    <row r="558">
      <c r="A558" s="40"/>
      <c r="B558" s="40"/>
      <c r="C558" s="48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</row>
    <row r="559">
      <c r="A559" s="40"/>
      <c r="B559" s="40"/>
      <c r="C559" s="48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</row>
    <row r="560">
      <c r="A560" s="40"/>
      <c r="B560" s="40"/>
      <c r="C560" s="48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</row>
    <row r="561">
      <c r="A561" s="40"/>
      <c r="B561" s="40"/>
      <c r="C561" s="48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</row>
    <row r="562">
      <c r="A562" s="40"/>
      <c r="B562" s="40"/>
      <c r="C562" s="48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</row>
    <row r="563">
      <c r="A563" s="40"/>
      <c r="B563" s="40"/>
      <c r="C563" s="48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</row>
    <row r="564">
      <c r="A564" s="40"/>
      <c r="B564" s="40"/>
      <c r="C564" s="48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</row>
    <row r="565">
      <c r="A565" s="40"/>
      <c r="B565" s="40"/>
      <c r="C565" s="48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</row>
    <row r="566">
      <c r="A566" s="40"/>
      <c r="B566" s="40"/>
      <c r="C566" s="48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</row>
    <row r="567">
      <c r="A567" s="40"/>
      <c r="B567" s="40"/>
      <c r="C567" s="48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</row>
    <row r="568">
      <c r="A568" s="40"/>
      <c r="B568" s="40"/>
      <c r="C568" s="48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</row>
    <row r="569">
      <c r="A569" s="40"/>
      <c r="B569" s="40"/>
      <c r="C569" s="48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</row>
    <row r="570">
      <c r="A570" s="40"/>
      <c r="B570" s="40"/>
      <c r="C570" s="48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</row>
    <row r="571">
      <c r="A571" s="40"/>
      <c r="B571" s="40"/>
      <c r="C571" s="48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</row>
    <row r="572">
      <c r="A572" s="40"/>
      <c r="B572" s="40"/>
      <c r="C572" s="48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</row>
    <row r="573">
      <c r="A573" s="40"/>
      <c r="B573" s="40"/>
      <c r="C573" s="48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</row>
    <row r="574">
      <c r="A574" s="40"/>
      <c r="B574" s="40"/>
      <c r="C574" s="48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</row>
    <row r="575">
      <c r="A575" s="40"/>
      <c r="B575" s="40"/>
      <c r="C575" s="48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</row>
    <row r="576">
      <c r="A576" s="40"/>
      <c r="B576" s="40"/>
      <c r="C576" s="48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</row>
    <row r="577">
      <c r="A577" s="40"/>
      <c r="B577" s="40"/>
      <c r="C577" s="48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</row>
    <row r="578">
      <c r="A578" s="40"/>
      <c r="B578" s="40"/>
      <c r="C578" s="48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</row>
    <row r="579">
      <c r="A579" s="40"/>
      <c r="B579" s="40"/>
      <c r="C579" s="48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</row>
    <row r="580">
      <c r="A580" s="40"/>
      <c r="B580" s="40"/>
      <c r="C580" s="48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</row>
    <row r="581">
      <c r="A581" s="40"/>
      <c r="B581" s="40"/>
      <c r="C581" s="48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</row>
    <row r="582">
      <c r="A582" s="40"/>
      <c r="B582" s="40"/>
      <c r="C582" s="48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</row>
    <row r="583">
      <c r="A583" s="40"/>
      <c r="B583" s="40"/>
      <c r="C583" s="48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</row>
    <row r="584">
      <c r="A584" s="40"/>
      <c r="B584" s="40"/>
      <c r="C584" s="48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</row>
    <row r="585">
      <c r="A585" s="40"/>
      <c r="B585" s="40"/>
      <c r="C585" s="48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</row>
    <row r="586">
      <c r="A586" s="40"/>
      <c r="B586" s="40"/>
      <c r="C586" s="48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</row>
    <row r="587">
      <c r="A587" s="40"/>
      <c r="B587" s="40"/>
      <c r="C587" s="48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</row>
    <row r="588">
      <c r="A588" s="40"/>
      <c r="B588" s="40"/>
      <c r="C588" s="48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</row>
    <row r="589">
      <c r="A589" s="40"/>
      <c r="B589" s="40"/>
      <c r="C589" s="48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</row>
    <row r="590">
      <c r="A590" s="40"/>
      <c r="B590" s="40"/>
      <c r="C590" s="48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</row>
    <row r="591">
      <c r="A591" s="40"/>
      <c r="B591" s="40"/>
      <c r="C591" s="48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</row>
    <row r="592">
      <c r="A592" s="40"/>
      <c r="B592" s="40"/>
      <c r="C592" s="48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</row>
    <row r="593">
      <c r="A593" s="40"/>
      <c r="B593" s="40"/>
      <c r="C593" s="48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</row>
    <row r="594">
      <c r="A594" s="40"/>
      <c r="B594" s="40"/>
      <c r="C594" s="48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</row>
    <row r="595">
      <c r="A595" s="40"/>
      <c r="B595" s="40"/>
      <c r="C595" s="48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</row>
    <row r="596">
      <c r="A596" s="40"/>
      <c r="B596" s="40"/>
      <c r="C596" s="48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</row>
    <row r="597">
      <c r="A597" s="40"/>
      <c r="B597" s="40"/>
      <c r="C597" s="48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</row>
    <row r="598">
      <c r="A598" s="40"/>
      <c r="B598" s="40"/>
      <c r="C598" s="48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</row>
    <row r="599">
      <c r="A599" s="40"/>
      <c r="B599" s="40"/>
      <c r="C599" s="48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</row>
    <row r="600">
      <c r="A600" s="40"/>
      <c r="B600" s="40"/>
      <c r="C600" s="48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</row>
    <row r="601">
      <c r="A601" s="40"/>
      <c r="B601" s="40"/>
      <c r="C601" s="48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</row>
    <row r="602">
      <c r="A602" s="40"/>
      <c r="B602" s="40"/>
      <c r="C602" s="48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</row>
    <row r="603">
      <c r="A603" s="40"/>
      <c r="B603" s="40"/>
      <c r="C603" s="48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</row>
    <row r="604">
      <c r="A604" s="40"/>
      <c r="B604" s="40"/>
      <c r="C604" s="48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</row>
    <row r="605">
      <c r="A605" s="40"/>
      <c r="B605" s="40"/>
      <c r="C605" s="48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</row>
    <row r="606">
      <c r="A606" s="40"/>
      <c r="B606" s="40"/>
      <c r="C606" s="48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</row>
    <row r="607">
      <c r="A607" s="40"/>
      <c r="B607" s="40"/>
      <c r="C607" s="48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</row>
    <row r="608">
      <c r="A608" s="40"/>
      <c r="B608" s="40"/>
      <c r="C608" s="48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</row>
    <row r="609">
      <c r="A609" s="40"/>
      <c r="B609" s="40"/>
      <c r="C609" s="48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</row>
    <row r="610">
      <c r="A610" s="40"/>
      <c r="B610" s="40"/>
      <c r="C610" s="48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</row>
    <row r="611">
      <c r="A611" s="40"/>
      <c r="B611" s="40"/>
      <c r="C611" s="48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</row>
    <row r="612">
      <c r="A612" s="40"/>
      <c r="B612" s="40"/>
      <c r="C612" s="48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</row>
    <row r="613">
      <c r="A613" s="40"/>
      <c r="B613" s="40"/>
      <c r="C613" s="48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</row>
    <row r="614">
      <c r="A614" s="40"/>
      <c r="B614" s="40"/>
      <c r="C614" s="48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</row>
    <row r="615">
      <c r="A615" s="40"/>
      <c r="B615" s="40"/>
      <c r="C615" s="48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</row>
    <row r="616">
      <c r="A616" s="40"/>
      <c r="B616" s="40"/>
      <c r="C616" s="48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</row>
    <row r="617">
      <c r="A617" s="40"/>
      <c r="B617" s="40"/>
      <c r="C617" s="48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</row>
    <row r="618">
      <c r="A618" s="40"/>
      <c r="B618" s="40"/>
      <c r="C618" s="48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</row>
    <row r="619">
      <c r="A619" s="40"/>
      <c r="B619" s="40"/>
      <c r="C619" s="48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</row>
    <row r="620">
      <c r="A620" s="40"/>
      <c r="B620" s="40"/>
      <c r="C620" s="48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</row>
    <row r="621">
      <c r="A621" s="40"/>
      <c r="B621" s="40"/>
      <c r="C621" s="48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</row>
    <row r="622">
      <c r="A622" s="40"/>
      <c r="B622" s="40"/>
      <c r="C622" s="48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</row>
    <row r="623">
      <c r="A623" s="40"/>
      <c r="B623" s="40"/>
      <c r="C623" s="48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</row>
    <row r="624">
      <c r="A624" s="40"/>
      <c r="B624" s="40"/>
      <c r="C624" s="48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</row>
    <row r="625">
      <c r="A625" s="40"/>
      <c r="B625" s="40"/>
      <c r="C625" s="48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</row>
    <row r="626">
      <c r="A626" s="40"/>
      <c r="B626" s="40"/>
      <c r="C626" s="48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</row>
    <row r="627">
      <c r="A627" s="40"/>
      <c r="B627" s="40"/>
      <c r="C627" s="48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</row>
    <row r="628">
      <c r="A628" s="40"/>
      <c r="B628" s="40"/>
      <c r="C628" s="48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</row>
    <row r="629">
      <c r="A629" s="40"/>
      <c r="B629" s="40"/>
      <c r="C629" s="48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</row>
    <row r="630">
      <c r="A630" s="40"/>
      <c r="B630" s="40"/>
      <c r="C630" s="48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</row>
    <row r="631">
      <c r="A631" s="40"/>
      <c r="B631" s="40"/>
      <c r="C631" s="48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</row>
    <row r="632">
      <c r="A632" s="40"/>
      <c r="B632" s="40"/>
      <c r="C632" s="48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</row>
    <row r="633">
      <c r="A633" s="40"/>
      <c r="B633" s="40"/>
      <c r="C633" s="48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</row>
    <row r="634">
      <c r="A634" s="40"/>
      <c r="B634" s="40"/>
      <c r="C634" s="48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</row>
    <row r="635">
      <c r="A635" s="40"/>
      <c r="B635" s="40"/>
      <c r="C635" s="48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</row>
    <row r="636">
      <c r="A636" s="40"/>
      <c r="B636" s="40"/>
      <c r="C636" s="48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</row>
    <row r="637">
      <c r="A637" s="40"/>
      <c r="B637" s="40"/>
      <c r="C637" s="48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</row>
    <row r="638">
      <c r="A638" s="40"/>
      <c r="B638" s="40"/>
      <c r="C638" s="48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</row>
    <row r="639">
      <c r="A639" s="40"/>
      <c r="B639" s="40"/>
      <c r="C639" s="48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</row>
    <row r="640">
      <c r="A640" s="40"/>
      <c r="B640" s="40"/>
      <c r="C640" s="48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</row>
    <row r="641">
      <c r="A641" s="40"/>
      <c r="B641" s="40"/>
      <c r="C641" s="48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</row>
    <row r="642">
      <c r="A642" s="40"/>
      <c r="B642" s="40"/>
      <c r="C642" s="48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</row>
    <row r="643">
      <c r="A643" s="40"/>
      <c r="B643" s="40"/>
      <c r="C643" s="48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</row>
    <row r="644">
      <c r="A644" s="40"/>
      <c r="B644" s="40"/>
      <c r="C644" s="48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</row>
    <row r="645">
      <c r="A645" s="40"/>
      <c r="B645" s="40"/>
      <c r="C645" s="48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</row>
    <row r="646">
      <c r="A646" s="40"/>
      <c r="B646" s="40"/>
      <c r="C646" s="48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</row>
    <row r="647">
      <c r="A647" s="40"/>
      <c r="B647" s="40"/>
      <c r="C647" s="48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</row>
    <row r="648">
      <c r="A648" s="40"/>
      <c r="B648" s="40"/>
      <c r="C648" s="48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</row>
    <row r="649">
      <c r="A649" s="40"/>
      <c r="B649" s="40"/>
      <c r="C649" s="48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</row>
    <row r="650">
      <c r="A650" s="40"/>
      <c r="B650" s="40"/>
      <c r="C650" s="48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</row>
    <row r="651">
      <c r="A651" s="40"/>
      <c r="B651" s="40"/>
      <c r="C651" s="48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</row>
    <row r="652">
      <c r="A652" s="40"/>
      <c r="B652" s="40"/>
      <c r="C652" s="48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</row>
    <row r="653">
      <c r="A653" s="40"/>
      <c r="B653" s="40"/>
      <c r="C653" s="48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</row>
    <row r="654">
      <c r="A654" s="40"/>
      <c r="B654" s="40"/>
      <c r="C654" s="48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</row>
    <row r="655">
      <c r="A655" s="40"/>
      <c r="B655" s="40"/>
      <c r="C655" s="48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</row>
    <row r="656">
      <c r="A656" s="40"/>
      <c r="B656" s="40"/>
      <c r="C656" s="48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</row>
    <row r="657">
      <c r="A657" s="40"/>
      <c r="B657" s="40"/>
      <c r="C657" s="48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</row>
    <row r="658">
      <c r="A658" s="40"/>
      <c r="B658" s="40"/>
      <c r="C658" s="48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</row>
    <row r="659">
      <c r="A659" s="40"/>
      <c r="B659" s="40"/>
      <c r="C659" s="48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</row>
    <row r="660">
      <c r="A660" s="40"/>
      <c r="B660" s="40"/>
      <c r="C660" s="48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</row>
    <row r="661">
      <c r="A661" s="40"/>
      <c r="B661" s="40"/>
      <c r="C661" s="48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</row>
    <row r="662">
      <c r="A662" s="40"/>
      <c r="B662" s="40"/>
      <c r="C662" s="48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</row>
    <row r="663">
      <c r="A663" s="40"/>
      <c r="B663" s="40"/>
      <c r="C663" s="48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</row>
    <row r="664">
      <c r="A664" s="40"/>
      <c r="B664" s="40"/>
      <c r="C664" s="48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</row>
    <row r="665">
      <c r="A665" s="40"/>
      <c r="B665" s="40"/>
      <c r="C665" s="48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</row>
    <row r="666">
      <c r="A666" s="40"/>
      <c r="B666" s="40"/>
      <c r="C666" s="48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</row>
    <row r="667">
      <c r="A667" s="40"/>
      <c r="B667" s="40"/>
      <c r="C667" s="48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</row>
    <row r="668">
      <c r="A668" s="40"/>
      <c r="B668" s="40"/>
      <c r="C668" s="48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</row>
    <row r="669">
      <c r="A669" s="40"/>
      <c r="B669" s="40"/>
      <c r="C669" s="48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</row>
    <row r="670">
      <c r="A670" s="40"/>
      <c r="B670" s="40"/>
      <c r="C670" s="48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</row>
    <row r="671">
      <c r="A671" s="40"/>
      <c r="B671" s="40"/>
      <c r="C671" s="48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</row>
    <row r="672">
      <c r="A672" s="40"/>
      <c r="B672" s="40"/>
      <c r="C672" s="48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</row>
    <row r="673">
      <c r="A673" s="40"/>
      <c r="B673" s="40"/>
      <c r="C673" s="48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</row>
    <row r="674">
      <c r="A674" s="40"/>
      <c r="B674" s="40"/>
      <c r="C674" s="48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</row>
    <row r="675">
      <c r="A675" s="40"/>
      <c r="B675" s="40"/>
      <c r="C675" s="48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</row>
    <row r="676">
      <c r="A676" s="40"/>
      <c r="B676" s="40"/>
      <c r="C676" s="48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</row>
    <row r="677">
      <c r="A677" s="40"/>
      <c r="B677" s="40"/>
      <c r="C677" s="48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</row>
    <row r="678">
      <c r="A678" s="40"/>
      <c r="B678" s="40"/>
      <c r="C678" s="48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</row>
    <row r="679">
      <c r="A679" s="40"/>
      <c r="B679" s="40"/>
      <c r="C679" s="48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</row>
    <row r="680">
      <c r="A680" s="40"/>
      <c r="B680" s="40"/>
      <c r="C680" s="48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</row>
    <row r="681">
      <c r="A681" s="40"/>
      <c r="B681" s="40"/>
      <c r="C681" s="48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</row>
    <row r="682">
      <c r="A682" s="40"/>
      <c r="B682" s="40"/>
      <c r="C682" s="48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</row>
    <row r="683">
      <c r="A683" s="40"/>
      <c r="B683" s="40"/>
      <c r="C683" s="48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</row>
    <row r="684">
      <c r="A684" s="40"/>
      <c r="B684" s="40"/>
      <c r="C684" s="48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</row>
    <row r="685">
      <c r="A685" s="40"/>
      <c r="B685" s="40"/>
      <c r="C685" s="48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</row>
    <row r="686">
      <c r="A686" s="40"/>
      <c r="B686" s="40"/>
      <c r="C686" s="48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</row>
    <row r="687">
      <c r="A687" s="40"/>
      <c r="B687" s="40"/>
      <c r="C687" s="48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</row>
    <row r="688">
      <c r="A688" s="40"/>
      <c r="B688" s="40"/>
      <c r="C688" s="48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</row>
    <row r="689">
      <c r="A689" s="40"/>
      <c r="B689" s="40"/>
      <c r="C689" s="48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</row>
    <row r="690">
      <c r="A690" s="40"/>
      <c r="B690" s="40"/>
      <c r="C690" s="48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</row>
    <row r="691">
      <c r="A691" s="40"/>
      <c r="B691" s="40"/>
      <c r="C691" s="48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</row>
    <row r="692">
      <c r="A692" s="40"/>
      <c r="B692" s="40"/>
      <c r="C692" s="48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</row>
    <row r="693">
      <c r="A693" s="40"/>
      <c r="B693" s="40"/>
      <c r="C693" s="48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</row>
    <row r="694">
      <c r="A694" s="40"/>
      <c r="B694" s="40"/>
      <c r="C694" s="48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</row>
    <row r="695">
      <c r="A695" s="40"/>
      <c r="B695" s="40"/>
      <c r="C695" s="48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</row>
    <row r="696">
      <c r="A696" s="40"/>
      <c r="B696" s="40"/>
      <c r="C696" s="48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</row>
    <row r="697">
      <c r="A697" s="40"/>
      <c r="B697" s="40"/>
      <c r="C697" s="48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</row>
    <row r="698">
      <c r="A698" s="40"/>
      <c r="B698" s="40"/>
      <c r="C698" s="48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</row>
    <row r="699">
      <c r="A699" s="40"/>
      <c r="B699" s="40"/>
      <c r="C699" s="48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</row>
    <row r="700">
      <c r="A700" s="40"/>
      <c r="B700" s="40"/>
      <c r="C700" s="48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</row>
    <row r="701">
      <c r="A701" s="40"/>
      <c r="B701" s="40"/>
      <c r="C701" s="48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</row>
    <row r="702">
      <c r="A702" s="40"/>
      <c r="B702" s="40"/>
      <c r="C702" s="48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</row>
    <row r="703">
      <c r="A703" s="40"/>
      <c r="B703" s="40"/>
      <c r="C703" s="48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</row>
    <row r="704">
      <c r="A704" s="40"/>
      <c r="B704" s="40"/>
      <c r="C704" s="48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</row>
    <row r="705">
      <c r="A705" s="40"/>
      <c r="B705" s="40"/>
      <c r="C705" s="48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</row>
    <row r="706">
      <c r="A706" s="40"/>
      <c r="B706" s="40"/>
      <c r="C706" s="48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</row>
    <row r="707">
      <c r="A707" s="40"/>
      <c r="B707" s="40"/>
      <c r="C707" s="48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</row>
    <row r="708">
      <c r="A708" s="40"/>
      <c r="B708" s="40"/>
      <c r="C708" s="48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</row>
    <row r="709">
      <c r="A709" s="40"/>
      <c r="B709" s="40"/>
      <c r="C709" s="48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</row>
    <row r="710">
      <c r="A710" s="40"/>
      <c r="B710" s="40"/>
      <c r="C710" s="48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</row>
    <row r="711">
      <c r="A711" s="40"/>
      <c r="B711" s="40"/>
      <c r="C711" s="48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</row>
    <row r="712">
      <c r="A712" s="40"/>
      <c r="B712" s="40"/>
      <c r="C712" s="48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</row>
    <row r="713">
      <c r="A713" s="40"/>
      <c r="B713" s="40"/>
      <c r="C713" s="48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</row>
    <row r="714">
      <c r="A714" s="40"/>
      <c r="B714" s="40"/>
      <c r="C714" s="48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</row>
    <row r="715">
      <c r="A715" s="40"/>
      <c r="B715" s="40"/>
      <c r="C715" s="48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</row>
    <row r="716">
      <c r="A716" s="40"/>
      <c r="B716" s="40"/>
      <c r="C716" s="48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</row>
    <row r="717">
      <c r="A717" s="40"/>
      <c r="B717" s="40"/>
      <c r="C717" s="48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</row>
    <row r="718">
      <c r="A718" s="40"/>
      <c r="B718" s="40"/>
      <c r="C718" s="48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</row>
    <row r="719">
      <c r="A719" s="40"/>
      <c r="B719" s="40"/>
      <c r="C719" s="48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</row>
    <row r="720">
      <c r="A720" s="40"/>
      <c r="B720" s="40"/>
      <c r="C720" s="48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</row>
    <row r="721">
      <c r="A721" s="40"/>
      <c r="B721" s="40"/>
      <c r="C721" s="48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</row>
    <row r="722">
      <c r="A722" s="40"/>
      <c r="B722" s="40"/>
      <c r="C722" s="48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</row>
    <row r="723">
      <c r="A723" s="40"/>
      <c r="B723" s="40"/>
      <c r="C723" s="48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</row>
    <row r="724">
      <c r="A724" s="40"/>
      <c r="B724" s="40"/>
      <c r="C724" s="48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</row>
    <row r="725">
      <c r="A725" s="40"/>
      <c r="B725" s="40"/>
      <c r="C725" s="48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</row>
    <row r="726">
      <c r="A726" s="40"/>
      <c r="B726" s="40"/>
      <c r="C726" s="48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</row>
    <row r="727">
      <c r="A727" s="40"/>
      <c r="B727" s="40"/>
      <c r="C727" s="48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</row>
    <row r="728">
      <c r="A728" s="40"/>
      <c r="B728" s="40"/>
      <c r="C728" s="48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</row>
    <row r="729">
      <c r="A729" s="40"/>
      <c r="B729" s="40"/>
      <c r="C729" s="48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</row>
    <row r="730">
      <c r="A730" s="40"/>
      <c r="B730" s="40"/>
      <c r="C730" s="48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</row>
    <row r="731">
      <c r="A731" s="40"/>
      <c r="B731" s="40"/>
      <c r="C731" s="48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</row>
    <row r="732">
      <c r="A732" s="40"/>
      <c r="B732" s="40"/>
      <c r="C732" s="48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</row>
    <row r="733">
      <c r="A733" s="40"/>
      <c r="B733" s="40"/>
      <c r="C733" s="48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</row>
    <row r="734">
      <c r="A734" s="40"/>
      <c r="B734" s="40"/>
      <c r="C734" s="48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</row>
    <row r="735">
      <c r="A735" s="40"/>
      <c r="B735" s="40"/>
      <c r="C735" s="48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</row>
    <row r="736">
      <c r="A736" s="40"/>
      <c r="B736" s="40"/>
      <c r="C736" s="48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</row>
    <row r="737">
      <c r="A737" s="40"/>
      <c r="B737" s="40"/>
      <c r="C737" s="48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</row>
    <row r="738">
      <c r="A738" s="40"/>
      <c r="B738" s="40"/>
      <c r="C738" s="48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</row>
    <row r="739">
      <c r="A739" s="40"/>
      <c r="B739" s="40"/>
      <c r="C739" s="48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</row>
    <row r="740">
      <c r="A740" s="40"/>
      <c r="B740" s="40"/>
      <c r="C740" s="48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</row>
    <row r="741">
      <c r="A741" s="40"/>
      <c r="B741" s="40"/>
      <c r="C741" s="48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</row>
    <row r="742">
      <c r="A742" s="40"/>
      <c r="B742" s="40"/>
      <c r="C742" s="48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</row>
    <row r="743">
      <c r="A743" s="40"/>
      <c r="B743" s="40"/>
      <c r="C743" s="48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</row>
    <row r="744">
      <c r="A744" s="40"/>
      <c r="B744" s="40"/>
      <c r="C744" s="48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</row>
    <row r="745">
      <c r="A745" s="40"/>
      <c r="B745" s="40"/>
      <c r="C745" s="48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</row>
    <row r="746">
      <c r="A746" s="40"/>
      <c r="B746" s="40"/>
      <c r="C746" s="48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</row>
    <row r="747">
      <c r="A747" s="40"/>
      <c r="B747" s="40"/>
      <c r="C747" s="48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</row>
    <row r="748">
      <c r="A748" s="40"/>
      <c r="B748" s="40"/>
      <c r="C748" s="48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</row>
    <row r="749">
      <c r="A749" s="40"/>
      <c r="B749" s="40"/>
      <c r="C749" s="48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</row>
    <row r="750">
      <c r="A750" s="40"/>
      <c r="B750" s="40"/>
      <c r="C750" s="48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</row>
    <row r="751">
      <c r="A751" s="40"/>
      <c r="B751" s="40"/>
      <c r="C751" s="48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</row>
    <row r="752">
      <c r="A752" s="40"/>
      <c r="B752" s="40"/>
      <c r="C752" s="48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</row>
    <row r="753">
      <c r="A753" s="40"/>
      <c r="B753" s="40"/>
      <c r="C753" s="48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</row>
    <row r="754">
      <c r="A754" s="40"/>
      <c r="B754" s="40"/>
      <c r="C754" s="48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</row>
    <row r="755">
      <c r="A755" s="40"/>
      <c r="B755" s="40"/>
      <c r="C755" s="48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</row>
    <row r="756">
      <c r="A756" s="40"/>
      <c r="B756" s="40"/>
      <c r="C756" s="48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</row>
    <row r="757">
      <c r="A757" s="40"/>
      <c r="B757" s="40"/>
      <c r="C757" s="48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</row>
    <row r="758">
      <c r="A758" s="40"/>
      <c r="B758" s="40"/>
      <c r="C758" s="48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</row>
    <row r="759">
      <c r="A759" s="40"/>
      <c r="B759" s="40"/>
      <c r="C759" s="48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</row>
    <row r="760">
      <c r="A760" s="40"/>
      <c r="B760" s="40"/>
      <c r="C760" s="48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</row>
    <row r="761">
      <c r="A761" s="40"/>
      <c r="B761" s="40"/>
      <c r="C761" s="48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</row>
    <row r="762">
      <c r="A762" s="40"/>
      <c r="B762" s="40"/>
      <c r="C762" s="48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</row>
    <row r="763">
      <c r="A763" s="40"/>
      <c r="B763" s="40"/>
      <c r="C763" s="48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</row>
    <row r="764">
      <c r="A764" s="40"/>
      <c r="B764" s="40"/>
      <c r="C764" s="48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</row>
    <row r="765">
      <c r="A765" s="40"/>
      <c r="B765" s="40"/>
      <c r="C765" s="48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</row>
    <row r="766">
      <c r="A766" s="40"/>
      <c r="B766" s="40"/>
      <c r="C766" s="48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</row>
    <row r="767">
      <c r="A767" s="40"/>
      <c r="B767" s="40"/>
      <c r="C767" s="48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</row>
    <row r="768">
      <c r="A768" s="40"/>
      <c r="B768" s="40"/>
      <c r="C768" s="48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</row>
    <row r="769">
      <c r="A769" s="40"/>
      <c r="B769" s="40"/>
      <c r="C769" s="48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</row>
    <row r="770">
      <c r="A770" s="40"/>
      <c r="B770" s="40"/>
      <c r="C770" s="48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</row>
    <row r="771">
      <c r="A771" s="40"/>
      <c r="B771" s="40"/>
      <c r="C771" s="48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</row>
    <row r="772">
      <c r="A772" s="40"/>
      <c r="B772" s="40"/>
      <c r="C772" s="48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</row>
    <row r="773">
      <c r="A773" s="40"/>
      <c r="B773" s="40"/>
      <c r="C773" s="48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</row>
    <row r="774">
      <c r="A774" s="40"/>
      <c r="B774" s="40"/>
      <c r="C774" s="48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</row>
    <row r="775">
      <c r="A775" s="40"/>
      <c r="B775" s="40"/>
      <c r="C775" s="48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</row>
    <row r="776">
      <c r="A776" s="40"/>
      <c r="B776" s="40"/>
      <c r="C776" s="48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</row>
    <row r="777">
      <c r="A777" s="40"/>
      <c r="B777" s="40"/>
      <c r="C777" s="48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</row>
    <row r="778">
      <c r="A778" s="40"/>
      <c r="B778" s="40"/>
      <c r="C778" s="48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</row>
    <row r="779">
      <c r="A779" s="40"/>
      <c r="B779" s="40"/>
      <c r="C779" s="48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</row>
    <row r="780">
      <c r="A780" s="40"/>
      <c r="B780" s="40"/>
      <c r="C780" s="48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</row>
    <row r="781">
      <c r="A781" s="40"/>
      <c r="B781" s="40"/>
      <c r="C781" s="48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</row>
    <row r="782">
      <c r="A782" s="40"/>
      <c r="B782" s="40"/>
      <c r="C782" s="48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</row>
    <row r="783">
      <c r="A783" s="40"/>
      <c r="B783" s="40"/>
      <c r="C783" s="48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</row>
    <row r="784">
      <c r="A784" s="40"/>
      <c r="B784" s="40"/>
      <c r="C784" s="48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</row>
    <row r="785">
      <c r="A785" s="40"/>
      <c r="B785" s="40"/>
      <c r="C785" s="48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</row>
    <row r="786">
      <c r="A786" s="40"/>
      <c r="B786" s="40"/>
      <c r="C786" s="48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</row>
    <row r="787">
      <c r="A787" s="40"/>
      <c r="B787" s="40"/>
      <c r="C787" s="48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</row>
    <row r="788">
      <c r="A788" s="40"/>
      <c r="B788" s="40"/>
      <c r="C788" s="48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</row>
    <row r="789">
      <c r="A789" s="40"/>
      <c r="B789" s="40"/>
      <c r="C789" s="48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</row>
    <row r="790">
      <c r="A790" s="40"/>
      <c r="B790" s="40"/>
      <c r="C790" s="48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</row>
    <row r="791">
      <c r="A791" s="40"/>
      <c r="B791" s="40"/>
      <c r="C791" s="48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</row>
    <row r="792">
      <c r="A792" s="40"/>
      <c r="B792" s="40"/>
      <c r="C792" s="48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</row>
    <row r="793">
      <c r="A793" s="40"/>
      <c r="B793" s="40"/>
      <c r="C793" s="48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</row>
    <row r="794">
      <c r="A794" s="40"/>
      <c r="B794" s="40"/>
      <c r="C794" s="48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</row>
    <row r="795">
      <c r="A795" s="40"/>
      <c r="B795" s="40"/>
      <c r="C795" s="48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</row>
    <row r="796">
      <c r="A796" s="40"/>
      <c r="B796" s="40"/>
      <c r="C796" s="48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</row>
    <row r="797">
      <c r="A797" s="40"/>
      <c r="B797" s="40"/>
      <c r="C797" s="48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</row>
    <row r="798">
      <c r="A798" s="40"/>
      <c r="B798" s="40"/>
      <c r="C798" s="48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</row>
    <row r="799">
      <c r="A799" s="40"/>
      <c r="B799" s="40"/>
      <c r="C799" s="48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</row>
    <row r="800">
      <c r="A800" s="40"/>
      <c r="B800" s="40"/>
      <c r="C800" s="48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</row>
    <row r="801">
      <c r="A801" s="40"/>
      <c r="B801" s="40"/>
      <c r="C801" s="48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</row>
    <row r="802">
      <c r="A802" s="40"/>
      <c r="B802" s="40"/>
      <c r="C802" s="48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</row>
    <row r="803">
      <c r="A803" s="40"/>
      <c r="B803" s="40"/>
      <c r="C803" s="48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</row>
    <row r="804">
      <c r="A804" s="40"/>
      <c r="B804" s="40"/>
      <c r="C804" s="48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</row>
    <row r="805">
      <c r="A805" s="40"/>
      <c r="B805" s="40"/>
      <c r="C805" s="48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</row>
    <row r="806">
      <c r="A806" s="40"/>
      <c r="B806" s="40"/>
      <c r="C806" s="48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</row>
    <row r="807">
      <c r="A807" s="40"/>
      <c r="B807" s="40"/>
      <c r="C807" s="48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</row>
    <row r="808">
      <c r="A808" s="40"/>
      <c r="B808" s="40"/>
      <c r="C808" s="48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</row>
    <row r="809">
      <c r="A809" s="40"/>
      <c r="B809" s="40"/>
      <c r="C809" s="48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</row>
    <row r="810">
      <c r="A810" s="40"/>
      <c r="B810" s="40"/>
      <c r="C810" s="48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</row>
    <row r="811">
      <c r="A811" s="40"/>
      <c r="B811" s="40"/>
      <c r="C811" s="48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</row>
    <row r="812">
      <c r="A812" s="40"/>
      <c r="B812" s="40"/>
      <c r="C812" s="48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</row>
    <row r="813">
      <c r="A813" s="40"/>
      <c r="B813" s="40"/>
      <c r="C813" s="48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</row>
    <row r="814">
      <c r="A814" s="40"/>
      <c r="B814" s="40"/>
      <c r="C814" s="48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</row>
    <row r="815">
      <c r="A815" s="40"/>
      <c r="B815" s="40"/>
      <c r="C815" s="48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</row>
    <row r="816">
      <c r="A816" s="40"/>
      <c r="B816" s="40"/>
      <c r="C816" s="48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</row>
    <row r="817">
      <c r="A817" s="40"/>
      <c r="B817" s="40"/>
      <c r="C817" s="48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</row>
    <row r="818">
      <c r="A818" s="40"/>
      <c r="B818" s="40"/>
      <c r="C818" s="48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</row>
    <row r="819">
      <c r="A819" s="40"/>
      <c r="B819" s="40"/>
      <c r="C819" s="48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</row>
    <row r="820">
      <c r="A820" s="40"/>
      <c r="B820" s="40"/>
      <c r="C820" s="48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</row>
    <row r="821">
      <c r="A821" s="40"/>
      <c r="B821" s="40"/>
      <c r="C821" s="48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</row>
    <row r="822">
      <c r="A822" s="40"/>
      <c r="B822" s="40"/>
      <c r="C822" s="48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</row>
    <row r="823">
      <c r="A823" s="40"/>
      <c r="B823" s="40"/>
      <c r="C823" s="48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</row>
    <row r="824">
      <c r="A824" s="40"/>
      <c r="B824" s="40"/>
      <c r="C824" s="48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</row>
    <row r="825">
      <c r="A825" s="40"/>
      <c r="B825" s="40"/>
      <c r="C825" s="48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</row>
    <row r="826">
      <c r="A826" s="40"/>
      <c r="B826" s="40"/>
      <c r="C826" s="48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</row>
    <row r="827">
      <c r="A827" s="40"/>
      <c r="B827" s="40"/>
      <c r="C827" s="48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</row>
    <row r="828">
      <c r="A828" s="40"/>
      <c r="B828" s="40"/>
      <c r="C828" s="48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</row>
    <row r="829">
      <c r="A829" s="40"/>
      <c r="B829" s="40"/>
      <c r="C829" s="48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</row>
    <row r="830">
      <c r="A830" s="40"/>
      <c r="B830" s="40"/>
      <c r="C830" s="48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</row>
    <row r="831">
      <c r="A831" s="40"/>
      <c r="B831" s="40"/>
      <c r="C831" s="48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</row>
    <row r="832">
      <c r="A832" s="40"/>
      <c r="B832" s="40"/>
      <c r="C832" s="48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</row>
    <row r="833">
      <c r="A833" s="40"/>
      <c r="B833" s="40"/>
      <c r="C833" s="48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</row>
    <row r="834">
      <c r="A834" s="40"/>
      <c r="B834" s="40"/>
      <c r="C834" s="48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</row>
    <row r="835">
      <c r="A835" s="40"/>
      <c r="B835" s="40"/>
      <c r="C835" s="48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</row>
    <row r="836">
      <c r="A836" s="40"/>
      <c r="B836" s="40"/>
      <c r="C836" s="48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</row>
    <row r="837">
      <c r="A837" s="40"/>
      <c r="B837" s="40"/>
      <c r="C837" s="48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</row>
    <row r="838">
      <c r="A838" s="40"/>
      <c r="B838" s="40"/>
      <c r="C838" s="48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</row>
    <row r="839">
      <c r="A839" s="40"/>
      <c r="B839" s="40"/>
      <c r="C839" s="48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</row>
    <row r="840">
      <c r="A840" s="40"/>
      <c r="B840" s="40"/>
      <c r="C840" s="48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</row>
    <row r="841">
      <c r="A841" s="40"/>
      <c r="B841" s="40"/>
      <c r="C841" s="48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</row>
    <row r="842">
      <c r="A842" s="40"/>
      <c r="B842" s="40"/>
      <c r="C842" s="48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</row>
    <row r="843">
      <c r="A843" s="40"/>
      <c r="B843" s="40"/>
      <c r="C843" s="48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</row>
    <row r="844">
      <c r="A844" s="40"/>
      <c r="B844" s="40"/>
      <c r="C844" s="48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</row>
    <row r="845">
      <c r="A845" s="40"/>
      <c r="B845" s="40"/>
      <c r="C845" s="48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</row>
    <row r="846">
      <c r="A846" s="40"/>
      <c r="B846" s="40"/>
      <c r="C846" s="48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</row>
    <row r="847">
      <c r="A847" s="40"/>
      <c r="B847" s="40"/>
      <c r="C847" s="48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</row>
    <row r="848">
      <c r="A848" s="40"/>
      <c r="B848" s="40"/>
      <c r="C848" s="48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</row>
    <row r="849">
      <c r="A849" s="40"/>
      <c r="B849" s="40"/>
      <c r="C849" s="48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</row>
    <row r="850">
      <c r="A850" s="40"/>
      <c r="B850" s="40"/>
      <c r="C850" s="48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</row>
    <row r="851">
      <c r="A851" s="40"/>
      <c r="B851" s="40"/>
      <c r="C851" s="48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</row>
    <row r="852">
      <c r="A852" s="40"/>
      <c r="B852" s="40"/>
      <c r="C852" s="48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</row>
    <row r="853">
      <c r="A853" s="40"/>
      <c r="B853" s="40"/>
      <c r="C853" s="48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</row>
    <row r="854">
      <c r="A854" s="40"/>
      <c r="B854" s="40"/>
      <c r="C854" s="48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</row>
    <row r="855">
      <c r="A855" s="40"/>
      <c r="B855" s="40"/>
      <c r="C855" s="48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</row>
    <row r="856">
      <c r="A856" s="40"/>
      <c r="B856" s="40"/>
      <c r="C856" s="48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</row>
    <row r="857">
      <c r="A857" s="40"/>
      <c r="B857" s="40"/>
      <c r="C857" s="48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</row>
    <row r="858">
      <c r="A858" s="40"/>
      <c r="B858" s="40"/>
      <c r="C858" s="48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</row>
    <row r="859">
      <c r="A859" s="40"/>
      <c r="B859" s="40"/>
      <c r="C859" s="48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</row>
    <row r="860">
      <c r="A860" s="40"/>
      <c r="B860" s="40"/>
      <c r="C860" s="48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</row>
    <row r="861">
      <c r="A861" s="40"/>
      <c r="B861" s="40"/>
      <c r="C861" s="48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</row>
    <row r="862">
      <c r="A862" s="40"/>
      <c r="B862" s="40"/>
      <c r="C862" s="48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</row>
    <row r="863">
      <c r="A863" s="40"/>
      <c r="B863" s="40"/>
      <c r="C863" s="48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</row>
    <row r="864">
      <c r="A864" s="40"/>
      <c r="B864" s="40"/>
      <c r="C864" s="48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</row>
    <row r="865">
      <c r="A865" s="40"/>
      <c r="B865" s="40"/>
      <c r="C865" s="48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</row>
    <row r="866">
      <c r="A866" s="40"/>
      <c r="B866" s="40"/>
      <c r="C866" s="48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</row>
    <row r="867">
      <c r="A867" s="40"/>
      <c r="B867" s="40"/>
      <c r="C867" s="48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</row>
    <row r="868">
      <c r="A868" s="40"/>
      <c r="B868" s="40"/>
      <c r="C868" s="48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</row>
    <row r="869">
      <c r="A869" s="40"/>
      <c r="B869" s="40"/>
      <c r="C869" s="48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</row>
    <row r="870">
      <c r="A870" s="40"/>
      <c r="B870" s="40"/>
      <c r="C870" s="48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</row>
    <row r="871">
      <c r="A871" s="40"/>
      <c r="B871" s="40"/>
      <c r="C871" s="48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</row>
    <row r="872">
      <c r="A872" s="40"/>
      <c r="B872" s="40"/>
      <c r="C872" s="48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</row>
    <row r="873">
      <c r="A873" s="40"/>
      <c r="B873" s="40"/>
      <c r="C873" s="48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</row>
    <row r="874">
      <c r="A874" s="40"/>
      <c r="B874" s="40"/>
      <c r="C874" s="48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</row>
    <row r="875">
      <c r="A875" s="40"/>
      <c r="B875" s="40"/>
      <c r="C875" s="48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</row>
    <row r="876">
      <c r="A876" s="40"/>
      <c r="B876" s="40"/>
      <c r="C876" s="48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</row>
    <row r="877">
      <c r="A877" s="40"/>
      <c r="B877" s="40"/>
      <c r="C877" s="48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</row>
    <row r="878">
      <c r="A878" s="40"/>
      <c r="B878" s="40"/>
      <c r="C878" s="48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</row>
    <row r="879">
      <c r="A879" s="40"/>
      <c r="B879" s="40"/>
      <c r="C879" s="48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</row>
    <row r="880">
      <c r="A880" s="40"/>
      <c r="B880" s="40"/>
      <c r="C880" s="48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</row>
    <row r="881">
      <c r="A881" s="40"/>
      <c r="B881" s="40"/>
      <c r="C881" s="48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</row>
    <row r="882">
      <c r="A882" s="40"/>
      <c r="B882" s="40"/>
      <c r="C882" s="48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</row>
    <row r="883">
      <c r="A883" s="40"/>
      <c r="B883" s="40"/>
      <c r="C883" s="48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</row>
    <row r="884">
      <c r="A884" s="40"/>
      <c r="B884" s="40"/>
      <c r="C884" s="48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</row>
    <row r="885">
      <c r="A885" s="40"/>
      <c r="B885" s="40"/>
      <c r="C885" s="48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</row>
    <row r="886">
      <c r="A886" s="40"/>
      <c r="B886" s="40"/>
      <c r="C886" s="48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</row>
    <row r="887">
      <c r="A887" s="40"/>
      <c r="B887" s="40"/>
      <c r="C887" s="48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</row>
    <row r="888">
      <c r="A888" s="40"/>
      <c r="B888" s="40"/>
      <c r="C888" s="48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</row>
    <row r="889">
      <c r="A889" s="40"/>
      <c r="B889" s="40"/>
      <c r="C889" s="48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</row>
    <row r="890">
      <c r="A890" s="40"/>
      <c r="B890" s="40"/>
      <c r="C890" s="48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</row>
    <row r="891">
      <c r="A891" s="40"/>
      <c r="B891" s="40"/>
      <c r="C891" s="48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</row>
    <row r="892">
      <c r="A892" s="40"/>
      <c r="B892" s="40"/>
      <c r="C892" s="48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</row>
    <row r="893">
      <c r="A893" s="40"/>
      <c r="B893" s="40"/>
      <c r="C893" s="48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</row>
    <row r="894">
      <c r="A894" s="40"/>
      <c r="B894" s="40"/>
      <c r="C894" s="48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</row>
    <row r="895">
      <c r="A895" s="40"/>
      <c r="B895" s="40"/>
      <c r="C895" s="48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</row>
    <row r="896">
      <c r="A896" s="40"/>
      <c r="B896" s="40"/>
      <c r="C896" s="48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</row>
    <row r="897">
      <c r="A897" s="40"/>
      <c r="B897" s="40"/>
      <c r="C897" s="48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</row>
    <row r="898">
      <c r="A898" s="40"/>
      <c r="B898" s="40"/>
      <c r="C898" s="48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</row>
    <row r="899">
      <c r="A899" s="40"/>
      <c r="B899" s="40"/>
      <c r="C899" s="48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</row>
    <row r="900">
      <c r="A900" s="40"/>
      <c r="B900" s="40"/>
      <c r="C900" s="48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</row>
    <row r="901">
      <c r="A901" s="40"/>
      <c r="B901" s="40"/>
      <c r="C901" s="48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</row>
    <row r="902">
      <c r="A902" s="40"/>
      <c r="B902" s="40"/>
      <c r="C902" s="48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</row>
    <row r="903">
      <c r="A903" s="40"/>
      <c r="B903" s="40"/>
      <c r="C903" s="48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</row>
    <row r="904">
      <c r="A904" s="40"/>
      <c r="B904" s="40"/>
      <c r="C904" s="48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</row>
    <row r="905">
      <c r="A905" s="40"/>
      <c r="B905" s="40"/>
      <c r="C905" s="48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</row>
    <row r="906">
      <c r="A906" s="40"/>
      <c r="B906" s="40"/>
      <c r="C906" s="48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</row>
    <row r="907">
      <c r="A907" s="40"/>
      <c r="B907" s="40"/>
      <c r="C907" s="48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</row>
    <row r="908">
      <c r="A908" s="40"/>
      <c r="B908" s="40"/>
      <c r="C908" s="48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</row>
    <row r="909">
      <c r="A909" s="40"/>
      <c r="B909" s="40"/>
      <c r="C909" s="48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</row>
    <row r="910">
      <c r="A910" s="40"/>
      <c r="B910" s="40"/>
      <c r="C910" s="48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</row>
    <row r="911">
      <c r="A911" s="40"/>
      <c r="B911" s="40"/>
      <c r="C911" s="48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</row>
    <row r="912">
      <c r="A912" s="40"/>
      <c r="B912" s="40"/>
      <c r="C912" s="48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</row>
    <row r="913">
      <c r="A913" s="40"/>
      <c r="B913" s="40"/>
      <c r="C913" s="48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</row>
    <row r="914">
      <c r="A914" s="40"/>
      <c r="B914" s="40"/>
      <c r="C914" s="48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</row>
    <row r="915">
      <c r="A915" s="40"/>
      <c r="B915" s="40"/>
      <c r="C915" s="48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</row>
    <row r="916">
      <c r="A916" s="40"/>
      <c r="B916" s="40"/>
      <c r="C916" s="48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</row>
    <row r="917">
      <c r="A917" s="40"/>
      <c r="B917" s="40"/>
      <c r="C917" s="48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</row>
    <row r="918">
      <c r="A918" s="40"/>
      <c r="B918" s="40"/>
      <c r="C918" s="48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</row>
    <row r="919">
      <c r="A919" s="40"/>
      <c r="B919" s="40"/>
      <c r="C919" s="48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</row>
    <row r="920">
      <c r="A920" s="40"/>
      <c r="B920" s="40"/>
      <c r="C920" s="48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</row>
    <row r="921">
      <c r="A921" s="40"/>
      <c r="B921" s="40"/>
      <c r="C921" s="48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</row>
    <row r="922">
      <c r="A922" s="40"/>
      <c r="B922" s="40"/>
      <c r="C922" s="48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</row>
    <row r="923">
      <c r="A923" s="40"/>
      <c r="B923" s="40"/>
      <c r="C923" s="48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</row>
    <row r="924">
      <c r="A924" s="40"/>
      <c r="B924" s="40"/>
      <c r="C924" s="48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</row>
    <row r="925">
      <c r="A925" s="40"/>
      <c r="B925" s="40"/>
      <c r="C925" s="48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</row>
    <row r="926">
      <c r="A926" s="40"/>
      <c r="B926" s="40"/>
      <c r="C926" s="48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</row>
    <row r="927">
      <c r="A927" s="40"/>
      <c r="B927" s="40"/>
      <c r="C927" s="48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</row>
    <row r="928">
      <c r="A928" s="40"/>
      <c r="B928" s="40"/>
      <c r="C928" s="48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</row>
    <row r="929">
      <c r="A929" s="40"/>
      <c r="B929" s="40"/>
      <c r="C929" s="48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</row>
    <row r="930">
      <c r="A930" s="40"/>
      <c r="B930" s="40"/>
      <c r="C930" s="48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</row>
    <row r="931">
      <c r="A931" s="40"/>
      <c r="B931" s="40"/>
      <c r="C931" s="48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</row>
    <row r="932">
      <c r="A932" s="40"/>
      <c r="B932" s="40"/>
      <c r="C932" s="48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</row>
    <row r="933">
      <c r="A933" s="40"/>
      <c r="B933" s="40"/>
      <c r="C933" s="48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</row>
    <row r="934">
      <c r="A934" s="40"/>
      <c r="B934" s="40"/>
      <c r="C934" s="48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</row>
    <row r="935">
      <c r="A935" s="40"/>
      <c r="B935" s="40"/>
      <c r="C935" s="48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</row>
    <row r="936">
      <c r="A936" s="40"/>
      <c r="B936" s="40"/>
      <c r="C936" s="48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</row>
    <row r="937">
      <c r="A937" s="40"/>
      <c r="B937" s="40"/>
      <c r="C937" s="48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</row>
    <row r="938">
      <c r="A938" s="40"/>
      <c r="B938" s="40"/>
      <c r="C938" s="48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</row>
    <row r="939">
      <c r="A939" s="40"/>
      <c r="B939" s="40"/>
      <c r="C939" s="48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</row>
    <row r="940">
      <c r="A940" s="40"/>
      <c r="B940" s="40"/>
      <c r="C940" s="48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</row>
    <row r="941">
      <c r="A941" s="40"/>
      <c r="B941" s="40"/>
      <c r="C941" s="48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</row>
    <row r="942">
      <c r="A942" s="40"/>
      <c r="B942" s="40"/>
      <c r="C942" s="48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</row>
    <row r="943">
      <c r="A943" s="40"/>
      <c r="B943" s="40"/>
      <c r="C943" s="48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</row>
    <row r="944">
      <c r="A944" s="40"/>
      <c r="B944" s="40"/>
      <c r="C944" s="48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</row>
    <row r="945">
      <c r="A945" s="40"/>
      <c r="B945" s="40"/>
      <c r="C945" s="48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</row>
    <row r="946">
      <c r="A946" s="40"/>
      <c r="B946" s="40"/>
      <c r="C946" s="48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</row>
    <row r="947">
      <c r="A947" s="40"/>
      <c r="B947" s="40"/>
      <c r="C947" s="48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</row>
    <row r="948">
      <c r="A948" s="40"/>
      <c r="B948" s="40"/>
      <c r="C948" s="48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</row>
    <row r="949">
      <c r="A949" s="40"/>
      <c r="B949" s="40"/>
      <c r="C949" s="48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</row>
    <row r="950">
      <c r="A950" s="40"/>
      <c r="B950" s="40"/>
      <c r="C950" s="48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</row>
    <row r="951">
      <c r="A951" s="40"/>
      <c r="B951" s="40"/>
      <c r="C951" s="48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</row>
    <row r="952">
      <c r="A952" s="40"/>
      <c r="B952" s="40"/>
      <c r="C952" s="48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</row>
    <row r="953">
      <c r="A953" s="40"/>
      <c r="B953" s="40"/>
      <c r="C953" s="48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</row>
    <row r="954">
      <c r="A954" s="40"/>
      <c r="B954" s="40"/>
      <c r="C954" s="48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</row>
    <row r="955">
      <c r="A955" s="40"/>
      <c r="B955" s="40"/>
      <c r="C955" s="48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</row>
    <row r="956">
      <c r="A956" s="40"/>
      <c r="B956" s="40"/>
      <c r="C956" s="48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</row>
    <row r="957">
      <c r="A957" s="40"/>
      <c r="B957" s="40"/>
      <c r="C957" s="48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</row>
    <row r="958">
      <c r="A958" s="40"/>
      <c r="B958" s="40"/>
      <c r="C958" s="48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</row>
    <row r="959">
      <c r="A959" s="40"/>
      <c r="B959" s="40"/>
      <c r="C959" s="48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</row>
    <row r="960">
      <c r="A960" s="40"/>
      <c r="B960" s="40"/>
      <c r="C960" s="48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</row>
    <row r="961">
      <c r="A961" s="40"/>
      <c r="B961" s="40"/>
      <c r="C961" s="48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</row>
    <row r="962">
      <c r="A962" s="40"/>
      <c r="B962" s="40"/>
      <c r="C962" s="48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</row>
    <row r="963">
      <c r="A963" s="40"/>
      <c r="B963" s="40"/>
      <c r="C963" s="48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</row>
    <row r="964">
      <c r="A964" s="40"/>
      <c r="B964" s="40"/>
      <c r="C964" s="48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</row>
    <row r="965">
      <c r="A965" s="40"/>
      <c r="B965" s="40"/>
      <c r="C965" s="48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</row>
    <row r="966">
      <c r="A966" s="40"/>
      <c r="B966" s="40"/>
      <c r="C966" s="48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</row>
    <row r="967">
      <c r="A967" s="40"/>
      <c r="B967" s="40"/>
      <c r="C967" s="48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</row>
    <row r="968">
      <c r="A968" s="40"/>
      <c r="B968" s="40"/>
      <c r="C968" s="48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</row>
    <row r="969">
      <c r="A969" s="40"/>
      <c r="B969" s="40"/>
      <c r="C969" s="48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</row>
    <row r="970">
      <c r="A970" s="40"/>
      <c r="B970" s="40"/>
      <c r="C970" s="48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</row>
    <row r="971">
      <c r="A971" s="40"/>
      <c r="B971" s="40"/>
      <c r="C971" s="48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</row>
    <row r="972">
      <c r="A972" s="40"/>
      <c r="B972" s="40"/>
      <c r="C972" s="48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</row>
    <row r="973">
      <c r="A973" s="40"/>
      <c r="B973" s="40"/>
      <c r="C973" s="48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</row>
    <row r="974">
      <c r="A974" s="40"/>
      <c r="B974" s="40"/>
      <c r="C974" s="48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</row>
    <row r="975">
      <c r="A975" s="40"/>
      <c r="B975" s="40"/>
      <c r="C975" s="48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</row>
    <row r="976">
      <c r="A976" s="40"/>
      <c r="B976" s="40"/>
      <c r="C976" s="48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</row>
    <row r="977">
      <c r="A977" s="40"/>
      <c r="B977" s="40"/>
      <c r="C977" s="48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</row>
    <row r="978">
      <c r="A978" s="40"/>
      <c r="B978" s="40"/>
      <c r="C978" s="48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</row>
    <row r="979">
      <c r="A979" s="40"/>
      <c r="B979" s="40"/>
      <c r="C979" s="48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</row>
    <row r="980">
      <c r="A980" s="40"/>
      <c r="B980" s="40"/>
      <c r="C980" s="48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</row>
    <row r="981">
      <c r="A981" s="40"/>
      <c r="B981" s="40"/>
      <c r="C981" s="48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</row>
    <row r="982">
      <c r="A982" s="40"/>
      <c r="B982" s="40"/>
      <c r="C982" s="48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</row>
    <row r="983">
      <c r="A983" s="40"/>
      <c r="B983" s="40"/>
      <c r="C983" s="48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</row>
    <row r="984">
      <c r="A984" s="40"/>
      <c r="B984" s="40"/>
      <c r="C984" s="48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</row>
    <row r="985">
      <c r="A985" s="40"/>
      <c r="B985" s="40"/>
      <c r="C985" s="48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</row>
    <row r="986">
      <c r="A986" s="40"/>
      <c r="B986" s="40"/>
      <c r="C986" s="48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</row>
    <row r="987">
      <c r="A987" s="40"/>
      <c r="B987" s="40"/>
      <c r="C987" s="48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</row>
    <row r="988">
      <c r="A988" s="40"/>
      <c r="B988" s="40"/>
      <c r="C988" s="48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</row>
    <row r="989">
      <c r="A989" s="40"/>
      <c r="B989" s="40"/>
      <c r="C989" s="48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</row>
    <row r="990">
      <c r="A990" s="40"/>
      <c r="B990" s="40"/>
      <c r="C990" s="48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</row>
    <row r="991">
      <c r="A991" s="40"/>
      <c r="B991" s="40"/>
      <c r="C991" s="48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</row>
    <row r="992">
      <c r="A992" s="40"/>
      <c r="B992" s="40"/>
      <c r="C992" s="48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</row>
    <row r="993">
      <c r="A993" s="40"/>
      <c r="B993" s="40"/>
      <c r="C993" s="48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</row>
    <row r="994">
      <c r="A994" s="40"/>
      <c r="B994" s="40"/>
      <c r="C994" s="48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</row>
    <row r="995">
      <c r="A995" s="40"/>
      <c r="B995" s="40"/>
      <c r="C995" s="48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</row>
    <row r="996">
      <c r="A996" s="40"/>
      <c r="B996" s="40"/>
      <c r="C996" s="48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</row>
    <row r="997">
      <c r="A997" s="40"/>
      <c r="B997" s="40"/>
      <c r="C997" s="48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</row>
    <row r="998">
      <c r="A998" s="40"/>
      <c r="B998" s="40"/>
      <c r="C998" s="48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</row>
    <row r="999">
      <c r="A999" s="40"/>
      <c r="B999" s="40"/>
      <c r="C999" s="48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</row>
    <row r="1000">
      <c r="A1000" s="40"/>
      <c r="B1000" s="40"/>
      <c r="C1000" s="48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</row>
    <row r="1001">
      <c r="A1001" s="40"/>
      <c r="B1001" s="40"/>
      <c r="C1001" s="48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</row>
    <row r="1002">
      <c r="A1002" s="40"/>
      <c r="B1002" s="40"/>
      <c r="C1002" s="48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</row>
    <row r="1003">
      <c r="A1003" s="40"/>
      <c r="B1003" s="40"/>
      <c r="C1003" s="48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</row>
    <row r="1004">
      <c r="A1004" s="40"/>
      <c r="B1004" s="40"/>
      <c r="C1004" s="48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</row>
    <row r="1005">
      <c r="A1005" s="40"/>
      <c r="B1005" s="40"/>
      <c r="C1005" s="48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</row>
    <row r="1006">
      <c r="A1006" s="40"/>
      <c r="B1006" s="40"/>
      <c r="C1006" s="48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</row>
    <row r="1007">
      <c r="A1007" s="40"/>
      <c r="B1007" s="40"/>
      <c r="C1007" s="48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</row>
    <row r="1008">
      <c r="A1008" s="40"/>
      <c r="B1008" s="40"/>
      <c r="C1008" s="48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</row>
    <row r="1009">
      <c r="A1009" s="40"/>
      <c r="B1009" s="40"/>
      <c r="C1009" s="48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</row>
    <row r="1010">
      <c r="A1010" s="40"/>
      <c r="B1010" s="40"/>
      <c r="C1010" s="48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</row>
    <row r="1011">
      <c r="A1011" s="40"/>
      <c r="B1011" s="40"/>
      <c r="C1011" s="48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</row>
    <row r="1012">
      <c r="A1012" s="40"/>
      <c r="B1012" s="40"/>
      <c r="C1012" s="48"/>
      <c r="D1012" s="40"/>
      <c r="E1012" s="40"/>
      <c r="F1012" s="40"/>
      <c r="G1012" s="40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</row>
    <row r="1013">
      <c r="A1013" s="40"/>
      <c r="B1013" s="40"/>
      <c r="C1013" s="48"/>
      <c r="D1013" s="40"/>
      <c r="E1013" s="40"/>
      <c r="F1013" s="40"/>
      <c r="G1013" s="40"/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40"/>
      <c r="Y1013" s="40"/>
    </row>
    <row r="1014">
      <c r="A1014" s="40"/>
      <c r="B1014" s="40"/>
      <c r="C1014" s="48"/>
      <c r="D1014" s="40"/>
      <c r="E1014" s="40"/>
      <c r="F1014" s="40"/>
      <c r="G1014" s="40"/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40"/>
      <c r="Y1014" s="40"/>
    </row>
    <row r="1015">
      <c r="A1015" s="40"/>
      <c r="B1015" s="40"/>
      <c r="C1015" s="48"/>
      <c r="D1015" s="40"/>
      <c r="E1015" s="40"/>
      <c r="F1015" s="40"/>
      <c r="G1015" s="40"/>
      <c r="H1015" s="40"/>
      <c r="I1015" s="40"/>
      <c r="J1015" s="40"/>
      <c r="K1015" s="40"/>
      <c r="L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40"/>
      <c r="Y1015" s="40"/>
    </row>
    <row r="1016">
      <c r="A1016" s="40"/>
      <c r="B1016" s="40"/>
      <c r="C1016" s="48"/>
      <c r="D1016" s="40"/>
      <c r="E1016" s="40"/>
      <c r="F1016" s="40"/>
      <c r="G1016" s="40"/>
      <c r="H1016" s="40"/>
      <c r="I1016" s="40"/>
      <c r="J1016" s="40"/>
      <c r="K1016" s="40"/>
      <c r="L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40"/>
      <c r="W1016" s="40"/>
      <c r="X1016" s="40"/>
      <c r="Y1016" s="40"/>
    </row>
    <row r="1017">
      <c r="A1017" s="40"/>
      <c r="B1017" s="40"/>
      <c r="C1017" s="48"/>
      <c r="D1017" s="40"/>
      <c r="E1017" s="40"/>
      <c r="F1017" s="40"/>
      <c r="G1017" s="40"/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40"/>
      <c r="W1017" s="40"/>
      <c r="X1017" s="40"/>
      <c r="Y1017" s="40"/>
    </row>
    <row r="1018">
      <c r="A1018" s="40"/>
      <c r="B1018" s="40"/>
      <c r="C1018" s="48"/>
      <c r="D1018" s="40"/>
      <c r="E1018" s="40"/>
      <c r="F1018" s="40"/>
      <c r="G1018" s="40"/>
      <c r="H1018" s="40"/>
      <c r="I1018" s="40"/>
      <c r="J1018" s="40"/>
      <c r="K1018" s="40"/>
      <c r="L1018" s="40"/>
      <c r="M1018" s="40"/>
      <c r="N1018" s="40"/>
      <c r="O1018" s="40"/>
      <c r="P1018" s="40"/>
      <c r="Q1018" s="40"/>
      <c r="R1018" s="40"/>
      <c r="S1018" s="40"/>
      <c r="T1018" s="40"/>
      <c r="U1018" s="40"/>
      <c r="V1018" s="40"/>
      <c r="W1018" s="40"/>
      <c r="X1018" s="40"/>
      <c r="Y1018" s="40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7" width="7.38"/>
    <col customWidth="1" min="8" max="8" width="14.88"/>
  </cols>
  <sheetData>
    <row r="1">
      <c r="A1" s="59" t="s">
        <v>1964</v>
      </c>
    </row>
    <row r="3">
      <c r="A3" s="64" t="s">
        <v>1965</v>
      </c>
      <c r="G3" s="64"/>
    </row>
    <row r="4">
      <c r="A4" s="114" t="s">
        <v>686</v>
      </c>
      <c r="B4" s="64" t="s">
        <v>1966</v>
      </c>
      <c r="C4" s="64" t="s">
        <v>919</v>
      </c>
      <c r="D4" s="64" t="s">
        <v>920</v>
      </c>
      <c r="E4" s="64" t="s">
        <v>921</v>
      </c>
      <c r="F4" s="64" t="s">
        <v>922</v>
      </c>
      <c r="G4" s="64" t="s">
        <v>923</v>
      </c>
      <c r="H4" s="64" t="s">
        <v>1967</v>
      </c>
      <c r="I4" s="64" t="s">
        <v>1968</v>
      </c>
    </row>
    <row r="5">
      <c r="A5" s="66" t="s">
        <v>695</v>
      </c>
      <c r="B5" s="66">
        <v>3.0</v>
      </c>
      <c r="C5" s="66">
        <v>12.0</v>
      </c>
      <c r="D5" s="66">
        <v>7.0</v>
      </c>
      <c r="E5" s="66">
        <v>6.0</v>
      </c>
      <c r="F5" s="66">
        <v>6.0</v>
      </c>
      <c r="G5" s="66">
        <v>8.0</v>
      </c>
      <c r="H5" s="115" t="b">
        <f t="shared" ref="H5:H11" si="1">AND(countif(C5:G5,"&gt;0") = 1, B5=0)</f>
        <v>0</v>
      </c>
      <c r="I5" s="115" t="b">
        <f t="shared" ref="I5:I11" si="2">B5&gt;0</f>
        <v>1</v>
      </c>
    </row>
    <row r="6">
      <c r="A6" s="66" t="s">
        <v>693</v>
      </c>
      <c r="B6" s="66">
        <v>71.0</v>
      </c>
      <c r="C6" s="66">
        <v>79.0</v>
      </c>
      <c r="D6" s="66">
        <v>74.0</v>
      </c>
      <c r="E6" s="66">
        <v>74.0</v>
      </c>
      <c r="F6" s="66">
        <v>86.0</v>
      </c>
      <c r="G6" s="66">
        <v>81.0</v>
      </c>
      <c r="H6" s="115" t="b">
        <f t="shared" si="1"/>
        <v>0</v>
      </c>
      <c r="I6" s="115" t="b">
        <f t="shared" si="2"/>
        <v>1</v>
      </c>
    </row>
    <row r="7">
      <c r="A7" s="66" t="s">
        <v>691</v>
      </c>
      <c r="B7" s="66">
        <v>45.0</v>
      </c>
      <c r="C7" s="66">
        <v>53.0</v>
      </c>
      <c r="D7" s="66">
        <v>38.0</v>
      </c>
      <c r="E7" s="66">
        <v>58.0</v>
      </c>
      <c r="F7" s="66">
        <v>53.0</v>
      </c>
      <c r="G7" s="66">
        <v>57.0</v>
      </c>
      <c r="H7" s="115" t="b">
        <f t="shared" si="1"/>
        <v>0</v>
      </c>
      <c r="I7" s="115" t="b">
        <f t="shared" si="2"/>
        <v>1</v>
      </c>
    </row>
    <row r="8">
      <c r="A8" s="66" t="s">
        <v>701</v>
      </c>
      <c r="B8" s="66">
        <v>1.0</v>
      </c>
      <c r="C8" s="66">
        <v>0.0</v>
      </c>
      <c r="D8" s="66">
        <v>0.0</v>
      </c>
      <c r="E8" s="66">
        <v>2.0</v>
      </c>
      <c r="F8" s="66">
        <v>0.0</v>
      </c>
      <c r="G8" s="66">
        <v>0.0</v>
      </c>
      <c r="H8" s="115" t="b">
        <f t="shared" si="1"/>
        <v>0</v>
      </c>
      <c r="I8" s="115" t="b">
        <f t="shared" si="2"/>
        <v>1</v>
      </c>
    </row>
    <row r="9">
      <c r="A9" s="66" t="s">
        <v>699</v>
      </c>
      <c r="B9" s="66">
        <v>2.0</v>
      </c>
      <c r="C9" s="66">
        <v>1.0</v>
      </c>
      <c r="D9" s="66">
        <v>1.0</v>
      </c>
      <c r="E9" s="66">
        <v>2.0</v>
      </c>
      <c r="F9" s="66">
        <v>1.0</v>
      </c>
      <c r="G9" s="66">
        <v>2.0</v>
      </c>
      <c r="H9" s="115" t="b">
        <f t="shared" si="1"/>
        <v>0</v>
      </c>
      <c r="I9" s="115" t="b">
        <f t="shared" si="2"/>
        <v>1</v>
      </c>
    </row>
    <row r="10">
      <c r="A10" s="66" t="s">
        <v>697</v>
      </c>
      <c r="B10" s="66">
        <v>4.0</v>
      </c>
      <c r="C10" s="66">
        <v>5.0</v>
      </c>
      <c r="D10" s="66">
        <v>1.0</v>
      </c>
      <c r="E10" s="66">
        <v>5.0</v>
      </c>
      <c r="F10" s="66">
        <v>3.0</v>
      </c>
      <c r="G10" s="66">
        <v>5.0</v>
      </c>
      <c r="H10" s="115" t="b">
        <f t="shared" si="1"/>
        <v>0</v>
      </c>
      <c r="I10" s="115" t="b">
        <f t="shared" si="2"/>
        <v>1</v>
      </c>
    </row>
    <row r="11">
      <c r="A11" s="66" t="s">
        <v>1969</v>
      </c>
      <c r="B11" s="66">
        <v>0.0</v>
      </c>
      <c r="C11" s="66">
        <v>1.0</v>
      </c>
      <c r="D11" s="66">
        <v>0.0</v>
      </c>
      <c r="E11" s="66">
        <v>0.0</v>
      </c>
      <c r="F11" s="66">
        <v>0.0</v>
      </c>
      <c r="G11" s="66">
        <v>0.0</v>
      </c>
      <c r="H11" s="115" t="b">
        <f t="shared" si="1"/>
        <v>1</v>
      </c>
      <c r="I11" s="115" t="b">
        <f t="shared" si="2"/>
        <v>0</v>
      </c>
    </row>
    <row r="14">
      <c r="A14" s="64" t="s">
        <v>1970</v>
      </c>
      <c r="G14" s="64"/>
    </row>
    <row r="15">
      <c r="A15" s="114" t="s">
        <v>688</v>
      </c>
      <c r="B15" s="64" t="s">
        <v>1971</v>
      </c>
      <c r="C15" s="64" t="s">
        <v>919</v>
      </c>
      <c r="D15" s="64" t="s">
        <v>920</v>
      </c>
      <c r="E15" s="64" t="s">
        <v>921</v>
      </c>
      <c r="F15" s="64" t="s">
        <v>922</v>
      </c>
      <c r="G15" s="64" t="s">
        <v>923</v>
      </c>
      <c r="H15" s="64" t="s">
        <v>1967</v>
      </c>
      <c r="I15" s="64" t="s">
        <v>1968</v>
      </c>
    </row>
    <row r="16">
      <c r="A16" s="66" t="s">
        <v>704</v>
      </c>
      <c r="B16" s="66">
        <v>1.0</v>
      </c>
      <c r="C16" s="66">
        <v>2.0</v>
      </c>
      <c r="D16" s="66">
        <v>0.0</v>
      </c>
      <c r="E16" s="66">
        <v>2.0</v>
      </c>
      <c r="F16" s="66">
        <v>1.0</v>
      </c>
      <c r="G16" s="66">
        <v>1.0</v>
      </c>
      <c r="H16" s="115" t="b">
        <f t="shared" ref="H16:H38" si="3">AND(countif(C16:G16,"&gt;0") = 1, B16=0)</f>
        <v>0</v>
      </c>
      <c r="I16" s="115" t="b">
        <f t="shared" ref="I16:I38" si="4">B16&gt;0</f>
        <v>1</v>
      </c>
    </row>
    <row r="17">
      <c r="A17" s="66" t="s">
        <v>708</v>
      </c>
      <c r="B17" s="66">
        <v>1.0</v>
      </c>
      <c r="C17" s="66">
        <v>1.0</v>
      </c>
      <c r="D17" s="66">
        <v>1.0</v>
      </c>
      <c r="E17" s="66">
        <v>0.0</v>
      </c>
      <c r="F17" s="66">
        <v>1.0</v>
      </c>
      <c r="G17" s="66">
        <v>1.0</v>
      </c>
      <c r="H17" s="115" t="b">
        <f t="shared" si="3"/>
        <v>0</v>
      </c>
      <c r="I17" s="115" t="b">
        <f t="shared" si="4"/>
        <v>1</v>
      </c>
    </row>
    <row r="18">
      <c r="A18" s="66" t="s">
        <v>709</v>
      </c>
      <c r="B18" s="66">
        <v>2.0</v>
      </c>
      <c r="C18" s="66">
        <v>1.0</v>
      </c>
      <c r="D18" s="66">
        <v>2.0</v>
      </c>
      <c r="E18" s="66">
        <v>1.0</v>
      </c>
      <c r="F18" s="66">
        <v>2.0</v>
      </c>
      <c r="G18" s="66">
        <v>1.0</v>
      </c>
      <c r="H18" s="115" t="b">
        <f t="shared" si="3"/>
        <v>0</v>
      </c>
      <c r="I18" s="115" t="b">
        <f t="shared" si="4"/>
        <v>1</v>
      </c>
    </row>
    <row r="19">
      <c r="A19" s="66" t="s">
        <v>694</v>
      </c>
      <c r="B19" s="66">
        <v>17.0</v>
      </c>
      <c r="C19" s="66">
        <v>24.0</v>
      </c>
      <c r="D19" s="66">
        <v>20.0</v>
      </c>
      <c r="E19" s="66">
        <v>24.0</v>
      </c>
      <c r="F19" s="66">
        <v>22.0</v>
      </c>
      <c r="G19" s="66">
        <v>28.0</v>
      </c>
      <c r="H19" s="115" t="b">
        <f t="shared" si="3"/>
        <v>0</v>
      </c>
      <c r="I19" s="115" t="b">
        <f t="shared" si="4"/>
        <v>1</v>
      </c>
    </row>
    <row r="20">
      <c r="A20" s="66" t="s">
        <v>702</v>
      </c>
      <c r="B20" s="66">
        <v>5.0</v>
      </c>
      <c r="C20" s="66">
        <v>3.0</v>
      </c>
      <c r="D20" s="66">
        <v>2.0</v>
      </c>
      <c r="E20" s="66">
        <v>5.0</v>
      </c>
      <c r="F20" s="66">
        <v>2.0</v>
      </c>
      <c r="G20" s="66">
        <v>4.0</v>
      </c>
      <c r="H20" s="115" t="b">
        <f t="shared" si="3"/>
        <v>0</v>
      </c>
      <c r="I20" s="115" t="b">
        <f t="shared" si="4"/>
        <v>1</v>
      </c>
    </row>
    <row r="21">
      <c r="A21" s="66" t="s">
        <v>698</v>
      </c>
      <c r="B21" s="66">
        <v>6.0</v>
      </c>
      <c r="C21" s="66">
        <v>9.0</v>
      </c>
      <c r="D21" s="66">
        <v>9.0</v>
      </c>
      <c r="E21" s="66">
        <v>11.0</v>
      </c>
      <c r="F21" s="66">
        <v>14.0</v>
      </c>
      <c r="G21" s="66">
        <v>8.0</v>
      </c>
      <c r="H21" s="115" t="b">
        <f t="shared" si="3"/>
        <v>0</v>
      </c>
      <c r="I21" s="115" t="b">
        <f t="shared" si="4"/>
        <v>1</v>
      </c>
    </row>
    <row r="22">
      <c r="A22" s="66" t="s">
        <v>696</v>
      </c>
      <c r="B22" s="66">
        <v>17.0</v>
      </c>
      <c r="C22" s="66">
        <v>16.0</v>
      </c>
      <c r="D22" s="66">
        <v>7.0</v>
      </c>
      <c r="E22" s="66">
        <v>17.0</v>
      </c>
      <c r="F22" s="66">
        <v>15.0</v>
      </c>
      <c r="G22" s="66">
        <v>17.0</v>
      </c>
      <c r="H22" s="115" t="b">
        <f t="shared" si="3"/>
        <v>0</v>
      </c>
      <c r="I22" s="115" t="b">
        <f t="shared" si="4"/>
        <v>1</v>
      </c>
    </row>
    <row r="23">
      <c r="A23" s="66" t="s">
        <v>710</v>
      </c>
      <c r="B23" s="66">
        <v>0.0</v>
      </c>
      <c r="C23" s="66">
        <v>0.0</v>
      </c>
      <c r="D23" s="66">
        <v>0.0</v>
      </c>
      <c r="E23" s="66">
        <v>1.0</v>
      </c>
      <c r="F23" s="66">
        <v>0.0</v>
      </c>
      <c r="G23" s="66">
        <v>0.0</v>
      </c>
      <c r="H23" s="115" t="b">
        <f t="shared" si="3"/>
        <v>1</v>
      </c>
      <c r="I23" s="115" t="b">
        <f t="shared" si="4"/>
        <v>0</v>
      </c>
    </row>
    <row r="24">
      <c r="A24" s="66" t="s">
        <v>712</v>
      </c>
      <c r="B24" s="66">
        <v>0.0</v>
      </c>
      <c r="C24" s="66">
        <v>1.0</v>
      </c>
      <c r="D24" s="66">
        <v>0.0</v>
      </c>
      <c r="E24" s="66">
        <v>0.0</v>
      </c>
      <c r="F24" s="66">
        <v>0.0</v>
      </c>
      <c r="G24" s="66">
        <v>0.0</v>
      </c>
      <c r="H24" s="115" t="b">
        <f t="shared" si="3"/>
        <v>1</v>
      </c>
      <c r="I24" s="115" t="b">
        <f t="shared" si="4"/>
        <v>0</v>
      </c>
    </row>
    <row r="25">
      <c r="A25" s="66" t="s">
        <v>714</v>
      </c>
      <c r="B25" s="66">
        <v>0.0</v>
      </c>
      <c r="C25" s="66">
        <v>1.0</v>
      </c>
      <c r="D25" s="66">
        <v>1.0</v>
      </c>
      <c r="E25" s="66">
        <v>0.0</v>
      </c>
      <c r="F25" s="66">
        <v>1.0</v>
      </c>
      <c r="G25" s="66">
        <v>0.0</v>
      </c>
      <c r="H25" s="115" t="b">
        <f t="shared" si="3"/>
        <v>0</v>
      </c>
      <c r="I25" s="115" t="b">
        <f t="shared" si="4"/>
        <v>0</v>
      </c>
    </row>
    <row r="26">
      <c r="A26" s="66" t="s">
        <v>700</v>
      </c>
      <c r="B26" s="66">
        <v>2.0</v>
      </c>
      <c r="C26" s="66">
        <v>6.0</v>
      </c>
      <c r="D26" s="66">
        <v>4.0</v>
      </c>
      <c r="E26" s="66">
        <v>2.0</v>
      </c>
      <c r="F26" s="66">
        <v>3.0</v>
      </c>
      <c r="G26" s="66">
        <v>3.0</v>
      </c>
      <c r="H26" s="115" t="b">
        <f t="shared" si="3"/>
        <v>0</v>
      </c>
      <c r="I26" s="115" t="b">
        <f t="shared" si="4"/>
        <v>1</v>
      </c>
    </row>
    <row r="27">
      <c r="A27" s="66" t="s">
        <v>715</v>
      </c>
      <c r="B27" s="66">
        <v>0.0</v>
      </c>
      <c r="C27" s="66">
        <v>1.0</v>
      </c>
      <c r="D27" s="66">
        <v>0.0</v>
      </c>
      <c r="E27" s="66">
        <v>0.0</v>
      </c>
      <c r="F27" s="66">
        <v>1.0</v>
      </c>
      <c r="G27" s="66">
        <v>1.0</v>
      </c>
      <c r="H27" s="115" t="b">
        <f t="shared" si="3"/>
        <v>0</v>
      </c>
      <c r="I27" s="115" t="b">
        <f t="shared" si="4"/>
        <v>0</v>
      </c>
    </row>
    <row r="28">
      <c r="A28" s="66" t="s">
        <v>692</v>
      </c>
      <c r="B28" s="66">
        <v>65.0</v>
      </c>
      <c r="C28" s="66">
        <v>73.0</v>
      </c>
      <c r="D28" s="66">
        <v>67.0</v>
      </c>
      <c r="E28" s="66">
        <v>69.0</v>
      </c>
      <c r="F28" s="66">
        <v>79.0</v>
      </c>
      <c r="G28" s="66">
        <v>75.0</v>
      </c>
      <c r="H28" s="115" t="b">
        <f t="shared" si="3"/>
        <v>0</v>
      </c>
      <c r="I28" s="115" t="b">
        <f t="shared" si="4"/>
        <v>1</v>
      </c>
    </row>
    <row r="29">
      <c r="A29" s="66" t="s">
        <v>705</v>
      </c>
      <c r="B29" s="66">
        <v>4.0</v>
      </c>
      <c r="C29" s="66">
        <v>4.0</v>
      </c>
      <c r="D29" s="66">
        <v>4.0</v>
      </c>
      <c r="E29" s="66">
        <v>4.0</v>
      </c>
      <c r="F29" s="66">
        <v>4.0</v>
      </c>
      <c r="G29" s="66">
        <v>4.0</v>
      </c>
      <c r="H29" s="115" t="b">
        <f t="shared" si="3"/>
        <v>0</v>
      </c>
      <c r="I29" s="115" t="b">
        <f t="shared" si="4"/>
        <v>1</v>
      </c>
    </row>
    <row r="30">
      <c r="A30" s="66" t="s">
        <v>706</v>
      </c>
      <c r="B30" s="66">
        <v>3.0</v>
      </c>
      <c r="C30" s="66">
        <v>3.0</v>
      </c>
      <c r="D30" s="66">
        <v>1.0</v>
      </c>
      <c r="E30" s="66">
        <v>3.0</v>
      </c>
      <c r="F30" s="66">
        <v>2.0</v>
      </c>
      <c r="G30" s="66">
        <v>4.0</v>
      </c>
      <c r="H30" s="115" t="b">
        <f t="shared" si="3"/>
        <v>0</v>
      </c>
      <c r="I30" s="115" t="b">
        <f t="shared" si="4"/>
        <v>1</v>
      </c>
    </row>
    <row r="31">
      <c r="A31" s="66" t="s">
        <v>701</v>
      </c>
      <c r="B31" s="66">
        <v>1.0</v>
      </c>
      <c r="C31" s="66">
        <v>0.0</v>
      </c>
      <c r="D31" s="66">
        <v>0.0</v>
      </c>
      <c r="E31" s="66">
        <v>2.0</v>
      </c>
      <c r="F31" s="66">
        <v>0.0</v>
      </c>
      <c r="G31" s="66">
        <v>0.0</v>
      </c>
      <c r="H31" s="115" t="b">
        <f t="shared" si="3"/>
        <v>0</v>
      </c>
      <c r="I31" s="115" t="b">
        <f t="shared" si="4"/>
        <v>1</v>
      </c>
    </row>
    <row r="32">
      <c r="A32" s="66" t="s">
        <v>1972</v>
      </c>
      <c r="B32" s="66">
        <v>0.0</v>
      </c>
      <c r="C32" s="66">
        <v>1.0</v>
      </c>
      <c r="D32" s="66">
        <v>1.0</v>
      </c>
      <c r="E32" s="66">
        <v>0.0</v>
      </c>
      <c r="F32" s="66">
        <v>1.0</v>
      </c>
      <c r="G32" s="66">
        <v>1.0</v>
      </c>
      <c r="H32" s="115" t="b">
        <f t="shared" si="3"/>
        <v>0</v>
      </c>
      <c r="I32" s="115" t="b">
        <f t="shared" si="4"/>
        <v>0</v>
      </c>
    </row>
    <row r="33">
      <c r="A33" s="66" t="s">
        <v>699</v>
      </c>
      <c r="B33" s="66">
        <v>1.0</v>
      </c>
      <c r="C33" s="66">
        <v>0.0</v>
      </c>
      <c r="D33" s="66">
        <v>0.0</v>
      </c>
      <c r="E33" s="66">
        <v>2.0</v>
      </c>
      <c r="F33" s="66">
        <v>0.0</v>
      </c>
      <c r="G33" s="66">
        <v>0.0</v>
      </c>
      <c r="H33" s="115" t="b">
        <f t="shared" si="3"/>
        <v>0</v>
      </c>
      <c r="I33" s="115" t="b">
        <f t="shared" si="4"/>
        <v>1</v>
      </c>
    </row>
    <row r="34">
      <c r="A34" s="66" t="s">
        <v>717</v>
      </c>
      <c r="B34" s="66">
        <v>0.0</v>
      </c>
      <c r="C34" s="66">
        <v>1.0</v>
      </c>
      <c r="D34" s="66">
        <v>0.0</v>
      </c>
      <c r="E34" s="66">
        <v>1.0</v>
      </c>
      <c r="F34" s="66">
        <v>0.0</v>
      </c>
      <c r="G34" s="66">
        <v>0.0</v>
      </c>
      <c r="H34" s="115" t="b">
        <f t="shared" si="3"/>
        <v>0</v>
      </c>
      <c r="I34" s="115" t="b">
        <f t="shared" si="4"/>
        <v>0</v>
      </c>
    </row>
    <row r="35">
      <c r="A35" s="66" t="s">
        <v>718</v>
      </c>
      <c r="B35" s="66">
        <v>0.0</v>
      </c>
      <c r="C35" s="66">
        <v>0.0</v>
      </c>
      <c r="D35" s="66">
        <v>1.0</v>
      </c>
      <c r="E35" s="66">
        <v>0.0</v>
      </c>
      <c r="F35" s="66">
        <v>0.0</v>
      </c>
      <c r="G35" s="66">
        <v>0.0</v>
      </c>
      <c r="H35" s="115" t="b">
        <f t="shared" si="3"/>
        <v>1</v>
      </c>
      <c r="I35" s="115" t="b">
        <f t="shared" si="4"/>
        <v>0</v>
      </c>
    </row>
    <row r="36">
      <c r="A36" s="66" t="s">
        <v>707</v>
      </c>
      <c r="B36" s="66">
        <v>1.0</v>
      </c>
      <c r="C36" s="66">
        <v>3.0</v>
      </c>
      <c r="D36" s="66">
        <v>1.0</v>
      </c>
      <c r="E36" s="66">
        <v>3.0</v>
      </c>
      <c r="F36" s="66">
        <v>1.0</v>
      </c>
      <c r="G36" s="66">
        <v>4.0</v>
      </c>
      <c r="H36" s="115" t="b">
        <f t="shared" si="3"/>
        <v>0</v>
      </c>
      <c r="I36" s="115" t="b">
        <f t="shared" si="4"/>
        <v>1</v>
      </c>
    </row>
    <row r="37">
      <c r="A37" s="66" t="s">
        <v>719</v>
      </c>
      <c r="B37" s="66">
        <v>0.0</v>
      </c>
      <c r="C37" s="66">
        <v>0.0</v>
      </c>
      <c r="D37" s="66">
        <v>0.0</v>
      </c>
      <c r="E37" s="66">
        <v>0.0</v>
      </c>
      <c r="F37" s="66">
        <v>0.0</v>
      </c>
      <c r="G37" s="66">
        <v>1.0</v>
      </c>
      <c r="H37" s="115" t="b">
        <f t="shared" si="3"/>
        <v>1</v>
      </c>
      <c r="I37" s="115" t="b">
        <f t="shared" si="4"/>
        <v>0</v>
      </c>
    </row>
    <row r="38">
      <c r="A38" s="66" t="s">
        <v>1969</v>
      </c>
      <c r="B38" s="66">
        <v>0.0</v>
      </c>
      <c r="C38" s="66">
        <v>1.0</v>
      </c>
      <c r="D38" s="66">
        <v>0.0</v>
      </c>
      <c r="E38" s="66">
        <v>0.0</v>
      </c>
      <c r="F38" s="66">
        <v>0.0</v>
      </c>
      <c r="G38" s="66">
        <v>0.0</v>
      </c>
      <c r="H38" s="115" t="b">
        <f t="shared" si="3"/>
        <v>1</v>
      </c>
      <c r="I38" s="115" t="b">
        <f t="shared" si="4"/>
        <v>0</v>
      </c>
    </row>
  </sheetData>
  <mergeCells count="2">
    <mergeCell ref="A3:F3"/>
    <mergeCell ref="A14:F14"/>
  </mergeCells>
  <conditionalFormatting sqref="H5:I11">
    <cfRule type="cellIs" dxfId="7" priority="1" operator="equal">
      <formula>"TRUE"</formula>
    </cfRule>
  </conditionalFormatting>
  <conditionalFormatting sqref="H16:I38">
    <cfRule type="cellIs" dxfId="7" priority="2" operator="equal">
      <formula>"TRUE"</formula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3" width="18.38"/>
    <col customWidth="1" min="4" max="4" width="61.5"/>
    <col customWidth="1" min="5" max="5" width="16.63"/>
    <col customWidth="1" min="6" max="6" width="18.88"/>
    <col customWidth="1" min="9" max="9" width="15.5"/>
    <col customWidth="1" min="11" max="12" width="17.75"/>
    <col customWidth="1" min="13" max="13" width="5.13"/>
  </cols>
  <sheetData>
    <row r="1">
      <c r="A1" s="59" t="s">
        <v>1973</v>
      </c>
      <c r="B1" s="59"/>
      <c r="C1" s="59"/>
      <c r="D1" s="59"/>
      <c r="E1" s="59"/>
      <c r="F1" s="59"/>
    </row>
    <row r="2">
      <c r="A2" s="42" t="s">
        <v>1974</v>
      </c>
      <c r="B2" s="41" t="s">
        <v>36</v>
      </c>
      <c r="C2" s="42" t="s">
        <v>37</v>
      </c>
      <c r="D2" s="42" t="s">
        <v>38</v>
      </c>
      <c r="E2" s="42"/>
    </row>
    <row r="3">
      <c r="A3" s="59" t="s">
        <v>1975</v>
      </c>
      <c r="B3" s="59"/>
      <c r="C3" s="66" t="s">
        <v>1976</v>
      </c>
      <c r="D3" s="66" t="s">
        <v>1977</v>
      </c>
    </row>
    <row r="4">
      <c r="A4" s="59" t="s">
        <v>1975</v>
      </c>
      <c r="B4" s="59"/>
      <c r="C4" s="66" t="s">
        <v>1978</v>
      </c>
      <c r="D4" s="66" t="s">
        <v>1979</v>
      </c>
      <c r="L4" s="24"/>
      <c r="M4" s="24"/>
    </row>
    <row r="5">
      <c r="A5" s="59" t="s">
        <v>1975</v>
      </c>
      <c r="B5" s="59"/>
      <c r="C5" s="66" t="s">
        <v>1980</v>
      </c>
      <c r="D5" s="66" t="s">
        <v>1981</v>
      </c>
    </row>
    <row r="6">
      <c r="A6" s="59" t="s">
        <v>1975</v>
      </c>
      <c r="B6" s="59"/>
      <c r="C6" s="66" t="s">
        <v>1982</v>
      </c>
      <c r="D6" s="66" t="s">
        <v>1983</v>
      </c>
    </row>
    <row r="7">
      <c r="A7" s="59" t="s">
        <v>1975</v>
      </c>
      <c r="B7" s="59"/>
      <c r="C7" s="66" t="s">
        <v>1984</v>
      </c>
      <c r="D7" s="66" t="s">
        <v>1985</v>
      </c>
      <c r="L7" s="24"/>
      <c r="M7" s="24"/>
    </row>
    <row r="8">
      <c r="A8" s="59" t="s">
        <v>1975</v>
      </c>
      <c r="B8" s="59"/>
      <c r="C8" s="66" t="s">
        <v>58</v>
      </c>
      <c r="D8" s="66" t="s">
        <v>59</v>
      </c>
    </row>
    <row r="9">
      <c r="A9" s="59" t="s">
        <v>1975</v>
      </c>
      <c r="B9" s="59"/>
      <c r="C9" s="66" t="s">
        <v>1986</v>
      </c>
      <c r="D9" s="66" t="s">
        <v>1987</v>
      </c>
      <c r="L9" s="24"/>
      <c r="M9" s="24"/>
    </row>
    <row r="10">
      <c r="A10" s="59" t="s">
        <v>1975</v>
      </c>
      <c r="B10" s="59"/>
      <c r="C10" s="66" t="s">
        <v>1988</v>
      </c>
      <c r="D10" s="66" t="s">
        <v>1989</v>
      </c>
      <c r="L10" s="24"/>
      <c r="M10" s="24"/>
    </row>
    <row r="11">
      <c r="A11" s="59" t="s">
        <v>1975</v>
      </c>
      <c r="B11" s="59"/>
      <c r="C11" s="66" t="s">
        <v>1990</v>
      </c>
      <c r="D11" s="66" t="s">
        <v>1991</v>
      </c>
    </row>
    <row r="12">
      <c r="A12" s="59" t="s">
        <v>1975</v>
      </c>
      <c r="B12" s="59"/>
      <c r="C12" s="66" t="s">
        <v>1992</v>
      </c>
      <c r="D12" s="66" t="s">
        <v>1993</v>
      </c>
    </row>
    <row r="13">
      <c r="A13" s="59" t="s">
        <v>1975</v>
      </c>
      <c r="B13" s="59"/>
      <c r="C13" s="66" t="s">
        <v>1994</v>
      </c>
      <c r="D13" s="66" t="s">
        <v>1995</v>
      </c>
    </row>
    <row r="14">
      <c r="A14" s="59" t="s">
        <v>1975</v>
      </c>
      <c r="B14" s="59"/>
      <c r="C14" s="66" t="s">
        <v>1996</v>
      </c>
      <c r="D14" s="66" t="s">
        <v>1997</v>
      </c>
    </row>
    <row r="15">
      <c r="A15" s="59" t="s">
        <v>1975</v>
      </c>
      <c r="B15" s="59"/>
      <c r="C15" s="66" t="s">
        <v>70</v>
      </c>
      <c r="D15" s="66" t="s">
        <v>71</v>
      </c>
      <c r="L15" s="24"/>
      <c r="M15" s="24"/>
    </row>
    <row r="16">
      <c r="A16" s="59" t="s">
        <v>1975</v>
      </c>
      <c r="B16" s="59"/>
      <c r="C16" s="66" t="s">
        <v>1998</v>
      </c>
      <c r="D16" s="66" t="s">
        <v>1999</v>
      </c>
    </row>
    <row r="17">
      <c r="A17" s="59" t="s">
        <v>1975</v>
      </c>
      <c r="B17" s="59"/>
      <c r="C17" s="66" t="s">
        <v>2000</v>
      </c>
      <c r="D17" s="66" t="s">
        <v>2001</v>
      </c>
    </row>
    <row r="18">
      <c r="A18" s="59" t="s">
        <v>1975</v>
      </c>
      <c r="B18" s="59"/>
      <c r="C18" s="66" t="s">
        <v>2002</v>
      </c>
      <c r="D18" s="66" t="s">
        <v>2003</v>
      </c>
    </row>
    <row r="19">
      <c r="A19" s="59" t="s">
        <v>1975</v>
      </c>
      <c r="B19" s="59"/>
      <c r="C19" s="66" t="s">
        <v>2004</v>
      </c>
      <c r="D19" s="66" t="s">
        <v>143</v>
      </c>
      <c r="L19" s="24"/>
      <c r="M19" s="24"/>
    </row>
    <row r="20">
      <c r="A20" s="59" t="s">
        <v>1975</v>
      </c>
      <c r="B20" s="59"/>
      <c r="C20" s="66" t="s">
        <v>2005</v>
      </c>
      <c r="D20" s="66" t="s">
        <v>2006</v>
      </c>
    </row>
    <row r="21">
      <c r="A21" s="59" t="s">
        <v>1975</v>
      </c>
      <c r="B21" s="59"/>
      <c r="C21" s="66" t="s">
        <v>76</v>
      </c>
      <c r="D21" s="66" t="s">
        <v>77</v>
      </c>
      <c r="L21" s="24"/>
      <c r="M21" s="24"/>
    </row>
    <row r="22">
      <c r="A22" s="59" t="s">
        <v>1975</v>
      </c>
      <c r="B22" s="59"/>
      <c r="C22" s="66" t="s">
        <v>2007</v>
      </c>
      <c r="D22" s="66" t="s">
        <v>2008</v>
      </c>
      <c r="L22" s="24"/>
      <c r="M22" s="24"/>
    </row>
    <row r="23">
      <c r="A23" s="59" t="s">
        <v>1975</v>
      </c>
      <c r="B23" s="59"/>
      <c r="C23" s="66" t="s">
        <v>2009</v>
      </c>
      <c r="D23" s="66" t="s">
        <v>2010</v>
      </c>
    </row>
    <row r="24">
      <c r="A24" s="59" t="s">
        <v>1975</v>
      </c>
      <c r="B24" s="59"/>
      <c r="C24" s="66" t="s">
        <v>2011</v>
      </c>
      <c r="D24" s="66" t="s">
        <v>2012</v>
      </c>
    </row>
    <row r="25">
      <c r="A25" s="59" t="s">
        <v>1975</v>
      </c>
      <c r="B25" s="59"/>
      <c r="C25" s="66" t="s">
        <v>2013</v>
      </c>
      <c r="D25" s="66" t="s">
        <v>2014</v>
      </c>
    </row>
    <row r="26">
      <c r="A26" s="59" t="s">
        <v>1975</v>
      </c>
      <c r="B26" s="59"/>
      <c r="C26" s="66" t="s">
        <v>2015</v>
      </c>
      <c r="D26" s="66" t="s">
        <v>2016</v>
      </c>
    </row>
    <row r="27">
      <c r="A27" s="59" t="s">
        <v>1975</v>
      </c>
      <c r="B27" s="59"/>
      <c r="C27" s="66" t="s">
        <v>2017</v>
      </c>
      <c r="D27" s="66" t="s">
        <v>2018</v>
      </c>
    </row>
    <row r="28">
      <c r="A28" s="59" t="s">
        <v>1975</v>
      </c>
      <c r="B28" s="59"/>
      <c r="C28" s="66" t="s">
        <v>2019</v>
      </c>
      <c r="D28" s="66" t="s">
        <v>2020</v>
      </c>
    </row>
    <row r="29">
      <c r="A29" s="59" t="s">
        <v>1975</v>
      </c>
      <c r="B29" s="59"/>
      <c r="C29" s="66" t="s">
        <v>2021</v>
      </c>
      <c r="D29" s="66" t="s">
        <v>2022</v>
      </c>
    </row>
    <row r="30">
      <c r="A30" s="59" t="s">
        <v>1975</v>
      </c>
      <c r="B30" s="59"/>
      <c r="C30" s="66" t="s">
        <v>2023</v>
      </c>
      <c r="D30" s="66" t="s">
        <v>2024</v>
      </c>
      <c r="L30" s="24"/>
      <c r="M30" s="24"/>
    </row>
    <row r="31">
      <c r="A31" s="59" t="s">
        <v>1975</v>
      </c>
      <c r="B31" s="59"/>
      <c r="C31" s="66" t="s">
        <v>100</v>
      </c>
      <c r="D31" s="66" t="s">
        <v>101</v>
      </c>
      <c r="L31" s="24"/>
      <c r="M31" s="24"/>
    </row>
    <row r="32">
      <c r="A32" s="59" t="s">
        <v>1975</v>
      </c>
      <c r="B32" s="59"/>
      <c r="C32" s="66" t="s">
        <v>106</v>
      </c>
      <c r="D32" s="66" t="s">
        <v>107</v>
      </c>
    </row>
    <row r="33">
      <c r="A33" s="59" t="s">
        <v>1975</v>
      </c>
      <c r="B33" s="59"/>
      <c r="C33" s="66" t="s">
        <v>2025</v>
      </c>
      <c r="D33" s="66" t="s">
        <v>2026</v>
      </c>
    </row>
    <row r="34">
      <c r="A34" s="59" t="s">
        <v>1975</v>
      </c>
      <c r="B34" s="59"/>
      <c r="C34" s="66" t="s">
        <v>2027</v>
      </c>
      <c r="D34" s="66" t="s">
        <v>2028</v>
      </c>
      <c r="L34" s="24"/>
      <c r="M34" s="24"/>
    </row>
    <row r="35">
      <c r="A35" s="59" t="s">
        <v>1975</v>
      </c>
      <c r="B35" s="59"/>
      <c r="C35" s="66" t="s">
        <v>2029</v>
      </c>
      <c r="D35" s="66" t="s">
        <v>2030</v>
      </c>
    </row>
    <row r="36">
      <c r="A36" s="59" t="s">
        <v>1975</v>
      </c>
      <c r="B36" s="59"/>
      <c r="C36" s="66" t="s">
        <v>2031</v>
      </c>
      <c r="D36" s="66" t="s">
        <v>2032</v>
      </c>
    </row>
    <row r="37">
      <c r="A37" s="59" t="s">
        <v>1975</v>
      </c>
      <c r="B37" s="59"/>
      <c r="C37" s="66" t="s">
        <v>2033</v>
      </c>
      <c r="D37" s="66" t="s">
        <v>2034</v>
      </c>
      <c r="L37" s="24"/>
      <c r="M37" s="24"/>
    </row>
    <row r="38">
      <c r="A38" s="59" t="s">
        <v>1975</v>
      </c>
      <c r="B38" s="59"/>
      <c r="C38" s="66" t="s">
        <v>2035</v>
      </c>
      <c r="D38" s="66" t="s">
        <v>2036</v>
      </c>
    </row>
    <row r="39">
      <c r="A39" s="59" t="s">
        <v>1975</v>
      </c>
      <c r="B39" s="59"/>
      <c r="C39" s="66" t="s">
        <v>2037</v>
      </c>
      <c r="D39" s="66" t="s">
        <v>2038</v>
      </c>
    </row>
    <row r="40">
      <c r="A40" s="59" t="s">
        <v>1975</v>
      </c>
      <c r="B40" s="59"/>
      <c r="C40" s="66" t="s">
        <v>130</v>
      </c>
      <c r="D40" s="66" t="s">
        <v>131</v>
      </c>
      <c r="L40" s="24"/>
      <c r="M40" s="24"/>
    </row>
    <row r="41">
      <c r="A41" s="59" t="s">
        <v>1975</v>
      </c>
      <c r="B41" s="59"/>
      <c r="C41" s="66" t="s">
        <v>2039</v>
      </c>
      <c r="D41" s="66" t="s">
        <v>2040</v>
      </c>
      <c r="L41" s="24"/>
      <c r="M41" s="24"/>
    </row>
    <row r="42">
      <c r="A42" s="59" t="s">
        <v>1975</v>
      </c>
      <c r="B42" s="59"/>
      <c r="C42" s="66" t="s">
        <v>2041</v>
      </c>
      <c r="D42" s="66" t="s">
        <v>2042</v>
      </c>
      <c r="L42" s="24"/>
      <c r="M42" s="24"/>
    </row>
    <row r="43">
      <c r="A43" s="59" t="s">
        <v>1975</v>
      </c>
      <c r="B43" s="59"/>
      <c r="C43" s="66" t="s">
        <v>2043</v>
      </c>
      <c r="D43" s="66" t="s">
        <v>2044</v>
      </c>
      <c r="L43" s="24"/>
      <c r="M43" s="24"/>
    </row>
    <row r="44">
      <c r="A44" s="59" t="s">
        <v>1975</v>
      </c>
      <c r="B44" s="59"/>
      <c r="C44" s="66" t="s">
        <v>1229</v>
      </c>
      <c r="D44" s="66" t="s">
        <v>1230</v>
      </c>
      <c r="L44" s="24"/>
      <c r="M44" s="24"/>
    </row>
    <row r="45">
      <c r="A45" s="59" t="s">
        <v>1975</v>
      </c>
      <c r="B45" s="59"/>
      <c r="C45" s="66" t="s">
        <v>2045</v>
      </c>
      <c r="D45" s="66" t="s">
        <v>2046</v>
      </c>
      <c r="L45" s="24"/>
      <c r="M45" s="24"/>
    </row>
    <row r="46">
      <c r="A46" s="59" t="s">
        <v>1975</v>
      </c>
      <c r="B46" s="59"/>
      <c r="C46" s="66" t="s">
        <v>2047</v>
      </c>
      <c r="D46" s="66" t="s">
        <v>2048</v>
      </c>
    </row>
    <row r="47">
      <c r="A47" s="59" t="s">
        <v>1975</v>
      </c>
      <c r="B47" s="59"/>
      <c r="C47" s="66" t="s">
        <v>2049</v>
      </c>
      <c r="D47" s="66" t="s">
        <v>2050</v>
      </c>
      <c r="L47" s="24"/>
      <c r="M47" s="24"/>
    </row>
    <row r="48">
      <c r="A48" s="59" t="s">
        <v>1975</v>
      </c>
      <c r="B48" s="59"/>
      <c r="C48" s="66" t="s">
        <v>2051</v>
      </c>
      <c r="D48" s="66" t="s">
        <v>2052</v>
      </c>
    </row>
    <row r="49">
      <c r="A49" s="59" t="s">
        <v>1975</v>
      </c>
      <c r="B49" s="59"/>
      <c r="C49" s="66" t="s">
        <v>2053</v>
      </c>
      <c r="D49" s="66" t="s">
        <v>2054</v>
      </c>
    </row>
    <row r="50">
      <c r="A50" s="59" t="s">
        <v>1975</v>
      </c>
      <c r="B50" s="59"/>
      <c r="C50" s="66" t="s">
        <v>2055</v>
      </c>
      <c r="D50" s="66" t="s">
        <v>2056</v>
      </c>
    </row>
    <row r="51">
      <c r="A51" s="59" t="s">
        <v>1975</v>
      </c>
      <c r="B51" s="59"/>
      <c r="C51" s="66" t="s">
        <v>2057</v>
      </c>
      <c r="D51" s="66" t="s">
        <v>2058</v>
      </c>
    </row>
    <row r="52">
      <c r="A52" s="59" t="s">
        <v>1975</v>
      </c>
      <c r="B52" s="59"/>
      <c r="C52" s="66" t="s">
        <v>2059</v>
      </c>
      <c r="D52" s="66" t="s">
        <v>2060</v>
      </c>
      <c r="L52" s="24"/>
      <c r="M52" s="24"/>
    </row>
    <row r="53">
      <c r="A53" s="59" t="s">
        <v>1975</v>
      </c>
      <c r="B53" s="59"/>
      <c r="C53" s="66" t="s">
        <v>139</v>
      </c>
      <c r="D53" s="66" t="s">
        <v>140</v>
      </c>
      <c r="L53" s="24"/>
      <c r="M53" s="24"/>
    </row>
    <row r="54">
      <c r="A54" s="59" t="s">
        <v>1975</v>
      </c>
      <c r="B54" s="59"/>
      <c r="C54" s="66" t="s">
        <v>2061</v>
      </c>
      <c r="D54" s="66" t="s">
        <v>2062</v>
      </c>
    </row>
    <row r="55">
      <c r="A55" s="59" t="s">
        <v>1975</v>
      </c>
      <c r="B55" s="59"/>
      <c r="C55" s="66" t="s">
        <v>142</v>
      </c>
      <c r="D55" s="66" t="s">
        <v>143</v>
      </c>
    </row>
    <row r="56">
      <c r="A56" s="59" t="s">
        <v>1975</v>
      </c>
      <c r="B56" s="59"/>
      <c r="C56" s="66" t="s">
        <v>2063</v>
      </c>
      <c r="D56" s="66" t="s">
        <v>2064</v>
      </c>
    </row>
    <row r="57">
      <c r="A57" s="59" t="s">
        <v>1975</v>
      </c>
      <c r="B57" s="59"/>
      <c r="C57" s="66" t="s">
        <v>145</v>
      </c>
      <c r="D57" s="66" t="s">
        <v>146</v>
      </c>
      <c r="L57" s="24"/>
      <c r="M57" s="24"/>
    </row>
    <row r="58">
      <c r="A58" s="59" t="s">
        <v>1975</v>
      </c>
      <c r="B58" s="59"/>
      <c r="C58" s="66" t="s">
        <v>151</v>
      </c>
      <c r="D58" s="66" t="s">
        <v>152</v>
      </c>
    </row>
    <row r="59">
      <c r="A59" s="59" t="s">
        <v>1975</v>
      </c>
      <c r="B59" s="59"/>
      <c r="C59" s="66" t="s">
        <v>2065</v>
      </c>
      <c r="D59" s="66" t="s">
        <v>2066</v>
      </c>
    </row>
    <row r="60">
      <c r="A60" s="59" t="s">
        <v>1975</v>
      </c>
      <c r="B60" s="59"/>
      <c r="C60" s="66" t="s">
        <v>2067</v>
      </c>
      <c r="D60" s="66" t="s">
        <v>2068</v>
      </c>
    </row>
    <row r="61">
      <c r="A61" s="59" t="s">
        <v>1975</v>
      </c>
      <c r="B61" s="59"/>
      <c r="C61" s="66" t="s">
        <v>2069</v>
      </c>
      <c r="D61" s="66" t="s">
        <v>2070</v>
      </c>
    </row>
    <row r="62">
      <c r="A62" s="59" t="s">
        <v>1975</v>
      </c>
      <c r="B62" s="59"/>
      <c r="C62" s="66" t="s">
        <v>2071</v>
      </c>
      <c r="D62" s="66" t="s">
        <v>2072</v>
      </c>
      <c r="L62" s="24"/>
      <c r="M62" s="24"/>
    </row>
    <row r="63">
      <c r="A63" s="59" t="s">
        <v>1975</v>
      </c>
      <c r="B63" s="59"/>
      <c r="C63" s="66" t="s">
        <v>2073</v>
      </c>
      <c r="D63" s="66" t="s">
        <v>2074</v>
      </c>
    </row>
    <row r="64">
      <c r="A64" s="59" t="s">
        <v>1975</v>
      </c>
      <c r="B64" s="59"/>
      <c r="C64" s="66" t="s">
        <v>2075</v>
      </c>
      <c r="D64" s="66" t="s">
        <v>2076</v>
      </c>
      <c r="L64" s="24"/>
      <c r="M64" s="24"/>
    </row>
    <row r="65">
      <c r="A65" s="59" t="s">
        <v>1975</v>
      </c>
      <c r="B65" s="59"/>
      <c r="C65" s="66" t="s">
        <v>1746</v>
      </c>
      <c r="D65" s="66" t="s">
        <v>1747</v>
      </c>
      <c r="L65" s="24"/>
      <c r="M65" s="24"/>
    </row>
    <row r="66">
      <c r="A66" s="59" t="s">
        <v>1975</v>
      </c>
      <c r="B66" s="59"/>
      <c r="C66" s="66" t="s">
        <v>2077</v>
      </c>
      <c r="D66" s="66" t="s">
        <v>2078</v>
      </c>
    </row>
    <row r="67">
      <c r="A67" s="59" t="s">
        <v>1975</v>
      </c>
      <c r="B67" s="59"/>
      <c r="C67" s="66" t="s">
        <v>2079</v>
      </c>
      <c r="D67" s="66" t="s">
        <v>2080</v>
      </c>
      <c r="L67" s="24"/>
      <c r="M67" s="24"/>
    </row>
    <row r="68">
      <c r="A68" s="59" t="s">
        <v>1975</v>
      </c>
      <c r="B68" s="59"/>
      <c r="C68" s="66" t="s">
        <v>2081</v>
      </c>
      <c r="D68" s="66" t="s">
        <v>2082</v>
      </c>
    </row>
    <row r="69">
      <c r="A69" s="59" t="s">
        <v>1975</v>
      </c>
      <c r="B69" s="59"/>
      <c r="C69" s="66" t="s">
        <v>2083</v>
      </c>
      <c r="D69" s="66" t="s">
        <v>2084</v>
      </c>
      <c r="L69" s="24"/>
      <c r="M69" s="24"/>
    </row>
    <row r="70">
      <c r="A70" s="59" t="s">
        <v>1975</v>
      </c>
      <c r="B70" s="59"/>
      <c r="C70" s="66" t="s">
        <v>2085</v>
      </c>
      <c r="D70" s="66" t="s">
        <v>2086</v>
      </c>
    </row>
    <row r="71">
      <c r="A71" s="59" t="s">
        <v>1975</v>
      </c>
      <c r="B71" s="59"/>
      <c r="C71" s="66" t="s">
        <v>2087</v>
      </c>
      <c r="D71" s="66" t="s">
        <v>2088</v>
      </c>
      <c r="L71" s="24"/>
      <c r="M71" s="24"/>
    </row>
    <row r="72">
      <c r="A72" s="59" t="s">
        <v>1975</v>
      </c>
      <c r="B72" s="59"/>
      <c r="C72" s="66" t="s">
        <v>2089</v>
      </c>
      <c r="D72" s="66" t="s">
        <v>2090</v>
      </c>
      <c r="L72" s="24"/>
      <c r="M72" s="24"/>
    </row>
    <row r="73">
      <c r="A73" s="59" t="s">
        <v>1975</v>
      </c>
      <c r="B73" s="59"/>
      <c r="C73" s="66" t="s">
        <v>2091</v>
      </c>
      <c r="D73" s="66" t="s">
        <v>2092</v>
      </c>
    </row>
    <row r="74">
      <c r="A74" s="59" t="s">
        <v>1975</v>
      </c>
      <c r="B74" s="59"/>
      <c r="C74" s="66" t="s">
        <v>2093</v>
      </c>
      <c r="D74" s="66" t="s">
        <v>2094</v>
      </c>
    </row>
    <row r="75">
      <c r="A75" s="59" t="s">
        <v>1975</v>
      </c>
      <c r="B75" s="59"/>
      <c r="C75" s="66" t="s">
        <v>2095</v>
      </c>
      <c r="D75" s="66" t="s">
        <v>2096</v>
      </c>
      <c r="L75" s="24"/>
      <c r="M75" s="24"/>
    </row>
    <row r="76">
      <c r="A76" s="59" t="s">
        <v>1975</v>
      </c>
      <c r="B76" s="59"/>
      <c r="C76" s="66" t="s">
        <v>1462</v>
      </c>
      <c r="D76" s="66" t="s">
        <v>1463</v>
      </c>
    </row>
    <row r="77">
      <c r="A77" s="59" t="s">
        <v>1975</v>
      </c>
      <c r="B77" s="59"/>
      <c r="C77" s="66" t="s">
        <v>2097</v>
      </c>
      <c r="D77" s="66" t="s">
        <v>2098</v>
      </c>
    </row>
    <row r="78">
      <c r="A78" s="59" t="s">
        <v>1975</v>
      </c>
      <c r="B78" s="59"/>
      <c r="C78" s="66" t="s">
        <v>2099</v>
      </c>
      <c r="D78" s="66" t="s">
        <v>2100</v>
      </c>
      <c r="L78" s="24"/>
      <c r="M78" s="24"/>
    </row>
    <row r="79">
      <c r="A79" s="59" t="s">
        <v>1975</v>
      </c>
      <c r="B79" s="59"/>
      <c r="C79" s="66" t="s">
        <v>187</v>
      </c>
      <c r="D79" s="66" t="s">
        <v>188</v>
      </c>
    </row>
    <row r="80">
      <c r="A80" s="59" t="s">
        <v>1975</v>
      </c>
      <c r="B80" s="59"/>
      <c r="C80" s="66" t="s">
        <v>2101</v>
      </c>
      <c r="D80" s="66" t="s">
        <v>2102</v>
      </c>
    </row>
    <row r="81">
      <c r="A81" s="59" t="s">
        <v>1975</v>
      </c>
      <c r="B81" s="59"/>
      <c r="C81" s="66" t="s">
        <v>2103</v>
      </c>
      <c r="D81" s="66" t="s">
        <v>2104</v>
      </c>
    </row>
    <row r="82">
      <c r="A82" s="59" t="s">
        <v>1975</v>
      </c>
      <c r="B82" s="59"/>
      <c r="C82" s="66" t="s">
        <v>2105</v>
      </c>
      <c r="D82" s="66" t="s">
        <v>2106</v>
      </c>
      <c r="L82" s="24"/>
      <c r="M82" s="24"/>
    </row>
    <row r="83">
      <c r="A83" s="59" t="s">
        <v>1975</v>
      </c>
      <c r="B83" s="59"/>
      <c r="C83" s="66" t="s">
        <v>2107</v>
      </c>
      <c r="D83" s="66" t="s">
        <v>2108</v>
      </c>
      <c r="L83" s="24"/>
      <c r="M83" s="24"/>
    </row>
    <row r="84">
      <c r="A84" s="59" t="s">
        <v>1975</v>
      </c>
      <c r="B84" s="59"/>
      <c r="C84" s="66" t="s">
        <v>1616</v>
      </c>
      <c r="D84" s="66" t="s">
        <v>1617</v>
      </c>
      <c r="L84" s="24"/>
      <c r="M84" s="24"/>
    </row>
    <row r="85">
      <c r="A85" s="59" t="s">
        <v>1975</v>
      </c>
      <c r="B85" s="59"/>
      <c r="C85" s="66" t="s">
        <v>2109</v>
      </c>
      <c r="D85" s="66" t="s">
        <v>2110</v>
      </c>
      <c r="L85" s="24"/>
      <c r="M85" s="24"/>
    </row>
    <row r="86">
      <c r="A86" s="59" t="s">
        <v>1975</v>
      </c>
      <c r="B86" s="59"/>
      <c r="C86" s="66" t="s">
        <v>2111</v>
      </c>
      <c r="D86" s="66" t="s">
        <v>2112</v>
      </c>
    </row>
    <row r="87">
      <c r="A87" s="59" t="s">
        <v>1975</v>
      </c>
      <c r="B87" s="59"/>
      <c r="C87" s="66" t="s">
        <v>2113</v>
      </c>
      <c r="D87" s="66" t="s">
        <v>2114</v>
      </c>
      <c r="L87" s="24"/>
      <c r="M87" s="24"/>
    </row>
    <row r="88">
      <c r="A88" s="59" t="s">
        <v>1975</v>
      </c>
      <c r="B88" s="59"/>
      <c r="C88" s="66" t="s">
        <v>2115</v>
      </c>
      <c r="D88" s="66" t="s">
        <v>2116</v>
      </c>
      <c r="L88" s="24"/>
      <c r="M88" s="24"/>
    </row>
    <row r="89">
      <c r="A89" s="59" t="s">
        <v>1975</v>
      </c>
      <c r="B89" s="59"/>
      <c r="C89" s="66" t="s">
        <v>2117</v>
      </c>
      <c r="D89" s="66" t="s">
        <v>2118</v>
      </c>
    </row>
    <row r="90">
      <c r="A90" s="59" t="s">
        <v>1975</v>
      </c>
      <c r="B90" s="59"/>
      <c r="C90" s="66" t="s">
        <v>2119</v>
      </c>
      <c r="D90" s="66" t="s">
        <v>2120</v>
      </c>
      <c r="L90" s="24"/>
      <c r="M90" s="24"/>
    </row>
    <row r="91">
      <c r="A91" s="59" t="s">
        <v>1975</v>
      </c>
      <c r="B91" s="59"/>
      <c r="C91" s="66" t="s">
        <v>2121</v>
      </c>
      <c r="D91" s="66" t="s">
        <v>2122</v>
      </c>
    </row>
    <row r="92">
      <c r="A92" s="59" t="s">
        <v>1975</v>
      </c>
      <c r="B92" s="59"/>
      <c r="C92" s="66" t="s">
        <v>2123</v>
      </c>
      <c r="D92" s="66" t="s">
        <v>2124</v>
      </c>
    </row>
    <row r="93">
      <c r="A93" s="59" t="s">
        <v>1975</v>
      </c>
      <c r="B93" s="59"/>
      <c r="C93" s="66" t="s">
        <v>1767</v>
      </c>
      <c r="D93" s="66" t="s">
        <v>1768</v>
      </c>
    </row>
    <row r="94">
      <c r="A94" s="59" t="s">
        <v>1975</v>
      </c>
      <c r="B94" s="59"/>
      <c r="C94" s="66" t="s">
        <v>2125</v>
      </c>
      <c r="D94" s="66" t="s">
        <v>2126</v>
      </c>
      <c r="L94" s="24"/>
      <c r="M94" s="24"/>
    </row>
    <row r="95">
      <c r="A95" s="59" t="s">
        <v>1975</v>
      </c>
      <c r="B95" s="59"/>
      <c r="C95" s="66" t="s">
        <v>2127</v>
      </c>
      <c r="D95" s="66" t="s">
        <v>2128</v>
      </c>
      <c r="L95" s="24"/>
      <c r="M95" s="24"/>
    </row>
    <row r="96">
      <c r="A96" s="59" t="s">
        <v>1975</v>
      </c>
      <c r="B96" s="59"/>
      <c r="C96" s="66" t="s">
        <v>2129</v>
      </c>
      <c r="D96" s="66" t="s">
        <v>2130</v>
      </c>
    </row>
    <row r="97">
      <c r="A97" s="59" t="s">
        <v>1975</v>
      </c>
      <c r="B97" s="59"/>
      <c r="C97" s="66" t="s">
        <v>2131</v>
      </c>
      <c r="D97" s="66" t="s">
        <v>2132</v>
      </c>
    </row>
    <row r="98">
      <c r="A98" s="59" t="s">
        <v>1975</v>
      </c>
      <c r="B98" s="59"/>
      <c r="C98" s="66" t="s">
        <v>2133</v>
      </c>
      <c r="D98" s="66" t="s">
        <v>2134</v>
      </c>
      <c r="L98" s="24"/>
      <c r="M98" s="24"/>
    </row>
    <row r="99">
      <c r="A99" s="59" t="s">
        <v>1975</v>
      </c>
      <c r="B99" s="59"/>
      <c r="C99" s="66" t="s">
        <v>2135</v>
      </c>
      <c r="D99" s="66" t="s">
        <v>2136</v>
      </c>
      <c r="L99" s="24"/>
      <c r="M99" s="24"/>
    </row>
    <row r="100">
      <c r="A100" s="59" t="s">
        <v>1975</v>
      </c>
      <c r="B100" s="59"/>
      <c r="C100" s="66" t="s">
        <v>2137</v>
      </c>
      <c r="D100" s="66" t="s">
        <v>2138</v>
      </c>
    </row>
    <row r="101">
      <c r="A101" s="59" t="s">
        <v>1975</v>
      </c>
      <c r="B101" s="59"/>
      <c r="C101" s="66" t="s">
        <v>2139</v>
      </c>
      <c r="D101" s="66" t="s">
        <v>2140</v>
      </c>
    </row>
    <row r="102">
      <c r="A102" s="59" t="s">
        <v>1975</v>
      </c>
      <c r="B102" s="59"/>
      <c r="C102" s="66" t="s">
        <v>2141</v>
      </c>
      <c r="D102" s="66" t="s">
        <v>2142</v>
      </c>
    </row>
    <row r="103">
      <c r="A103" s="59" t="s">
        <v>1975</v>
      </c>
      <c r="B103" s="59"/>
      <c r="C103" s="66" t="s">
        <v>2143</v>
      </c>
      <c r="D103" s="66" t="s">
        <v>2144</v>
      </c>
    </row>
    <row r="104">
      <c r="A104" s="59" t="s">
        <v>1975</v>
      </c>
      <c r="B104" s="59"/>
      <c r="C104" s="66" t="s">
        <v>222</v>
      </c>
      <c r="D104" s="66" t="s">
        <v>223</v>
      </c>
      <c r="L104" s="24"/>
      <c r="M104" s="24"/>
    </row>
    <row r="105">
      <c r="A105" s="59" t="s">
        <v>1975</v>
      </c>
      <c r="B105" s="59"/>
      <c r="C105" s="66" t="s">
        <v>2145</v>
      </c>
      <c r="D105" s="66" t="s">
        <v>2146</v>
      </c>
      <c r="L105" s="24"/>
      <c r="M105" s="24"/>
    </row>
    <row r="106">
      <c r="A106" s="59" t="s">
        <v>1975</v>
      </c>
      <c r="B106" s="59"/>
      <c r="C106" s="66" t="s">
        <v>2147</v>
      </c>
      <c r="D106" s="66" t="s">
        <v>2148</v>
      </c>
      <c r="L106" s="24"/>
      <c r="M106" s="24"/>
    </row>
    <row r="107">
      <c r="A107" s="59" t="s">
        <v>1975</v>
      </c>
      <c r="B107" s="59"/>
      <c r="C107" s="66" t="s">
        <v>228</v>
      </c>
      <c r="D107" s="66" t="s">
        <v>229</v>
      </c>
      <c r="L107" s="24"/>
      <c r="M107" s="24"/>
    </row>
    <row r="108">
      <c r="A108" s="59" t="s">
        <v>1975</v>
      </c>
      <c r="B108" s="59"/>
      <c r="C108" s="66" t="s">
        <v>2149</v>
      </c>
      <c r="D108" s="66" t="s">
        <v>2150</v>
      </c>
      <c r="L108" s="24"/>
      <c r="M108" s="24"/>
    </row>
    <row r="109">
      <c r="A109" s="59" t="s">
        <v>1975</v>
      </c>
      <c r="B109" s="59"/>
      <c r="C109" s="66" t="s">
        <v>1477</v>
      </c>
      <c r="D109" s="66" t="s">
        <v>1478</v>
      </c>
    </row>
    <row r="110">
      <c r="A110" s="59" t="s">
        <v>1975</v>
      </c>
      <c r="B110" s="59"/>
      <c r="C110" s="66" t="s">
        <v>2151</v>
      </c>
      <c r="D110" s="66" t="s">
        <v>2152</v>
      </c>
    </row>
    <row r="111">
      <c r="A111" s="59" t="s">
        <v>1975</v>
      </c>
      <c r="B111" s="59"/>
      <c r="C111" s="66" t="s">
        <v>2153</v>
      </c>
      <c r="D111" s="66" t="s">
        <v>2154</v>
      </c>
    </row>
    <row r="112">
      <c r="A112" s="59" t="s">
        <v>1975</v>
      </c>
      <c r="B112" s="59"/>
      <c r="C112" s="66" t="s">
        <v>234</v>
      </c>
      <c r="D112" s="66" t="s">
        <v>235</v>
      </c>
    </row>
    <row r="113">
      <c r="A113" s="59" t="s">
        <v>1975</v>
      </c>
      <c r="B113" s="59"/>
      <c r="C113" s="66" t="s">
        <v>2155</v>
      </c>
      <c r="D113" s="66" t="s">
        <v>2156</v>
      </c>
      <c r="L113" s="24"/>
      <c r="M113" s="24"/>
    </row>
    <row r="114">
      <c r="A114" s="59" t="s">
        <v>1975</v>
      </c>
      <c r="B114" s="59"/>
      <c r="C114" s="66" t="s">
        <v>237</v>
      </c>
      <c r="D114" s="66" t="s">
        <v>238</v>
      </c>
      <c r="L114" s="24"/>
      <c r="M114" s="24"/>
    </row>
    <row r="115">
      <c r="A115" s="59" t="s">
        <v>1975</v>
      </c>
      <c r="B115" s="59"/>
      <c r="C115" s="66" t="s">
        <v>2157</v>
      </c>
      <c r="D115" s="66" t="s">
        <v>2158</v>
      </c>
    </row>
    <row r="116">
      <c r="A116" s="59" t="s">
        <v>1975</v>
      </c>
      <c r="B116" s="59"/>
      <c r="C116" s="66" t="s">
        <v>2159</v>
      </c>
      <c r="D116" s="66" t="s">
        <v>2160</v>
      </c>
      <c r="L116" s="24"/>
      <c r="M116" s="24"/>
    </row>
    <row r="117">
      <c r="A117" s="59" t="s">
        <v>1975</v>
      </c>
      <c r="B117" s="59"/>
      <c r="C117" s="66" t="s">
        <v>2161</v>
      </c>
      <c r="D117" s="66" t="s">
        <v>2162</v>
      </c>
    </row>
    <row r="118">
      <c r="A118" s="59" t="s">
        <v>1975</v>
      </c>
      <c r="B118" s="59"/>
      <c r="C118" s="66" t="s">
        <v>2163</v>
      </c>
      <c r="D118" s="66" t="s">
        <v>2164</v>
      </c>
      <c r="L118" s="24"/>
      <c r="M118" s="24"/>
    </row>
    <row r="119">
      <c r="A119" s="59" t="s">
        <v>1975</v>
      </c>
      <c r="B119" s="59"/>
      <c r="C119" s="66" t="s">
        <v>2165</v>
      </c>
      <c r="D119" s="66" t="s">
        <v>2166</v>
      </c>
      <c r="L119" s="24"/>
      <c r="M119" s="24"/>
    </row>
    <row r="120">
      <c r="A120" s="59" t="s">
        <v>1975</v>
      </c>
      <c r="B120" s="59"/>
      <c r="C120" s="66" t="s">
        <v>2167</v>
      </c>
      <c r="D120" s="66" t="s">
        <v>2168</v>
      </c>
    </row>
    <row r="121">
      <c r="A121" s="59" t="s">
        <v>1975</v>
      </c>
      <c r="B121" s="59"/>
      <c r="C121" s="66" t="s">
        <v>2169</v>
      </c>
      <c r="D121" s="66" t="s">
        <v>2170</v>
      </c>
      <c r="L121" s="24"/>
      <c r="M121" s="24"/>
    </row>
    <row r="122">
      <c r="A122" s="59" t="s">
        <v>1975</v>
      </c>
      <c r="B122" s="59"/>
      <c r="C122" s="66" t="s">
        <v>2171</v>
      </c>
      <c r="D122" s="66" t="s">
        <v>2172</v>
      </c>
      <c r="L122" s="24"/>
      <c r="M122" s="24"/>
    </row>
    <row r="123">
      <c r="A123" s="59" t="s">
        <v>1975</v>
      </c>
      <c r="B123" s="59"/>
      <c r="C123" s="66" t="s">
        <v>2173</v>
      </c>
      <c r="D123" s="66" t="s">
        <v>2174</v>
      </c>
    </row>
    <row r="124">
      <c r="A124" s="59" t="s">
        <v>1975</v>
      </c>
      <c r="B124" s="59"/>
      <c r="C124" s="66" t="s">
        <v>246</v>
      </c>
      <c r="D124" s="66" t="s">
        <v>247</v>
      </c>
      <c r="L124" s="24"/>
      <c r="M124" s="24"/>
    </row>
    <row r="125">
      <c r="A125" s="59" t="s">
        <v>1975</v>
      </c>
      <c r="B125" s="59"/>
      <c r="C125" s="66" t="s">
        <v>2175</v>
      </c>
      <c r="D125" s="66" t="s">
        <v>2176</v>
      </c>
      <c r="L125" s="24"/>
      <c r="M125" s="24"/>
    </row>
    <row r="126">
      <c r="A126" s="59" t="s">
        <v>1975</v>
      </c>
      <c r="B126" s="59"/>
      <c r="C126" s="66" t="s">
        <v>2177</v>
      </c>
      <c r="D126" s="66" t="s">
        <v>2178</v>
      </c>
    </row>
    <row r="127">
      <c r="A127" s="59" t="s">
        <v>1975</v>
      </c>
      <c r="B127" s="59"/>
      <c r="C127" s="66" t="s">
        <v>252</v>
      </c>
      <c r="D127" s="66" t="s">
        <v>253</v>
      </c>
    </row>
    <row r="128">
      <c r="A128" s="59" t="s">
        <v>1975</v>
      </c>
      <c r="B128" s="59"/>
      <c r="C128" s="66" t="s">
        <v>2179</v>
      </c>
      <c r="D128" s="66" t="s">
        <v>2180</v>
      </c>
      <c r="L128" s="24"/>
      <c r="M128" s="24"/>
    </row>
    <row r="129">
      <c r="A129" s="59" t="s">
        <v>1975</v>
      </c>
      <c r="B129" s="59"/>
      <c r="C129" s="66" t="s">
        <v>255</v>
      </c>
      <c r="D129" s="66" t="s">
        <v>256</v>
      </c>
      <c r="L129" s="24"/>
      <c r="M129" s="24"/>
    </row>
    <row r="130">
      <c r="A130" s="59" t="s">
        <v>1975</v>
      </c>
      <c r="B130" s="59"/>
      <c r="C130" s="66" t="s">
        <v>2181</v>
      </c>
      <c r="D130" s="66" t="s">
        <v>2182</v>
      </c>
      <c r="L130" s="24"/>
      <c r="M130" s="24"/>
    </row>
    <row r="131">
      <c r="A131" s="59" t="s">
        <v>1975</v>
      </c>
      <c r="B131" s="59"/>
      <c r="C131" s="66" t="s">
        <v>2183</v>
      </c>
      <c r="D131" s="66" t="s">
        <v>2184</v>
      </c>
    </row>
    <row r="132">
      <c r="A132" s="59" t="s">
        <v>1975</v>
      </c>
      <c r="B132" s="59"/>
      <c r="C132" s="66" t="s">
        <v>2185</v>
      </c>
      <c r="D132" s="66" t="s">
        <v>2186</v>
      </c>
    </row>
    <row r="133">
      <c r="A133" s="59" t="s">
        <v>1975</v>
      </c>
      <c r="B133" s="59"/>
      <c r="C133" s="66" t="s">
        <v>2187</v>
      </c>
      <c r="D133" s="66" t="s">
        <v>2188</v>
      </c>
      <c r="L133" s="24"/>
      <c r="M133" s="24"/>
    </row>
    <row r="134">
      <c r="A134" s="59" t="s">
        <v>1975</v>
      </c>
      <c r="B134" s="59"/>
      <c r="C134" s="66" t="s">
        <v>2189</v>
      </c>
      <c r="D134" s="66" t="s">
        <v>2190</v>
      </c>
    </row>
    <row r="135">
      <c r="A135" s="59" t="s">
        <v>1975</v>
      </c>
      <c r="B135" s="59"/>
      <c r="C135" s="66" t="s">
        <v>2191</v>
      </c>
      <c r="D135" s="66" t="s">
        <v>2192</v>
      </c>
      <c r="L135" s="24"/>
      <c r="M135" s="24"/>
    </row>
    <row r="136">
      <c r="A136" s="59" t="s">
        <v>1975</v>
      </c>
      <c r="B136" s="59"/>
      <c r="C136" s="66" t="s">
        <v>2193</v>
      </c>
      <c r="D136" s="66" t="s">
        <v>2194</v>
      </c>
      <c r="L136" s="24"/>
      <c r="M136" s="24"/>
    </row>
    <row r="137">
      <c r="A137" s="59" t="s">
        <v>1975</v>
      </c>
      <c r="B137" s="59"/>
      <c r="C137" s="66" t="s">
        <v>2195</v>
      </c>
      <c r="D137" s="66" t="s">
        <v>2196</v>
      </c>
    </row>
    <row r="138">
      <c r="A138" s="59" t="s">
        <v>1975</v>
      </c>
      <c r="B138" s="59"/>
      <c r="C138" s="66" t="s">
        <v>2197</v>
      </c>
      <c r="D138" s="66" t="s">
        <v>2198</v>
      </c>
    </row>
    <row r="139">
      <c r="A139" s="59" t="s">
        <v>1975</v>
      </c>
      <c r="B139" s="59"/>
      <c r="C139" s="66" t="s">
        <v>2199</v>
      </c>
      <c r="D139" s="66" t="s">
        <v>2200</v>
      </c>
      <c r="L139" s="24"/>
      <c r="M139" s="24"/>
    </row>
    <row r="140">
      <c r="A140" s="59" t="s">
        <v>1975</v>
      </c>
      <c r="B140" s="59"/>
      <c r="C140" s="66" t="s">
        <v>2201</v>
      </c>
      <c r="D140" s="66" t="s">
        <v>2202</v>
      </c>
      <c r="L140" s="24"/>
      <c r="M140" s="24"/>
    </row>
    <row r="141">
      <c r="A141" s="59" t="s">
        <v>1975</v>
      </c>
      <c r="B141" s="59"/>
      <c r="C141" s="66" t="s">
        <v>2203</v>
      </c>
      <c r="D141" s="66" t="s">
        <v>2204</v>
      </c>
      <c r="L141" s="24"/>
      <c r="M141" s="24"/>
    </row>
    <row r="142">
      <c r="A142" s="59" t="s">
        <v>1975</v>
      </c>
      <c r="B142" s="59"/>
      <c r="C142" s="66" t="s">
        <v>2205</v>
      </c>
      <c r="D142" s="66" t="s">
        <v>2206</v>
      </c>
    </row>
    <row r="143">
      <c r="A143" s="59" t="s">
        <v>1975</v>
      </c>
      <c r="B143" s="59"/>
      <c r="C143" s="66" t="s">
        <v>2207</v>
      </c>
      <c r="D143" s="66" t="s">
        <v>2208</v>
      </c>
    </row>
    <row r="144">
      <c r="A144" s="59" t="s">
        <v>1975</v>
      </c>
      <c r="B144" s="59"/>
      <c r="C144" s="66" t="s">
        <v>1797</v>
      </c>
      <c r="D144" s="66" t="s">
        <v>1798</v>
      </c>
      <c r="L144" s="24"/>
      <c r="M144" s="24"/>
    </row>
    <row r="145">
      <c r="A145" s="59" t="s">
        <v>1975</v>
      </c>
      <c r="B145" s="59"/>
      <c r="C145" s="66" t="s">
        <v>2209</v>
      </c>
      <c r="D145" s="66" t="s">
        <v>2210</v>
      </c>
      <c r="L145" s="24"/>
      <c r="M145" s="24"/>
    </row>
    <row r="146">
      <c r="A146" s="59" t="s">
        <v>1975</v>
      </c>
      <c r="B146" s="59"/>
      <c r="C146" s="66" t="s">
        <v>2211</v>
      </c>
      <c r="D146" s="66" t="s">
        <v>2212</v>
      </c>
      <c r="L146" s="24"/>
      <c r="M146" s="24"/>
    </row>
    <row r="147">
      <c r="A147" s="59" t="s">
        <v>1975</v>
      </c>
      <c r="B147" s="59"/>
      <c r="C147" s="66" t="s">
        <v>2213</v>
      </c>
      <c r="D147" s="66" t="s">
        <v>2214</v>
      </c>
    </row>
    <row r="148">
      <c r="A148" s="59" t="s">
        <v>1975</v>
      </c>
      <c r="B148" s="59"/>
      <c r="C148" s="66" t="s">
        <v>2215</v>
      </c>
      <c r="D148" s="66" t="s">
        <v>2216</v>
      </c>
    </row>
    <row r="149">
      <c r="A149" s="59" t="s">
        <v>1975</v>
      </c>
      <c r="B149" s="59"/>
      <c r="C149" s="66" t="s">
        <v>288</v>
      </c>
      <c r="D149" s="66" t="s">
        <v>289</v>
      </c>
    </row>
    <row r="150">
      <c r="A150" s="59" t="s">
        <v>1975</v>
      </c>
      <c r="B150" s="59"/>
      <c r="C150" s="66" t="s">
        <v>2217</v>
      </c>
      <c r="D150" s="66" t="s">
        <v>2218</v>
      </c>
      <c r="L150" s="24"/>
      <c r="M150" s="24"/>
    </row>
    <row r="151">
      <c r="A151" s="59" t="s">
        <v>1975</v>
      </c>
      <c r="B151" s="59"/>
      <c r="C151" s="66" t="s">
        <v>2219</v>
      </c>
      <c r="D151" s="66" t="s">
        <v>2220</v>
      </c>
    </row>
    <row r="152">
      <c r="A152" s="59" t="s">
        <v>1975</v>
      </c>
      <c r="B152" s="59"/>
      <c r="C152" s="66" t="s">
        <v>2221</v>
      </c>
      <c r="D152" s="66" t="s">
        <v>2222</v>
      </c>
    </row>
    <row r="153">
      <c r="A153" s="59" t="s">
        <v>1975</v>
      </c>
      <c r="B153" s="59"/>
      <c r="C153" s="66" t="s">
        <v>297</v>
      </c>
      <c r="D153" s="66" t="s">
        <v>298</v>
      </c>
    </row>
    <row r="154">
      <c r="A154" s="59" t="s">
        <v>1975</v>
      </c>
      <c r="B154" s="59"/>
      <c r="C154" s="66" t="s">
        <v>2223</v>
      </c>
      <c r="D154" s="66" t="s">
        <v>2224</v>
      </c>
    </row>
    <row r="155">
      <c r="A155" s="59" t="s">
        <v>1975</v>
      </c>
      <c r="B155" s="59"/>
      <c r="C155" s="66" t="s">
        <v>303</v>
      </c>
      <c r="D155" s="66" t="s">
        <v>304</v>
      </c>
      <c r="L155" s="24"/>
      <c r="M155" s="24"/>
    </row>
    <row r="156">
      <c r="A156" s="59" t="s">
        <v>1975</v>
      </c>
      <c r="B156" s="59"/>
      <c r="C156" s="66" t="s">
        <v>2225</v>
      </c>
      <c r="D156" s="66" t="s">
        <v>2226</v>
      </c>
      <c r="L156" s="24"/>
      <c r="M156" s="24"/>
    </row>
    <row r="157">
      <c r="A157" s="59" t="s">
        <v>1975</v>
      </c>
      <c r="B157" s="59"/>
      <c r="C157" s="66" t="s">
        <v>2227</v>
      </c>
      <c r="D157" s="66" t="s">
        <v>2228</v>
      </c>
    </row>
    <row r="158">
      <c r="A158" s="59" t="s">
        <v>1975</v>
      </c>
      <c r="B158" s="59"/>
      <c r="C158" s="66" t="s">
        <v>2229</v>
      </c>
      <c r="D158" s="66" t="s">
        <v>2230</v>
      </c>
    </row>
    <row r="159">
      <c r="A159" s="59" t="s">
        <v>1975</v>
      </c>
      <c r="B159" s="59"/>
      <c r="C159" s="66" t="s">
        <v>2231</v>
      </c>
      <c r="D159" s="66" t="s">
        <v>2232</v>
      </c>
    </row>
    <row r="160">
      <c r="A160" s="59" t="s">
        <v>1975</v>
      </c>
      <c r="B160" s="59"/>
      <c r="C160" s="66" t="s">
        <v>309</v>
      </c>
      <c r="D160" s="66" t="s">
        <v>310</v>
      </c>
    </row>
    <row r="161">
      <c r="A161" s="59" t="s">
        <v>1975</v>
      </c>
      <c r="B161" s="59"/>
      <c r="C161" s="66" t="s">
        <v>2233</v>
      </c>
      <c r="D161" s="66" t="s">
        <v>2234</v>
      </c>
    </row>
    <row r="162">
      <c r="A162" s="59" t="s">
        <v>1975</v>
      </c>
      <c r="B162" s="59"/>
      <c r="C162" s="66" t="s">
        <v>2235</v>
      </c>
      <c r="D162" s="66" t="s">
        <v>2236</v>
      </c>
    </row>
    <row r="163">
      <c r="A163" s="59" t="s">
        <v>1975</v>
      </c>
      <c r="B163" s="59"/>
      <c r="C163" s="66" t="s">
        <v>2237</v>
      </c>
      <c r="D163" s="66" t="s">
        <v>2238</v>
      </c>
    </row>
    <row r="164">
      <c r="A164" s="59" t="s">
        <v>1975</v>
      </c>
      <c r="B164" s="59"/>
      <c r="C164" s="66" t="s">
        <v>2239</v>
      </c>
      <c r="D164" s="66" t="s">
        <v>2240</v>
      </c>
    </row>
    <row r="165">
      <c r="A165" s="59" t="s">
        <v>1975</v>
      </c>
      <c r="B165" s="59"/>
      <c r="C165" s="66" t="s">
        <v>2241</v>
      </c>
      <c r="D165" s="66" t="s">
        <v>2242</v>
      </c>
    </row>
    <row r="166">
      <c r="A166" s="59" t="s">
        <v>1975</v>
      </c>
      <c r="B166" s="59"/>
      <c r="C166" s="66" t="s">
        <v>2243</v>
      </c>
      <c r="D166" s="66" t="s">
        <v>2244</v>
      </c>
    </row>
    <row r="167">
      <c r="A167" s="59" t="s">
        <v>1975</v>
      </c>
      <c r="B167" s="59"/>
      <c r="C167" s="66" t="s">
        <v>2245</v>
      </c>
      <c r="D167" s="66" t="s">
        <v>2246</v>
      </c>
    </row>
    <row r="168">
      <c r="A168" s="59" t="s">
        <v>1975</v>
      </c>
      <c r="B168" s="59"/>
      <c r="C168" s="66" t="s">
        <v>1643</v>
      </c>
      <c r="D168" s="66" t="s">
        <v>1644</v>
      </c>
    </row>
    <row r="169">
      <c r="A169" s="59" t="s">
        <v>1975</v>
      </c>
      <c r="B169" s="59"/>
      <c r="C169" s="66" t="s">
        <v>327</v>
      </c>
      <c r="D169" s="66" t="s">
        <v>328</v>
      </c>
    </row>
    <row r="170">
      <c r="A170" s="59" t="s">
        <v>1975</v>
      </c>
      <c r="B170" s="59"/>
      <c r="C170" s="66" t="s">
        <v>2247</v>
      </c>
      <c r="D170" s="66" t="s">
        <v>2248</v>
      </c>
    </row>
    <row r="171">
      <c r="A171" s="59" t="s">
        <v>1975</v>
      </c>
      <c r="B171" s="59"/>
      <c r="C171" s="66" t="s">
        <v>2249</v>
      </c>
      <c r="D171" s="66" t="s">
        <v>2250</v>
      </c>
    </row>
    <row r="172">
      <c r="A172" s="59" t="s">
        <v>1975</v>
      </c>
      <c r="B172" s="59"/>
      <c r="C172" s="66" t="s">
        <v>2251</v>
      </c>
      <c r="D172" s="66" t="s">
        <v>2252</v>
      </c>
    </row>
    <row r="173">
      <c r="A173" s="59" t="s">
        <v>1975</v>
      </c>
      <c r="B173" s="59"/>
      <c r="C173" s="66" t="s">
        <v>2253</v>
      </c>
      <c r="D173" s="66" t="s">
        <v>143</v>
      </c>
    </row>
    <row r="174">
      <c r="A174" s="59" t="s">
        <v>1975</v>
      </c>
      <c r="B174" s="59"/>
      <c r="C174" s="66" t="s">
        <v>2254</v>
      </c>
      <c r="D174" s="66" t="s">
        <v>2255</v>
      </c>
    </row>
    <row r="175">
      <c r="A175" s="59" t="s">
        <v>1975</v>
      </c>
      <c r="B175" s="59"/>
      <c r="C175" s="66" t="s">
        <v>2256</v>
      </c>
      <c r="D175" s="66" t="s">
        <v>2257</v>
      </c>
    </row>
    <row r="176">
      <c r="A176" s="59" t="s">
        <v>1975</v>
      </c>
      <c r="B176" s="59"/>
      <c r="C176" s="66" t="s">
        <v>2258</v>
      </c>
      <c r="D176" s="66" t="s">
        <v>2259</v>
      </c>
    </row>
    <row r="177">
      <c r="A177" s="59" t="s">
        <v>1975</v>
      </c>
      <c r="B177" s="59"/>
      <c r="C177" s="66" t="s">
        <v>2260</v>
      </c>
      <c r="D177" s="66" t="s">
        <v>2261</v>
      </c>
    </row>
    <row r="178">
      <c r="A178" s="59" t="s">
        <v>1975</v>
      </c>
      <c r="B178" s="59"/>
      <c r="C178" s="66" t="s">
        <v>2262</v>
      </c>
      <c r="D178" s="66" t="s">
        <v>2263</v>
      </c>
    </row>
    <row r="179">
      <c r="A179" s="59" t="s">
        <v>1975</v>
      </c>
      <c r="B179" s="59"/>
      <c r="C179" s="66" t="s">
        <v>2264</v>
      </c>
      <c r="D179" s="66" t="s">
        <v>2265</v>
      </c>
    </row>
    <row r="180">
      <c r="A180" s="59" t="s">
        <v>1975</v>
      </c>
      <c r="B180" s="59"/>
      <c r="C180" s="66" t="s">
        <v>356</v>
      </c>
      <c r="D180" s="66" t="s">
        <v>357</v>
      </c>
    </row>
    <row r="181">
      <c r="A181" s="59" t="s">
        <v>1975</v>
      </c>
      <c r="B181" s="59"/>
      <c r="C181" s="66" t="s">
        <v>2266</v>
      </c>
      <c r="D181" s="66" t="s">
        <v>2267</v>
      </c>
    </row>
    <row r="182">
      <c r="A182" s="59" t="s">
        <v>1975</v>
      </c>
      <c r="B182" s="59"/>
      <c r="C182" s="66" t="s">
        <v>2268</v>
      </c>
      <c r="D182" s="66" t="s">
        <v>2269</v>
      </c>
    </row>
    <row r="183">
      <c r="A183" s="59" t="s">
        <v>1975</v>
      </c>
      <c r="B183" s="59"/>
      <c r="C183" s="66" t="s">
        <v>2270</v>
      </c>
      <c r="D183" s="66" t="s">
        <v>2271</v>
      </c>
    </row>
    <row r="184">
      <c r="A184" s="59" t="s">
        <v>1975</v>
      </c>
      <c r="B184" s="59"/>
      <c r="C184" s="66" t="s">
        <v>2272</v>
      </c>
      <c r="D184" s="66" t="s">
        <v>2273</v>
      </c>
    </row>
    <row r="185">
      <c r="A185" s="59" t="s">
        <v>1975</v>
      </c>
      <c r="B185" s="59"/>
      <c r="C185" s="66" t="s">
        <v>2274</v>
      </c>
      <c r="D185" s="66" t="s">
        <v>2275</v>
      </c>
    </row>
    <row r="186">
      <c r="A186" s="59" t="s">
        <v>1975</v>
      </c>
      <c r="B186" s="59"/>
      <c r="C186" s="66" t="s">
        <v>2276</v>
      </c>
      <c r="D186" s="66" t="s">
        <v>2277</v>
      </c>
    </row>
    <row r="187">
      <c r="A187" s="59" t="s">
        <v>1975</v>
      </c>
      <c r="B187" s="59"/>
      <c r="C187" s="66" t="s">
        <v>2278</v>
      </c>
      <c r="D187" s="66" t="s">
        <v>2279</v>
      </c>
    </row>
    <row r="188">
      <c r="A188" s="59" t="s">
        <v>1975</v>
      </c>
      <c r="B188" s="59"/>
      <c r="C188" s="66" t="s">
        <v>2280</v>
      </c>
      <c r="D188" s="66" t="s">
        <v>2281</v>
      </c>
    </row>
    <row r="189">
      <c r="A189" s="59" t="s">
        <v>1975</v>
      </c>
      <c r="B189" s="59"/>
      <c r="C189" s="66" t="s">
        <v>2282</v>
      </c>
      <c r="D189" s="66" t="s">
        <v>2283</v>
      </c>
    </row>
    <row r="190">
      <c r="A190" s="59" t="s">
        <v>1975</v>
      </c>
      <c r="B190" s="59"/>
      <c r="C190" s="66" t="s">
        <v>2284</v>
      </c>
      <c r="D190" s="66" t="s">
        <v>2285</v>
      </c>
    </row>
    <row r="191">
      <c r="A191" s="59" t="s">
        <v>1975</v>
      </c>
      <c r="B191" s="59"/>
      <c r="C191" s="66" t="s">
        <v>2286</v>
      </c>
      <c r="D191" s="66" t="s">
        <v>2287</v>
      </c>
    </row>
    <row r="192">
      <c r="A192" s="59" t="s">
        <v>1975</v>
      </c>
      <c r="B192" s="59"/>
      <c r="C192" s="66" t="s">
        <v>2288</v>
      </c>
      <c r="D192" s="66" t="s">
        <v>2289</v>
      </c>
    </row>
    <row r="193">
      <c r="A193" s="59" t="s">
        <v>1975</v>
      </c>
      <c r="B193" s="59"/>
      <c r="C193" s="66" t="s">
        <v>2290</v>
      </c>
      <c r="D193" s="66" t="s">
        <v>2291</v>
      </c>
    </row>
    <row r="194">
      <c r="A194" s="59" t="s">
        <v>1975</v>
      </c>
      <c r="B194" s="59"/>
      <c r="C194" s="66" t="s">
        <v>2292</v>
      </c>
      <c r="D194" s="66" t="s">
        <v>2293</v>
      </c>
    </row>
    <row r="195">
      <c r="A195" s="59" t="s">
        <v>1975</v>
      </c>
      <c r="B195" s="59"/>
      <c r="C195" s="66" t="s">
        <v>377</v>
      </c>
      <c r="D195" s="66" t="s">
        <v>378</v>
      </c>
    </row>
    <row r="196">
      <c r="A196" s="59" t="s">
        <v>1975</v>
      </c>
      <c r="B196" s="59"/>
      <c r="C196" s="66" t="s">
        <v>2294</v>
      </c>
      <c r="D196" s="66" t="s">
        <v>2295</v>
      </c>
    </row>
    <row r="197">
      <c r="A197" s="59" t="s">
        <v>1975</v>
      </c>
      <c r="B197" s="59"/>
      <c r="C197" s="66" t="s">
        <v>2296</v>
      </c>
      <c r="D197" s="66" t="s">
        <v>2297</v>
      </c>
    </row>
    <row r="198">
      <c r="A198" s="59" t="s">
        <v>1975</v>
      </c>
      <c r="B198" s="59"/>
      <c r="C198" s="66" t="s">
        <v>2298</v>
      </c>
      <c r="D198" s="66" t="s">
        <v>2299</v>
      </c>
    </row>
    <row r="199">
      <c r="A199" s="59" t="s">
        <v>1975</v>
      </c>
      <c r="B199" s="59"/>
      <c r="C199" s="66" t="s">
        <v>2300</v>
      </c>
      <c r="D199" s="66" t="s">
        <v>2301</v>
      </c>
    </row>
    <row r="200">
      <c r="A200" s="59" t="s">
        <v>1975</v>
      </c>
      <c r="B200" s="59"/>
      <c r="C200" s="66" t="s">
        <v>2302</v>
      </c>
      <c r="D200" s="66" t="s">
        <v>2303</v>
      </c>
    </row>
    <row r="201">
      <c r="A201" s="59" t="s">
        <v>1975</v>
      </c>
      <c r="B201" s="59"/>
      <c r="C201" s="66" t="s">
        <v>2304</v>
      </c>
      <c r="D201" s="66" t="s">
        <v>2305</v>
      </c>
    </row>
    <row r="202">
      <c r="A202" s="59" t="s">
        <v>1975</v>
      </c>
      <c r="B202" s="59"/>
      <c r="C202" s="66" t="s">
        <v>2306</v>
      </c>
      <c r="D202" s="66" t="s">
        <v>2307</v>
      </c>
    </row>
    <row r="203">
      <c r="A203" s="59" t="s">
        <v>1975</v>
      </c>
      <c r="B203" s="59"/>
      <c r="C203" s="66" t="s">
        <v>2308</v>
      </c>
      <c r="D203" s="66" t="s">
        <v>2309</v>
      </c>
    </row>
    <row r="204">
      <c r="A204" s="59" t="s">
        <v>1975</v>
      </c>
      <c r="B204" s="59"/>
      <c r="C204" s="66" t="s">
        <v>1513</v>
      </c>
      <c r="D204" s="66" t="s">
        <v>1514</v>
      </c>
    </row>
    <row r="205">
      <c r="A205" s="59" t="s">
        <v>1975</v>
      </c>
      <c r="B205" s="59"/>
      <c r="C205" s="66" t="s">
        <v>2310</v>
      </c>
      <c r="D205" s="66" t="s">
        <v>2311</v>
      </c>
    </row>
    <row r="206">
      <c r="A206" s="59" t="s">
        <v>1975</v>
      </c>
      <c r="B206" s="59"/>
      <c r="C206" s="66" t="s">
        <v>2312</v>
      </c>
      <c r="D206" s="66" t="s">
        <v>2313</v>
      </c>
    </row>
    <row r="207">
      <c r="A207" s="59" t="s">
        <v>1975</v>
      </c>
      <c r="B207" s="59"/>
      <c r="C207" s="66" t="s">
        <v>404</v>
      </c>
      <c r="D207" s="66" t="s">
        <v>405</v>
      </c>
    </row>
    <row r="208">
      <c r="A208" s="59" t="s">
        <v>1975</v>
      </c>
      <c r="B208" s="59"/>
      <c r="C208" s="66" t="s">
        <v>2314</v>
      </c>
      <c r="D208" s="66" t="s">
        <v>2315</v>
      </c>
    </row>
    <row r="209">
      <c r="A209" s="59" t="s">
        <v>1975</v>
      </c>
      <c r="B209" s="59"/>
      <c r="C209" s="66" t="s">
        <v>2316</v>
      </c>
      <c r="D209" s="66" t="s">
        <v>2317</v>
      </c>
    </row>
    <row r="210">
      <c r="A210" s="59" t="s">
        <v>1975</v>
      </c>
      <c r="B210" s="59"/>
      <c r="C210" s="66" t="s">
        <v>2318</v>
      </c>
      <c r="D210" s="66" t="s">
        <v>2319</v>
      </c>
    </row>
    <row r="211">
      <c r="A211" s="59" t="s">
        <v>1975</v>
      </c>
      <c r="B211" s="59"/>
      <c r="C211" s="66" t="s">
        <v>2320</v>
      </c>
      <c r="D211" s="66" t="s">
        <v>2321</v>
      </c>
    </row>
    <row r="212">
      <c r="A212" s="59" t="s">
        <v>1975</v>
      </c>
      <c r="B212" s="59"/>
      <c r="C212" s="66" t="s">
        <v>2322</v>
      </c>
      <c r="D212" s="66" t="s">
        <v>2323</v>
      </c>
    </row>
    <row r="213">
      <c r="A213" s="59" t="s">
        <v>1975</v>
      </c>
      <c r="B213" s="59"/>
      <c r="C213" s="66" t="s">
        <v>2324</v>
      </c>
      <c r="D213" s="66" t="s">
        <v>2030</v>
      </c>
    </row>
    <row r="214">
      <c r="A214" s="59" t="s">
        <v>1975</v>
      </c>
      <c r="B214" s="59"/>
      <c r="C214" s="66" t="s">
        <v>2325</v>
      </c>
      <c r="D214" s="66" t="s">
        <v>2326</v>
      </c>
    </row>
    <row r="215">
      <c r="A215" s="59" t="s">
        <v>1975</v>
      </c>
      <c r="B215" s="59"/>
      <c r="C215" s="66" t="s">
        <v>2327</v>
      </c>
      <c r="D215" s="66" t="s">
        <v>2328</v>
      </c>
    </row>
    <row r="216">
      <c r="A216" s="59" t="s">
        <v>1975</v>
      </c>
      <c r="B216" s="59"/>
      <c r="C216" s="66" t="s">
        <v>2329</v>
      </c>
      <c r="D216" s="66" t="s">
        <v>2330</v>
      </c>
    </row>
    <row r="217">
      <c r="A217" s="59" t="s">
        <v>1975</v>
      </c>
      <c r="B217" s="59"/>
      <c r="C217" s="66" t="s">
        <v>2331</v>
      </c>
      <c r="D217" s="66" t="s">
        <v>2332</v>
      </c>
    </row>
    <row r="218">
      <c r="A218" s="59" t="s">
        <v>1975</v>
      </c>
      <c r="B218" s="59"/>
      <c r="C218" s="66" t="s">
        <v>2333</v>
      </c>
      <c r="D218" s="66" t="s">
        <v>2334</v>
      </c>
    </row>
    <row r="219">
      <c r="A219" s="59" t="s">
        <v>1975</v>
      </c>
      <c r="B219" s="59"/>
      <c r="C219" s="66" t="s">
        <v>428</v>
      </c>
      <c r="D219" s="66" t="s">
        <v>429</v>
      </c>
    </row>
    <row r="220">
      <c r="A220" s="59" t="s">
        <v>1975</v>
      </c>
      <c r="B220" s="59"/>
      <c r="C220" s="66" t="s">
        <v>2335</v>
      </c>
      <c r="D220" s="66" t="s">
        <v>2336</v>
      </c>
    </row>
    <row r="221">
      <c r="A221" s="59" t="s">
        <v>1975</v>
      </c>
      <c r="B221" s="59"/>
      <c r="C221" s="66" t="s">
        <v>2337</v>
      </c>
      <c r="D221" s="66" t="s">
        <v>2338</v>
      </c>
    </row>
    <row r="222">
      <c r="A222" s="59" t="s">
        <v>1975</v>
      </c>
      <c r="B222" s="59"/>
      <c r="C222" s="66" t="s">
        <v>2339</v>
      </c>
      <c r="D222" s="66" t="s">
        <v>2340</v>
      </c>
    </row>
    <row r="223">
      <c r="A223" s="59" t="s">
        <v>1975</v>
      </c>
      <c r="B223" s="59"/>
      <c r="C223" s="66" t="s">
        <v>2341</v>
      </c>
      <c r="D223" s="66" t="s">
        <v>2342</v>
      </c>
    </row>
    <row r="224">
      <c r="A224" s="59" t="s">
        <v>1975</v>
      </c>
      <c r="B224" s="59"/>
      <c r="C224" s="66" t="s">
        <v>2343</v>
      </c>
      <c r="D224" s="66" t="s">
        <v>2344</v>
      </c>
    </row>
    <row r="225">
      <c r="A225" s="59" t="s">
        <v>1975</v>
      </c>
      <c r="B225" s="59"/>
      <c r="C225" s="66" t="s">
        <v>2345</v>
      </c>
      <c r="D225" s="66" t="s">
        <v>2346</v>
      </c>
    </row>
    <row r="226">
      <c r="A226" s="59" t="s">
        <v>1975</v>
      </c>
      <c r="B226" s="59"/>
      <c r="C226" s="66" t="s">
        <v>2347</v>
      </c>
      <c r="D226" s="66" t="s">
        <v>2348</v>
      </c>
    </row>
    <row r="227">
      <c r="A227" s="59" t="s">
        <v>1975</v>
      </c>
      <c r="B227" s="59"/>
      <c r="C227" s="66" t="s">
        <v>2349</v>
      </c>
      <c r="D227" s="66" t="s">
        <v>2350</v>
      </c>
    </row>
    <row r="228">
      <c r="A228" s="59" t="s">
        <v>1975</v>
      </c>
      <c r="B228" s="59"/>
      <c r="C228" s="66" t="s">
        <v>443</v>
      </c>
      <c r="D228" s="66" t="s">
        <v>444</v>
      </c>
    </row>
    <row r="229">
      <c r="A229" s="59" t="s">
        <v>1975</v>
      </c>
      <c r="B229" s="59"/>
      <c r="C229" s="66" t="s">
        <v>2351</v>
      </c>
      <c r="D229" s="66" t="s">
        <v>2352</v>
      </c>
    </row>
    <row r="230">
      <c r="A230" s="59" t="s">
        <v>1975</v>
      </c>
      <c r="B230" s="59"/>
      <c r="C230" s="66" t="s">
        <v>2353</v>
      </c>
      <c r="D230" s="66" t="s">
        <v>2354</v>
      </c>
    </row>
    <row r="231">
      <c r="A231" s="59" t="s">
        <v>1975</v>
      </c>
      <c r="B231" s="59"/>
      <c r="C231" s="66" t="s">
        <v>454</v>
      </c>
      <c r="D231" s="66" t="s">
        <v>455</v>
      </c>
    </row>
    <row r="232">
      <c r="A232" s="59" t="s">
        <v>1975</v>
      </c>
      <c r="B232" s="59"/>
      <c r="C232" s="66" t="s">
        <v>2355</v>
      </c>
      <c r="D232" s="66" t="s">
        <v>2356</v>
      </c>
    </row>
    <row r="233">
      <c r="A233" s="59" t="s">
        <v>1975</v>
      </c>
      <c r="B233" s="59"/>
      <c r="C233" s="66" t="s">
        <v>2357</v>
      </c>
      <c r="D233" s="66" t="s">
        <v>2358</v>
      </c>
    </row>
    <row r="234">
      <c r="A234" s="59" t="s">
        <v>1975</v>
      </c>
      <c r="B234" s="59"/>
      <c r="C234" s="66" t="s">
        <v>2359</v>
      </c>
      <c r="D234" s="66" t="s">
        <v>2360</v>
      </c>
    </row>
    <row r="235">
      <c r="A235" s="59" t="s">
        <v>1975</v>
      </c>
      <c r="B235" s="59"/>
      <c r="C235" s="66" t="s">
        <v>463</v>
      </c>
      <c r="D235" s="66" t="s">
        <v>464</v>
      </c>
    </row>
    <row r="236">
      <c r="A236" s="59" t="s">
        <v>1975</v>
      </c>
      <c r="B236" s="59"/>
      <c r="C236" s="66" t="s">
        <v>2361</v>
      </c>
      <c r="D236" s="66" t="s">
        <v>2362</v>
      </c>
    </row>
    <row r="237">
      <c r="A237" s="59" t="s">
        <v>1975</v>
      </c>
      <c r="B237" s="59"/>
      <c r="C237" s="66" t="s">
        <v>2363</v>
      </c>
      <c r="D237" s="66" t="s">
        <v>2364</v>
      </c>
    </row>
    <row r="238">
      <c r="A238" s="59" t="s">
        <v>1975</v>
      </c>
      <c r="B238" s="59"/>
      <c r="C238" s="66" t="s">
        <v>2365</v>
      </c>
      <c r="D238" s="66" t="s">
        <v>1650</v>
      </c>
    </row>
    <row r="239">
      <c r="A239" s="59" t="s">
        <v>1975</v>
      </c>
      <c r="B239" s="59"/>
      <c r="C239" s="66" t="s">
        <v>2366</v>
      </c>
      <c r="D239" s="66" t="s">
        <v>2367</v>
      </c>
    </row>
    <row r="240">
      <c r="A240" s="59" t="s">
        <v>1975</v>
      </c>
      <c r="B240" s="59"/>
      <c r="C240" s="66" t="s">
        <v>2368</v>
      </c>
      <c r="D240" s="66" t="s">
        <v>2369</v>
      </c>
    </row>
    <row r="241">
      <c r="A241" s="59" t="s">
        <v>1975</v>
      </c>
      <c r="B241" s="59"/>
      <c r="C241" s="66" t="s">
        <v>2370</v>
      </c>
      <c r="D241" s="66" t="s">
        <v>2371</v>
      </c>
    </row>
    <row r="242">
      <c r="A242" s="59" t="s">
        <v>1975</v>
      </c>
      <c r="B242" s="59"/>
      <c r="C242" s="66" t="s">
        <v>2372</v>
      </c>
      <c r="D242" s="66" t="s">
        <v>2373</v>
      </c>
    </row>
    <row r="243">
      <c r="A243" s="59" t="s">
        <v>1975</v>
      </c>
      <c r="B243" s="59"/>
      <c r="C243" s="66" t="s">
        <v>2374</v>
      </c>
      <c r="D243" s="66" t="s">
        <v>2375</v>
      </c>
    </row>
    <row r="244">
      <c r="A244" s="59" t="s">
        <v>1975</v>
      </c>
      <c r="B244" s="59"/>
      <c r="C244" s="66" t="s">
        <v>2376</v>
      </c>
      <c r="D244" s="66" t="s">
        <v>2377</v>
      </c>
    </row>
    <row r="245">
      <c r="A245" s="59" t="s">
        <v>1975</v>
      </c>
      <c r="B245" s="59"/>
      <c r="C245" s="66" t="s">
        <v>2378</v>
      </c>
      <c r="D245" s="66" t="s">
        <v>2379</v>
      </c>
    </row>
    <row r="246">
      <c r="A246" s="59" t="s">
        <v>1975</v>
      </c>
      <c r="B246" s="59"/>
      <c r="C246" s="66" t="s">
        <v>2380</v>
      </c>
      <c r="D246" s="66" t="s">
        <v>2381</v>
      </c>
    </row>
    <row r="247">
      <c r="A247" s="59" t="s">
        <v>1975</v>
      </c>
      <c r="B247" s="59"/>
      <c r="C247" s="66" t="s">
        <v>2382</v>
      </c>
      <c r="D247" s="66" t="s">
        <v>2383</v>
      </c>
    </row>
    <row r="248">
      <c r="A248" s="59" t="s">
        <v>1975</v>
      </c>
      <c r="B248" s="59"/>
      <c r="C248" s="66" t="s">
        <v>2384</v>
      </c>
      <c r="D248" s="66" t="s">
        <v>2385</v>
      </c>
    </row>
    <row r="249">
      <c r="A249" s="59" t="s">
        <v>1975</v>
      </c>
      <c r="B249" s="59"/>
      <c r="C249" s="66" t="s">
        <v>2386</v>
      </c>
      <c r="D249" s="66" t="s">
        <v>2387</v>
      </c>
    </row>
    <row r="250">
      <c r="A250" s="59" t="s">
        <v>1975</v>
      </c>
      <c r="B250" s="59"/>
      <c r="C250" s="66" t="s">
        <v>2388</v>
      </c>
      <c r="D250" s="66" t="s">
        <v>2389</v>
      </c>
    </row>
    <row r="251">
      <c r="A251" s="59" t="s">
        <v>1975</v>
      </c>
      <c r="B251" s="59"/>
      <c r="C251" s="66" t="s">
        <v>2390</v>
      </c>
      <c r="D251" s="66" t="s">
        <v>2391</v>
      </c>
    </row>
    <row r="252">
      <c r="A252" s="59" t="s">
        <v>1975</v>
      </c>
      <c r="B252" s="59"/>
      <c r="C252" s="66" t="s">
        <v>2392</v>
      </c>
      <c r="D252" s="66" t="s">
        <v>2393</v>
      </c>
    </row>
    <row r="253">
      <c r="A253" s="59" t="s">
        <v>1975</v>
      </c>
      <c r="B253" s="59"/>
      <c r="C253" s="66" t="s">
        <v>2394</v>
      </c>
      <c r="D253" s="66" t="s">
        <v>2395</v>
      </c>
    </row>
    <row r="254">
      <c r="A254" s="59" t="s">
        <v>1975</v>
      </c>
      <c r="B254" s="59"/>
      <c r="C254" s="66" t="s">
        <v>2396</v>
      </c>
      <c r="D254" s="66" t="s">
        <v>2397</v>
      </c>
    </row>
    <row r="255">
      <c r="A255" s="59" t="s">
        <v>1975</v>
      </c>
      <c r="B255" s="59"/>
      <c r="C255" s="66" t="s">
        <v>2398</v>
      </c>
      <c r="D255" s="66" t="s">
        <v>2399</v>
      </c>
    </row>
    <row r="256">
      <c r="A256" s="59" t="s">
        <v>1975</v>
      </c>
      <c r="B256" s="59"/>
      <c r="C256" s="66" t="s">
        <v>2400</v>
      </c>
      <c r="D256" s="66" t="s">
        <v>2401</v>
      </c>
    </row>
    <row r="257">
      <c r="A257" s="59" t="s">
        <v>1975</v>
      </c>
      <c r="B257" s="59"/>
      <c r="C257" s="66" t="s">
        <v>2402</v>
      </c>
      <c r="D257" s="66" t="s">
        <v>2403</v>
      </c>
    </row>
    <row r="258">
      <c r="A258" s="59" t="s">
        <v>1975</v>
      </c>
      <c r="B258" s="59"/>
      <c r="C258" s="66" t="s">
        <v>2404</v>
      </c>
      <c r="D258" s="66" t="s">
        <v>2405</v>
      </c>
    </row>
    <row r="259">
      <c r="A259" s="59" t="s">
        <v>1975</v>
      </c>
      <c r="B259" s="59"/>
      <c r="C259" s="66" t="s">
        <v>519</v>
      </c>
      <c r="D259" s="66" t="s">
        <v>520</v>
      </c>
    </row>
    <row r="260">
      <c r="A260" s="59" t="s">
        <v>1975</v>
      </c>
      <c r="B260" s="59"/>
      <c r="C260" s="66" t="s">
        <v>2406</v>
      </c>
      <c r="D260" s="66" t="s">
        <v>2407</v>
      </c>
    </row>
    <row r="261">
      <c r="A261" s="59" t="s">
        <v>1975</v>
      </c>
      <c r="B261" s="59"/>
      <c r="C261" s="66" t="s">
        <v>2408</v>
      </c>
      <c r="D261" s="66" t="s">
        <v>2409</v>
      </c>
    </row>
    <row r="262">
      <c r="A262" s="59" t="s">
        <v>1975</v>
      </c>
      <c r="B262" s="59"/>
      <c r="C262" s="66" t="s">
        <v>2410</v>
      </c>
      <c r="D262" s="66" t="s">
        <v>2411</v>
      </c>
    </row>
    <row r="263">
      <c r="A263" s="59" t="s">
        <v>1975</v>
      </c>
      <c r="B263" s="59"/>
      <c r="C263" s="66" t="s">
        <v>2412</v>
      </c>
      <c r="D263" s="66" t="s">
        <v>2413</v>
      </c>
    </row>
    <row r="264">
      <c r="A264" s="59" t="s">
        <v>1975</v>
      </c>
      <c r="B264" s="59"/>
      <c r="C264" s="66" t="s">
        <v>2414</v>
      </c>
      <c r="D264" s="66" t="s">
        <v>2415</v>
      </c>
    </row>
    <row r="265">
      <c r="A265" s="59" t="s">
        <v>1975</v>
      </c>
      <c r="B265" s="59"/>
      <c r="C265" s="66" t="s">
        <v>525</v>
      </c>
      <c r="D265" s="66" t="s">
        <v>526</v>
      </c>
    </row>
    <row r="266">
      <c r="A266" s="59" t="s">
        <v>1975</v>
      </c>
      <c r="B266" s="59"/>
      <c r="C266" s="66" t="s">
        <v>2416</v>
      </c>
      <c r="D266" s="66" t="s">
        <v>2417</v>
      </c>
    </row>
    <row r="267">
      <c r="A267" s="59" t="s">
        <v>1975</v>
      </c>
      <c r="B267" s="59"/>
      <c r="C267" s="66" t="s">
        <v>531</v>
      </c>
      <c r="D267" s="66" t="s">
        <v>532</v>
      </c>
    </row>
    <row r="268">
      <c r="A268" s="59" t="s">
        <v>1975</v>
      </c>
      <c r="B268" s="59"/>
      <c r="C268" s="66" t="s">
        <v>2418</v>
      </c>
      <c r="D268" s="66" t="s">
        <v>2419</v>
      </c>
    </row>
    <row r="269">
      <c r="A269" s="59" t="s">
        <v>1975</v>
      </c>
      <c r="B269" s="59"/>
      <c r="C269" s="66" t="s">
        <v>2420</v>
      </c>
      <c r="D269" s="66" t="s">
        <v>2421</v>
      </c>
    </row>
    <row r="270">
      <c r="A270" s="59" t="s">
        <v>1975</v>
      </c>
      <c r="B270" s="59"/>
      <c r="C270" s="66" t="s">
        <v>2422</v>
      </c>
      <c r="D270" s="66" t="s">
        <v>2423</v>
      </c>
    </row>
    <row r="271">
      <c r="A271" s="59" t="s">
        <v>1975</v>
      </c>
      <c r="B271" s="59"/>
      <c r="C271" s="66" t="s">
        <v>1688</v>
      </c>
      <c r="D271" s="66" t="s">
        <v>1689</v>
      </c>
    </row>
    <row r="272">
      <c r="A272" s="59" t="s">
        <v>1975</v>
      </c>
      <c r="B272" s="59"/>
      <c r="C272" s="66" t="s">
        <v>543</v>
      </c>
      <c r="D272" s="66" t="s">
        <v>544</v>
      </c>
    </row>
    <row r="273">
      <c r="A273" s="59" t="s">
        <v>1975</v>
      </c>
      <c r="B273" s="59"/>
      <c r="C273" s="66" t="s">
        <v>2424</v>
      </c>
      <c r="D273" s="66" t="s">
        <v>2425</v>
      </c>
    </row>
    <row r="274">
      <c r="A274" s="59" t="s">
        <v>1975</v>
      </c>
      <c r="B274" s="59"/>
      <c r="C274" s="66" t="s">
        <v>2426</v>
      </c>
      <c r="D274" s="66" t="s">
        <v>2427</v>
      </c>
    </row>
    <row r="275">
      <c r="A275" s="59" t="s">
        <v>1975</v>
      </c>
      <c r="B275" s="59"/>
      <c r="C275" s="66" t="s">
        <v>2428</v>
      </c>
      <c r="D275" s="66" t="s">
        <v>2429</v>
      </c>
    </row>
    <row r="276">
      <c r="A276" s="59" t="s">
        <v>1975</v>
      </c>
      <c r="B276" s="59"/>
      <c r="C276" s="66" t="s">
        <v>2430</v>
      </c>
      <c r="D276" s="66" t="s">
        <v>2431</v>
      </c>
    </row>
    <row r="277">
      <c r="A277" s="59" t="s">
        <v>1975</v>
      </c>
      <c r="B277" s="59"/>
      <c r="C277" s="66" t="s">
        <v>2432</v>
      </c>
      <c r="D277" s="66" t="s">
        <v>2433</v>
      </c>
    </row>
    <row r="278">
      <c r="A278" s="59" t="s">
        <v>1975</v>
      </c>
      <c r="B278" s="59"/>
      <c r="C278" s="66" t="s">
        <v>1328</v>
      </c>
      <c r="D278" s="66" t="s">
        <v>1329</v>
      </c>
    </row>
    <row r="279">
      <c r="A279" s="59" t="s">
        <v>1975</v>
      </c>
      <c r="B279" s="59"/>
      <c r="C279" s="66" t="s">
        <v>2434</v>
      </c>
      <c r="D279" s="66" t="s">
        <v>2435</v>
      </c>
    </row>
    <row r="280">
      <c r="A280" s="59" t="s">
        <v>1975</v>
      </c>
      <c r="B280" s="59"/>
      <c r="C280" s="66" t="s">
        <v>2436</v>
      </c>
      <c r="D280" s="66" t="s">
        <v>2437</v>
      </c>
    </row>
    <row r="281">
      <c r="A281" s="59" t="s">
        <v>1975</v>
      </c>
      <c r="B281" s="59"/>
      <c r="C281" s="66" t="s">
        <v>2438</v>
      </c>
      <c r="D281" s="66" t="s">
        <v>2439</v>
      </c>
    </row>
    <row r="282">
      <c r="A282" s="59" t="s">
        <v>1975</v>
      </c>
      <c r="B282" s="59"/>
      <c r="C282" s="66" t="s">
        <v>2440</v>
      </c>
      <c r="D282" s="66" t="s">
        <v>2441</v>
      </c>
    </row>
    <row r="283">
      <c r="A283" s="59" t="s">
        <v>1975</v>
      </c>
      <c r="B283" s="59"/>
      <c r="C283" s="66" t="s">
        <v>2442</v>
      </c>
      <c r="D283" s="66" t="s">
        <v>2443</v>
      </c>
    </row>
    <row r="284">
      <c r="A284" s="59" t="s">
        <v>1975</v>
      </c>
      <c r="B284" s="59"/>
      <c r="C284" s="66" t="s">
        <v>2444</v>
      </c>
      <c r="D284" s="66" t="s">
        <v>2445</v>
      </c>
    </row>
    <row r="285">
      <c r="A285" s="59" t="s">
        <v>1975</v>
      </c>
      <c r="B285" s="59"/>
      <c r="C285" s="66" t="s">
        <v>561</v>
      </c>
      <c r="D285" s="66" t="s">
        <v>143</v>
      </c>
    </row>
    <row r="286">
      <c r="A286" s="59" t="s">
        <v>1975</v>
      </c>
      <c r="B286" s="59"/>
      <c r="C286" s="66" t="s">
        <v>2446</v>
      </c>
      <c r="D286" s="66" t="s">
        <v>2447</v>
      </c>
    </row>
    <row r="287">
      <c r="A287" s="59" t="s">
        <v>1975</v>
      </c>
      <c r="B287" s="59"/>
      <c r="C287" s="66" t="s">
        <v>2448</v>
      </c>
      <c r="D287" s="66" t="s">
        <v>2449</v>
      </c>
    </row>
    <row r="288">
      <c r="A288" s="59" t="s">
        <v>1975</v>
      </c>
      <c r="B288" s="59"/>
      <c r="C288" s="66" t="s">
        <v>2450</v>
      </c>
      <c r="D288" s="66" t="s">
        <v>2451</v>
      </c>
    </row>
    <row r="289">
      <c r="A289" s="59" t="s">
        <v>1975</v>
      </c>
      <c r="B289" s="59"/>
      <c r="C289" s="66" t="s">
        <v>2452</v>
      </c>
      <c r="D289" s="66" t="s">
        <v>2453</v>
      </c>
    </row>
    <row r="290">
      <c r="A290" s="59" t="s">
        <v>1975</v>
      </c>
      <c r="B290" s="59"/>
      <c r="C290" s="66" t="s">
        <v>2454</v>
      </c>
      <c r="D290" s="66" t="s">
        <v>2455</v>
      </c>
    </row>
    <row r="291">
      <c r="A291" s="59" t="s">
        <v>1975</v>
      </c>
      <c r="B291" s="59"/>
      <c r="C291" s="66" t="s">
        <v>2456</v>
      </c>
      <c r="D291" s="66" t="s">
        <v>2457</v>
      </c>
    </row>
    <row r="292">
      <c r="A292" s="59" t="s">
        <v>1975</v>
      </c>
      <c r="B292" s="59"/>
      <c r="C292" s="66" t="s">
        <v>2458</v>
      </c>
      <c r="D292" s="66" t="s">
        <v>2030</v>
      </c>
    </row>
    <row r="293">
      <c r="A293" s="59" t="s">
        <v>1975</v>
      </c>
      <c r="B293" s="59"/>
      <c r="C293" s="66" t="s">
        <v>2459</v>
      </c>
      <c r="D293" s="66" t="s">
        <v>2460</v>
      </c>
    </row>
    <row r="294">
      <c r="A294" s="59" t="s">
        <v>1975</v>
      </c>
      <c r="B294" s="59"/>
      <c r="C294" s="66" t="s">
        <v>2461</v>
      </c>
      <c r="D294" s="66" t="s">
        <v>2462</v>
      </c>
    </row>
    <row r="295">
      <c r="A295" s="59" t="s">
        <v>1975</v>
      </c>
      <c r="B295" s="59"/>
      <c r="C295" s="66" t="s">
        <v>2463</v>
      </c>
      <c r="D295" s="66" t="s">
        <v>2464</v>
      </c>
    </row>
    <row r="296">
      <c r="A296" s="59" t="s">
        <v>1975</v>
      </c>
      <c r="B296" s="59"/>
      <c r="C296" s="66" t="s">
        <v>2465</v>
      </c>
      <c r="D296" s="66" t="s">
        <v>2466</v>
      </c>
    </row>
    <row r="297">
      <c r="A297" s="59" t="s">
        <v>1975</v>
      </c>
      <c r="B297" s="59"/>
      <c r="C297" s="66" t="s">
        <v>2467</v>
      </c>
      <c r="D297" s="66" t="s">
        <v>2468</v>
      </c>
    </row>
    <row r="298">
      <c r="A298" s="59" t="s">
        <v>1975</v>
      </c>
      <c r="B298" s="59"/>
      <c r="C298" s="66" t="s">
        <v>2469</v>
      </c>
      <c r="D298" s="66" t="s">
        <v>2470</v>
      </c>
    </row>
    <row r="299">
      <c r="A299" s="59" t="s">
        <v>1975</v>
      </c>
      <c r="B299" s="59"/>
      <c r="C299" s="66" t="s">
        <v>2471</v>
      </c>
      <c r="D299" s="66" t="s">
        <v>2472</v>
      </c>
    </row>
    <row r="300">
      <c r="A300" s="59" t="s">
        <v>1975</v>
      </c>
      <c r="B300" s="59"/>
      <c r="C300" s="66" t="s">
        <v>2473</v>
      </c>
      <c r="D300" s="66" t="s">
        <v>2474</v>
      </c>
    </row>
    <row r="301">
      <c r="A301" s="59" t="s">
        <v>1975</v>
      </c>
      <c r="B301" s="59"/>
      <c r="C301" s="66" t="s">
        <v>2475</v>
      </c>
      <c r="D301" s="66" t="s">
        <v>2476</v>
      </c>
    </row>
    <row r="302">
      <c r="A302" s="59" t="s">
        <v>1975</v>
      </c>
      <c r="B302" s="59"/>
      <c r="C302" s="66" t="s">
        <v>2477</v>
      </c>
      <c r="D302" s="66" t="s">
        <v>2478</v>
      </c>
    </row>
    <row r="303">
      <c r="A303" s="59" t="s">
        <v>1975</v>
      </c>
      <c r="B303" s="59"/>
      <c r="C303" s="66" t="s">
        <v>2479</v>
      </c>
      <c r="D303" s="66" t="s">
        <v>2480</v>
      </c>
    </row>
    <row r="304">
      <c r="A304" s="59" t="s">
        <v>1975</v>
      </c>
      <c r="B304" s="59"/>
      <c r="C304" s="66" t="s">
        <v>2481</v>
      </c>
      <c r="D304" s="66" t="s">
        <v>2482</v>
      </c>
    </row>
    <row r="305">
      <c r="A305" s="59" t="s">
        <v>1975</v>
      </c>
      <c r="B305" s="59"/>
      <c r="C305" s="66" t="s">
        <v>2483</v>
      </c>
      <c r="D305" s="66" t="s">
        <v>2484</v>
      </c>
    </row>
    <row r="306">
      <c r="A306" s="59" t="s">
        <v>1975</v>
      </c>
      <c r="B306" s="59"/>
      <c r="C306" s="66" t="s">
        <v>2485</v>
      </c>
      <c r="D306" s="66" t="s">
        <v>2486</v>
      </c>
    </row>
    <row r="307">
      <c r="A307" s="59" t="s">
        <v>1975</v>
      </c>
      <c r="B307" s="59"/>
      <c r="C307" s="66" t="s">
        <v>2487</v>
      </c>
      <c r="D307" s="66" t="s">
        <v>2488</v>
      </c>
    </row>
    <row r="308">
      <c r="A308" s="59" t="s">
        <v>1975</v>
      </c>
      <c r="B308" s="59"/>
      <c r="C308" s="66" t="s">
        <v>2489</v>
      </c>
      <c r="D308" s="66" t="s">
        <v>2490</v>
      </c>
    </row>
    <row r="309">
      <c r="A309" s="59" t="s">
        <v>1975</v>
      </c>
      <c r="B309" s="59"/>
      <c r="C309" s="66" t="s">
        <v>589</v>
      </c>
      <c r="D309" s="66" t="s">
        <v>590</v>
      </c>
    </row>
    <row r="310">
      <c r="A310" s="59" t="s">
        <v>1975</v>
      </c>
      <c r="B310" s="59"/>
      <c r="C310" s="66" t="s">
        <v>2491</v>
      </c>
      <c r="D310" s="66" t="s">
        <v>2492</v>
      </c>
    </row>
    <row r="311">
      <c r="A311" s="59" t="s">
        <v>1975</v>
      </c>
      <c r="B311" s="59"/>
      <c r="C311" s="66" t="s">
        <v>2493</v>
      </c>
      <c r="D311" s="66" t="s">
        <v>2494</v>
      </c>
    </row>
    <row r="312">
      <c r="A312" s="59" t="s">
        <v>1975</v>
      </c>
      <c r="B312" s="59"/>
      <c r="C312" s="66" t="s">
        <v>2495</v>
      </c>
      <c r="D312" s="66" t="s">
        <v>2496</v>
      </c>
    </row>
    <row r="313">
      <c r="A313" s="59" t="s">
        <v>1975</v>
      </c>
      <c r="B313" s="59"/>
      <c r="C313" s="66" t="s">
        <v>2497</v>
      </c>
      <c r="D313" s="66" t="s">
        <v>2498</v>
      </c>
    </row>
    <row r="314">
      <c r="A314" s="59" t="s">
        <v>1975</v>
      </c>
      <c r="B314" s="59"/>
      <c r="C314" s="66" t="s">
        <v>2499</v>
      </c>
      <c r="D314" s="66" t="s">
        <v>2500</v>
      </c>
    </row>
    <row r="315">
      <c r="A315" s="59" t="s">
        <v>1975</v>
      </c>
      <c r="B315" s="59"/>
      <c r="C315" s="66" t="s">
        <v>2501</v>
      </c>
      <c r="D315" s="66" t="s">
        <v>2502</v>
      </c>
    </row>
    <row r="316">
      <c r="A316" s="59" t="s">
        <v>1975</v>
      </c>
      <c r="B316" s="59"/>
      <c r="C316" s="66" t="s">
        <v>2503</v>
      </c>
      <c r="D316" s="66" t="s">
        <v>2504</v>
      </c>
    </row>
    <row r="317">
      <c r="A317" s="59" t="s">
        <v>1975</v>
      </c>
      <c r="B317" s="59"/>
      <c r="C317" s="66" t="s">
        <v>2505</v>
      </c>
      <c r="D317" s="66" t="s">
        <v>2506</v>
      </c>
    </row>
    <row r="318">
      <c r="A318" s="59" t="s">
        <v>1975</v>
      </c>
      <c r="B318" s="59"/>
      <c r="C318" s="66" t="s">
        <v>2507</v>
      </c>
      <c r="D318" s="66" t="s">
        <v>2508</v>
      </c>
    </row>
    <row r="319">
      <c r="A319" s="59" t="s">
        <v>1975</v>
      </c>
      <c r="B319" s="59"/>
      <c r="C319" s="66" t="s">
        <v>2509</v>
      </c>
      <c r="D319" s="66" t="s">
        <v>2510</v>
      </c>
    </row>
    <row r="320">
      <c r="A320" s="59" t="s">
        <v>1975</v>
      </c>
      <c r="B320" s="59"/>
      <c r="C320" s="66" t="s">
        <v>2511</v>
      </c>
      <c r="D320" s="66" t="s">
        <v>2512</v>
      </c>
    </row>
    <row r="321">
      <c r="A321" s="59" t="s">
        <v>1975</v>
      </c>
      <c r="B321" s="59"/>
      <c r="C321" s="66" t="s">
        <v>2513</v>
      </c>
      <c r="D321" s="66" t="s">
        <v>2514</v>
      </c>
    </row>
    <row r="322">
      <c r="A322" s="59" t="s">
        <v>1975</v>
      </c>
      <c r="B322" s="59"/>
      <c r="C322" s="66" t="s">
        <v>2515</v>
      </c>
      <c r="D322" s="66" t="s">
        <v>2516</v>
      </c>
    </row>
    <row r="323">
      <c r="A323" s="59" t="s">
        <v>1975</v>
      </c>
      <c r="B323" s="59"/>
      <c r="C323" s="66" t="s">
        <v>2517</v>
      </c>
      <c r="D323" s="66" t="s">
        <v>2518</v>
      </c>
    </row>
    <row r="324">
      <c r="A324" s="59" t="s">
        <v>1975</v>
      </c>
      <c r="B324" s="59"/>
      <c r="C324" s="66" t="s">
        <v>610</v>
      </c>
      <c r="D324" s="66" t="s">
        <v>611</v>
      </c>
    </row>
    <row r="325">
      <c r="A325" s="59" t="s">
        <v>1975</v>
      </c>
      <c r="B325" s="59"/>
      <c r="C325" s="66" t="s">
        <v>2519</v>
      </c>
      <c r="D325" s="66" t="s">
        <v>2520</v>
      </c>
    </row>
    <row r="326">
      <c r="A326" s="59" t="s">
        <v>1975</v>
      </c>
      <c r="B326" s="59"/>
      <c r="C326" s="66" t="s">
        <v>619</v>
      </c>
      <c r="D326" s="66" t="s">
        <v>620</v>
      </c>
    </row>
    <row r="327">
      <c r="A327" s="59" t="s">
        <v>1975</v>
      </c>
      <c r="B327" s="59"/>
      <c r="C327" s="66" t="s">
        <v>2521</v>
      </c>
      <c r="D327" s="66" t="s">
        <v>2522</v>
      </c>
    </row>
    <row r="328">
      <c r="A328" s="59" t="s">
        <v>1975</v>
      </c>
      <c r="B328" s="59"/>
      <c r="C328" s="66" t="s">
        <v>628</v>
      </c>
      <c r="D328" s="66" t="s">
        <v>629</v>
      </c>
    </row>
    <row r="329">
      <c r="A329" s="59" t="s">
        <v>1975</v>
      </c>
      <c r="B329" s="59"/>
      <c r="C329" s="66" t="s">
        <v>631</v>
      </c>
      <c r="D329" s="66" t="s">
        <v>632</v>
      </c>
    </row>
    <row r="330">
      <c r="A330" s="59" t="s">
        <v>1975</v>
      </c>
      <c r="B330" s="59"/>
      <c r="C330" s="66" t="s">
        <v>634</v>
      </c>
      <c r="D330" s="66" t="s">
        <v>635</v>
      </c>
    </row>
    <row r="331">
      <c r="A331" s="59" t="s">
        <v>1975</v>
      </c>
      <c r="B331" s="59"/>
      <c r="C331" s="66" t="s">
        <v>2523</v>
      </c>
      <c r="D331" s="66" t="s">
        <v>2524</v>
      </c>
    </row>
    <row r="332">
      <c r="A332" s="59" t="s">
        <v>1975</v>
      </c>
      <c r="B332" s="59"/>
      <c r="C332" s="66" t="s">
        <v>2525</v>
      </c>
      <c r="D332" s="66" t="s">
        <v>2526</v>
      </c>
    </row>
    <row r="333">
      <c r="A333" s="59" t="s">
        <v>1975</v>
      </c>
      <c r="B333" s="59"/>
      <c r="C333" s="66" t="s">
        <v>2527</v>
      </c>
      <c r="D333" s="66" t="s">
        <v>2528</v>
      </c>
    </row>
    <row r="334">
      <c r="A334" s="59"/>
    </row>
    <row r="335">
      <c r="A335" s="59"/>
    </row>
    <row r="336">
      <c r="A336" s="59"/>
    </row>
    <row r="337">
      <c r="A337" s="59"/>
    </row>
    <row r="338">
      <c r="A338" s="59"/>
    </row>
    <row r="339">
      <c r="A339" s="59"/>
    </row>
    <row r="340">
      <c r="A340" s="59"/>
    </row>
    <row r="341">
      <c r="A341" s="59"/>
    </row>
    <row r="342">
      <c r="A342" s="59"/>
    </row>
    <row r="343">
      <c r="A343" s="59"/>
    </row>
    <row r="344">
      <c r="A344" s="59"/>
    </row>
    <row r="345">
      <c r="A345" s="59"/>
    </row>
    <row r="346">
      <c r="A346" s="59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4.38"/>
    <col customWidth="1" min="2" max="2" width="23.63"/>
    <col customWidth="1" min="3" max="9" width="15.75"/>
  </cols>
  <sheetData>
    <row r="1">
      <c r="A1" s="41" t="s">
        <v>2529</v>
      </c>
      <c r="B1" s="116"/>
      <c r="C1" s="116"/>
      <c r="D1" s="116"/>
      <c r="E1" s="116"/>
      <c r="F1" s="116"/>
      <c r="G1" s="116"/>
      <c r="H1" s="116"/>
    </row>
    <row r="2">
      <c r="A2" s="117" t="s">
        <v>646</v>
      </c>
      <c r="B2" s="117" t="s">
        <v>647</v>
      </c>
      <c r="C2" s="117" t="s">
        <v>2530</v>
      </c>
      <c r="D2" s="117" t="s">
        <v>2531</v>
      </c>
      <c r="E2" s="117" t="s">
        <v>2532</v>
      </c>
      <c r="F2" s="117" t="s">
        <v>2533</v>
      </c>
      <c r="G2" s="117" t="s">
        <v>2534</v>
      </c>
      <c r="H2" s="117" t="s">
        <v>2535</v>
      </c>
      <c r="I2" s="117" t="s">
        <v>2536</v>
      </c>
    </row>
    <row r="3">
      <c r="A3" s="118" t="s">
        <v>2537</v>
      </c>
      <c r="B3" s="119">
        <v>107.0</v>
      </c>
      <c r="C3" s="119">
        <v>13.0</v>
      </c>
      <c r="D3" s="119">
        <v>1.72</v>
      </c>
      <c r="E3" s="119" t="s">
        <v>656</v>
      </c>
      <c r="F3" s="119">
        <v>7.56</v>
      </c>
      <c r="G3" s="120">
        <v>5.88E-8</v>
      </c>
      <c r="H3" s="120">
        <v>2.31E-4</v>
      </c>
      <c r="I3" s="121" t="b">
        <f t="shared" ref="I3:I29" si="1">H3&lt;0.01</f>
        <v>1</v>
      </c>
    </row>
    <row r="4">
      <c r="A4" s="122" t="s">
        <v>667</v>
      </c>
      <c r="B4" s="123">
        <v>167.0</v>
      </c>
      <c r="C4" s="123">
        <v>17.0</v>
      </c>
      <c r="D4" s="123">
        <v>2.68</v>
      </c>
      <c r="E4" s="119" t="s">
        <v>656</v>
      </c>
      <c r="F4" s="123">
        <v>6.33</v>
      </c>
      <c r="G4" s="124">
        <v>6.18E-9</v>
      </c>
      <c r="H4" s="124">
        <v>9.71E-5</v>
      </c>
      <c r="I4" s="121" t="b">
        <f t="shared" si="1"/>
        <v>1</v>
      </c>
    </row>
    <row r="5">
      <c r="A5" s="118" t="s">
        <v>2538</v>
      </c>
      <c r="B5" s="119">
        <v>141.0</v>
      </c>
      <c r="C5" s="119">
        <v>14.0</v>
      </c>
      <c r="D5" s="119">
        <v>2.27</v>
      </c>
      <c r="E5" s="119" t="s">
        <v>656</v>
      </c>
      <c r="F5" s="119">
        <v>6.18</v>
      </c>
      <c r="G5" s="120">
        <v>1.82E-7</v>
      </c>
      <c r="H5" s="120">
        <v>5.71E-4</v>
      </c>
      <c r="I5" s="121" t="b">
        <f t="shared" si="1"/>
        <v>1</v>
      </c>
    </row>
    <row r="6">
      <c r="A6" s="118" t="s">
        <v>2539</v>
      </c>
      <c r="B6" s="119">
        <v>132.0</v>
      </c>
      <c r="C6" s="119">
        <v>13.0</v>
      </c>
      <c r="D6" s="119">
        <v>2.12</v>
      </c>
      <c r="E6" s="119" t="s">
        <v>656</v>
      </c>
      <c r="F6" s="119">
        <v>6.13</v>
      </c>
      <c r="G6" s="120">
        <v>5.45E-7</v>
      </c>
      <c r="H6" s="120">
        <v>0.00122</v>
      </c>
      <c r="I6" s="121" t="b">
        <f t="shared" si="1"/>
        <v>1</v>
      </c>
    </row>
    <row r="7">
      <c r="A7" s="122" t="s">
        <v>2540</v>
      </c>
      <c r="B7" s="123">
        <v>124.0</v>
      </c>
      <c r="C7" s="123">
        <v>12.0</v>
      </c>
      <c r="D7" s="123">
        <v>1.99</v>
      </c>
      <c r="E7" s="119" t="s">
        <v>656</v>
      </c>
      <c r="F7" s="123">
        <v>6.02</v>
      </c>
      <c r="G7" s="124">
        <v>1.77E-6</v>
      </c>
      <c r="H7" s="124">
        <v>0.00309</v>
      </c>
      <c r="I7" s="121" t="b">
        <f t="shared" si="1"/>
        <v>1</v>
      </c>
    </row>
    <row r="8">
      <c r="A8" s="118" t="s">
        <v>2541</v>
      </c>
      <c r="B8" s="119">
        <v>148.0</v>
      </c>
      <c r="C8" s="119">
        <v>14.0</v>
      </c>
      <c r="D8" s="119">
        <v>2.38</v>
      </c>
      <c r="E8" s="119" t="s">
        <v>656</v>
      </c>
      <c r="F8" s="119">
        <v>5.89</v>
      </c>
      <c r="G8" s="120">
        <v>3.14E-7</v>
      </c>
      <c r="H8" s="120">
        <v>8.22E-4</v>
      </c>
      <c r="I8" s="121" t="b">
        <f t="shared" si="1"/>
        <v>1</v>
      </c>
    </row>
    <row r="9">
      <c r="A9" s="122" t="s">
        <v>2542</v>
      </c>
      <c r="B9" s="123">
        <v>128.0</v>
      </c>
      <c r="C9" s="123">
        <v>12.0</v>
      </c>
      <c r="D9" s="123">
        <v>2.06</v>
      </c>
      <c r="E9" s="119" t="s">
        <v>656</v>
      </c>
      <c r="F9" s="123">
        <v>5.83</v>
      </c>
      <c r="G9" s="124">
        <v>2.4E-6</v>
      </c>
      <c r="H9" s="124">
        <v>0.00343</v>
      </c>
      <c r="I9" s="121" t="b">
        <f t="shared" si="1"/>
        <v>1</v>
      </c>
    </row>
    <row r="10">
      <c r="A10" s="118" t="s">
        <v>2543</v>
      </c>
      <c r="B10" s="119">
        <v>139.0</v>
      </c>
      <c r="C10" s="119">
        <v>13.0</v>
      </c>
      <c r="D10" s="119">
        <v>2.23</v>
      </c>
      <c r="E10" s="119" t="s">
        <v>656</v>
      </c>
      <c r="F10" s="119">
        <v>5.82</v>
      </c>
      <c r="G10" s="120">
        <v>9.35E-7</v>
      </c>
      <c r="H10" s="120">
        <v>0.00184</v>
      </c>
      <c r="I10" s="121" t="b">
        <f t="shared" si="1"/>
        <v>1</v>
      </c>
    </row>
    <row r="11">
      <c r="A11" s="122" t="s">
        <v>2544</v>
      </c>
      <c r="B11" s="123">
        <v>130.0</v>
      </c>
      <c r="C11" s="123">
        <v>12.0</v>
      </c>
      <c r="D11" s="123">
        <v>2.09</v>
      </c>
      <c r="E11" s="119" t="s">
        <v>656</v>
      </c>
      <c r="F11" s="123">
        <v>5.74</v>
      </c>
      <c r="G11" s="124">
        <v>2.79E-6</v>
      </c>
      <c r="H11" s="124">
        <v>0.00313</v>
      </c>
      <c r="I11" s="121" t="b">
        <f t="shared" si="1"/>
        <v>1</v>
      </c>
    </row>
    <row r="12">
      <c r="A12" s="118" t="s">
        <v>2545</v>
      </c>
      <c r="B12" s="119">
        <v>228.0</v>
      </c>
      <c r="C12" s="119">
        <v>19.0</v>
      </c>
      <c r="D12" s="119">
        <v>3.66</v>
      </c>
      <c r="E12" s="119" t="s">
        <v>656</v>
      </c>
      <c r="F12" s="119">
        <v>5.19</v>
      </c>
      <c r="G12" s="120">
        <v>1.63E-8</v>
      </c>
      <c r="H12" s="120">
        <v>1.28E-4</v>
      </c>
      <c r="I12" s="121" t="b">
        <f t="shared" si="1"/>
        <v>1</v>
      </c>
    </row>
    <row r="13">
      <c r="A13" s="122" t="s">
        <v>2546</v>
      </c>
      <c r="B13" s="123">
        <v>179.0</v>
      </c>
      <c r="C13" s="123">
        <v>14.0</v>
      </c>
      <c r="D13" s="123">
        <v>2.88</v>
      </c>
      <c r="E13" s="119" t="s">
        <v>656</v>
      </c>
      <c r="F13" s="123">
        <v>4.87</v>
      </c>
      <c r="G13" s="124">
        <v>2.58E-6</v>
      </c>
      <c r="H13" s="124">
        <v>0.00338</v>
      </c>
      <c r="I13" s="121" t="b">
        <f t="shared" si="1"/>
        <v>1</v>
      </c>
    </row>
    <row r="14">
      <c r="A14" s="122" t="s">
        <v>672</v>
      </c>
      <c r="B14" s="123">
        <v>258.0</v>
      </c>
      <c r="C14" s="123">
        <v>20.0</v>
      </c>
      <c r="D14" s="123">
        <v>4.15</v>
      </c>
      <c r="E14" s="119" t="s">
        <v>656</v>
      </c>
      <c r="F14" s="123">
        <v>4.82</v>
      </c>
      <c r="G14" s="124">
        <v>2.1E-8</v>
      </c>
      <c r="H14" s="124">
        <v>1.1E-4</v>
      </c>
      <c r="I14" s="121" t="b">
        <f t="shared" si="1"/>
        <v>1</v>
      </c>
    </row>
    <row r="15">
      <c r="A15" s="118" t="s">
        <v>2547</v>
      </c>
      <c r="B15" s="119">
        <v>183.0</v>
      </c>
      <c r="C15" s="119">
        <v>14.0</v>
      </c>
      <c r="D15" s="119">
        <v>2.94</v>
      </c>
      <c r="E15" s="119" t="s">
        <v>656</v>
      </c>
      <c r="F15" s="119">
        <v>4.76</v>
      </c>
      <c r="G15" s="120">
        <v>3.28E-6</v>
      </c>
      <c r="H15" s="120">
        <v>0.00344</v>
      </c>
      <c r="I15" s="121" t="b">
        <f t="shared" si="1"/>
        <v>1</v>
      </c>
    </row>
    <row r="16">
      <c r="A16" s="118" t="s">
        <v>2548</v>
      </c>
      <c r="B16" s="119">
        <v>171.0</v>
      </c>
      <c r="C16" s="119">
        <v>12.0</v>
      </c>
      <c r="D16" s="119">
        <v>2.75</v>
      </c>
      <c r="E16" s="119" t="s">
        <v>656</v>
      </c>
      <c r="F16" s="119">
        <v>4.37</v>
      </c>
      <c r="G16" s="120">
        <v>3.66E-5</v>
      </c>
      <c r="H16" s="120">
        <v>0.024</v>
      </c>
      <c r="I16" s="121" t="b">
        <f t="shared" si="1"/>
        <v>0</v>
      </c>
    </row>
    <row r="17">
      <c r="A17" s="122" t="s">
        <v>1940</v>
      </c>
      <c r="B17" s="123">
        <v>216.0</v>
      </c>
      <c r="C17" s="123">
        <v>15.0</v>
      </c>
      <c r="D17" s="123">
        <v>3.47</v>
      </c>
      <c r="E17" s="119" t="s">
        <v>656</v>
      </c>
      <c r="F17" s="123">
        <v>4.32</v>
      </c>
      <c r="G17" s="124">
        <v>4.46E-6</v>
      </c>
      <c r="H17" s="124">
        <v>0.00439</v>
      </c>
      <c r="I17" s="121" t="b">
        <f t="shared" si="1"/>
        <v>1</v>
      </c>
    </row>
    <row r="18">
      <c r="A18" s="118" t="s">
        <v>2549</v>
      </c>
      <c r="B18" s="119">
        <v>235.0</v>
      </c>
      <c r="C18" s="119">
        <v>16.0</v>
      </c>
      <c r="D18" s="119">
        <v>3.78</v>
      </c>
      <c r="E18" s="119" t="s">
        <v>656</v>
      </c>
      <c r="F18" s="119">
        <v>4.24</v>
      </c>
      <c r="G18" s="120">
        <v>2.73E-6</v>
      </c>
      <c r="H18" s="120">
        <v>0.0033</v>
      </c>
      <c r="I18" s="121" t="b">
        <f t="shared" si="1"/>
        <v>1</v>
      </c>
    </row>
    <row r="19">
      <c r="A19" s="122" t="s">
        <v>1930</v>
      </c>
      <c r="B19" s="123">
        <v>263.0</v>
      </c>
      <c r="C19" s="123">
        <v>16.0</v>
      </c>
      <c r="D19" s="123">
        <v>4.23</v>
      </c>
      <c r="E19" s="119" t="s">
        <v>656</v>
      </c>
      <c r="F19" s="123">
        <v>3.79</v>
      </c>
      <c r="G19" s="120">
        <v>1.05E-5</v>
      </c>
      <c r="H19" s="120">
        <v>0.00821</v>
      </c>
      <c r="I19" s="121" t="b">
        <f t="shared" si="1"/>
        <v>1</v>
      </c>
    </row>
    <row r="20">
      <c r="A20" s="118" t="s">
        <v>1929</v>
      </c>
      <c r="B20" s="119">
        <v>263.0</v>
      </c>
      <c r="C20" s="119">
        <v>16.0</v>
      </c>
      <c r="D20" s="119">
        <v>4.23</v>
      </c>
      <c r="E20" s="119" t="s">
        <v>656</v>
      </c>
      <c r="F20" s="119">
        <v>3.79</v>
      </c>
      <c r="G20" s="120">
        <v>1.05E-5</v>
      </c>
      <c r="H20" s="120">
        <v>0.00782</v>
      </c>
      <c r="I20" s="121" t="b">
        <f t="shared" si="1"/>
        <v>1</v>
      </c>
    </row>
    <row r="21">
      <c r="A21" s="118" t="s">
        <v>2550</v>
      </c>
      <c r="B21" s="119">
        <v>249.0</v>
      </c>
      <c r="C21" s="119">
        <v>15.0</v>
      </c>
      <c r="D21" s="119">
        <v>4.0</v>
      </c>
      <c r="E21" s="119" t="s">
        <v>656</v>
      </c>
      <c r="F21" s="119">
        <v>3.75</v>
      </c>
      <c r="G21" s="120">
        <v>2.2E-5</v>
      </c>
      <c r="H21" s="120">
        <v>0.0157</v>
      </c>
      <c r="I21" s="121" t="b">
        <f t="shared" si="1"/>
        <v>0</v>
      </c>
    </row>
    <row r="22">
      <c r="A22" s="118" t="s">
        <v>1934</v>
      </c>
      <c r="B22" s="119">
        <v>290.0</v>
      </c>
      <c r="C22" s="119">
        <v>17.0</v>
      </c>
      <c r="D22" s="119">
        <v>4.66</v>
      </c>
      <c r="E22" s="119" t="s">
        <v>656</v>
      </c>
      <c r="F22" s="119">
        <v>3.65</v>
      </c>
      <c r="G22" s="120">
        <v>8.79E-6</v>
      </c>
      <c r="H22" s="120">
        <v>0.00727</v>
      </c>
      <c r="I22" s="121" t="b">
        <f t="shared" si="1"/>
        <v>1</v>
      </c>
    </row>
    <row r="23">
      <c r="A23" s="122" t="s">
        <v>2551</v>
      </c>
      <c r="B23" s="123">
        <v>245.0</v>
      </c>
      <c r="C23" s="123">
        <v>14.0</v>
      </c>
      <c r="D23" s="123">
        <v>3.94</v>
      </c>
      <c r="E23" s="119" t="s">
        <v>656</v>
      </c>
      <c r="F23" s="123">
        <v>3.56</v>
      </c>
      <c r="G23" s="120">
        <v>7.06E-5</v>
      </c>
      <c r="H23" s="120">
        <v>0.0411</v>
      </c>
      <c r="I23" s="121" t="b">
        <f t="shared" si="1"/>
        <v>0</v>
      </c>
    </row>
    <row r="24">
      <c r="A24" s="118" t="s">
        <v>2552</v>
      </c>
      <c r="B24" s="119">
        <v>282.0</v>
      </c>
      <c r="C24" s="119">
        <v>16.0</v>
      </c>
      <c r="D24" s="119">
        <v>4.53</v>
      </c>
      <c r="E24" s="119" t="s">
        <v>656</v>
      </c>
      <c r="F24" s="119">
        <v>3.53</v>
      </c>
      <c r="G24" s="120">
        <v>2.36E-5</v>
      </c>
      <c r="H24" s="120">
        <v>0.0161</v>
      </c>
      <c r="I24" s="121" t="b">
        <f t="shared" si="1"/>
        <v>0</v>
      </c>
    </row>
    <row r="25">
      <c r="A25" s="118" t="s">
        <v>1928</v>
      </c>
      <c r="B25" s="119">
        <v>338.0</v>
      </c>
      <c r="C25" s="119">
        <v>19.0</v>
      </c>
      <c r="D25" s="119">
        <v>5.43</v>
      </c>
      <c r="E25" s="119" t="s">
        <v>656</v>
      </c>
      <c r="F25" s="119">
        <v>3.5</v>
      </c>
      <c r="G25" s="120">
        <v>4.63E-6</v>
      </c>
      <c r="H25" s="120">
        <v>0.00428</v>
      </c>
      <c r="I25" s="121" t="b">
        <f t="shared" si="1"/>
        <v>1</v>
      </c>
    </row>
    <row r="26">
      <c r="A26" s="118" t="s">
        <v>2553</v>
      </c>
      <c r="B26" s="119">
        <v>515.0</v>
      </c>
      <c r="C26" s="119">
        <v>25.0</v>
      </c>
      <c r="D26" s="119">
        <v>8.28</v>
      </c>
      <c r="E26" s="119" t="s">
        <v>656</v>
      </c>
      <c r="F26" s="119">
        <v>3.02</v>
      </c>
      <c r="G26" s="120">
        <v>1.85E-6</v>
      </c>
      <c r="H26" s="120">
        <v>0.00291</v>
      </c>
      <c r="I26" s="121" t="b">
        <f t="shared" si="1"/>
        <v>1</v>
      </c>
    </row>
    <row r="27">
      <c r="A27" s="118" t="s">
        <v>2554</v>
      </c>
      <c r="B27" s="119">
        <v>640.0</v>
      </c>
      <c r="C27" s="119">
        <v>27.0</v>
      </c>
      <c r="D27" s="119">
        <v>10.29</v>
      </c>
      <c r="E27" s="119" t="s">
        <v>656</v>
      </c>
      <c r="F27" s="119">
        <v>2.62</v>
      </c>
      <c r="G27" s="120">
        <v>8.67E-6</v>
      </c>
      <c r="H27" s="120">
        <v>0.00757</v>
      </c>
      <c r="I27" s="121" t="b">
        <f t="shared" si="1"/>
        <v>1</v>
      </c>
    </row>
    <row r="28">
      <c r="A28" s="122" t="s">
        <v>2555</v>
      </c>
      <c r="B28" s="123">
        <v>952.0</v>
      </c>
      <c r="C28" s="123">
        <v>33.0</v>
      </c>
      <c r="D28" s="123">
        <v>15.3</v>
      </c>
      <c r="E28" s="119" t="s">
        <v>656</v>
      </c>
      <c r="F28" s="123">
        <v>2.16</v>
      </c>
      <c r="G28" s="120">
        <v>5.85E-5</v>
      </c>
      <c r="H28" s="120">
        <v>0.0368</v>
      </c>
      <c r="I28" s="121" t="b">
        <f t="shared" si="1"/>
        <v>0</v>
      </c>
    </row>
    <row r="29">
      <c r="A29" s="118" t="s">
        <v>2556</v>
      </c>
      <c r="B29" s="119">
        <v>958.0</v>
      </c>
      <c r="C29" s="119">
        <v>33.0</v>
      </c>
      <c r="D29" s="119">
        <v>15.4</v>
      </c>
      <c r="E29" s="119" t="s">
        <v>656</v>
      </c>
      <c r="F29" s="119">
        <v>2.14</v>
      </c>
      <c r="G29" s="120">
        <v>6.25E-5</v>
      </c>
      <c r="H29" s="120">
        <v>0.0378</v>
      </c>
      <c r="I29" s="121" t="b">
        <f t="shared" si="1"/>
        <v>0</v>
      </c>
    </row>
    <row r="30">
      <c r="A30" s="118"/>
      <c r="B30" s="119"/>
      <c r="C30" s="119"/>
      <c r="D30" s="119"/>
      <c r="E30" s="119"/>
      <c r="F30" s="119"/>
      <c r="G30" s="120"/>
      <c r="H30" s="120"/>
      <c r="I30" s="121"/>
    </row>
    <row r="31">
      <c r="A31" s="125"/>
      <c r="B31" s="126"/>
      <c r="C31" s="126"/>
      <c r="D31" s="126"/>
      <c r="E31" s="119"/>
      <c r="F31" s="126"/>
      <c r="G31" s="127"/>
      <c r="H31" s="127"/>
      <c r="I31" s="121"/>
    </row>
    <row r="32">
      <c r="A32" s="122"/>
      <c r="B32" s="123"/>
      <c r="C32" s="123"/>
      <c r="D32" s="123"/>
      <c r="E32" s="119"/>
      <c r="F32" s="123"/>
      <c r="G32" s="124"/>
      <c r="H32" s="124"/>
      <c r="I32" s="121"/>
    </row>
    <row r="33">
      <c r="A33" s="122"/>
      <c r="B33" s="123"/>
      <c r="C33" s="123"/>
      <c r="D33" s="123"/>
      <c r="E33" s="119"/>
      <c r="F33" s="123"/>
      <c r="G33" s="124"/>
      <c r="H33" s="124"/>
      <c r="I33" s="121"/>
    </row>
    <row r="34">
      <c r="A34" s="122"/>
      <c r="B34" s="123"/>
      <c r="C34" s="123"/>
      <c r="D34" s="123"/>
      <c r="E34" s="119"/>
      <c r="F34" s="123"/>
      <c r="G34" s="124"/>
      <c r="H34" s="124"/>
      <c r="I34" s="121"/>
    </row>
    <row r="35">
      <c r="A35" s="122"/>
      <c r="B35" s="123"/>
      <c r="C35" s="123"/>
      <c r="D35" s="123"/>
      <c r="E35" s="119"/>
      <c r="F35" s="123"/>
      <c r="G35" s="124"/>
      <c r="H35" s="124"/>
      <c r="I35" s="121"/>
    </row>
    <row r="36">
      <c r="A36" s="118"/>
      <c r="B36" s="119"/>
      <c r="C36" s="119"/>
      <c r="D36" s="119"/>
      <c r="E36" s="119"/>
      <c r="F36" s="119"/>
      <c r="G36" s="120"/>
      <c r="H36" s="120"/>
      <c r="I36" s="121"/>
    </row>
    <row r="37">
      <c r="A37" s="122"/>
      <c r="B37" s="123"/>
      <c r="C37" s="123"/>
      <c r="D37" s="123"/>
      <c r="E37" s="119"/>
      <c r="F37" s="123"/>
      <c r="G37" s="120"/>
      <c r="H37" s="120"/>
      <c r="I37" s="121"/>
    </row>
    <row r="38">
      <c r="A38" s="118"/>
      <c r="B38" s="119"/>
      <c r="C38" s="119"/>
      <c r="D38" s="119"/>
      <c r="E38" s="119"/>
      <c r="F38" s="119"/>
      <c r="G38" s="120"/>
      <c r="H38" s="120"/>
      <c r="I38" s="121"/>
    </row>
    <row r="39">
      <c r="A39" s="122"/>
      <c r="B39" s="123"/>
      <c r="C39" s="123"/>
      <c r="D39" s="123"/>
      <c r="E39" s="119"/>
      <c r="F39" s="123"/>
      <c r="G39" s="124"/>
      <c r="H39" s="124"/>
      <c r="I39" s="121"/>
    </row>
    <row r="40">
      <c r="A40" s="118"/>
      <c r="B40" s="119"/>
      <c r="C40" s="119"/>
      <c r="D40" s="119"/>
      <c r="E40" s="119"/>
      <c r="F40" s="119"/>
      <c r="G40" s="120"/>
      <c r="H40" s="120"/>
      <c r="I40" s="121"/>
    </row>
    <row r="41">
      <c r="A41" s="122"/>
      <c r="B41" s="123"/>
      <c r="C41" s="123"/>
      <c r="D41" s="123"/>
      <c r="E41" s="119"/>
      <c r="F41" s="123"/>
      <c r="G41" s="124"/>
      <c r="H41" s="124"/>
      <c r="I41" s="121"/>
    </row>
    <row r="42">
      <c r="A42" s="118"/>
      <c r="B42" s="119"/>
      <c r="C42" s="119"/>
      <c r="D42" s="119"/>
      <c r="E42" s="119"/>
      <c r="F42" s="119"/>
      <c r="G42" s="120"/>
      <c r="H42" s="120"/>
      <c r="I42" s="121"/>
    </row>
    <row r="43">
      <c r="A43" s="128"/>
      <c r="B43" s="129"/>
      <c r="C43" s="129"/>
      <c r="D43" s="129"/>
      <c r="E43" s="119"/>
      <c r="F43" s="129"/>
      <c r="G43" s="130"/>
      <c r="H43" s="130"/>
      <c r="I43" s="121"/>
    </row>
    <row r="44">
      <c r="A44" s="118"/>
      <c r="B44" s="119"/>
      <c r="C44" s="119"/>
      <c r="D44" s="119"/>
      <c r="E44" s="119"/>
      <c r="F44" s="119"/>
      <c r="G44" s="120"/>
      <c r="H44" s="120"/>
      <c r="I44" s="121"/>
    </row>
    <row r="45">
      <c r="A45" s="118"/>
      <c r="B45" s="119"/>
      <c r="C45" s="119"/>
      <c r="D45" s="119"/>
      <c r="E45" s="119"/>
      <c r="F45" s="119"/>
      <c r="G45" s="120"/>
      <c r="H45" s="120"/>
      <c r="I45" s="121"/>
    </row>
    <row r="47">
      <c r="A47" s="118"/>
      <c r="B47" s="119"/>
      <c r="C47" s="119"/>
      <c r="D47" s="119"/>
      <c r="E47" s="119"/>
      <c r="F47" s="119"/>
      <c r="G47" s="120"/>
      <c r="H47" s="120"/>
      <c r="I47" s="121"/>
    </row>
    <row r="48">
      <c r="A48" s="118"/>
      <c r="B48" s="119"/>
      <c r="C48" s="119"/>
      <c r="D48" s="119"/>
      <c r="E48" s="119"/>
      <c r="F48" s="119"/>
      <c r="G48" s="120"/>
      <c r="H48" s="120"/>
      <c r="I48" s="121"/>
    </row>
    <row r="49">
      <c r="A49" s="118"/>
      <c r="B49" s="119"/>
      <c r="C49" s="119"/>
      <c r="D49" s="119"/>
      <c r="E49" s="119"/>
      <c r="F49" s="119"/>
      <c r="G49" s="120"/>
      <c r="H49" s="120"/>
      <c r="I49" s="121"/>
    </row>
    <row r="50">
      <c r="A50" s="118"/>
      <c r="B50" s="119"/>
      <c r="C50" s="119"/>
      <c r="D50" s="119"/>
      <c r="E50" s="119"/>
      <c r="F50" s="119"/>
      <c r="G50" s="120"/>
      <c r="H50" s="120"/>
      <c r="I50" s="121"/>
    </row>
    <row r="51">
      <c r="A51" s="118"/>
      <c r="B51" s="119"/>
      <c r="C51" s="119"/>
      <c r="D51" s="119"/>
      <c r="E51" s="119"/>
      <c r="F51" s="119"/>
      <c r="G51" s="120"/>
      <c r="H51" s="120"/>
      <c r="I51" s="121"/>
    </row>
    <row r="52">
      <c r="A52" s="122"/>
      <c r="B52" s="123"/>
      <c r="C52" s="123"/>
      <c r="D52" s="123"/>
      <c r="E52" s="119"/>
      <c r="F52" s="123"/>
      <c r="G52" s="124"/>
      <c r="H52" s="124"/>
      <c r="I52" s="121"/>
    </row>
    <row r="53">
      <c r="A53" s="118"/>
      <c r="B53" s="119"/>
      <c r="C53" s="119"/>
      <c r="D53" s="119"/>
      <c r="E53" s="119"/>
      <c r="F53" s="119"/>
      <c r="G53" s="120"/>
      <c r="H53" s="120"/>
      <c r="I53" s="121"/>
    </row>
    <row r="54">
      <c r="A54" s="118"/>
      <c r="B54" s="119"/>
      <c r="C54" s="119"/>
      <c r="D54" s="119"/>
      <c r="E54" s="119"/>
      <c r="F54" s="119"/>
      <c r="G54" s="120"/>
      <c r="H54" s="120"/>
      <c r="I54" s="121"/>
    </row>
    <row r="55">
      <c r="A55" s="118"/>
      <c r="B55" s="119"/>
      <c r="C55" s="119"/>
      <c r="D55" s="119"/>
      <c r="E55" s="119"/>
      <c r="F55" s="119"/>
      <c r="G55" s="120"/>
      <c r="H55" s="120"/>
      <c r="I55" s="121"/>
    </row>
    <row r="56">
      <c r="A56" s="118"/>
      <c r="B56" s="119"/>
      <c r="C56" s="119"/>
      <c r="D56" s="119"/>
      <c r="E56" s="119"/>
      <c r="F56" s="119"/>
      <c r="G56" s="120"/>
      <c r="H56" s="120"/>
      <c r="I56" s="121"/>
    </row>
    <row r="57">
      <c r="A57" s="118"/>
      <c r="B57" s="119"/>
      <c r="C57" s="119"/>
      <c r="D57" s="119"/>
      <c r="E57" s="119"/>
      <c r="F57" s="119"/>
      <c r="G57" s="120"/>
      <c r="H57" s="120"/>
      <c r="I57" s="121"/>
    </row>
    <row r="58">
      <c r="A58" s="118"/>
      <c r="B58" s="119"/>
      <c r="C58" s="119"/>
      <c r="D58" s="119"/>
      <c r="E58" s="119"/>
      <c r="F58" s="119"/>
      <c r="G58" s="120"/>
      <c r="H58" s="120"/>
      <c r="I58" s="121"/>
    </row>
    <row r="59">
      <c r="A59" s="118"/>
      <c r="B59" s="119"/>
      <c r="C59" s="119"/>
      <c r="D59" s="119"/>
      <c r="E59" s="119"/>
      <c r="F59" s="119"/>
      <c r="G59" s="120"/>
      <c r="H59" s="120"/>
      <c r="I59" s="121"/>
    </row>
    <row r="60">
      <c r="A60" s="118"/>
      <c r="B60" s="119"/>
      <c r="C60" s="119"/>
      <c r="D60" s="119"/>
      <c r="E60" s="119"/>
      <c r="F60" s="119"/>
      <c r="G60" s="120"/>
      <c r="H60" s="120"/>
      <c r="I60" s="121"/>
    </row>
    <row r="61">
      <c r="A61" s="118"/>
      <c r="B61" s="119"/>
      <c r="C61" s="119"/>
      <c r="D61" s="119"/>
      <c r="E61" s="119"/>
      <c r="F61" s="119"/>
      <c r="G61" s="120"/>
      <c r="H61" s="120"/>
      <c r="I61" s="121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3.13"/>
    <col customWidth="1" min="4" max="4" width="5.0"/>
    <col customWidth="1" min="5" max="6" width="25.5"/>
    <col customWidth="1" min="7" max="7" width="5.0"/>
    <col customWidth="1" min="8" max="8" width="25.25"/>
    <col customWidth="1" min="9" max="9" width="26.25"/>
  </cols>
  <sheetData>
    <row r="1">
      <c r="A1" s="59" t="s">
        <v>2557</v>
      </c>
      <c r="B1" s="60"/>
      <c r="C1" s="60"/>
      <c r="D1" s="60"/>
      <c r="E1" s="60"/>
      <c r="F1" s="60"/>
      <c r="G1" s="60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>
      <c r="D2" s="62"/>
      <c r="E2" s="62"/>
      <c r="F2" s="62"/>
      <c r="G2" s="45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</row>
    <row r="3">
      <c r="A3" s="64" t="s">
        <v>2558</v>
      </c>
      <c r="E3" s="64" t="s">
        <v>2559</v>
      </c>
      <c r="G3" s="45"/>
      <c r="H3" s="61"/>
      <c r="I3" s="61"/>
      <c r="J3" s="64"/>
      <c r="K3" s="64"/>
      <c r="L3" s="61"/>
      <c r="M3" s="61"/>
      <c r="N3" s="61"/>
      <c r="O3" s="61"/>
      <c r="P3" s="61"/>
      <c r="Q3" s="61"/>
      <c r="R3" s="61"/>
      <c r="S3" s="61"/>
    </row>
    <row r="4">
      <c r="A4" s="65"/>
      <c r="B4" s="65"/>
      <c r="C4" s="65"/>
      <c r="E4" s="65"/>
      <c r="F4" s="65"/>
      <c r="G4" s="45"/>
      <c r="H4" s="64"/>
      <c r="I4" s="64"/>
      <c r="J4" s="64"/>
      <c r="K4" s="64"/>
      <c r="L4" s="61"/>
      <c r="M4" s="61"/>
      <c r="N4" s="61"/>
      <c r="O4" s="61"/>
      <c r="P4" s="61"/>
      <c r="Q4" s="61"/>
      <c r="R4" s="61"/>
      <c r="S4" s="61"/>
    </row>
    <row r="5">
      <c r="A5" s="65" t="s">
        <v>686</v>
      </c>
      <c r="B5" s="65" t="s">
        <v>687</v>
      </c>
      <c r="E5" s="65" t="s">
        <v>688</v>
      </c>
      <c r="F5" s="65" t="s">
        <v>687</v>
      </c>
      <c r="G5" s="45"/>
      <c r="H5" s="65"/>
      <c r="I5" s="65"/>
      <c r="J5" s="64"/>
      <c r="K5" s="64"/>
      <c r="L5" s="61"/>
      <c r="M5" s="61"/>
      <c r="N5" s="61"/>
      <c r="O5" s="61"/>
      <c r="P5" s="61"/>
      <c r="Q5" s="61"/>
      <c r="R5" s="61"/>
      <c r="S5" s="61"/>
    </row>
    <row r="6">
      <c r="A6" s="66" t="s">
        <v>693</v>
      </c>
      <c r="B6" s="131">
        <v>567.0</v>
      </c>
      <c r="C6" s="68">
        <f t="shared" ref="C6:C14" si="1">B6/$B$15</f>
        <v>0.4422776911</v>
      </c>
      <c r="D6" s="69"/>
      <c r="E6" s="67" t="s">
        <v>2560</v>
      </c>
      <c r="F6" s="67">
        <v>510.0</v>
      </c>
      <c r="H6" s="67"/>
      <c r="I6" s="67"/>
      <c r="J6" s="62"/>
      <c r="K6" s="62"/>
      <c r="L6" s="61"/>
      <c r="M6" s="61"/>
      <c r="N6" s="61"/>
      <c r="O6" s="61"/>
      <c r="P6" s="61"/>
      <c r="Q6" s="61"/>
      <c r="R6" s="61"/>
      <c r="S6" s="61"/>
    </row>
    <row r="7">
      <c r="A7" s="66" t="s">
        <v>691</v>
      </c>
      <c r="B7" s="131">
        <v>393.0</v>
      </c>
      <c r="C7" s="68">
        <f t="shared" si="1"/>
        <v>0.3065522621</v>
      </c>
      <c r="D7" s="69"/>
      <c r="E7" s="67" t="s">
        <v>2561</v>
      </c>
      <c r="F7" s="67">
        <v>298.0</v>
      </c>
      <c r="G7" s="61"/>
      <c r="H7" s="67"/>
      <c r="I7" s="67"/>
      <c r="J7" s="62"/>
      <c r="K7" s="62"/>
      <c r="L7" s="61"/>
      <c r="M7" s="61"/>
      <c r="N7" s="61"/>
      <c r="O7" s="61"/>
      <c r="P7" s="61"/>
      <c r="Q7" s="61"/>
      <c r="R7" s="61"/>
      <c r="S7" s="61"/>
    </row>
    <row r="8">
      <c r="A8" s="66" t="s">
        <v>699</v>
      </c>
      <c r="B8" s="131">
        <v>305.0</v>
      </c>
      <c r="C8" s="68">
        <f t="shared" si="1"/>
        <v>0.2379095164</v>
      </c>
      <c r="D8" s="67"/>
      <c r="E8" s="67" t="s">
        <v>2562</v>
      </c>
      <c r="F8" s="67">
        <v>159.0</v>
      </c>
      <c r="H8" s="67"/>
      <c r="I8" s="67"/>
      <c r="J8" s="62"/>
      <c r="K8" s="62"/>
      <c r="L8" s="61"/>
      <c r="M8" s="61"/>
      <c r="N8" s="61"/>
      <c r="O8" s="61"/>
      <c r="P8" s="61"/>
      <c r="Q8" s="61"/>
      <c r="R8" s="61"/>
      <c r="S8" s="61"/>
    </row>
    <row r="9">
      <c r="A9" s="66" t="s">
        <v>695</v>
      </c>
      <c r="B9" s="131">
        <v>37.0</v>
      </c>
      <c r="C9" s="68">
        <f t="shared" si="1"/>
        <v>0.02886115445</v>
      </c>
      <c r="D9" s="67"/>
      <c r="E9" s="67" t="s">
        <v>2563</v>
      </c>
      <c r="F9" s="67">
        <v>157.0</v>
      </c>
      <c r="G9" s="61"/>
      <c r="H9" s="67"/>
      <c r="I9" s="67"/>
      <c r="J9" s="62"/>
      <c r="K9" s="62"/>
      <c r="L9" s="61"/>
      <c r="M9" s="61"/>
      <c r="N9" s="61"/>
      <c r="O9" s="61"/>
      <c r="P9" s="61"/>
      <c r="Q9" s="61"/>
      <c r="R9" s="61"/>
      <c r="S9" s="61"/>
    </row>
    <row r="10">
      <c r="A10" s="66" t="s">
        <v>703</v>
      </c>
      <c r="B10" s="132">
        <v>31.0</v>
      </c>
      <c r="C10" s="68">
        <f t="shared" si="1"/>
        <v>0.02418096724</v>
      </c>
      <c r="D10" s="67"/>
      <c r="E10" s="67" t="s">
        <v>2564</v>
      </c>
      <c r="F10" s="67">
        <v>51.0</v>
      </c>
      <c r="G10" s="61"/>
      <c r="H10" s="67"/>
      <c r="I10" s="67"/>
      <c r="J10" s="62"/>
      <c r="K10" s="62"/>
      <c r="L10" s="61"/>
      <c r="M10" s="61"/>
      <c r="N10" s="61"/>
      <c r="O10" s="61"/>
      <c r="P10" s="61"/>
      <c r="Q10" s="61"/>
      <c r="R10" s="61"/>
      <c r="S10" s="61"/>
    </row>
    <row r="11">
      <c r="A11" s="66" t="s">
        <v>697</v>
      </c>
      <c r="B11" s="131">
        <v>24.0</v>
      </c>
      <c r="C11" s="68">
        <f t="shared" si="1"/>
        <v>0.01872074883</v>
      </c>
      <c r="D11" s="67"/>
      <c r="E11" s="67" t="s">
        <v>2565</v>
      </c>
      <c r="F11" s="67">
        <v>50.0</v>
      </c>
      <c r="G11" s="61"/>
      <c r="H11" s="67"/>
      <c r="I11" s="67"/>
      <c r="J11" s="62"/>
      <c r="K11" s="62"/>
      <c r="L11" s="61"/>
      <c r="M11" s="61"/>
      <c r="N11" s="61"/>
      <c r="O11" s="61"/>
      <c r="P11" s="61"/>
      <c r="Q11" s="61"/>
      <c r="R11" s="61"/>
      <c r="S11" s="61"/>
    </row>
    <row r="12">
      <c r="A12" s="66" t="s">
        <v>2566</v>
      </c>
      <c r="B12" s="131">
        <v>13.0</v>
      </c>
      <c r="C12" s="68">
        <f t="shared" si="1"/>
        <v>0.01014040562</v>
      </c>
      <c r="D12" s="67"/>
      <c r="E12" s="67" t="s">
        <v>2567</v>
      </c>
      <c r="F12" s="67">
        <v>31.0</v>
      </c>
      <c r="G12" s="61"/>
      <c r="H12" s="67"/>
      <c r="I12" s="67"/>
      <c r="J12" s="62"/>
      <c r="K12" s="62"/>
      <c r="L12" s="61"/>
      <c r="M12" s="61"/>
      <c r="N12" s="61"/>
      <c r="O12" s="61"/>
      <c r="P12" s="61"/>
      <c r="Q12" s="61"/>
      <c r="R12" s="61"/>
      <c r="S12" s="61"/>
    </row>
    <row r="13">
      <c r="A13" s="66" t="s">
        <v>2568</v>
      </c>
      <c r="B13" s="131">
        <v>2.0</v>
      </c>
      <c r="C13" s="68">
        <f t="shared" si="1"/>
        <v>0.001560062402</v>
      </c>
      <c r="D13" s="75"/>
      <c r="E13" s="67" t="s">
        <v>2569</v>
      </c>
      <c r="F13" s="67">
        <v>27.0</v>
      </c>
      <c r="G13" s="61"/>
      <c r="H13" s="67"/>
      <c r="I13" s="67"/>
      <c r="J13" s="62"/>
      <c r="K13" s="62"/>
      <c r="L13" s="61"/>
      <c r="M13" s="61"/>
      <c r="N13" s="61"/>
      <c r="O13" s="61"/>
      <c r="P13" s="61"/>
      <c r="Q13" s="61"/>
      <c r="R13" s="61"/>
      <c r="S13" s="61"/>
    </row>
    <row r="14">
      <c r="A14" s="66" t="s">
        <v>2570</v>
      </c>
      <c r="B14" s="133">
        <v>1.0</v>
      </c>
      <c r="C14" s="68">
        <f t="shared" si="1"/>
        <v>0.0007800312012</v>
      </c>
      <c r="E14" s="67" t="s">
        <v>2571</v>
      </c>
      <c r="F14" s="67">
        <v>24.0</v>
      </c>
      <c r="G14" s="61"/>
      <c r="H14" s="67"/>
      <c r="I14" s="67"/>
      <c r="J14" s="62"/>
      <c r="K14" s="62"/>
      <c r="L14" s="61"/>
      <c r="M14" s="61"/>
      <c r="N14" s="61"/>
      <c r="O14" s="61"/>
      <c r="P14" s="61"/>
      <c r="Q14" s="61"/>
      <c r="R14" s="61"/>
      <c r="S14" s="61"/>
    </row>
    <row r="15">
      <c r="A15" s="66" t="s">
        <v>2572</v>
      </c>
      <c r="B15" s="133">
        <v>1282.0</v>
      </c>
      <c r="C15" s="68"/>
      <c r="E15" s="67" t="s">
        <v>2573</v>
      </c>
      <c r="F15" s="67">
        <v>16.0</v>
      </c>
      <c r="G15" s="61"/>
      <c r="H15" s="67"/>
      <c r="I15" s="67"/>
      <c r="J15" s="62"/>
      <c r="K15" s="62"/>
      <c r="L15" s="61"/>
      <c r="M15" s="61"/>
      <c r="N15" s="61"/>
      <c r="O15" s="61"/>
      <c r="P15" s="61"/>
      <c r="Q15" s="61"/>
      <c r="R15" s="61"/>
      <c r="S15" s="61"/>
    </row>
    <row r="16">
      <c r="B16" s="133"/>
      <c r="C16" s="134"/>
      <c r="E16" s="67" t="s">
        <v>2574</v>
      </c>
      <c r="F16" s="67">
        <v>15.0</v>
      </c>
      <c r="G16" s="61"/>
      <c r="H16" s="67"/>
      <c r="I16" s="67"/>
      <c r="J16" s="62"/>
      <c r="K16" s="62"/>
      <c r="L16" s="61"/>
      <c r="M16" s="61"/>
      <c r="N16" s="61"/>
      <c r="O16" s="61"/>
      <c r="P16" s="61"/>
      <c r="Q16" s="61"/>
      <c r="R16" s="61"/>
      <c r="S16" s="61"/>
    </row>
    <row r="17">
      <c r="B17" s="133"/>
      <c r="C17" s="134"/>
      <c r="E17" s="67" t="s">
        <v>2575</v>
      </c>
      <c r="F17" s="67">
        <v>13.0</v>
      </c>
      <c r="G17" s="61"/>
      <c r="H17" s="67"/>
      <c r="I17" s="67"/>
      <c r="J17" s="62"/>
      <c r="K17" s="62"/>
      <c r="L17" s="61"/>
      <c r="M17" s="61"/>
      <c r="N17" s="61"/>
      <c r="O17" s="61"/>
      <c r="P17" s="61"/>
      <c r="Q17" s="61"/>
      <c r="R17" s="61"/>
      <c r="S17" s="61"/>
    </row>
    <row r="18">
      <c r="B18" s="133"/>
      <c r="C18" s="133"/>
      <c r="E18" s="67" t="s">
        <v>2576</v>
      </c>
      <c r="F18" s="67">
        <v>7.0</v>
      </c>
      <c r="G18" s="61"/>
      <c r="H18" s="67"/>
      <c r="I18" s="67"/>
      <c r="J18" s="62"/>
      <c r="K18" s="62"/>
      <c r="L18" s="61"/>
      <c r="M18" s="61"/>
      <c r="N18" s="61"/>
      <c r="O18" s="61"/>
      <c r="P18" s="61"/>
      <c r="Q18" s="61"/>
      <c r="R18" s="61"/>
      <c r="S18" s="61"/>
    </row>
    <row r="19">
      <c r="B19" s="133"/>
      <c r="C19" s="133"/>
      <c r="E19" s="67" t="s">
        <v>2577</v>
      </c>
      <c r="F19" s="67">
        <v>5.0</v>
      </c>
      <c r="G19" s="61"/>
      <c r="H19" s="67"/>
      <c r="I19" s="67"/>
      <c r="J19" s="62"/>
      <c r="K19" s="62"/>
      <c r="L19" s="61"/>
      <c r="M19" s="61"/>
      <c r="N19" s="61"/>
      <c r="O19" s="61"/>
      <c r="P19" s="61"/>
      <c r="Q19" s="61"/>
      <c r="R19" s="61"/>
      <c r="S19" s="61"/>
    </row>
    <row r="20">
      <c r="B20" s="133"/>
      <c r="C20" s="133"/>
      <c r="E20" s="67" t="s">
        <v>2578</v>
      </c>
      <c r="F20" s="67">
        <v>2.0</v>
      </c>
      <c r="G20" s="61"/>
      <c r="H20" s="67"/>
      <c r="I20" s="67"/>
      <c r="J20" s="62"/>
      <c r="K20" s="62"/>
      <c r="L20" s="61"/>
      <c r="M20" s="61"/>
      <c r="N20" s="61"/>
      <c r="O20" s="61"/>
      <c r="P20" s="61"/>
      <c r="Q20" s="61"/>
      <c r="R20" s="61"/>
      <c r="S20" s="61"/>
    </row>
    <row r="21">
      <c r="B21" s="133"/>
      <c r="C21" s="133"/>
      <c r="E21" s="67" t="s">
        <v>2579</v>
      </c>
      <c r="F21" s="67">
        <v>2.0</v>
      </c>
      <c r="G21" s="61"/>
      <c r="H21" s="67"/>
      <c r="I21" s="67"/>
      <c r="J21" s="62"/>
      <c r="K21" s="62"/>
      <c r="L21" s="61"/>
      <c r="M21" s="61"/>
      <c r="N21" s="61"/>
      <c r="O21" s="61"/>
      <c r="P21" s="61"/>
      <c r="Q21" s="61"/>
      <c r="R21" s="61"/>
      <c r="S21" s="61"/>
    </row>
    <row r="22">
      <c r="B22" s="133"/>
      <c r="C22" s="133"/>
      <c r="E22" s="67" t="s">
        <v>2580</v>
      </c>
      <c r="F22" s="67">
        <v>2.0</v>
      </c>
      <c r="G22" s="61"/>
      <c r="H22" s="67"/>
      <c r="I22" s="67"/>
      <c r="J22" s="62"/>
      <c r="K22" s="62"/>
      <c r="L22" s="61"/>
      <c r="M22" s="61"/>
      <c r="N22" s="61"/>
      <c r="O22" s="61"/>
      <c r="P22" s="61"/>
      <c r="Q22" s="61"/>
      <c r="R22" s="61"/>
      <c r="S22" s="61"/>
    </row>
    <row r="23">
      <c r="B23" s="133"/>
      <c r="C23" s="133"/>
      <c r="E23" s="67" t="s">
        <v>2581</v>
      </c>
      <c r="F23" s="67">
        <v>1.0</v>
      </c>
      <c r="G23" s="61"/>
      <c r="H23" s="67"/>
      <c r="I23" s="67"/>
      <c r="J23" s="62"/>
      <c r="K23" s="62"/>
      <c r="L23" s="61"/>
      <c r="M23" s="61"/>
      <c r="N23" s="61"/>
      <c r="O23" s="61"/>
      <c r="P23" s="61"/>
      <c r="Q23" s="61"/>
      <c r="R23" s="61"/>
      <c r="S23" s="61"/>
    </row>
    <row r="24">
      <c r="B24" s="133"/>
      <c r="C24" s="133"/>
      <c r="E24" s="67" t="s">
        <v>2582</v>
      </c>
      <c r="F24" s="67">
        <v>1.0</v>
      </c>
      <c r="G24" s="61"/>
      <c r="H24" s="67"/>
      <c r="I24" s="67"/>
      <c r="J24" s="62"/>
      <c r="K24" s="62"/>
      <c r="L24" s="61"/>
      <c r="M24" s="61"/>
      <c r="N24" s="61"/>
      <c r="O24" s="61"/>
      <c r="P24" s="61"/>
      <c r="Q24" s="61"/>
      <c r="R24" s="61"/>
      <c r="S24" s="61"/>
    </row>
    <row r="25">
      <c r="E25" s="67" t="s">
        <v>2583</v>
      </c>
      <c r="F25" s="67">
        <v>1.0</v>
      </c>
      <c r="G25" s="67"/>
      <c r="H25" s="67"/>
      <c r="I25" s="67"/>
      <c r="J25" s="62"/>
      <c r="K25" s="62"/>
      <c r="L25" s="61"/>
      <c r="M25" s="61"/>
      <c r="N25" s="61"/>
      <c r="O25" s="61"/>
      <c r="P25" s="61"/>
      <c r="Q25" s="61"/>
      <c r="R25" s="61"/>
      <c r="S25" s="61"/>
    </row>
    <row r="26">
      <c r="E26" s="67" t="s">
        <v>2584</v>
      </c>
      <c r="F26" s="67">
        <v>1.0</v>
      </c>
      <c r="G26" s="67"/>
      <c r="H26" s="67"/>
      <c r="I26" s="67"/>
      <c r="J26" s="62"/>
      <c r="K26" s="62"/>
      <c r="L26" s="61"/>
      <c r="M26" s="61"/>
      <c r="N26" s="61"/>
      <c r="O26" s="61"/>
      <c r="P26" s="61"/>
      <c r="Q26" s="61"/>
      <c r="R26" s="61"/>
      <c r="S26" s="61"/>
    </row>
    <row r="27">
      <c r="G27" s="67"/>
      <c r="H27" s="67"/>
      <c r="I27" s="67"/>
      <c r="J27" s="62"/>
      <c r="K27" s="62"/>
      <c r="L27" s="61"/>
      <c r="M27" s="61"/>
      <c r="N27" s="61"/>
      <c r="O27" s="61"/>
      <c r="P27" s="61"/>
      <c r="Q27" s="61"/>
      <c r="R27" s="61"/>
      <c r="S27" s="61"/>
    </row>
    <row r="28">
      <c r="G28" s="67"/>
      <c r="H28" s="67"/>
      <c r="I28" s="67"/>
      <c r="J28" s="62"/>
      <c r="K28" s="62"/>
      <c r="L28" s="61"/>
      <c r="M28" s="61"/>
      <c r="N28" s="61"/>
      <c r="O28" s="61"/>
      <c r="P28" s="61"/>
      <c r="Q28" s="61"/>
      <c r="R28" s="61"/>
      <c r="S28" s="61"/>
    </row>
    <row r="29">
      <c r="G29" s="67"/>
      <c r="H29" s="67"/>
      <c r="I29" s="67"/>
      <c r="J29" s="62"/>
      <c r="K29" s="62"/>
      <c r="L29" s="61"/>
      <c r="M29" s="61"/>
      <c r="N29" s="61"/>
      <c r="O29" s="61"/>
      <c r="P29" s="61"/>
      <c r="Q29" s="61"/>
      <c r="R29" s="61"/>
      <c r="S29" s="61"/>
    </row>
    <row r="30">
      <c r="G30" s="67"/>
      <c r="H30" s="67"/>
      <c r="I30" s="67"/>
      <c r="J30" s="62"/>
      <c r="K30" s="62"/>
      <c r="L30" s="61"/>
      <c r="M30" s="61"/>
      <c r="N30" s="61"/>
      <c r="O30" s="61"/>
      <c r="P30" s="61"/>
      <c r="Q30" s="61"/>
      <c r="R30" s="61"/>
      <c r="S30" s="61"/>
    </row>
    <row r="31">
      <c r="G31" s="67"/>
      <c r="H31" s="67"/>
      <c r="I31" s="67"/>
      <c r="J31" s="62"/>
      <c r="K31" s="62"/>
      <c r="L31" s="61"/>
      <c r="M31" s="61"/>
      <c r="N31" s="61"/>
      <c r="O31" s="61"/>
      <c r="P31" s="61"/>
      <c r="Q31" s="61"/>
      <c r="R31" s="61"/>
      <c r="S31" s="61"/>
    </row>
    <row r="32">
      <c r="G32" s="67"/>
      <c r="H32" s="67"/>
      <c r="I32" s="67"/>
      <c r="J32" s="62"/>
      <c r="K32" s="62"/>
      <c r="L32" s="61"/>
      <c r="M32" s="61"/>
      <c r="N32" s="61"/>
      <c r="O32" s="61"/>
      <c r="P32" s="61"/>
      <c r="Q32" s="61"/>
      <c r="R32" s="61"/>
      <c r="S32" s="61"/>
    </row>
    <row r="33">
      <c r="E33" s="67"/>
      <c r="F33" s="67"/>
      <c r="G33" s="67"/>
      <c r="H33" s="62"/>
      <c r="I33" s="62"/>
      <c r="J33" s="62"/>
      <c r="K33" s="62"/>
      <c r="L33" s="61"/>
      <c r="M33" s="61"/>
      <c r="N33" s="61"/>
      <c r="O33" s="61"/>
      <c r="P33" s="61"/>
      <c r="Q33" s="61"/>
      <c r="R33" s="61"/>
      <c r="S33" s="61"/>
    </row>
    <row r="34">
      <c r="E34" s="67"/>
      <c r="F34" s="67"/>
      <c r="G34" s="67"/>
      <c r="H34" s="62"/>
      <c r="I34" s="62"/>
      <c r="J34" s="62"/>
      <c r="K34" s="62"/>
      <c r="L34" s="61"/>
      <c r="M34" s="61"/>
      <c r="N34" s="61"/>
      <c r="O34" s="61"/>
      <c r="P34" s="61"/>
      <c r="Q34" s="61"/>
      <c r="R34" s="61"/>
      <c r="S34" s="61"/>
    </row>
    <row r="35">
      <c r="G35" s="67"/>
      <c r="H35" s="62"/>
      <c r="I35" s="62"/>
      <c r="J35" s="62"/>
      <c r="K35" s="62"/>
      <c r="L35" s="61"/>
      <c r="M35" s="61"/>
      <c r="N35" s="61"/>
      <c r="O35" s="61"/>
      <c r="P35" s="61"/>
      <c r="Q35" s="61"/>
      <c r="R35" s="61"/>
      <c r="S35" s="61"/>
    </row>
    <row r="36">
      <c r="G36" s="67"/>
      <c r="H36" s="62"/>
      <c r="I36" s="62"/>
      <c r="J36" s="62"/>
      <c r="K36" s="62"/>
      <c r="L36" s="61"/>
      <c r="M36" s="61"/>
      <c r="N36" s="61"/>
      <c r="O36" s="61"/>
      <c r="P36" s="61"/>
      <c r="Q36" s="61"/>
      <c r="R36" s="61"/>
      <c r="S36" s="61"/>
    </row>
    <row r="37">
      <c r="G37" s="67"/>
      <c r="H37" s="62"/>
      <c r="I37" s="62"/>
      <c r="J37" s="62"/>
      <c r="K37" s="62"/>
      <c r="L37" s="61"/>
      <c r="M37" s="61"/>
      <c r="N37" s="61"/>
      <c r="O37" s="61"/>
      <c r="P37" s="61"/>
      <c r="Q37" s="61"/>
      <c r="R37" s="61"/>
      <c r="S37" s="61"/>
    </row>
    <row r="38">
      <c r="E38" s="67"/>
      <c r="F38" s="67"/>
      <c r="G38" s="67"/>
      <c r="H38" s="62"/>
      <c r="I38" s="62"/>
      <c r="J38" s="62"/>
      <c r="K38" s="62"/>
      <c r="L38" s="61"/>
      <c r="M38" s="61"/>
      <c r="N38" s="61"/>
      <c r="O38" s="61"/>
      <c r="P38" s="61"/>
      <c r="Q38" s="61"/>
      <c r="R38" s="61"/>
      <c r="S38" s="61"/>
    </row>
    <row r="39">
      <c r="E39" s="67"/>
      <c r="F39" s="67"/>
      <c r="G39" s="67"/>
      <c r="H39" s="62"/>
      <c r="I39" s="62"/>
      <c r="J39" s="62"/>
      <c r="K39" s="62"/>
      <c r="L39" s="61"/>
      <c r="M39" s="61"/>
      <c r="N39" s="61"/>
      <c r="O39" s="61"/>
      <c r="P39" s="61"/>
      <c r="Q39" s="61"/>
      <c r="R39" s="61"/>
      <c r="S39" s="61"/>
    </row>
    <row r="40">
      <c r="E40" s="67"/>
      <c r="F40" s="67"/>
      <c r="G40" s="67"/>
      <c r="H40" s="62"/>
      <c r="I40" s="62"/>
      <c r="J40" s="62"/>
      <c r="K40" s="62"/>
      <c r="L40" s="61"/>
      <c r="M40" s="61"/>
      <c r="N40" s="61"/>
      <c r="O40" s="61"/>
      <c r="P40" s="61"/>
      <c r="Q40" s="61"/>
      <c r="R40" s="61"/>
      <c r="S40" s="61"/>
    </row>
    <row r="41">
      <c r="E41" s="67"/>
      <c r="F41" s="67"/>
      <c r="G41" s="67"/>
      <c r="H41" s="62"/>
      <c r="I41" s="62"/>
      <c r="J41" s="62"/>
      <c r="K41" s="62"/>
      <c r="L41" s="61"/>
      <c r="M41" s="61"/>
      <c r="N41" s="61"/>
      <c r="O41" s="61"/>
      <c r="P41" s="61"/>
      <c r="Q41" s="61"/>
      <c r="R41" s="61"/>
      <c r="S41" s="61"/>
    </row>
    <row r="42">
      <c r="E42" s="67"/>
      <c r="F42" s="67"/>
      <c r="G42" s="67"/>
      <c r="H42" s="62"/>
      <c r="I42" s="62"/>
      <c r="J42" s="62"/>
      <c r="K42" s="62"/>
      <c r="L42" s="61"/>
      <c r="M42" s="61"/>
      <c r="N42" s="61"/>
      <c r="O42" s="61"/>
      <c r="P42" s="61"/>
      <c r="Q42" s="61"/>
      <c r="R42" s="61"/>
      <c r="S42" s="61"/>
    </row>
    <row r="43">
      <c r="E43" s="67"/>
      <c r="F43" s="67"/>
      <c r="G43" s="67"/>
      <c r="H43" s="62"/>
      <c r="I43" s="62"/>
      <c r="J43" s="62"/>
      <c r="K43" s="62"/>
      <c r="L43" s="61"/>
      <c r="M43" s="61"/>
      <c r="N43" s="61"/>
      <c r="O43" s="61"/>
      <c r="P43" s="61"/>
      <c r="Q43" s="61"/>
      <c r="R43" s="61"/>
      <c r="S43" s="61"/>
    </row>
    <row r="44">
      <c r="E44" s="67"/>
      <c r="F44" s="67"/>
      <c r="G44" s="67"/>
      <c r="H44" s="62"/>
      <c r="I44" s="62"/>
      <c r="J44" s="62"/>
      <c r="K44" s="62"/>
      <c r="L44" s="61"/>
      <c r="M44" s="61"/>
      <c r="N44" s="61"/>
      <c r="O44" s="61"/>
      <c r="P44" s="61"/>
      <c r="Q44" s="61"/>
      <c r="R44" s="61"/>
      <c r="S44" s="61"/>
    </row>
    <row r="45">
      <c r="E45" s="67"/>
      <c r="F45" s="67"/>
      <c r="G45" s="67"/>
      <c r="H45" s="62"/>
      <c r="I45" s="62"/>
      <c r="J45" s="62"/>
      <c r="K45" s="62"/>
      <c r="L45" s="61"/>
      <c r="M45" s="61"/>
      <c r="N45" s="61"/>
      <c r="O45" s="61"/>
      <c r="P45" s="61"/>
      <c r="Q45" s="61"/>
      <c r="R45" s="61"/>
      <c r="S45" s="61"/>
    </row>
    <row r="46">
      <c r="E46" s="67"/>
      <c r="F46" s="67"/>
      <c r="G46" s="67"/>
      <c r="H46" s="62"/>
      <c r="I46" s="62"/>
      <c r="J46" s="62"/>
      <c r="K46" s="62"/>
      <c r="L46" s="61"/>
      <c r="M46" s="61"/>
      <c r="N46" s="61"/>
      <c r="O46" s="61"/>
      <c r="P46" s="61"/>
      <c r="Q46" s="61"/>
      <c r="R46" s="61"/>
      <c r="S46" s="61"/>
    </row>
    <row r="47">
      <c r="E47" s="67"/>
      <c r="F47" s="67"/>
      <c r="G47" s="67"/>
      <c r="H47" s="62"/>
      <c r="I47" s="62"/>
      <c r="J47" s="62"/>
      <c r="K47" s="62"/>
      <c r="L47" s="61"/>
      <c r="M47" s="61"/>
      <c r="N47" s="61"/>
      <c r="O47" s="61"/>
      <c r="P47" s="61"/>
      <c r="Q47" s="61"/>
      <c r="R47" s="61"/>
      <c r="S47" s="61"/>
    </row>
    <row r="48">
      <c r="E48" s="67"/>
      <c r="F48" s="67"/>
      <c r="G48" s="67"/>
      <c r="H48" s="62"/>
      <c r="I48" s="62"/>
      <c r="J48" s="62"/>
      <c r="K48" s="62"/>
      <c r="L48" s="61"/>
      <c r="M48" s="61"/>
      <c r="N48" s="61"/>
      <c r="O48" s="61"/>
      <c r="P48" s="61"/>
      <c r="Q48" s="61"/>
      <c r="R48" s="61"/>
      <c r="S48" s="61"/>
    </row>
    <row r="49">
      <c r="E49" s="67"/>
      <c r="F49" s="67"/>
      <c r="G49" s="67"/>
      <c r="H49" s="62"/>
      <c r="I49" s="62"/>
      <c r="J49" s="62"/>
      <c r="K49" s="62"/>
      <c r="L49" s="61"/>
      <c r="M49" s="61"/>
      <c r="N49" s="61"/>
      <c r="O49" s="61"/>
      <c r="P49" s="61"/>
      <c r="Q49" s="61"/>
      <c r="R49" s="61"/>
      <c r="S49" s="61"/>
    </row>
    <row r="50">
      <c r="E50" s="67"/>
      <c r="F50" s="67"/>
      <c r="G50" s="67"/>
      <c r="H50" s="62"/>
      <c r="I50" s="62"/>
      <c r="J50" s="62"/>
      <c r="K50" s="62"/>
      <c r="L50" s="61"/>
      <c r="M50" s="61"/>
      <c r="N50" s="61"/>
      <c r="O50" s="61"/>
      <c r="P50" s="61"/>
      <c r="Q50" s="61"/>
      <c r="R50" s="61"/>
      <c r="S50" s="61"/>
    </row>
    <row r="51">
      <c r="E51" s="67"/>
      <c r="F51" s="67"/>
      <c r="G51" s="67"/>
      <c r="H51" s="62"/>
      <c r="I51" s="62"/>
      <c r="J51" s="62"/>
      <c r="K51" s="62"/>
      <c r="L51" s="61"/>
      <c r="M51" s="61"/>
      <c r="N51" s="61"/>
      <c r="O51" s="61"/>
      <c r="P51" s="61"/>
      <c r="Q51" s="61"/>
      <c r="R51" s="61"/>
      <c r="S51" s="61"/>
    </row>
    <row r="52">
      <c r="E52" s="67"/>
      <c r="F52" s="67"/>
      <c r="G52" s="67"/>
      <c r="H52" s="62"/>
      <c r="I52" s="62"/>
      <c r="J52" s="62"/>
      <c r="K52" s="62"/>
      <c r="L52" s="61"/>
      <c r="M52" s="61"/>
      <c r="N52" s="61"/>
      <c r="O52" s="61"/>
      <c r="P52" s="61"/>
      <c r="Q52" s="61"/>
      <c r="R52" s="61"/>
      <c r="S52" s="61"/>
    </row>
    <row r="53">
      <c r="E53" s="67"/>
      <c r="F53" s="67"/>
      <c r="G53" s="67"/>
      <c r="H53" s="62"/>
      <c r="I53" s="62"/>
      <c r="J53" s="62"/>
      <c r="K53" s="62"/>
      <c r="L53" s="61"/>
      <c r="M53" s="61"/>
      <c r="N53" s="61"/>
      <c r="O53" s="61"/>
      <c r="P53" s="61"/>
      <c r="Q53" s="61"/>
      <c r="R53" s="61"/>
      <c r="S53" s="61"/>
    </row>
    <row r="54">
      <c r="E54" s="67"/>
      <c r="F54" s="67"/>
      <c r="G54" s="67"/>
      <c r="H54" s="62"/>
      <c r="I54" s="62"/>
      <c r="J54" s="62"/>
      <c r="K54" s="62"/>
      <c r="L54" s="61"/>
      <c r="M54" s="61"/>
      <c r="N54" s="61"/>
      <c r="O54" s="61"/>
      <c r="P54" s="61"/>
      <c r="Q54" s="61"/>
      <c r="R54" s="61"/>
      <c r="S54" s="61"/>
    </row>
    <row r="55">
      <c r="E55" s="67"/>
      <c r="F55" s="67"/>
      <c r="G55" s="67"/>
      <c r="H55" s="62"/>
      <c r="I55" s="62"/>
      <c r="J55" s="62"/>
      <c r="K55" s="62"/>
      <c r="L55" s="61"/>
      <c r="M55" s="61"/>
      <c r="N55" s="61"/>
      <c r="O55" s="61"/>
      <c r="P55" s="61"/>
      <c r="Q55" s="61"/>
      <c r="R55" s="61"/>
      <c r="S55" s="61"/>
    </row>
    <row r="56">
      <c r="E56" s="67"/>
      <c r="F56" s="67"/>
      <c r="G56" s="67"/>
      <c r="H56" s="62"/>
      <c r="I56" s="62"/>
      <c r="J56" s="62"/>
      <c r="K56" s="62"/>
      <c r="L56" s="61"/>
      <c r="M56" s="61"/>
      <c r="N56" s="61"/>
      <c r="O56" s="61"/>
      <c r="P56" s="61"/>
      <c r="Q56" s="61"/>
      <c r="R56" s="61"/>
      <c r="S56" s="61"/>
    </row>
    <row r="57">
      <c r="E57" s="67"/>
      <c r="F57" s="67"/>
      <c r="G57" s="67"/>
      <c r="H57" s="62"/>
      <c r="I57" s="62"/>
      <c r="J57" s="62"/>
      <c r="K57" s="62"/>
      <c r="L57" s="61"/>
      <c r="M57" s="61"/>
      <c r="N57" s="61"/>
      <c r="O57" s="61"/>
      <c r="P57" s="61"/>
      <c r="Q57" s="61"/>
      <c r="R57" s="61"/>
      <c r="S57" s="61"/>
    </row>
    <row r="58">
      <c r="E58" s="67"/>
      <c r="F58" s="67"/>
      <c r="G58" s="67"/>
      <c r="H58" s="62"/>
      <c r="I58" s="62"/>
      <c r="J58" s="62"/>
      <c r="K58" s="62"/>
      <c r="L58" s="61"/>
      <c r="M58" s="61"/>
      <c r="N58" s="61"/>
      <c r="O58" s="61"/>
      <c r="P58" s="61"/>
      <c r="Q58" s="61"/>
      <c r="R58" s="61"/>
      <c r="S58" s="61"/>
    </row>
    <row r="59">
      <c r="E59" s="67"/>
      <c r="F59" s="67"/>
      <c r="G59" s="67"/>
      <c r="H59" s="62"/>
      <c r="I59" s="62"/>
      <c r="J59" s="62"/>
      <c r="K59" s="62"/>
      <c r="L59" s="61"/>
      <c r="M59" s="61"/>
      <c r="N59" s="61"/>
      <c r="O59" s="61"/>
      <c r="P59" s="61"/>
      <c r="Q59" s="61"/>
      <c r="R59" s="61"/>
      <c r="S59" s="61"/>
    </row>
    <row r="60">
      <c r="G60" s="67"/>
      <c r="H60" s="62"/>
      <c r="I60" s="62"/>
      <c r="J60" s="62"/>
      <c r="K60" s="62"/>
      <c r="L60" s="61"/>
      <c r="M60" s="61"/>
      <c r="N60" s="61"/>
      <c r="O60" s="61"/>
      <c r="P60" s="61"/>
      <c r="Q60" s="61"/>
      <c r="R60" s="61"/>
      <c r="S60" s="61"/>
    </row>
    <row r="61">
      <c r="G61" s="67"/>
      <c r="H61" s="62"/>
      <c r="I61" s="62"/>
      <c r="J61" s="62"/>
      <c r="K61" s="62"/>
      <c r="L61" s="61"/>
      <c r="M61" s="61"/>
      <c r="N61" s="61"/>
      <c r="O61" s="61"/>
      <c r="P61" s="61"/>
      <c r="Q61" s="61"/>
      <c r="R61" s="61"/>
      <c r="S61" s="61"/>
    </row>
    <row r="62">
      <c r="G62" s="67"/>
      <c r="H62" s="62"/>
      <c r="I62" s="62"/>
      <c r="J62" s="62"/>
      <c r="K62" s="62"/>
      <c r="L62" s="61"/>
      <c r="M62" s="61"/>
      <c r="N62" s="61"/>
      <c r="O62" s="61"/>
      <c r="P62" s="61"/>
      <c r="Q62" s="61"/>
      <c r="R62" s="61"/>
      <c r="S62" s="61"/>
    </row>
    <row r="63">
      <c r="G63" s="67"/>
      <c r="H63" s="62"/>
      <c r="I63" s="62"/>
      <c r="J63" s="62"/>
      <c r="K63" s="62"/>
      <c r="L63" s="61"/>
      <c r="M63" s="61"/>
      <c r="N63" s="61"/>
      <c r="O63" s="61"/>
      <c r="P63" s="61"/>
      <c r="Q63" s="61"/>
      <c r="R63" s="61"/>
      <c r="S63" s="61"/>
    </row>
    <row r="64">
      <c r="G64" s="67"/>
      <c r="H64" s="62"/>
      <c r="I64" s="62"/>
      <c r="J64" s="62"/>
      <c r="K64" s="62"/>
      <c r="L64" s="61"/>
      <c r="M64" s="61"/>
      <c r="N64" s="61"/>
      <c r="O64" s="61"/>
      <c r="P64" s="61"/>
      <c r="Q64" s="61"/>
      <c r="R64" s="61"/>
      <c r="S64" s="61"/>
    </row>
    <row r="65">
      <c r="G65" s="67"/>
      <c r="H65" s="62"/>
      <c r="I65" s="62"/>
      <c r="J65" s="62"/>
      <c r="K65" s="62"/>
      <c r="L65" s="61"/>
      <c r="M65" s="61"/>
      <c r="N65" s="61"/>
      <c r="O65" s="61"/>
      <c r="P65" s="61"/>
      <c r="Q65" s="61"/>
      <c r="R65" s="61"/>
      <c r="S65" s="61"/>
    </row>
    <row r="66">
      <c r="G66" s="67"/>
      <c r="H66" s="62"/>
      <c r="I66" s="62"/>
      <c r="J66" s="62"/>
      <c r="K66" s="62"/>
      <c r="L66" s="61"/>
      <c r="M66" s="61"/>
      <c r="N66" s="61"/>
      <c r="O66" s="61"/>
      <c r="P66" s="61"/>
      <c r="Q66" s="61"/>
      <c r="R66" s="61"/>
      <c r="S66" s="61"/>
    </row>
    <row r="67">
      <c r="G67" s="67"/>
      <c r="H67" s="62"/>
      <c r="I67" s="62"/>
      <c r="J67" s="62"/>
      <c r="K67" s="62"/>
      <c r="L67" s="61"/>
      <c r="M67" s="61"/>
      <c r="N67" s="61"/>
      <c r="O67" s="61"/>
      <c r="P67" s="61"/>
      <c r="Q67" s="61"/>
      <c r="R67" s="61"/>
      <c r="S67" s="61"/>
    </row>
    <row r="68">
      <c r="G68" s="67"/>
      <c r="H68" s="62"/>
      <c r="I68" s="62"/>
      <c r="J68" s="62"/>
      <c r="K68" s="62"/>
      <c r="L68" s="61"/>
      <c r="M68" s="61"/>
      <c r="N68" s="61"/>
      <c r="O68" s="61"/>
      <c r="P68" s="61"/>
      <c r="Q68" s="61"/>
      <c r="R68" s="61"/>
      <c r="S68" s="61"/>
    </row>
    <row r="69">
      <c r="G69" s="67"/>
      <c r="H69" s="62"/>
      <c r="I69" s="62"/>
      <c r="J69" s="62"/>
      <c r="K69" s="62"/>
      <c r="L69" s="61"/>
      <c r="M69" s="61"/>
      <c r="N69" s="61"/>
      <c r="O69" s="61"/>
      <c r="P69" s="61"/>
      <c r="Q69" s="61"/>
      <c r="R69" s="61"/>
      <c r="S69" s="61"/>
    </row>
    <row r="70">
      <c r="G70" s="67"/>
      <c r="H70" s="62"/>
      <c r="I70" s="62"/>
      <c r="J70" s="62"/>
      <c r="K70" s="62"/>
      <c r="L70" s="61"/>
      <c r="M70" s="61"/>
      <c r="N70" s="61"/>
      <c r="O70" s="61"/>
      <c r="P70" s="61"/>
      <c r="Q70" s="61"/>
      <c r="R70" s="61"/>
      <c r="S70" s="61"/>
    </row>
    <row r="71">
      <c r="G71" s="67"/>
      <c r="H71" s="62"/>
      <c r="I71" s="62"/>
      <c r="J71" s="62"/>
      <c r="K71" s="62"/>
      <c r="L71" s="61"/>
      <c r="M71" s="61"/>
      <c r="N71" s="61"/>
      <c r="O71" s="61"/>
      <c r="P71" s="61"/>
      <c r="Q71" s="61"/>
      <c r="R71" s="61"/>
      <c r="S71" s="61"/>
    </row>
    <row r="72">
      <c r="G72" s="67"/>
      <c r="H72" s="62"/>
      <c r="I72" s="62"/>
      <c r="J72" s="62"/>
      <c r="K72" s="62"/>
      <c r="L72" s="61"/>
      <c r="M72" s="61"/>
      <c r="N72" s="61"/>
      <c r="O72" s="61"/>
      <c r="P72" s="61"/>
      <c r="Q72" s="61"/>
      <c r="R72" s="61"/>
      <c r="S72" s="61"/>
    </row>
    <row r="73">
      <c r="G73" s="67"/>
      <c r="H73" s="62"/>
      <c r="I73" s="62"/>
      <c r="J73" s="62"/>
      <c r="K73" s="62"/>
      <c r="L73" s="61"/>
      <c r="M73" s="61"/>
      <c r="N73" s="61"/>
      <c r="O73" s="61"/>
      <c r="P73" s="61"/>
      <c r="Q73" s="61"/>
      <c r="R73" s="61"/>
      <c r="S73" s="61"/>
    </row>
    <row r="74">
      <c r="G74" s="67"/>
      <c r="H74" s="62"/>
      <c r="I74" s="62"/>
      <c r="J74" s="62"/>
      <c r="K74" s="62"/>
      <c r="L74" s="61"/>
      <c r="M74" s="61"/>
      <c r="N74" s="61"/>
      <c r="O74" s="61"/>
      <c r="P74" s="61"/>
      <c r="Q74" s="61"/>
      <c r="R74" s="61"/>
      <c r="S74" s="61"/>
    </row>
    <row r="75">
      <c r="G75" s="67"/>
      <c r="H75" s="62"/>
      <c r="I75" s="62"/>
      <c r="J75" s="62"/>
      <c r="K75" s="62"/>
      <c r="L75" s="61"/>
      <c r="M75" s="61"/>
      <c r="N75" s="61"/>
      <c r="O75" s="61"/>
      <c r="P75" s="61"/>
      <c r="Q75" s="61"/>
      <c r="R75" s="61"/>
      <c r="S75" s="61"/>
    </row>
    <row r="76">
      <c r="G76" s="67"/>
      <c r="H76" s="62"/>
      <c r="I76" s="62"/>
      <c r="J76" s="62"/>
      <c r="K76" s="62"/>
      <c r="L76" s="61"/>
      <c r="M76" s="61"/>
      <c r="N76" s="61"/>
      <c r="O76" s="61"/>
      <c r="P76" s="61"/>
      <c r="Q76" s="61"/>
      <c r="R76" s="61"/>
      <c r="S76" s="61"/>
    </row>
    <row r="77">
      <c r="G77" s="67"/>
      <c r="H77" s="62"/>
      <c r="I77" s="62"/>
      <c r="J77" s="62"/>
      <c r="K77" s="62"/>
      <c r="L77" s="61"/>
      <c r="M77" s="61"/>
      <c r="N77" s="61"/>
      <c r="O77" s="61"/>
      <c r="P77" s="61"/>
      <c r="Q77" s="61"/>
      <c r="R77" s="61"/>
      <c r="S77" s="61"/>
    </row>
    <row r="78">
      <c r="G78" s="67"/>
      <c r="H78" s="62"/>
      <c r="I78" s="62"/>
      <c r="J78" s="62"/>
      <c r="K78" s="62"/>
      <c r="L78" s="61"/>
      <c r="M78" s="61"/>
      <c r="N78" s="61"/>
      <c r="O78" s="61"/>
      <c r="P78" s="61"/>
      <c r="Q78" s="61"/>
      <c r="R78" s="61"/>
      <c r="S78" s="61"/>
    </row>
    <row r="79">
      <c r="G79" s="67"/>
      <c r="H79" s="62"/>
      <c r="I79" s="62"/>
      <c r="J79" s="62"/>
      <c r="K79" s="62"/>
      <c r="L79" s="61"/>
      <c r="M79" s="61"/>
      <c r="N79" s="61"/>
      <c r="O79" s="61"/>
      <c r="P79" s="61"/>
      <c r="Q79" s="61"/>
      <c r="R79" s="61"/>
      <c r="S79" s="61"/>
    </row>
    <row r="80">
      <c r="G80" s="67"/>
      <c r="H80" s="62"/>
      <c r="I80" s="62"/>
      <c r="J80" s="62"/>
      <c r="K80" s="62"/>
      <c r="L80" s="61"/>
      <c r="M80" s="61"/>
      <c r="N80" s="61"/>
      <c r="O80" s="61"/>
      <c r="P80" s="61"/>
      <c r="Q80" s="61"/>
      <c r="R80" s="61"/>
      <c r="S80" s="61"/>
    </row>
    <row r="81">
      <c r="G81" s="67"/>
      <c r="H81" s="62"/>
      <c r="I81" s="62"/>
      <c r="J81" s="62"/>
      <c r="K81" s="62"/>
      <c r="L81" s="61"/>
      <c r="M81" s="61"/>
      <c r="N81" s="61"/>
      <c r="O81" s="61"/>
      <c r="P81" s="61"/>
      <c r="Q81" s="61"/>
      <c r="R81" s="61"/>
      <c r="S81" s="61"/>
    </row>
    <row r="82">
      <c r="G82" s="67"/>
      <c r="H82" s="62"/>
      <c r="I82" s="62"/>
      <c r="J82" s="62"/>
      <c r="K82" s="62"/>
      <c r="L82" s="61"/>
      <c r="M82" s="61"/>
      <c r="N82" s="61"/>
      <c r="O82" s="61"/>
      <c r="P82" s="61"/>
      <c r="Q82" s="61"/>
      <c r="R82" s="61"/>
      <c r="S82" s="61"/>
    </row>
    <row r="83">
      <c r="G83" s="67"/>
      <c r="H83" s="62"/>
      <c r="I83" s="62"/>
      <c r="J83" s="62"/>
      <c r="K83" s="62"/>
      <c r="L83" s="61"/>
      <c r="M83" s="61"/>
      <c r="N83" s="61"/>
      <c r="O83" s="61"/>
      <c r="P83" s="61"/>
      <c r="Q83" s="61"/>
      <c r="R83" s="61"/>
      <c r="S83" s="61"/>
    </row>
    <row r="84">
      <c r="G84" s="67"/>
      <c r="H84" s="62"/>
      <c r="I84" s="62"/>
      <c r="J84" s="62"/>
      <c r="K84" s="62"/>
      <c r="L84" s="61"/>
      <c r="M84" s="61"/>
      <c r="N84" s="61"/>
      <c r="O84" s="61"/>
      <c r="P84" s="61"/>
      <c r="Q84" s="61"/>
      <c r="R84" s="61"/>
      <c r="S84" s="61"/>
    </row>
    <row r="85">
      <c r="G85" s="67"/>
      <c r="H85" s="62"/>
      <c r="I85" s="62"/>
      <c r="J85" s="62"/>
      <c r="K85" s="62"/>
      <c r="L85" s="61"/>
      <c r="M85" s="61"/>
      <c r="N85" s="61"/>
      <c r="O85" s="61"/>
      <c r="P85" s="61"/>
      <c r="Q85" s="61"/>
      <c r="R85" s="61"/>
      <c r="S85" s="61"/>
    </row>
    <row r="86">
      <c r="G86" s="67"/>
      <c r="H86" s="62"/>
      <c r="I86" s="62"/>
      <c r="J86" s="62"/>
      <c r="K86" s="62"/>
      <c r="L86" s="61"/>
      <c r="M86" s="61"/>
      <c r="N86" s="61"/>
      <c r="O86" s="61"/>
      <c r="P86" s="61"/>
      <c r="Q86" s="61"/>
      <c r="R86" s="61"/>
      <c r="S86" s="61"/>
    </row>
    <row r="87">
      <c r="G87" s="67"/>
      <c r="H87" s="62"/>
      <c r="I87" s="62"/>
      <c r="J87" s="62"/>
      <c r="K87" s="62"/>
      <c r="L87" s="61"/>
      <c r="M87" s="61"/>
      <c r="N87" s="61"/>
      <c r="O87" s="61"/>
      <c r="P87" s="61"/>
      <c r="Q87" s="61"/>
      <c r="R87" s="61"/>
      <c r="S87" s="61"/>
    </row>
    <row r="88">
      <c r="G88" s="67"/>
      <c r="H88" s="62"/>
      <c r="I88" s="62"/>
      <c r="J88" s="62"/>
      <c r="K88" s="62"/>
      <c r="L88" s="61"/>
      <c r="M88" s="61"/>
      <c r="N88" s="61"/>
      <c r="O88" s="61"/>
      <c r="P88" s="61"/>
      <c r="Q88" s="61"/>
      <c r="R88" s="61"/>
      <c r="S88" s="61"/>
    </row>
    <row r="89">
      <c r="G89" s="67"/>
      <c r="H89" s="62"/>
      <c r="I89" s="62"/>
      <c r="J89" s="62"/>
      <c r="K89" s="62"/>
      <c r="L89" s="61"/>
      <c r="M89" s="61"/>
      <c r="N89" s="61"/>
      <c r="O89" s="61"/>
      <c r="P89" s="61"/>
      <c r="Q89" s="61"/>
      <c r="R89" s="61"/>
      <c r="S89" s="61"/>
    </row>
    <row r="90">
      <c r="G90" s="67"/>
      <c r="H90" s="62"/>
      <c r="I90" s="62"/>
      <c r="J90" s="62"/>
      <c r="K90" s="62"/>
      <c r="L90" s="61"/>
      <c r="M90" s="61"/>
      <c r="N90" s="61"/>
      <c r="O90" s="61"/>
      <c r="P90" s="61"/>
      <c r="Q90" s="61"/>
      <c r="R90" s="61"/>
      <c r="S90" s="61"/>
    </row>
    <row r="91">
      <c r="G91" s="67"/>
      <c r="H91" s="62"/>
      <c r="I91" s="62"/>
      <c r="J91" s="62"/>
      <c r="K91" s="62"/>
      <c r="L91" s="61"/>
      <c r="M91" s="61"/>
      <c r="N91" s="61"/>
      <c r="O91" s="61"/>
      <c r="P91" s="61"/>
      <c r="Q91" s="61"/>
      <c r="R91" s="61"/>
      <c r="S91" s="61"/>
    </row>
    <row r="92">
      <c r="G92" s="67"/>
      <c r="H92" s="62"/>
      <c r="I92" s="62"/>
      <c r="J92" s="62"/>
      <c r="K92" s="62"/>
      <c r="L92" s="61"/>
      <c r="M92" s="61"/>
      <c r="N92" s="61"/>
      <c r="O92" s="61"/>
      <c r="P92" s="61"/>
      <c r="Q92" s="61"/>
      <c r="R92" s="61"/>
      <c r="S92" s="61"/>
    </row>
    <row r="93">
      <c r="G93" s="67"/>
      <c r="H93" s="62"/>
      <c r="I93" s="62"/>
      <c r="J93" s="62"/>
      <c r="K93" s="62"/>
      <c r="L93" s="61"/>
      <c r="M93" s="61"/>
      <c r="N93" s="61"/>
      <c r="O93" s="61"/>
      <c r="P93" s="61"/>
      <c r="Q93" s="61"/>
      <c r="R93" s="61"/>
      <c r="S93" s="61"/>
    </row>
    <row r="94">
      <c r="G94" s="67"/>
      <c r="H94" s="62"/>
      <c r="I94" s="62"/>
      <c r="J94" s="62"/>
      <c r="K94" s="62"/>
      <c r="L94" s="61"/>
      <c r="M94" s="61"/>
      <c r="N94" s="61"/>
      <c r="O94" s="61"/>
      <c r="P94" s="61"/>
      <c r="Q94" s="61"/>
      <c r="R94" s="61"/>
      <c r="S94" s="61"/>
    </row>
    <row r="95">
      <c r="G95" s="67"/>
      <c r="H95" s="62"/>
      <c r="I95" s="62"/>
      <c r="J95" s="62"/>
      <c r="K95" s="62"/>
      <c r="L95" s="61"/>
      <c r="M95" s="61"/>
      <c r="N95" s="61"/>
      <c r="O95" s="61"/>
      <c r="P95" s="61"/>
      <c r="Q95" s="61"/>
      <c r="R95" s="61"/>
      <c r="S95" s="61"/>
    </row>
    <row r="96">
      <c r="G96" s="67"/>
      <c r="H96" s="62"/>
      <c r="I96" s="62"/>
      <c r="J96" s="62"/>
      <c r="K96" s="62"/>
      <c r="L96" s="61"/>
      <c r="M96" s="61"/>
      <c r="N96" s="61"/>
      <c r="O96" s="61"/>
      <c r="P96" s="61"/>
      <c r="Q96" s="61"/>
      <c r="R96" s="61"/>
      <c r="S96" s="61"/>
    </row>
    <row r="97">
      <c r="G97" s="67"/>
      <c r="H97" s="62"/>
      <c r="I97" s="62"/>
      <c r="J97" s="62"/>
      <c r="K97" s="62"/>
      <c r="L97" s="61"/>
      <c r="M97" s="61"/>
      <c r="N97" s="61"/>
      <c r="O97" s="61"/>
      <c r="P97" s="61"/>
      <c r="Q97" s="61"/>
      <c r="R97" s="61"/>
      <c r="S97" s="61"/>
    </row>
    <row r="98">
      <c r="G98" s="67"/>
      <c r="H98" s="62"/>
      <c r="I98" s="62"/>
      <c r="J98" s="62"/>
      <c r="K98" s="62"/>
      <c r="L98" s="61"/>
      <c r="M98" s="61"/>
      <c r="N98" s="61"/>
      <c r="O98" s="61"/>
      <c r="P98" s="61"/>
      <c r="Q98" s="61"/>
      <c r="R98" s="61"/>
      <c r="S98" s="61"/>
    </row>
    <row r="99">
      <c r="G99" s="67"/>
      <c r="H99" s="62"/>
      <c r="I99" s="62"/>
      <c r="J99" s="62"/>
      <c r="K99" s="62"/>
      <c r="L99" s="61"/>
      <c r="M99" s="61"/>
      <c r="N99" s="61"/>
      <c r="O99" s="61"/>
      <c r="P99" s="61"/>
      <c r="Q99" s="61"/>
      <c r="R99" s="61"/>
      <c r="S99" s="61"/>
    </row>
    <row r="100">
      <c r="G100" s="67"/>
      <c r="H100" s="62"/>
      <c r="I100" s="62"/>
      <c r="J100" s="62"/>
      <c r="K100" s="62"/>
      <c r="L100" s="61"/>
      <c r="M100" s="61"/>
      <c r="N100" s="61"/>
      <c r="O100" s="61"/>
      <c r="P100" s="61"/>
      <c r="Q100" s="61"/>
      <c r="R100" s="61"/>
      <c r="S100" s="61"/>
    </row>
    <row r="101">
      <c r="G101" s="67"/>
      <c r="H101" s="62"/>
      <c r="I101" s="62"/>
      <c r="J101" s="62"/>
      <c r="K101" s="62"/>
      <c r="L101" s="61"/>
      <c r="M101" s="61"/>
      <c r="N101" s="61"/>
      <c r="O101" s="61"/>
      <c r="P101" s="61"/>
      <c r="Q101" s="61"/>
      <c r="R101" s="61"/>
      <c r="S101" s="61"/>
    </row>
    <row r="102">
      <c r="G102" s="67"/>
      <c r="H102" s="62"/>
      <c r="I102" s="62"/>
      <c r="J102" s="62"/>
      <c r="K102" s="62"/>
      <c r="L102" s="61"/>
      <c r="M102" s="61"/>
      <c r="N102" s="61"/>
      <c r="O102" s="61"/>
      <c r="P102" s="61"/>
      <c r="Q102" s="61"/>
      <c r="R102" s="61"/>
      <c r="S102" s="61"/>
    </row>
    <row r="103">
      <c r="G103" s="67"/>
      <c r="H103" s="62"/>
      <c r="I103" s="62"/>
      <c r="J103" s="62"/>
      <c r="K103" s="62"/>
      <c r="L103" s="61"/>
      <c r="M103" s="61"/>
      <c r="N103" s="61"/>
      <c r="O103" s="61"/>
      <c r="P103" s="61"/>
      <c r="Q103" s="61"/>
      <c r="R103" s="61"/>
      <c r="S103" s="61"/>
    </row>
    <row r="104">
      <c r="G104" s="67"/>
      <c r="H104" s="62"/>
      <c r="I104" s="62"/>
      <c r="J104" s="62"/>
      <c r="K104" s="62"/>
      <c r="L104" s="61"/>
      <c r="M104" s="61"/>
      <c r="N104" s="61"/>
      <c r="O104" s="61"/>
      <c r="P104" s="61"/>
      <c r="Q104" s="61"/>
      <c r="R104" s="61"/>
      <c r="S104" s="61"/>
    </row>
    <row r="105">
      <c r="G105" s="67"/>
      <c r="H105" s="62"/>
      <c r="I105" s="62"/>
      <c r="J105" s="62"/>
      <c r="K105" s="62"/>
      <c r="L105" s="61"/>
      <c r="M105" s="61"/>
      <c r="N105" s="61"/>
      <c r="O105" s="61"/>
      <c r="P105" s="61"/>
      <c r="Q105" s="61"/>
      <c r="R105" s="61"/>
      <c r="S105" s="61"/>
    </row>
    <row r="106">
      <c r="G106" s="67"/>
      <c r="H106" s="62"/>
      <c r="I106" s="62"/>
      <c r="J106" s="62"/>
      <c r="K106" s="62"/>
      <c r="L106" s="61"/>
      <c r="M106" s="61"/>
      <c r="N106" s="61"/>
      <c r="O106" s="61"/>
      <c r="P106" s="61"/>
      <c r="Q106" s="61"/>
      <c r="R106" s="61"/>
      <c r="S106" s="61"/>
    </row>
    <row r="107">
      <c r="G107" s="67"/>
      <c r="H107" s="62"/>
      <c r="I107" s="62"/>
      <c r="J107" s="62"/>
      <c r="K107" s="62"/>
      <c r="L107" s="61"/>
      <c r="M107" s="61"/>
      <c r="N107" s="61"/>
      <c r="O107" s="61"/>
      <c r="P107" s="61"/>
      <c r="Q107" s="61"/>
      <c r="R107" s="61"/>
      <c r="S107" s="61"/>
    </row>
    <row r="108">
      <c r="G108" s="67"/>
      <c r="H108" s="62"/>
      <c r="I108" s="62"/>
      <c r="J108" s="62"/>
      <c r="K108" s="62"/>
      <c r="L108" s="61"/>
      <c r="M108" s="61"/>
      <c r="N108" s="61"/>
      <c r="O108" s="61"/>
      <c r="P108" s="61"/>
      <c r="Q108" s="61"/>
      <c r="R108" s="61"/>
      <c r="S108" s="61"/>
    </row>
    <row r="109">
      <c r="G109" s="67"/>
      <c r="H109" s="62"/>
      <c r="I109" s="62"/>
      <c r="J109" s="62"/>
      <c r="K109" s="62"/>
      <c r="L109" s="61"/>
      <c r="M109" s="61"/>
      <c r="N109" s="61"/>
      <c r="O109" s="61"/>
      <c r="P109" s="61"/>
      <c r="Q109" s="61"/>
      <c r="R109" s="61"/>
      <c r="S109" s="61"/>
    </row>
    <row r="110">
      <c r="G110" s="67"/>
      <c r="H110" s="62"/>
      <c r="I110" s="62"/>
      <c r="J110" s="62"/>
      <c r="K110" s="62"/>
      <c r="L110" s="61"/>
      <c r="M110" s="61"/>
      <c r="N110" s="61"/>
      <c r="O110" s="61"/>
      <c r="P110" s="61"/>
      <c r="Q110" s="61"/>
      <c r="R110" s="61"/>
      <c r="S110" s="61"/>
    </row>
    <row r="111">
      <c r="G111" s="67"/>
      <c r="H111" s="62"/>
      <c r="I111" s="62"/>
      <c r="J111" s="62"/>
      <c r="K111" s="62"/>
      <c r="L111" s="61"/>
      <c r="M111" s="61"/>
      <c r="N111" s="61"/>
      <c r="O111" s="61"/>
      <c r="P111" s="61"/>
      <c r="Q111" s="61"/>
      <c r="R111" s="61"/>
      <c r="S111" s="61"/>
    </row>
    <row r="112">
      <c r="G112" s="67"/>
      <c r="H112" s="62"/>
      <c r="I112" s="62"/>
      <c r="J112" s="62"/>
      <c r="K112" s="62"/>
      <c r="L112" s="61"/>
      <c r="M112" s="61"/>
      <c r="N112" s="61"/>
      <c r="O112" s="61"/>
      <c r="P112" s="61"/>
      <c r="Q112" s="61"/>
      <c r="R112" s="61"/>
      <c r="S112" s="61"/>
    </row>
    <row r="113">
      <c r="G113" s="67"/>
      <c r="H113" s="62"/>
      <c r="I113" s="62"/>
      <c r="J113" s="62"/>
      <c r="K113" s="62"/>
      <c r="L113" s="61"/>
      <c r="M113" s="61"/>
      <c r="N113" s="61"/>
      <c r="O113" s="61"/>
      <c r="P113" s="61"/>
      <c r="Q113" s="61"/>
      <c r="R113" s="61"/>
      <c r="S113" s="61"/>
    </row>
    <row r="114">
      <c r="G114" s="67"/>
      <c r="H114" s="62"/>
      <c r="I114" s="62"/>
      <c r="J114" s="62"/>
      <c r="K114" s="62"/>
      <c r="L114" s="61"/>
      <c r="M114" s="61"/>
      <c r="N114" s="61"/>
      <c r="O114" s="61"/>
      <c r="P114" s="61"/>
      <c r="Q114" s="61"/>
      <c r="R114" s="61"/>
      <c r="S114" s="61"/>
    </row>
    <row r="115">
      <c r="G115" s="67"/>
      <c r="H115" s="62"/>
      <c r="I115" s="62"/>
      <c r="J115" s="62"/>
      <c r="K115" s="62"/>
      <c r="L115" s="61"/>
      <c r="M115" s="61"/>
      <c r="N115" s="61"/>
      <c r="O115" s="61"/>
      <c r="P115" s="61"/>
      <c r="Q115" s="61"/>
      <c r="R115" s="61"/>
      <c r="S115" s="61"/>
    </row>
    <row r="116">
      <c r="G116" s="67"/>
      <c r="H116" s="62"/>
      <c r="I116" s="62"/>
      <c r="J116" s="62"/>
      <c r="K116" s="62"/>
      <c r="L116" s="61"/>
      <c r="M116" s="61"/>
      <c r="N116" s="61"/>
      <c r="O116" s="61"/>
      <c r="P116" s="61"/>
      <c r="Q116" s="61"/>
      <c r="R116" s="61"/>
      <c r="S116" s="61"/>
    </row>
    <row r="117">
      <c r="G117" s="67"/>
      <c r="H117" s="62"/>
      <c r="I117" s="62"/>
      <c r="J117" s="62"/>
      <c r="K117" s="62"/>
      <c r="L117" s="61"/>
      <c r="M117" s="61"/>
      <c r="N117" s="61"/>
      <c r="O117" s="61"/>
      <c r="P117" s="61"/>
      <c r="Q117" s="61"/>
      <c r="R117" s="61"/>
      <c r="S117" s="61"/>
    </row>
    <row r="118">
      <c r="G118" s="67"/>
      <c r="H118" s="62"/>
      <c r="I118" s="62"/>
      <c r="J118" s="62"/>
      <c r="K118" s="62"/>
      <c r="L118" s="61"/>
      <c r="M118" s="61"/>
      <c r="N118" s="61"/>
      <c r="O118" s="61"/>
      <c r="P118" s="61"/>
      <c r="Q118" s="61"/>
      <c r="R118" s="61"/>
      <c r="S118" s="61"/>
    </row>
    <row r="119">
      <c r="G119" s="67"/>
      <c r="H119" s="62"/>
      <c r="I119" s="62"/>
      <c r="J119" s="62"/>
      <c r="K119" s="62"/>
      <c r="L119" s="61"/>
      <c r="M119" s="61"/>
      <c r="N119" s="61"/>
      <c r="O119" s="61"/>
      <c r="P119" s="61"/>
      <c r="Q119" s="61"/>
      <c r="R119" s="61"/>
      <c r="S119" s="61"/>
    </row>
    <row r="120">
      <c r="G120" s="67"/>
      <c r="H120" s="62"/>
      <c r="I120" s="62"/>
      <c r="J120" s="62"/>
      <c r="K120" s="62"/>
      <c r="L120" s="61"/>
      <c r="M120" s="61"/>
      <c r="N120" s="61"/>
      <c r="O120" s="61"/>
      <c r="P120" s="61"/>
      <c r="Q120" s="61"/>
      <c r="R120" s="61"/>
      <c r="S120" s="61"/>
    </row>
    <row r="121">
      <c r="G121" s="67"/>
      <c r="H121" s="62"/>
      <c r="I121" s="62"/>
      <c r="J121" s="62"/>
      <c r="K121" s="62"/>
      <c r="L121" s="61"/>
      <c r="M121" s="61"/>
      <c r="N121" s="61"/>
      <c r="O121" s="61"/>
      <c r="P121" s="61"/>
      <c r="Q121" s="61"/>
      <c r="R121" s="61"/>
      <c r="S121" s="61"/>
    </row>
    <row r="122">
      <c r="G122" s="67"/>
      <c r="H122" s="62"/>
      <c r="I122" s="62"/>
      <c r="J122" s="62"/>
      <c r="K122" s="62"/>
      <c r="L122" s="61"/>
      <c r="M122" s="61"/>
      <c r="N122" s="61"/>
      <c r="O122" s="61"/>
      <c r="P122" s="61"/>
      <c r="Q122" s="61"/>
      <c r="R122" s="61"/>
      <c r="S122" s="61"/>
    </row>
    <row r="123">
      <c r="G123" s="67"/>
      <c r="H123" s="62"/>
      <c r="I123" s="62"/>
      <c r="J123" s="62"/>
      <c r="K123" s="62"/>
      <c r="L123" s="61"/>
      <c r="M123" s="61"/>
      <c r="N123" s="61"/>
      <c r="O123" s="61"/>
      <c r="P123" s="61"/>
      <c r="Q123" s="61"/>
      <c r="R123" s="61"/>
      <c r="S123" s="61"/>
    </row>
    <row r="124">
      <c r="G124" s="67"/>
      <c r="H124" s="62"/>
      <c r="I124" s="62"/>
      <c r="J124" s="62"/>
      <c r="K124" s="62"/>
      <c r="L124" s="61"/>
      <c r="M124" s="61"/>
      <c r="N124" s="61"/>
      <c r="O124" s="61"/>
      <c r="P124" s="61"/>
      <c r="Q124" s="61"/>
      <c r="R124" s="61"/>
      <c r="S124" s="61"/>
    </row>
    <row r="125">
      <c r="G125" s="67"/>
      <c r="H125" s="62"/>
      <c r="I125" s="62"/>
      <c r="J125" s="62"/>
      <c r="K125" s="62"/>
      <c r="L125" s="61"/>
      <c r="M125" s="61"/>
      <c r="N125" s="61"/>
      <c r="O125" s="61"/>
      <c r="P125" s="61"/>
      <c r="Q125" s="61"/>
      <c r="R125" s="61"/>
      <c r="S125" s="61"/>
    </row>
    <row r="126">
      <c r="G126" s="67"/>
      <c r="H126" s="62"/>
      <c r="I126" s="62"/>
      <c r="J126" s="62"/>
      <c r="K126" s="62"/>
      <c r="L126" s="61"/>
      <c r="M126" s="61"/>
      <c r="N126" s="61"/>
      <c r="O126" s="61"/>
      <c r="P126" s="61"/>
      <c r="Q126" s="61"/>
      <c r="R126" s="61"/>
      <c r="S126" s="61"/>
    </row>
    <row r="127">
      <c r="G127" s="67"/>
      <c r="H127" s="62"/>
      <c r="I127" s="62"/>
      <c r="J127" s="62"/>
      <c r="K127" s="62"/>
      <c r="L127" s="61"/>
      <c r="M127" s="61"/>
      <c r="N127" s="61"/>
      <c r="O127" s="61"/>
      <c r="P127" s="61"/>
      <c r="Q127" s="61"/>
      <c r="R127" s="61"/>
      <c r="S127" s="61"/>
    </row>
    <row r="128">
      <c r="G128" s="67"/>
      <c r="H128" s="62"/>
      <c r="I128" s="62"/>
      <c r="J128" s="62"/>
      <c r="K128" s="62"/>
      <c r="L128" s="61"/>
      <c r="M128" s="61"/>
      <c r="N128" s="61"/>
      <c r="O128" s="61"/>
      <c r="P128" s="61"/>
      <c r="Q128" s="61"/>
      <c r="R128" s="61"/>
      <c r="S128" s="61"/>
    </row>
    <row r="129">
      <c r="G129" s="67"/>
      <c r="H129" s="62"/>
      <c r="I129" s="62"/>
      <c r="J129" s="62"/>
      <c r="K129" s="62"/>
      <c r="L129" s="61"/>
      <c r="M129" s="61"/>
      <c r="N129" s="61"/>
      <c r="O129" s="61"/>
      <c r="P129" s="61"/>
      <c r="Q129" s="61"/>
      <c r="R129" s="61"/>
      <c r="S129" s="61"/>
    </row>
    <row r="130">
      <c r="G130" s="67"/>
      <c r="H130" s="62"/>
      <c r="I130" s="62"/>
      <c r="J130" s="62"/>
      <c r="K130" s="62"/>
      <c r="L130" s="61"/>
      <c r="M130" s="61"/>
      <c r="N130" s="61"/>
      <c r="O130" s="61"/>
      <c r="P130" s="61"/>
      <c r="Q130" s="61"/>
      <c r="R130" s="61"/>
      <c r="S130" s="61"/>
    </row>
    <row r="131">
      <c r="G131" s="67"/>
      <c r="H131" s="62"/>
      <c r="I131" s="62"/>
      <c r="J131" s="62"/>
      <c r="K131" s="62"/>
      <c r="L131" s="61"/>
      <c r="M131" s="61"/>
      <c r="N131" s="61"/>
      <c r="O131" s="61"/>
      <c r="P131" s="61"/>
      <c r="Q131" s="61"/>
      <c r="R131" s="61"/>
      <c r="S131" s="61"/>
    </row>
    <row r="132">
      <c r="G132" s="67"/>
      <c r="H132" s="62"/>
      <c r="I132" s="62"/>
      <c r="J132" s="62"/>
      <c r="K132" s="62"/>
      <c r="L132" s="61"/>
      <c r="M132" s="61"/>
      <c r="N132" s="61"/>
      <c r="O132" s="61"/>
      <c r="P132" s="61"/>
      <c r="Q132" s="61"/>
      <c r="R132" s="61"/>
      <c r="S132" s="61"/>
    </row>
    <row r="133">
      <c r="G133" s="67"/>
      <c r="H133" s="62"/>
      <c r="I133" s="62"/>
      <c r="J133" s="62"/>
      <c r="K133" s="62"/>
      <c r="L133" s="61"/>
      <c r="M133" s="61"/>
      <c r="N133" s="61"/>
      <c r="O133" s="61"/>
      <c r="P133" s="61"/>
      <c r="Q133" s="61"/>
      <c r="R133" s="61"/>
      <c r="S133" s="61"/>
    </row>
    <row r="134">
      <c r="G134" s="67"/>
      <c r="H134" s="62"/>
      <c r="I134" s="62"/>
      <c r="J134" s="62"/>
      <c r="K134" s="62"/>
      <c r="L134" s="61"/>
      <c r="M134" s="61"/>
      <c r="N134" s="61"/>
      <c r="O134" s="61"/>
      <c r="P134" s="61"/>
      <c r="Q134" s="61"/>
      <c r="R134" s="61"/>
      <c r="S134" s="61"/>
    </row>
    <row r="135">
      <c r="G135" s="67"/>
      <c r="H135" s="62"/>
      <c r="I135" s="62"/>
      <c r="J135" s="62"/>
      <c r="K135" s="62"/>
      <c r="L135" s="61"/>
      <c r="M135" s="61"/>
      <c r="N135" s="61"/>
      <c r="O135" s="61"/>
      <c r="P135" s="61"/>
      <c r="Q135" s="61"/>
      <c r="R135" s="61"/>
      <c r="S135" s="61"/>
    </row>
    <row r="136">
      <c r="G136" s="67"/>
      <c r="H136" s="62"/>
      <c r="I136" s="62"/>
      <c r="J136" s="62"/>
      <c r="K136" s="62"/>
      <c r="L136" s="61"/>
      <c r="M136" s="61"/>
      <c r="N136" s="61"/>
      <c r="O136" s="61"/>
      <c r="P136" s="61"/>
      <c r="Q136" s="61"/>
      <c r="R136" s="61"/>
      <c r="S136" s="61"/>
    </row>
    <row r="137">
      <c r="G137" s="67"/>
      <c r="H137" s="62"/>
      <c r="I137" s="62"/>
      <c r="J137" s="62"/>
      <c r="K137" s="62"/>
      <c r="L137" s="61"/>
      <c r="M137" s="61"/>
      <c r="N137" s="61"/>
      <c r="O137" s="61"/>
      <c r="P137" s="61"/>
      <c r="Q137" s="61"/>
      <c r="R137" s="61"/>
      <c r="S137" s="61"/>
    </row>
    <row r="138">
      <c r="G138" s="67"/>
      <c r="H138" s="62"/>
      <c r="I138" s="62"/>
      <c r="J138" s="62"/>
      <c r="K138" s="62"/>
      <c r="L138" s="61"/>
      <c r="M138" s="61"/>
      <c r="N138" s="61"/>
      <c r="O138" s="61"/>
      <c r="P138" s="61"/>
      <c r="Q138" s="61"/>
      <c r="R138" s="61"/>
      <c r="S138" s="61"/>
    </row>
    <row r="139">
      <c r="G139" s="67"/>
      <c r="H139" s="62"/>
      <c r="I139" s="62"/>
      <c r="J139" s="62"/>
      <c r="K139" s="62"/>
      <c r="L139" s="61"/>
      <c r="M139" s="61"/>
      <c r="N139" s="61"/>
      <c r="O139" s="61"/>
      <c r="P139" s="61"/>
      <c r="Q139" s="61"/>
      <c r="R139" s="61"/>
      <c r="S139" s="61"/>
    </row>
    <row r="140">
      <c r="G140" s="67"/>
      <c r="H140" s="62"/>
      <c r="I140" s="62"/>
      <c r="J140" s="62"/>
      <c r="K140" s="62"/>
      <c r="L140" s="61"/>
      <c r="M140" s="61"/>
      <c r="N140" s="61"/>
      <c r="O140" s="61"/>
      <c r="P140" s="61"/>
      <c r="Q140" s="61"/>
      <c r="R140" s="61"/>
      <c r="S140" s="61"/>
    </row>
    <row r="141">
      <c r="G141" s="67"/>
      <c r="H141" s="62"/>
      <c r="I141" s="62"/>
      <c r="J141" s="62"/>
      <c r="K141" s="62"/>
      <c r="L141" s="61"/>
      <c r="M141" s="61"/>
      <c r="N141" s="61"/>
      <c r="O141" s="61"/>
      <c r="P141" s="61"/>
      <c r="Q141" s="61"/>
      <c r="R141" s="61"/>
      <c r="S141" s="61"/>
    </row>
    <row r="142">
      <c r="G142" s="67"/>
      <c r="H142" s="62"/>
      <c r="I142" s="62"/>
      <c r="J142" s="62"/>
      <c r="K142" s="62"/>
      <c r="L142" s="61"/>
      <c r="M142" s="61"/>
      <c r="N142" s="61"/>
      <c r="O142" s="61"/>
      <c r="P142" s="61"/>
      <c r="Q142" s="61"/>
      <c r="R142" s="61"/>
      <c r="S142" s="61"/>
    </row>
    <row r="143">
      <c r="G143" s="67"/>
      <c r="H143" s="62"/>
      <c r="I143" s="62"/>
      <c r="J143" s="62"/>
      <c r="K143" s="62"/>
      <c r="L143" s="61"/>
      <c r="M143" s="61"/>
      <c r="N143" s="61"/>
      <c r="O143" s="61"/>
      <c r="P143" s="61"/>
      <c r="Q143" s="61"/>
      <c r="R143" s="61"/>
      <c r="S143" s="61"/>
    </row>
    <row r="144">
      <c r="G144" s="67"/>
      <c r="H144" s="62"/>
      <c r="I144" s="62"/>
      <c r="J144" s="62"/>
      <c r="K144" s="62"/>
      <c r="L144" s="61"/>
      <c r="M144" s="61"/>
      <c r="N144" s="61"/>
      <c r="O144" s="61"/>
      <c r="P144" s="61"/>
      <c r="Q144" s="61"/>
      <c r="R144" s="61"/>
      <c r="S144" s="61"/>
    </row>
    <row r="145">
      <c r="G145" s="67"/>
      <c r="H145" s="62"/>
      <c r="I145" s="62"/>
      <c r="J145" s="62"/>
      <c r="K145" s="62"/>
      <c r="L145" s="61"/>
      <c r="M145" s="61"/>
      <c r="N145" s="61"/>
      <c r="O145" s="61"/>
      <c r="P145" s="61"/>
      <c r="Q145" s="61"/>
      <c r="R145" s="61"/>
      <c r="S145" s="61"/>
    </row>
    <row r="146">
      <c r="G146" s="67"/>
      <c r="H146" s="62"/>
      <c r="I146" s="62"/>
      <c r="J146" s="62"/>
      <c r="K146" s="62"/>
      <c r="L146" s="61"/>
      <c r="M146" s="61"/>
      <c r="N146" s="61"/>
      <c r="O146" s="61"/>
      <c r="P146" s="61"/>
      <c r="Q146" s="61"/>
      <c r="R146" s="61"/>
      <c r="S146" s="61"/>
    </row>
    <row r="147">
      <c r="G147" s="67"/>
      <c r="H147" s="62"/>
      <c r="I147" s="62"/>
      <c r="J147" s="62"/>
      <c r="K147" s="62"/>
      <c r="L147" s="61"/>
      <c r="M147" s="61"/>
      <c r="N147" s="61"/>
      <c r="O147" s="61"/>
      <c r="P147" s="61"/>
      <c r="Q147" s="61"/>
      <c r="R147" s="61"/>
      <c r="S147" s="61"/>
    </row>
    <row r="148">
      <c r="G148" s="67"/>
      <c r="H148" s="62"/>
      <c r="I148" s="62"/>
      <c r="J148" s="62"/>
      <c r="K148" s="62"/>
      <c r="L148" s="61"/>
      <c r="M148" s="61"/>
      <c r="N148" s="61"/>
      <c r="O148" s="61"/>
      <c r="P148" s="61"/>
      <c r="Q148" s="61"/>
      <c r="R148" s="61"/>
      <c r="S148" s="61"/>
    </row>
    <row r="149">
      <c r="G149" s="67"/>
      <c r="H149" s="62"/>
      <c r="I149" s="62"/>
      <c r="J149" s="62"/>
      <c r="K149" s="62"/>
      <c r="L149" s="61"/>
      <c r="M149" s="61"/>
      <c r="N149" s="61"/>
      <c r="O149" s="61"/>
      <c r="P149" s="61"/>
      <c r="Q149" s="61"/>
      <c r="R149" s="61"/>
      <c r="S149" s="61"/>
    </row>
    <row r="150">
      <c r="G150" s="67"/>
      <c r="H150" s="62"/>
      <c r="I150" s="62"/>
      <c r="J150" s="62"/>
      <c r="K150" s="62"/>
      <c r="L150" s="61"/>
      <c r="M150" s="61"/>
      <c r="N150" s="61"/>
      <c r="O150" s="61"/>
      <c r="P150" s="61"/>
      <c r="Q150" s="61"/>
      <c r="R150" s="61"/>
      <c r="S150" s="61"/>
    </row>
    <row r="151">
      <c r="G151" s="67"/>
      <c r="H151" s="62"/>
      <c r="I151" s="62"/>
      <c r="J151" s="62"/>
      <c r="K151" s="62"/>
      <c r="L151" s="61"/>
      <c r="M151" s="61"/>
      <c r="N151" s="61"/>
      <c r="O151" s="61"/>
      <c r="P151" s="61"/>
      <c r="Q151" s="61"/>
      <c r="R151" s="61"/>
      <c r="S151" s="61"/>
    </row>
    <row r="152">
      <c r="G152" s="67"/>
      <c r="H152" s="62"/>
      <c r="I152" s="62"/>
      <c r="J152" s="62"/>
      <c r="K152" s="62"/>
      <c r="L152" s="61"/>
      <c r="M152" s="61"/>
      <c r="N152" s="61"/>
      <c r="O152" s="61"/>
      <c r="P152" s="61"/>
      <c r="Q152" s="61"/>
      <c r="R152" s="61"/>
      <c r="S152" s="61"/>
    </row>
    <row r="153">
      <c r="G153" s="67"/>
      <c r="H153" s="62"/>
      <c r="I153" s="62"/>
      <c r="J153" s="62"/>
      <c r="K153" s="62"/>
      <c r="L153" s="61"/>
      <c r="M153" s="61"/>
      <c r="N153" s="61"/>
      <c r="O153" s="61"/>
      <c r="P153" s="61"/>
      <c r="Q153" s="61"/>
      <c r="R153" s="61"/>
      <c r="S153" s="61"/>
    </row>
    <row r="154">
      <c r="G154" s="67"/>
      <c r="H154" s="62"/>
      <c r="I154" s="62"/>
      <c r="J154" s="62"/>
      <c r="K154" s="62"/>
      <c r="L154" s="61"/>
      <c r="M154" s="61"/>
      <c r="N154" s="61"/>
      <c r="O154" s="61"/>
      <c r="P154" s="61"/>
      <c r="Q154" s="61"/>
      <c r="R154" s="61"/>
      <c r="S154" s="61"/>
    </row>
    <row r="155">
      <c r="G155" s="67"/>
      <c r="H155" s="62"/>
      <c r="I155" s="62"/>
      <c r="J155" s="62"/>
      <c r="K155" s="62"/>
      <c r="L155" s="61"/>
      <c r="M155" s="61"/>
      <c r="N155" s="61"/>
      <c r="O155" s="61"/>
      <c r="P155" s="61"/>
      <c r="Q155" s="61"/>
      <c r="R155" s="61"/>
      <c r="S155" s="61"/>
    </row>
    <row r="156">
      <c r="G156" s="67"/>
      <c r="H156" s="62"/>
      <c r="I156" s="62"/>
      <c r="J156" s="62"/>
      <c r="K156" s="62"/>
      <c r="L156" s="61"/>
      <c r="M156" s="61"/>
      <c r="N156" s="61"/>
      <c r="O156" s="61"/>
      <c r="P156" s="61"/>
      <c r="Q156" s="61"/>
      <c r="R156" s="61"/>
      <c r="S156" s="61"/>
    </row>
    <row r="157">
      <c r="G157" s="67"/>
      <c r="H157" s="62"/>
      <c r="I157" s="62"/>
      <c r="J157" s="62"/>
      <c r="K157" s="62"/>
      <c r="L157" s="61"/>
      <c r="M157" s="61"/>
      <c r="N157" s="61"/>
      <c r="O157" s="61"/>
      <c r="P157" s="61"/>
      <c r="Q157" s="61"/>
      <c r="R157" s="61"/>
      <c r="S157" s="61"/>
    </row>
    <row r="158">
      <c r="G158" s="67"/>
      <c r="H158" s="62"/>
      <c r="I158" s="62"/>
      <c r="J158" s="62"/>
      <c r="K158" s="62"/>
      <c r="L158" s="61"/>
      <c r="M158" s="61"/>
      <c r="N158" s="61"/>
      <c r="O158" s="61"/>
      <c r="P158" s="61"/>
      <c r="Q158" s="61"/>
      <c r="R158" s="61"/>
      <c r="S158" s="61"/>
    </row>
    <row r="159">
      <c r="G159" s="67"/>
      <c r="H159" s="62"/>
      <c r="I159" s="62"/>
      <c r="J159" s="62"/>
      <c r="K159" s="62"/>
      <c r="L159" s="61"/>
      <c r="M159" s="61"/>
      <c r="N159" s="61"/>
      <c r="O159" s="61"/>
      <c r="P159" s="61"/>
      <c r="Q159" s="61"/>
      <c r="R159" s="61"/>
      <c r="S159" s="61"/>
    </row>
    <row r="160">
      <c r="G160" s="67"/>
      <c r="H160" s="62"/>
      <c r="I160" s="62"/>
      <c r="J160" s="62"/>
      <c r="K160" s="62"/>
      <c r="L160" s="61"/>
      <c r="M160" s="61"/>
      <c r="N160" s="61"/>
      <c r="O160" s="61"/>
      <c r="P160" s="61"/>
      <c r="Q160" s="61"/>
      <c r="R160" s="61"/>
      <c r="S160" s="61"/>
    </row>
    <row r="161">
      <c r="G161" s="67"/>
      <c r="H161" s="62"/>
      <c r="I161" s="62"/>
      <c r="J161" s="62"/>
      <c r="K161" s="62"/>
      <c r="L161" s="61"/>
      <c r="M161" s="61"/>
      <c r="N161" s="61"/>
      <c r="O161" s="61"/>
      <c r="P161" s="61"/>
      <c r="Q161" s="61"/>
      <c r="R161" s="61"/>
      <c r="S161" s="61"/>
    </row>
    <row r="162">
      <c r="G162" s="67"/>
      <c r="H162" s="62"/>
      <c r="I162" s="62"/>
      <c r="J162" s="62"/>
      <c r="K162" s="62"/>
      <c r="L162" s="61"/>
      <c r="M162" s="61"/>
      <c r="N162" s="61"/>
      <c r="O162" s="61"/>
      <c r="P162" s="61"/>
      <c r="Q162" s="61"/>
      <c r="R162" s="61"/>
      <c r="S162" s="61"/>
    </row>
    <row r="163">
      <c r="G163" s="67"/>
      <c r="H163" s="62"/>
      <c r="I163" s="62"/>
      <c r="J163" s="62"/>
      <c r="K163" s="62"/>
      <c r="L163" s="61"/>
      <c r="M163" s="61"/>
      <c r="N163" s="61"/>
      <c r="O163" s="61"/>
      <c r="P163" s="61"/>
      <c r="Q163" s="61"/>
      <c r="R163" s="61"/>
      <c r="S163" s="61"/>
    </row>
    <row r="164">
      <c r="G164" s="67"/>
      <c r="H164" s="62"/>
      <c r="I164" s="62"/>
      <c r="J164" s="62"/>
      <c r="K164" s="62"/>
      <c r="L164" s="61"/>
      <c r="M164" s="61"/>
      <c r="N164" s="61"/>
      <c r="O164" s="61"/>
      <c r="P164" s="61"/>
      <c r="Q164" s="61"/>
      <c r="R164" s="61"/>
      <c r="S164" s="61"/>
    </row>
    <row r="165">
      <c r="G165" s="67"/>
      <c r="H165" s="62"/>
      <c r="I165" s="62"/>
      <c r="J165" s="62"/>
      <c r="K165" s="62"/>
      <c r="L165" s="61"/>
      <c r="M165" s="61"/>
      <c r="N165" s="61"/>
      <c r="O165" s="61"/>
      <c r="P165" s="61"/>
      <c r="Q165" s="61"/>
      <c r="R165" s="61"/>
      <c r="S165" s="61"/>
    </row>
    <row r="166">
      <c r="G166" s="67"/>
      <c r="H166" s="62"/>
      <c r="I166" s="62"/>
      <c r="J166" s="62"/>
      <c r="K166" s="62"/>
      <c r="L166" s="61"/>
      <c r="M166" s="61"/>
      <c r="N166" s="61"/>
      <c r="O166" s="61"/>
      <c r="P166" s="61"/>
      <c r="Q166" s="61"/>
      <c r="R166" s="61"/>
      <c r="S166" s="61"/>
    </row>
    <row r="167">
      <c r="G167" s="67"/>
      <c r="H167" s="62"/>
      <c r="I167" s="62"/>
      <c r="J167" s="62"/>
      <c r="K167" s="62"/>
      <c r="L167" s="61"/>
      <c r="M167" s="61"/>
      <c r="N167" s="61"/>
      <c r="O167" s="61"/>
      <c r="P167" s="61"/>
      <c r="Q167" s="61"/>
      <c r="R167" s="61"/>
      <c r="S167" s="61"/>
    </row>
    <row r="168">
      <c r="G168" s="67"/>
      <c r="H168" s="62"/>
      <c r="I168" s="62"/>
      <c r="J168" s="62"/>
      <c r="K168" s="62"/>
      <c r="L168" s="61"/>
      <c r="M168" s="61"/>
      <c r="N168" s="61"/>
      <c r="O168" s="61"/>
      <c r="P168" s="61"/>
      <c r="Q168" s="61"/>
      <c r="R168" s="61"/>
      <c r="S168" s="61"/>
    </row>
    <row r="169">
      <c r="G169" s="67"/>
      <c r="H169" s="62"/>
      <c r="I169" s="62"/>
      <c r="J169" s="62"/>
      <c r="K169" s="62"/>
      <c r="L169" s="61"/>
      <c r="M169" s="61"/>
      <c r="N169" s="61"/>
      <c r="O169" s="61"/>
      <c r="P169" s="61"/>
      <c r="Q169" s="61"/>
      <c r="R169" s="61"/>
      <c r="S169" s="61"/>
    </row>
    <row r="170">
      <c r="G170" s="67"/>
      <c r="H170" s="62"/>
      <c r="I170" s="62"/>
      <c r="J170" s="62"/>
      <c r="K170" s="62"/>
      <c r="L170" s="61"/>
      <c r="M170" s="61"/>
      <c r="N170" s="61"/>
      <c r="O170" s="61"/>
      <c r="P170" s="61"/>
      <c r="Q170" s="61"/>
      <c r="R170" s="61"/>
      <c r="S170" s="61"/>
    </row>
    <row r="171">
      <c r="G171" s="67"/>
      <c r="H171" s="62"/>
      <c r="I171" s="62"/>
      <c r="J171" s="62"/>
      <c r="K171" s="62"/>
      <c r="L171" s="61"/>
      <c r="M171" s="61"/>
      <c r="N171" s="61"/>
      <c r="O171" s="61"/>
      <c r="P171" s="61"/>
      <c r="Q171" s="61"/>
      <c r="R171" s="61"/>
      <c r="S171" s="61"/>
    </row>
    <row r="172">
      <c r="G172" s="67"/>
      <c r="H172" s="62"/>
      <c r="I172" s="62"/>
      <c r="J172" s="62"/>
      <c r="K172" s="62"/>
      <c r="L172" s="61"/>
      <c r="M172" s="61"/>
      <c r="N172" s="61"/>
      <c r="O172" s="61"/>
      <c r="P172" s="61"/>
      <c r="Q172" s="61"/>
      <c r="R172" s="61"/>
      <c r="S172" s="61"/>
    </row>
    <row r="173">
      <c r="G173" s="61"/>
      <c r="H173" s="62"/>
      <c r="I173" s="62"/>
      <c r="J173" s="62"/>
      <c r="K173" s="62"/>
      <c r="L173" s="61"/>
      <c r="M173" s="61"/>
      <c r="N173" s="61"/>
      <c r="O173" s="61"/>
      <c r="P173" s="61"/>
      <c r="Q173" s="61"/>
      <c r="R173" s="61"/>
      <c r="S173" s="61"/>
    </row>
    <row r="174">
      <c r="G174" s="61"/>
      <c r="H174" s="62"/>
      <c r="I174" s="62"/>
      <c r="J174" s="62"/>
      <c r="K174" s="62"/>
      <c r="L174" s="61"/>
      <c r="M174" s="61"/>
      <c r="N174" s="61"/>
      <c r="O174" s="61"/>
      <c r="P174" s="61"/>
      <c r="Q174" s="61"/>
      <c r="R174" s="61"/>
      <c r="S174" s="61"/>
    </row>
    <row r="175">
      <c r="G175" s="61"/>
      <c r="H175" s="62"/>
      <c r="I175" s="62"/>
      <c r="J175" s="62"/>
      <c r="K175" s="62"/>
      <c r="L175" s="61"/>
      <c r="M175" s="61"/>
      <c r="N175" s="61"/>
      <c r="O175" s="61"/>
      <c r="P175" s="61"/>
      <c r="Q175" s="61"/>
      <c r="R175" s="61"/>
      <c r="S175" s="61"/>
    </row>
    <row r="176">
      <c r="G176" s="61"/>
      <c r="H176" s="62"/>
      <c r="I176" s="62"/>
      <c r="J176" s="62"/>
      <c r="K176" s="62"/>
      <c r="L176" s="61"/>
      <c r="M176" s="61"/>
      <c r="N176" s="61"/>
      <c r="O176" s="61"/>
      <c r="P176" s="61"/>
      <c r="Q176" s="61"/>
      <c r="R176" s="61"/>
      <c r="S176" s="61"/>
    </row>
    <row r="177">
      <c r="G177" s="61"/>
      <c r="H177" s="62"/>
      <c r="I177" s="62"/>
      <c r="J177" s="62"/>
      <c r="K177" s="62"/>
      <c r="L177" s="61"/>
      <c r="M177" s="61"/>
      <c r="N177" s="61"/>
      <c r="O177" s="61"/>
      <c r="P177" s="61"/>
      <c r="Q177" s="61"/>
      <c r="R177" s="61"/>
      <c r="S177" s="61"/>
    </row>
    <row r="178">
      <c r="G178" s="61"/>
      <c r="H178" s="62"/>
      <c r="I178" s="62"/>
      <c r="J178" s="62"/>
      <c r="K178" s="62"/>
      <c r="L178" s="61"/>
      <c r="M178" s="61"/>
      <c r="N178" s="61"/>
      <c r="O178" s="61"/>
      <c r="P178" s="61"/>
      <c r="Q178" s="61"/>
      <c r="R178" s="61"/>
      <c r="S178" s="61"/>
    </row>
    <row r="179">
      <c r="G179" s="61"/>
      <c r="H179" s="62"/>
      <c r="I179" s="62"/>
      <c r="J179" s="62"/>
      <c r="K179" s="62"/>
      <c r="L179" s="61"/>
      <c r="M179" s="61"/>
      <c r="N179" s="61"/>
      <c r="O179" s="61"/>
      <c r="P179" s="61"/>
      <c r="Q179" s="61"/>
      <c r="R179" s="61"/>
      <c r="S179" s="61"/>
    </row>
    <row r="180">
      <c r="G180" s="61"/>
      <c r="H180" s="62"/>
      <c r="I180" s="62"/>
      <c r="J180" s="62"/>
      <c r="K180" s="62"/>
      <c r="L180" s="61"/>
      <c r="M180" s="61"/>
      <c r="N180" s="61"/>
      <c r="O180" s="61"/>
      <c r="P180" s="61"/>
      <c r="Q180" s="61"/>
      <c r="R180" s="61"/>
      <c r="S180" s="61"/>
    </row>
    <row r="181">
      <c r="G181" s="61"/>
      <c r="H181" s="62"/>
      <c r="I181" s="62"/>
      <c r="J181" s="62"/>
      <c r="K181" s="62"/>
      <c r="L181" s="61"/>
      <c r="M181" s="61"/>
      <c r="N181" s="61"/>
      <c r="O181" s="61"/>
      <c r="P181" s="61"/>
      <c r="Q181" s="61"/>
      <c r="R181" s="61"/>
      <c r="S181" s="61"/>
    </row>
    <row r="182">
      <c r="G182" s="61"/>
      <c r="H182" s="62"/>
      <c r="I182" s="62"/>
      <c r="J182" s="62"/>
      <c r="K182" s="62"/>
      <c r="L182" s="61"/>
      <c r="M182" s="61"/>
      <c r="N182" s="61"/>
      <c r="O182" s="61"/>
      <c r="P182" s="61"/>
      <c r="Q182" s="61"/>
      <c r="R182" s="61"/>
      <c r="S182" s="61"/>
    </row>
    <row r="183">
      <c r="G183" s="61"/>
      <c r="H183" s="62"/>
      <c r="I183" s="62"/>
      <c r="J183" s="62"/>
      <c r="K183" s="62"/>
      <c r="L183" s="61"/>
      <c r="M183" s="61"/>
      <c r="N183" s="61"/>
      <c r="O183" s="61"/>
      <c r="P183" s="61"/>
      <c r="Q183" s="61"/>
      <c r="R183" s="61"/>
      <c r="S183" s="61"/>
    </row>
    <row r="184">
      <c r="G184" s="61"/>
      <c r="H184" s="62"/>
      <c r="I184" s="62"/>
      <c r="J184" s="62"/>
      <c r="K184" s="62"/>
      <c r="L184" s="61"/>
      <c r="M184" s="61"/>
      <c r="N184" s="61"/>
      <c r="O184" s="61"/>
      <c r="P184" s="61"/>
      <c r="Q184" s="61"/>
      <c r="R184" s="61"/>
      <c r="S184" s="61"/>
    </row>
    <row r="185">
      <c r="G185" s="61"/>
      <c r="H185" s="62"/>
      <c r="I185" s="62"/>
      <c r="J185" s="62"/>
      <c r="K185" s="62"/>
      <c r="L185" s="61"/>
      <c r="M185" s="61"/>
      <c r="N185" s="61"/>
      <c r="O185" s="61"/>
      <c r="P185" s="61"/>
      <c r="Q185" s="61"/>
      <c r="R185" s="61"/>
      <c r="S185" s="61"/>
    </row>
    <row r="186">
      <c r="G186" s="61"/>
      <c r="H186" s="62"/>
      <c r="I186" s="62"/>
      <c r="J186" s="62"/>
      <c r="K186" s="62"/>
      <c r="L186" s="61"/>
      <c r="M186" s="61"/>
      <c r="N186" s="61"/>
      <c r="O186" s="61"/>
      <c r="P186" s="61"/>
      <c r="Q186" s="61"/>
      <c r="R186" s="61"/>
      <c r="S186" s="61"/>
    </row>
    <row r="187">
      <c r="G187" s="61"/>
      <c r="H187" s="62"/>
      <c r="I187" s="62"/>
      <c r="J187" s="62"/>
      <c r="K187" s="62"/>
      <c r="L187" s="61"/>
      <c r="M187" s="61"/>
      <c r="N187" s="61"/>
      <c r="O187" s="61"/>
      <c r="P187" s="61"/>
      <c r="Q187" s="61"/>
      <c r="R187" s="61"/>
      <c r="S187" s="61"/>
    </row>
    <row r="188">
      <c r="G188" s="61"/>
      <c r="H188" s="62"/>
      <c r="I188" s="62"/>
      <c r="J188" s="62"/>
      <c r="K188" s="62"/>
      <c r="L188" s="61"/>
      <c r="M188" s="61"/>
      <c r="N188" s="61"/>
      <c r="O188" s="61"/>
      <c r="P188" s="61"/>
      <c r="Q188" s="61"/>
      <c r="R188" s="61"/>
      <c r="S188" s="61"/>
    </row>
    <row r="189">
      <c r="G189" s="61"/>
      <c r="H189" s="62"/>
      <c r="I189" s="62"/>
      <c r="J189" s="62"/>
      <c r="K189" s="62"/>
      <c r="L189" s="61"/>
      <c r="M189" s="61"/>
      <c r="N189" s="61"/>
      <c r="O189" s="61"/>
      <c r="P189" s="61"/>
      <c r="Q189" s="61"/>
      <c r="R189" s="61"/>
      <c r="S189" s="61"/>
    </row>
    <row r="190">
      <c r="G190" s="61"/>
      <c r="H190" s="62"/>
      <c r="I190" s="62"/>
      <c r="J190" s="62"/>
      <c r="K190" s="62"/>
      <c r="L190" s="61"/>
      <c r="M190" s="61"/>
      <c r="N190" s="61"/>
      <c r="O190" s="61"/>
      <c r="P190" s="61"/>
      <c r="Q190" s="61"/>
      <c r="R190" s="61"/>
      <c r="S190" s="61"/>
    </row>
    <row r="191">
      <c r="G191" s="61"/>
      <c r="H191" s="62"/>
      <c r="I191" s="62"/>
      <c r="J191" s="62"/>
      <c r="K191" s="62"/>
      <c r="L191" s="61"/>
      <c r="M191" s="61"/>
      <c r="N191" s="61"/>
      <c r="O191" s="61"/>
      <c r="P191" s="61"/>
      <c r="Q191" s="61"/>
      <c r="R191" s="61"/>
      <c r="S191" s="61"/>
    </row>
    <row r="192">
      <c r="G192" s="61"/>
      <c r="H192" s="62"/>
      <c r="I192" s="62"/>
      <c r="J192" s="62"/>
      <c r="K192" s="62"/>
      <c r="L192" s="61"/>
      <c r="M192" s="61"/>
      <c r="N192" s="61"/>
      <c r="O192" s="61"/>
      <c r="P192" s="61"/>
      <c r="Q192" s="61"/>
      <c r="R192" s="61"/>
      <c r="S192" s="61"/>
    </row>
    <row r="193">
      <c r="G193" s="61"/>
      <c r="H193" s="62"/>
      <c r="I193" s="62"/>
      <c r="J193" s="62"/>
      <c r="K193" s="62"/>
      <c r="L193" s="61"/>
      <c r="M193" s="61"/>
      <c r="N193" s="61"/>
      <c r="O193" s="61"/>
      <c r="P193" s="61"/>
      <c r="Q193" s="61"/>
      <c r="R193" s="61"/>
      <c r="S193" s="61"/>
    </row>
    <row r="194">
      <c r="G194" s="61"/>
      <c r="H194" s="62"/>
      <c r="I194" s="62"/>
      <c r="J194" s="62"/>
      <c r="K194" s="62"/>
      <c r="L194" s="61"/>
      <c r="M194" s="61"/>
      <c r="N194" s="61"/>
      <c r="O194" s="61"/>
      <c r="P194" s="61"/>
      <c r="Q194" s="61"/>
      <c r="R194" s="61"/>
      <c r="S194" s="61"/>
    </row>
    <row r="195">
      <c r="G195" s="61"/>
      <c r="H195" s="62"/>
      <c r="I195" s="62"/>
      <c r="J195" s="62"/>
      <c r="K195" s="62"/>
      <c r="L195" s="61"/>
      <c r="M195" s="61"/>
      <c r="N195" s="61"/>
      <c r="O195" s="61"/>
      <c r="P195" s="61"/>
      <c r="Q195" s="61"/>
      <c r="R195" s="61"/>
      <c r="S195" s="61"/>
    </row>
    <row r="196">
      <c r="G196" s="61"/>
      <c r="H196" s="62"/>
      <c r="I196" s="62"/>
      <c r="J196" s="62"/>
      <c r="K196" s="62"/>
      <c r="L196" s="61"/>
      <c r="M196" s="61"/>
      <c r="N196" s="61"/>
      <c r="O196" s="61"/>
      <c r="P196" s="61"/>
      <c r="Q196" s="61"/>
      <c r="R196" s="61"/>
      <c r="S196" s="61"/>
    </row>
    <row r="197">
      <c r="G197" s="61"/>
      <c r="H197" s="62"/>
      <c r="I197" s="62"/>
      <c r="J197" s="62"/>
      <c r="K197" s="62"/>
      <c r="L197" s="61"/>
      <c r="M197" s="61"/>
      <c r="N197" s="61"/>
      <c r="O197" s="61"/>
      <c r="P197" s="61"/>
      <c r="Q197" s="61"/>
      <c r="R197" s="61"/>
      <c r="S197" s="61"/>
    </row>
    <row r="198">
      <c r="G198" s="61"/>
      <c r="H198" s="62"/>
      <c r="I198" s="62"/>
      <c r="J198" s="62"/>
      <c r="K198" s="62"/>
      <c r="L198" s="61"/>
      <c r="M198" s="61"/>
      <c r="N198" s="61"/>
      <c r="O198" s="61"/>
      <c r="P198" s="61"/>
      <c r="Q198" s="61"/>
      <c r="R198" s="61"/>
      <c r="S198" s="61"/>
    </row>
    <row r="199">
      <c r="G199" s="61"/>
      <c r="H199" s="62"/>
      <c r="I199" s="62"/>
      <c r="J199" s="62"/>
      <c r="K199" s="62"/>
      <c r="L199" s="61"/>
      <c r="M199" s="61"/>
      <c r="N199" s="61"/>
      <c r="O199" s="61"/>
      <c r="P199" s="61"/>
      <c r="Q199" s="61"/>
      <c r="R199" s="61"/>
      <c r="S199" s="61"/>
    </row>
    <row r="200">
      <c r="G200" s="61"/>
      <c r="H200" s="62"/>
      <c r="I200" s="62"/>
      <c r="J200" s="62"/>
      <c r="K200" s="62"/>
      <c r="L200" s="61"/>
      <c r="M200" s="61"/>
      <c r="N200" s="61"/>
      <c r="O200" s="61"/>
      <c r="P200" s="61"/>
      <c r="Q200" s="61"/>
      <c r="R200" s="61"/>
      <c r="S200" s="61"/>
    </row>
    <row r="201">
      <c r="G201" s="61"/>
      <c r="H201" s="62"/>
      <c r="I201" s="62"/>
      <c r="J201" s="62"/>
      <c r="K201" s="62"/>
      <c r="L201" s="61"/>
      <c r="M201" s="61"/>
      <c r="N201" s="61"/>
      <c r="O201" s="61"/>
      <c r="P201" s="61"/>
      <c r="Q201" s="61"/>
      <c r="R201" s="61"/>
      <c r="S201" s="61"/>
    </row>
    <row r="202">
      <c r="G202" s="61"/>
      <c r="H202" s="62"/>
      <c r="I202" s="62"/>
      <c r="J202" s="62"/>
      <c r="K202" s="62"/>
      <c r="L202" s="61"/>
      <c r="M202" s="61"/>
      <c r="N202" s="61"/>
      <c r="O202" s="61"/>
      <c r="P202" s="61"/>
      <c r="Q202" s="61"/>
      <c r="R202" s="61"/>
      <c r="S202" s="61"/>
    </row>
    <row r="203">
      <c r="G203" s="61"/>
      <c r="H203" s="62"/>
      <c r="I203" s="62"/>
      <c r="J203" s="62"/>
      <c r="K203" s="62"/>
      <c r="L203" s="61"/>
      <c r="M203" s="61"/>
      <c r="N203" s="61"/>
      <c r="O203" s="61"/>
      <c r="P203" s="61"/>
      <c r="Q203" s="61"/>
      <c r="R203" s="61"/>
      <c r="S203" s="61"/>
    </row>
    <row r="204">
      <c r="G204" s="61"/>
      <c r="H204" s="62"/>
      <c r="I204" s="62"/>
      <c r="J204" s="62"/>
      <c r="K204" s="62"/>
      <c r="L204" s="61"/>
      <c r="M204" s="61"/>
      <c r="N204" s="61"/>
      <c r="O204" s="61"/>
      <c r="P204" s="61"/>
      <c r="Q204" s="61"/>
      <c r="R204" s="61"/>
      <c r="S204" s="61"/>
    </row>
    <row r="205">
      <c r="G205" s="61"/>
      <c r="H205" s="62"/>
      <c r="I205" s="62"/>
      <c r="J205" s="62"/>
      <c r="K205" s="62"/>
      <c r="L205" s="61"/>
      <c r="M205" s="61"/>
      <c r="N205" s="61"/>
      <c r="O205" s="61"/>
      <c r="P205" s="61"/>
      <c r="Q205" s="61"/>
      <c r="R205" s="61"/>
      <c r="S205" s="61"/>
    </row>
    <row r="206">
      <c r="G206" s="61"/>
      <c r="H206" s="62"/>
      <c r="I206" s="62"/>
      <c r="J206" s="62"/>
      <c r="K206" s="62"/>
      <c r="L206" s="61"/>
      <c r="M206" s="61"/>
      <c r="N206" s="61"/>
      <c r="O206" s="61"/>
      <c r="P206" s="61"/>
      <c r="Q206" s="61"/>
      <c r="R206" s="61"/>
      <c r="S206" s="61"/>
    </row>
    <row r="207">
      <c r="G207" s="61"/>
      <c r="H207" s="62"/>
      <c r="I207" s="62"/>
      <c r="J207" s="62"/>
      <c r="K207" s="62"/>
      <c r="L207" s="61"/>
      <c r="M207" s="61"/>
      <c r="N207" s="61"/>
      <c r="O207" s="61"/>
      <c r="P207" s="61"/>
      <c r="Q207" s="61"/>
      <c r="R207" s="61"/>
      <c r="S207" s="61"/>
    </row>
    <row r="208">
      <c r="G208" s="61"/>
      <c r="H208" s="62"/>
      <c r="I208" s="62"/>
      <c r="J208" s="62"/>
      <c r="K208" s="62"/>
      <c r="L208" s="61"/>
      <c r="M208" s="61"/>
      <c r="N208" s="61"/>
      <c r="O208" s="61"/>
      <c r="P208" s="61"/>
      <c r="Q208" s="61"/>
      <c r="R208" s="61"/>
      <c r="S208" s="61"/>
    </row>
    <row r="209">
      <c r="G209" s="61"/>
      <c r="H209" s="62"/>
      <c r="I209" s="62"/>
      <c r="J209" s="62"/>
      <c r="K209" s="62"/>
      <c r="L209" s="61"/>
      <c r="M209" s="61"/>
      <c r="N209" s="61"/>
      <c r="O209" s="61"/>
      <c r="P209" s="61"/>
      <c r="Q209" s="61"/>
      <c r="R209" s="61"/>
      <c r="S209" s="61"/>
    </row>
    <row r="210">
      <c r="G210" s="61"/>
      <c r="H210" s="62"/>
      <c r="I210" s="62"/>
      <c r="J210" s="62"/>
      <c r="K210" s="62"/>
      <c r="L210" s="61"/>
      <c r="M210" s="61"/>
      <c r="N210" s="61"/>
      <c r="O210" s="61"/>
      <c r="P210" s="61"/>
      <c r="Q210" s="61"/>
      <c r="R210" s="61"/>
      <c r="S210" s="61"/>
    </row>
    <row r="211">
      <c r="G211" s="61"/>
      <c r="H211" s="62"/>
      <c r="I211" s="62"/>
      <c r="J211" s="62"/>
      <c r="K211" s="62"/>
      <c r="L211" s="61"/>
      <c r="M211" s="61"/>
      <c r="N211" s="61"/>
      <c r="O211" s="61"/>
      <c r="P211" s="61"/>
      <c r="Q211" s="61"/>
      <c r="R211" s="61"/>
      <c r="S211" s="61"/>
    </row>
    <row r="212">
      <c r="G212" s="61"/>
      <c r="H212" s="62"/>
      <c r="I212" s="62"/>
      <c r="J212" s="62"/>
      <c r="K212" s="62"/>
      <c r="L212" s="61"/>
      <c r="M212" s="61"/>
      <c r="N212" s="61"/>
      <c r="O212" s="61"/>
      <c r="P212" s="61"/>
      <c r="Q212" s="61"/>
      <c r="R212" s="61"/>
      <c r="S212" s="61"/>
    </row>
    <row r="213">
      <c r="G213" s="61"/>
      <c r="H213" s="62"/>
      <c r="I213" s="62"/>
      <c r="J213" s="62"/>
      <c r="K213" s="62"/>
      <c r="L213" s="61"/>
      <c r="M213" s="61"/>
      <c r="N213" s="61"/>
      <c r="O213" s="61"/>
      <c r="P213" s="61"/>
      <c r="Q213" s="61"/>
      <c r="R213" s="61"/>
      <c r="S213" s="61"/>
    </row>
    <row r="214">
      <c r="G214" s="61"/>
      <c r="H214" s="62"/>
      <c r="I214" s="62"/>
      <c r="J214" s="62"/>
      <c r="K214" s="62"/>
      <c r="L214" s="61"/>
      <c r="M214" s="61"/>
      <c r="N214" s="61"/>
      <c r="O214" s="61"/>
      <c r="P214" s="61"/>
      <c r="Q214" s="61"/>
      <c r="R214" s="61"/>
      <c r="S214" s="61"/>
    </row>
    <row r="215">
      <c r="G215" s="61"/>
      <c r="H215" s="62"/>
      <c r="I215" s="62"/>
      <c r="J215" s="62"/>
      <c r="K215" s="62"/>
      <c r="L215" s="61"/>
      <c r="M215" s="61"/>
      <c r="N215" s="61"/>
      <c r="O215" s="61"/>
      <c r="P215" s="61"/>
      <c r="Q215" s="61"/>
      <c r="R215" s="61"/>
      <c r="S215" s="61"/>
    </row>
    <row r="216">
      <c r="G216" s="61"/>
      <c r="H216" s="62"/>
      <c r="I216" s="62"/>
      <c r="J216" s="62"/>
      <c r="K216" s="62"/>
      <c r="L216" s="61"/>
      <c r="M216" s="61"/>
      <c r="N216" s="61"/>
      <c r="O216" s="61"/>
      <c r="P216" s="61"/>
      <c r="Q216" s="61"/>
      <c r="R216" s="61"/>
      <c r="S216" s="61"/>
    </row>
    <row r="217">
      <c r="G217" s="61"/>
      <c r="H217" s="62"/>
      <c r="I217" s="62"/>
      <c r="J217" s="62"/>
      <c r="K217" s="62"/>
      <c r="L217" s="61"/>
      <c r="M217" s="61"/>
      <c r="N217" s="61"/>
      <c r="O217" s="61"/>
      <c r="P217" s="61"/>
      <c r="Q217" s="61"/>
      <c r="R217" s="61"/>
      <c r="S217" s="61"/>
    </row>
    <row r="218">
      <c r="G218" s="61"/>
      <c r="H218" s="62"/>
      <c r="I218" s="62"/>
      <c r="J218" s="62"/>
      <c r="K218" s="62"/>
      <c r="L218" s="61"/>
      <c r="M218" s="61"/>
      <c r="N218" s="61"/>
      <c r="O218" s="61"/>
      <c r="P218" s="61"/>
      <c r="Q218" s="61"/>
      <c r="R218" s="61"/>
      <c r="S218" s="61"/>
    </row>
    <row r="219">
      <c r="G219" s="61"/>
      <c r="H219" s="62"/>
      <c r="I219" s="62"/>
      <c r="J219" s="62"/>
      <c r="K219" s="62"/>
      <c r="L219" s="61"/>
      <c r="M219" s="61"/>
      <c r="N219" s="61"/>
      <c r="O219" s="61"/>
      <c r="P219" s="61"/>
      <c r="Q219" s="61"/>
      <c r="R219" s="61"/>
      <c r="S219" s="61"/>
    </row>
    <row r="220">
      <c r="G220" s="61"/>
      <c r="H220" s="62"/>
      <c r="I220" s="62"/>
      <c r="J220" s="62"/>
      <c r="K220" s="62"/>
      <c r="L220" s="61"/>
      <c r="M220" s="61"/>
      <c r="N220" s="61"/>
      <c r="O220" s="61"/>
      <c r="P220" s="61"/>
      <c r="Q220" s="61"/>
      <c r="R220" s="61"/>
      <c r="S220" s="61"/>
    </row>
    <row r="221">
      <c r="G221" s="61"/>
      <c r="H221" s="62"/>
      <c r="I221" s="62"/>
      <c r="J221" s="62"/>
      <c r="K221" s="62"/>
      <c r="L221" s="61"/>
      <c r="M221" s="61"/>
      <c r="N221" s="61"/>
      <c r="O221" s="61"/>
      <c r="P221" s="61"/>
      <c r="Q221" s="61"/>
      <c r="R221" s="61"/>
      <c r="S221" s="61"/>
    </row>
    <row r="222">
      <c r="G222" s="61"/>
      <c r="H222" s="62"/>
      <c r="I222" s="62"/>
      <c r="J222" s="62"/>
      <c r="K222" s="62"/>
      <c r="L222" s="61"/>
      <c r="M222" s="61"/>
      <c r="N222" s="61"/>
      <c r="O222" s="61"/>
      <c r="P222" s="61"/>
      <c r="Q222" s="61"/>
      <c r="R222" s="61"/>
      <c r="S222" s="61"/>
    </row>
    <row r="223">
      <c r="G223" s="61"/>
      <c r="H223" s="62"/>
      <c r="I223" s="62"/>
      <c r="J223" s="62"/>
      <c r="K223" s="62"/>
      <c r="L223" s="61"/>
      <c r="M223" s="61"/>
      <c r="N223" s="61"/>
      <c r="O223" s="61"/>
      <c r="P223" s="61"/>
      <c r="Q223" s="61"/>
      <c r="R223" s="61"/>
      <c r="S223" s="61"/>
    </row>
    <row r="224">
      <c r="G224" s="61"/>
      <c r="H224" s="62"/>
      <c r="I224" s="62"/>
      <c r="J224" s="62"/>
      <c r="K224" s="62"/>
      <c r="L224" s="61"/>
      <c r="M224" s="61"/>
      <c r="N224" s="61"/>
      <c r="O224" s="61"/>
      <c r="P224" s="61"/>
      <c r="Q224" s="61"/>
      <c r="R224" s="61"/>
      <c r="S224" s="61"/>
    </row>
    <row r="225">
      <c r="G225" s="61"/>
      <c r="H225" s="62"/>
      <c r="I225" s="62"/>
      <c r="J225" s="62"/>
      <c r="K225" s="62"/>
      <c r="L225" s="61"/>
      <c r="M225" s="61"/>
      <c r="N225" s="61"/>
      <c r="O225" s="61"/>
      <c r="P225" s="61"/>
      <c r="Q225" s="61"/>
      <c r="R225" s="61"/>
      <c r="S225" s="61"/>
    </row>
    <row r="226">
      <c r="G226" s="61"/>
      <c r="H226" s="62"/>
      <c r="I226" s="62"/>
      <c r="J226" s="62"/>
      <c r="K226" s="62"/>
      <c r="L226" s="61"/>
      <c r="M226" s="61"/>
      <c r="N226" s="61"/>
      <c r="O226" s="61"/>
      <c r="P226" s="61"/>
      <c r="Q226" s="61"/>
      <c r="R226" s="61"/>
      <c r="S226" s="61"/>
    </row>
    <row r="227">
      <c r="G227" s="61"/>
      <c r="H227" s="62"/>
      <c r="I227" s="62"/>
      <c r="J227" s="62"/>
      <c r="K227" s="62"/>
      <c r="L227" s="61"/>
      <c r="M227" s="61"/>
      <c r="N227" s="61"/>
      <c r="O227" s="61"/>
      <c r="P227" s="61"/>
      <c r="Q227" s="61"/>
      <c r="R227" s="61"/>
      <c r="S227" s="61"/>
    </row>
    <row r="228">
      <c r="G228" s="61"/>
      <c r="H228" s="62"/>
      <c r="I228" s="62"/>
      <c r="J228" s="62"/>
      <c r="K228" s="62"/>
      <c r="L228" s="61"/>
      <c r="M228" s="61"/>
      <c r="N228" s="61"/>
      <c r="O228" s="61"/>
      <c r="P228" s="61"/>
      <c r="Q228" s="61"/>
      <c r="R228" s="61"/>
      <c r="S228" s="61"/>
    </row>
    <row r="229">
      <c r="G229" s="61"/>
      <c r="H229" s="62"/>
      <c r="I229" s="62"/>
      <c r="J229" s="62"/>
      <c r="K229" s="62"/>
      <c r="L229" s="61"/>
      <c r="M229" s="61"/>
      <c r="N229" s="61"/>
      <c r="O229" s="61"/>
      <c r="P229" s="61"/>
      <c r="Q229" s="61"/>
      <c r="R229" s="61"/>
      <c r="S229" s="61"/>
    </row>
    <row r="230">
      <c r="G230" s="61"/>
      <c r="H230" s="62"/>
      <c r="I230" s="62"/>
      <c r="J230" s="62"/>
      <c r="K230" s="62"/>
      <c r="L230" s="61"/>
      <c r="M230" s="61"/>
      <c r="N230" s="61"/>
      <c r="O230" s="61"/>
      <c r="P230" s="61"/>
      <c r="Q230" s="61"/>
      <c r="R230" s="61"/>
      <c r="S230" s="61"/>
    </row>
    <row r="231">
      <c r="G231" s="61"/>
      <c r="H231" s="62"/>
      <c r="I231" s="62"/>
      <c r="J231" s="62"/>
      <c r="K231" s="62"/>
      <c r="L231" s="61"/>
      <c r="M231" s="61"/>
      <c r="N231" s="61"/>
      <c r="O231" s="61"/>
      <c r="P231" s="61"/>
      <c r="Q231" s="61"/>
      <c r="R231" s="61"/>
      <c r="S231" s="61"/>
    </row>
    <row r="232">
      <c r="G232" s="61"/>
      <c r="H232" s="62"/>
      <c r="I232" s="62"/>
      <c r="J232" s="62"/>
      <c r="K232" s="62"/>
      <c r="L232" s="61"/>
      <c r="M232" s="61"/>
      <c r="N232" s="61"/>
      <c r="O232" s="61"/>
      <c r="P232" s="61"/>
      <c r="Q232" s="61"/>
      <c r="R232" s="61"/>
      <c r="S232" s="61"/>
    </row>
    <row r="233">
      <c r="G233" s="61"/>
      <c r="H233" s="62"/>
      <c r="I233" s="62"/>
      <c r="J233" s="62"/>
      <c r="K233" s="62"/>
      <c r="L233" s="61"/>
      <c r="M233" s="61"/>
      <c r="N233" s="61"/>
      <c r="O233" s="61"/>
      <c r="P233" s="61"/>
      <c r="Q233" s="61"/>
      <c r="R233" s="61"/>
      <c r="S233" s="61"/>
    </row>
    <row r="234">
      <c r="G234" s="61"/>
      <c r="H234" s="62"/>
      <c r="I234" s="62"/>
      <c r="J234" s="62"/>
      <c r="K234" s="62"/>
      <c r="L234" s="61"/>
      <c r="M234" s="61"/>
      <c r="N234" s="61"/>
      <c r="O234" s="61"/>
      <c r="P234" s="61"/>
      <c r="Q234" s="61"/>
      <c r="R234" s="61"/>
      <c r="S234" s="61"/>
    </row>
    <row r="235">
      <c r="G235" s="61"/>
      <c r="H235" s="62"/>
      <c r="I235" s="62"/>
      <c r="J235" s="62"/>
      <c r="K235" s="62"/>
      <c r="L235" s="61"/>
      <c r="M235" s="61"/>
      <c r="N235" s="61"/>
      <c r="O235" s="61"/>
      <c r="P235" s="61"/>
      <c r="Q235" s="61"/>
      <c r="R235" s="61"/>
      <c r="S235" s="61"/>
    </row>
    <row r="236">
      <c r="G236" s="61"/>
      <c r="H236" s="62"/>
      <c r="I236" s="62"/>
      <c r="J236" s="62"/>
      <c r="K236" s="62"/>
      <c r="L236" s="61"/>
      <c r="M236" s="61"/>
      <c r="N236" s="61"/>
      <c r="O236" s="61"/>
      <c r="P236" s="61"/>
      <c r="Q236" s="61"/>
      <c r="R236" s="61"/>
      <c r="S236" s="61"/>
    </row>
    <row r="237">
      <c r="G237" s="61"/>
      <c r="H237" s="62"/>
      <c r="I237" s="62"/>
      <c r="J237" s="62"/>
      <c r="K237" s="62"/>
      <c r="L237" s="61"/>
      <c r="M237" s="61"/>
      <c r="N237" s="61"/>
      <c r="O237" s="61"/>
      <c r="P237" s="61"/>
      <c r="Q237" s="61"/>
      <c r="R237" s="61"/>
      <c r="S237" s="61"/>
    </row>
    <row r="238">
      <c r="G238" s="61"/>
      <c r="H238" s="62"/>
      <c r="I238" s="62"/>
      <c r="J238" s="62"/>
      <c r="K238" s="62"/>
      <c r="L238" s="61"/>
      <c r="M238" s="61"/>
      <c r="N238" s="61"/>
      <c r="O238" s="61"/>
      <c r="P238" s="61"/>
      <c r="Q238" s="61"/>
      <c r="R238" s="61"/>
      <c r="S238" s="61"/>
    </row>
    <row r="239">
      <c r="G239" s="61"/>
      <c r="H239" s="62"/>
      <c r="I239" s="62"/>
      <c r="J239" s="62"/>
      <c r="K239" s="62"/>
      <c r="L239" s="61"/>
      <c r="M239" s="61"/>
      <c r="N239" s="61"/>
      <c r="O239" s="61"/>
      <c r="P239" s="61"/>
      <c r="Q239" s="61"/>
      <c r="R239" s="61"/>
      <c r="S239" s="61"/>
    </row>
    <row r="240">
      <c r="G240" s="61"/>
      <c r="H240" s="62"/>
      <c r="I240" s="62"/>
      <c r="J240" s="62"/>
      <c r="K240" s="62"/>
      <c r="L240" s="61"/>
      <c r="M240" s="61"/>
      <c r="N240" s="61"/>
      <c r="O240" s="61"/>
      <c r="P240" s="61"/>
      <c r="Q240" s="61"/>
      <c r="R240" s="61"/>
      <c r="S240" s="61"/>
    </row>
    <row r="241">
      <c r="G241" s="61"/>
      <c r="H241" s="62"/>
      <c r="I241" s="62"/>
      <c r="J241" s="62"/>
      <c r="K241" s="62"/>
      <c r="L241" s="61"/>
      <c r="M241" s="61"/>
      <c r="N241" s="61"/>
      <c r="O241" s="61"/>
      <c r="P241" s="61"/>
      <c r="Q241" s="61"/>
      <c r="R241" s="61"/>
      <c r="S241" s="61"/>
    </row>
    <row r="242">
      <c r="G242" s="61"/>
      <c r="H242" s="62"/>
      <c r="I242" s="62"/>
      <c r="J242" s="62"/>
      <c r="K242" s="62"/>
      <c r="L242" s="61"/>
      <c r="M242" s="61"/>
      <c r="N242" s="61"/>
      <c r="O242" s="61"/>
      <c r="P242" s="61"/>
      <c r="Q242" s="61"/>
      <c r="R242" s="61"/>
      <c r="S242" s="61"/>
    </row>
    <row r="243">
      <c r="G243" s="61"/>
      <c r="H243" s="62"/>
      <c r="I243" s="62"/>
      <c r="J243" s="62"/>
      <c r="K243" s="62"/>
      <c r="L243" s="61"/>
      <c r="M243" s="61"/>
      <c r="N243" s="61"/>
      <c r="O243" s="61"/>
      <c r="P243" s="61"/>
      <c r="Q243" s="61"/>
      <c r="R243" s="61"/>
      <c r="S243" s="61"/>
    </row>
    <row r="244">
      <c r="G244" s="61"/>
      <c r="H244" s="62"/>
      <c r="I244" s="62"/>
      <c r="J244" s="62"/>
      <c r="K244" s="62"/>
      <c r="L244" s="61"/>
      <c r="M244" s="61"/>
      <c r="N244" s="61"/>
      <c r="O244" s="61"/>
      <c r="P244" s="61"/>
      <c r="Q244" s="61"/>
      <c r="R244" s="61"/>
      <c r="S244" s="61"/>
    </row>
    <row r="245">
      <c r="G245" s="61"/>
      <c r="H245" s="62"/>
      <c r="I245" s="62"/>
      <c r="J245" s="62"/>
      <c r="K245" s="62"/>
      <c r="L245" s="61"/>
      <c r="M245" s="61"/>
      <c r="N245" s="61"/>
      <c r="O245" s="61"/>
      <c r="P245" s="61"/>
      <c r="Q245" s="61"/>
      <c r="R245" s="61"/>
      <c r="S245" s="61"/>
    </row>
    <row r="246">
      <c r="G246" s="61"/>
      <c r="H246" s="62"/>
      <c r="I246" s="62"/>
      <c r="J246" s="62"/>
      <c r="K246" s="62"/>
      <c r="L246" s="61"/>
      <c r="M246" s="61"/>
      <c r="N246" s="61"/>
      <c r="O246" s="61"/>
      <c r="P246" s="61"/>
      <c r="Q246" s="61"/>
      <c r="R246" s="61"/>
      <c r="S246" s="61"/>
    </row>
    <row r="247">
      <c r="G247" s="61"/>
      <c r="H247" s="62"/>
      <c r="I247" s="62"/>
      <c r="J247" s="62"/>
      <c r="K247" s="62"/>
      <c r="L247" s="61"/>
      <c r="M247" s="61"/>
      <c r="N247" s="61"/>
      <c r="O247" s="61"/>
      <c r="P247" s="61"/>
      <c r="Q247" s="61"/>
      <c r="R247" s="61"/>
      <c r="S247" s="61"/>
    </row>
    <row r="248">
      <c r="G248" s="61"/>
      <c r="H248" s="62"/>
      <c r="I248" s="62"/>
      <c r="J248" s="62"/>
      <c r="K248" s="62"/>
      <c r="L248" s="61"/>
      <c r="M248" s="61"/>
      <c r="N248" s="61"/>
      <c r="O248" s="61"/>
      <c r="P248" s="61"/>
      <c r="Q248" s="61"/>
      <c r="R248" s="61"/>
      <c r="S248" s="61"/>
    </row>
    <row r="249">
      <c r="G249" s="61"/>
      <c r="H249" s="62"/>
      <c r="I249" s="62"/>
      <c r="J249" s="62"/>
      <c r="K249" s="62"/>
      <c r="L249" s="61"/>
      <c r="M249" s="61"/>
      <c r="N249" s="61"/>
      <c r="O249" s="61"/>
      <c r="P249" s="61"/>
      <c r="Q249" s="61"/>
      <c r="R249" s="61"/>
      <c r="S249" s="61"/>
    </row>
    <row r="250">
      <c r="G250" s="61"/>
      <c r="H250" s="62"/>
      <c r="I250" s="62"/>
      <c r="J250" s="62"/>
      <c r="K250" s="62"/>
      <c r="L250" s="61"/>
      <c r="M250" s="61"/>
      <c r="N250" s="61"/>
      <c r="O250" s="61"/>
      <c r="P250" s="61"/>
      <c r="Q250" s="61"/>
      <c r="R250" s="61"/>
      <c r="S250" s="61"/>
    </row>
    <row r="251">
      <c r="G251" s="61"/>
      <c r="H251" s="62"/>
      <c r="I251" s="62"/>
      <c r="J251" s="62"/>
      <c r="K251" s="62"/>
      <c r="L251" s="61"/>
      <c r="M251" s="61"/>
      <c r="N251" s="61"/>
      <c r="O251" s="61"/>
      <c r="P251" s="61"/>
      <c r="Q251" s="61"/>
      <c r="R251" s="61"/>
      <c r="S251" s="61"/>
    </row>
    <row r="252">
      <c r="G252" s="61"/>
      <c r="H252" s="62"/>
      <c r="I252" s="62"/>
      <c r="J252" s="62"/>
      <c r="K252" s="62"/>
      <c r="L252" s="61"/>
      <c r="M252" s="61"/>
      <c r="N252" s="61"/>
      <c r="O252" s="61"/>
      <c r="P252" s="61"/>
      <c r="Q252" s="61"/>
      <c r="R252" s="61"/>
      <c r="S252" s="61"/>
    </row>
    <row r="253">
      <c r="G253" s="61"/>
      <c r="H253" s="62"/>
      <c r="I253" s="62"/>
      <c r="J253" s="62"/>
      <c r="K253" s="62"/>
      <c r="L253" s="61"/>
      <c r="M253" s="61"/>
      <c r="N253" s="61"/>
      <c r="O253" s="61"/>
      <c r="P253" s="61"/>
      <c r="Q253" s="61"/>
      <c r="R253" s="61"/>
      <c r="S253" s="61"/>
    </row>
    <row r="254">
      <c r="G254" s="61"/>
      <c r="H254" s="62"/>
      <c r="I254" s="62"/>
      <c r="J254" s="62"/>
      <c r="K254" s="62"/>
      <c r="L254" s="61"/>
      <c r="M254" s="61"/>
      <c r="N254" s="61"/>
      <c r="O254" s="61"/>
      <c r="P254" s="61"/>
      <c r="Q254" s="61"/>
      <c r="R254" s="61"/>
      <c r="S254" s="61"/>
    </row>
    <row r="255">
      <c r="G255" s="61"/>
      <c r="H255" s="62"/>
      <c r="I255" s="62"/>
      <c r="J255" s="62"/>
      <c r="K255" s="62"/>
      <c r="L255" s="61"/>
      <c r="M255" s="61"/>
      <c r="N255" s="61"/>
      <c r="O255" s="61"/>
      <c r="P255" s="61"/>
      <c r="Q255" s="61"/>
      <c r="R255" s="61"/>
      <c r="S255" s="61"/>
    </row>
    <row r="256">
      <c r="G256" s="61"/>
      <c r="H256" s="62"/>
      <c r="I256" s="62"/>
      <c r="J256" s="62"/>
      <c r="K256" s="62"/>
      <c r="L256" s="61"/>
      <c r="M256" s="61"/>
      <c r="N256" s="61"/>
      <c r="O256" s="61"/>
      <c r="P256" s="61"/>
      <c r="Q256" s="61"/>
      <c r="R256" s="61"/>
      <c r="S256" s="61"/>
    </row>
    <row r="257">
      <c r="G257" s="61"/>
      <c r="H257" s="62"/>
      <c r="I257" s="62"/>
      <c r="J257" s="62"/>
      <c r="K257" s="62"/>
      <c r="L257" s="61"/>
      <c r="M257" s="61"/>
      <c r="N257" s="61"/>
      <c r="O257" s="61"/>
      <c r="P257" s="61"/>
      <c r="Q257" s="61"/>
      <c r="R257" s="61"/>
      <c r="S257" s="61"/>
    </row>
    <row r="258">
      <c r="G258" s="61"/>
      <c r="H258" s="62"/>
      <c r="I258" s="62"/>
      <c r="J258" s="62"/>
      <c r="K258" s="62"/>
      <c r="L258" s="61"/>
      <c r="M258" s="61"/>
      <c r="N258" s="61"/>
      <c r="O258" s="61"/>
      <c r="P258" s="61"/>
      <c r="Q258" s="61"/>
      <c r="R258" s="61"/>
      <c r="S258" s="61"/>
    </row>
    <row r="259">
      <c r="G259" s="61"/>
      <c r="H259" s="62"/>
      <c r="I259" s="62"/>
      <c r="J259" s="62"/>
      <c r="K259" s="62"/>
      <c r="L259" s="61"/>
      <c r="M259" s="61"/>
      <c r="N259" s="61"/>
      <c r="O259" s="61"/>
      <c r="P259" s="61"/>
      <c r="Q259" s="61"/>
      <c r="R259" s="61"/>
      <c r="S259" s="61"/>
    </row>
    <row r="260">
      <c r="G260" s="61"/>
      <c r="H260" s="62"/>
      <c r="I260" s="62"/>
      <c r="J260" s="62"/>
      <c r="K260" s="62"/>
      <c r="L260" s="61"/>
      <c r="M260" s="61"/>
      <c r="N260" s="61"/>
      <c r="O260" s="61"/>
      <c r="P260" s="61"/>
      <c r="Q260" s="61"/>
      <c r="R260" s="61"/>
      <c r="S260" s="61"/>
    </row>
    <row r="261">
      <c r="G261" s="61"/>
      <c r="H261" s="62"/>
      <c r="I261" s="62"/>
      <c r="J261" s="62"/>
      <c r="K261" s="62"/>
      <c r="L261" s="61"/>
      <c r="M261" s="61"/>
      <c r="N261" s="61"/>
      <c r="O261" s="61"/>
      <c r="P261" s="61"/>
      <c r="Q261" s="61"/>
      <c r="R261" s="61"/>
      <c r="S261" s="61"/>
    </row>
    <row r="262">
      <c r="G262" s="61"/>
      <c r="H262" s="62"/>
      <c r="I262" s="62"/>
      <c r="J262" s="62"/>
      <c r="K262" s="62"/>
      <c r="L262" s="61"/>
      <c r="M262" s="61"/>
      <c r="N262" s="61"/>
      <c r="O262" s="61"/>
      <c r="P262" s="61"/>
      <c r="Q262" s="61"/>
      <c r="R262" s="61"/>
      <c r="S262" s="61"/>
    </row>
    <row r="263">
      <c r="G263" s="61"/>
      <c r="H263" s="62"/>
      <c r="I263" s="62"/>
      <c r="J263" s="62"/>
      <c r="K263" s="62"/>
      <c r="L263" s="61"/>
      <c r="M263" s="61"/>
      <c r="N263" s="61"/>
      <c r="O263" s="61"/>
      <c r="P263" s="61"/>
      <c r="Q263" s="61"/>
      <c r="R263" s="61"/>
      <c r="S263" s="61"/>
    </row>
    <row r="264">
      <c r="G264" s="61"/>
      <c r="H264" s="62"/>
      <c r="I264" s="62"/>
      <c r="J264" s="62"/>
      <c r="K264" s="62"/>
      <c r="L264" s="61"/>
      <c r="M264" s="61"/>
      <c r="N264" s="61"/>
      <c r="O264" s="61"/>
      <c r="P264" s="61"/>
      <c r="Q264" s="61"/>
      <c r="R264" s="61"/>
      <c r="S264" s="61"/>
    </row>
    <row r="265">
      <c r="G265" s="61"/>
      <c r="H265" s="62"/>
      <c r="I265" s="62"/>
      <c r="J265" s="62"/>
      <c r="K265" s="62"/>
      <c r="L265" s="61"/>
      <c r="M265" s="61"/>
      <c r="N265" s="61"/>
      <c r="O265" s="61"/>
      <c r="P265" s="61"/>
      <c r="Q265" s="61"/>
      <c r="R265" s="61"/>
      <c r="S265" s="61"/>
    </row>
    <row r="266">
      <c r="G266" s="61"/>
      <c r="H266" s="62"/>
      <c r="I266" s="62"/>
      <c r="J266" s="62"/>
      <c r="K266" s="62"/>
      <c r="L266" s="61"/>
      <c r="M266" s="61"/>
      <c r="N266" s="61"/>
      <c r="O266" s="61"/>
      <c r="P266" s="61"/>
      <c r="Q266" s="61"/>
      <c r="R266" s="61"/>
      <c r="S266" s="61"/>
    </row>
    <row r="267"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</row>
    <row r="268"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</row>
    <row r="269"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</row>
    <row r="270"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</row>
    <row r="271"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</row>
    <row r="272"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</row>
    <row r="273"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</row>
    <row r="274"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</row>
    <row r="275"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</row>
    <row r="276"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</row>
    <row r="277"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</row>
    <row r="278"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</row>
    <row r="279"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</row>
    <row r="280"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</row>
    <row r="281"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</row>
    <row r="282"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</row>
    <row r="283"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</row>
    <row r="284"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</row>
    <row r="285"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</row>
    <row r="286"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</row>
    <row r="287"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</row>
    <row r="288"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</row>
    <row r="289"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</row>
    <row r="290"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</row>
    <row r="291"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</row>
    <row r="292"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</row>
    <row r="293"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</row>
    <row r="294"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</row>
    <row r="295"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</row>
    <row r="296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</row>
    <row r="297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</row>
    <row r="298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</row>
    <row r="299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</row>
    <row r="300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</row>
    <row r="301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</row>
    <row r="302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</row>
    <row r="303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</row>
    <row r="304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</row>
    <row r="30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</row>
    <row r="306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</row>
    <row r="307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</row>
    <row r="308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</row>
    <row r="309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</row>
    <row r="310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</row>
    <row r="311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</row>
    <row r="312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</row>
    <row r="313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</row>
    <row r="314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</row>
    <row r="31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</row>
    <row r="316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</row>
    <row r="317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</row>
    <row r="318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</row>
    <row r="319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</row>
    <row r="320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</row>
    <row r="321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</row>
    <row r="322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</row>
    <row r="323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</row>
    <row r="324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</row>
    <row r="32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</row>
    <row r="326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</row>
    <row r="327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</row>
    <row r="328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</row>
    <row r="329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</row>
    <row r="330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</row>
    <row r="331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</row>
    <row r="332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</row>
    <row r="333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</row>
    <row r="334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</row>
    <row r="3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</row>
    <row r="336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</row>
    <row r="337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</row>
    <row r="338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</row>
    <row r="339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</row>
    <row r="340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</row>
    <row r="341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</row>
    <row r="342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</row>
    <row r="343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</row>
    <row r="344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</row>
    <row r="34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</row>
    <row r="346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</row>
    <row r="347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</row>
    <row r="348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</row>
    <row r="349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</row>
    <row r="350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</row>
    <row r="351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</row>
    <row r="352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</row>
    <row r="353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</row>
    <row r="354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</row>
    <row r="35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</row>
    <row r="356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</row>
    <row r="357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</row>
    <row r="358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</row>
    <row r="359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</row>
    <row r="360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</row>
    <row r="361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</row>
    <row r="362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</row>
    <row r="363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</row>
    <row r="364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</row>
    <row r="36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</row>
    <row r="366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</row>
    <row r="367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</row>
    <row r="368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</row>
    <row r="369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</row>
    <row r="370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</row>
    <row r="371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</row>
    <row r="372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</row>
    <row r="373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</row>
    <row r="374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</row>
    <row r="37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</row>
    <row r="376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</row>
    <row r="377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</row>
    <row r="378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</row>
    <row r="379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</row>
    <row r="380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</row>
    <row r="381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</row>
    <row r="382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</row>
    <row r="383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</row>
    <row r="384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</row>
    <row r="38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</row>
    <row r="386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</row>
    <row r="387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</row>
    <row r="388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</row>
    <row r="389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</row>
    <row r="390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</row>
    <row r="391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</row>
    <row r="392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</row>
    <row r="393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</row>
    <row r="394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</row>
    <row r="39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</row>
    <row r="396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</row>
    <row r="397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</row>
    <row r="398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</row>
    <row r="399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</row>
    <row r="400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</row>
    <row r="401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</row>
    <row r="402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</row>
    <row r="403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</row>
    <row r="404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</row>
    <row r="40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</row>
    <row r="406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</row>
    <row r="407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</row>
    <row r="408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</row>
    <row r="409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</row>
    <row r="410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</row>
    <row r="411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</row>
    <row r="412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</row>
    <row r="413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</row>
    <row r="414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</row>
    <row r="41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</row>
    <row r="416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</row>
    <row r="417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</row>
    <row r="418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</row>
    <row r="419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</row>
    <row r="420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</row>
    <row r="421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</row>
    <row r="422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</row>
    <row r="423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</row>
    <row r="424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</row>
    <row r="42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</row>
    <row r="426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</row>
    <row r="427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</row>
    <row r="428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</row>
    <row r="429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</row>
    <row r="430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</row>
    <row r="431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</row>
    <row r="432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</row>
    <row r="433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</row>
    <row r="434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</row>
    <row r="4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</row>
    <row r="436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</row>
    <row r="437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</row>
    <row r="438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</row>
    <row r="439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</row>
    <row r="440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</row>
    <row r="441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</row>
    <row r="442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</row>
    <row r="443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</row>
    <row r="444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</row>
    <row r="44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</row>
    <row r="446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</row>
    <row r="447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</row>
    <row r="448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</row>
    <row r="449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</row>
    <row r="450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</row>
    <row r="451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</row>
    <row r="452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</row>
    <row r="453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</row>
    <row r="454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</row>
    <row r="45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</row>
    <row r="456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</row>
    <row r="457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</row>
    <row r="458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</row>
    <row r="459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</row>
    <row r="460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</row>
    <row r="461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</row>
    <row r="462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</row>
    <row r="463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</row>
    <row r="464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</row>
    <row r="46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</row>
    <row r="466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</row>
    <row r="467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</row>
    <row r="468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</row>
    <row r="469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</row>
    <row r="470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</row>
    <row r="471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</row>
    <row r="472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</row>
    <row r="473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</row>
    <row r="474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</row>
    <row r="47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</row>
    <row r="476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</row>
    <row r="477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</row>
    <row r="478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</row>
    <row r="479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</row>
    <row r="480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</row>
    <row r="481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</row>
    <row r="482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</row>
    <row r="483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</row>
    <row r="484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</row>
    <row r="48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</row>
    <row r="486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</row>
    <row r="487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</row>
    <row r="488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</row>
    <row r="489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</row>
    <row r="490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</row>
    <row r="491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</row>
    <row r="492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</row>
    <row r="493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</row>
    <row r="494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</row>
    <row r="49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</row>
    <row r="496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</row>
    <row r="497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</row>
    <row r="498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</row>
    <row r="499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</row>
    <row r="500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</row>
    <row r="501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</row>
    <row r="502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</row>
    <row r="503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</row>
    <row r="504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</row>
    <row r="50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</row>
    <row r="506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</row>
    <row r="507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</row>
    <row r="508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</row>
    <row r="509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</row>
    <row r="510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</row>
    <row r="511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</row>
    <row r="512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</row>
    <row r="513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</row>
    <row r="514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</row>
    <row r="51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</row>
    <row r="516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</row>
    <row r="517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</row>
    <row r="518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</row>
    <row r="519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</row>
    <row r="520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</row>
    <row r="521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</row>
    <row r="522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</row>
    <row r="523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</row>
    <row r="524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</row>
    <row r="52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</row>
    <row r="526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</row>
    <row r="527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</row>
    <row r="528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</row>
    <row r="529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</row>
    <row r="530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</row>
    <row r="531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</row>
    <row r="532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</row>
    <row r="533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</row>
    <row r="534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</row>
    <row r="5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</row>
    <row r="536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</row>
    <row r="537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</row>
    <row r="538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</row>
    <row r="539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</row>
    <row r="540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</row>
    <row r="541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</row>
    <row r="542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</row>
    <row r="543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</row>
    <row r="544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</row>
    <row r="54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</row>
    <row r="546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</row>
    <row r="547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</row>
    <row r="548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</row>
    <row r="549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</row>
    <row r="550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</row>
    <row r="551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</row>
    <row r="552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</row>
    <row r="553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</row>
    <row r="554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</row>
    <row r="55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</row>
    <row r="556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</row>
    <row r="557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</row>
    <row r="558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</row>
    <row r="559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</row>
    <row r="560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</row>
    <row r="561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</row>
    <row r="562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</row>
    <row r="563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</row>
    <row r="564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</row>
    <row r="56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</row>
    <row r="566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</row>
    <row r="567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</row>
    <row r="568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</row>
    <row r="569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</row>
    <row r="570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</row>
    <row r="571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</row>
    <row r="572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</row>
    <row r="573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</row>
    <row r="574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</row>
    <row r="57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</row>
    <row r="576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</row>
    <row r="577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</row>
    <row r="578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</row>
    <row r="579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</row>
    <row r="580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</row>
    <row r="581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</row>
    <row r="582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</row>
    <row r="583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</row>
    <row r="584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</row>
    <row r="58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</row>
    <row r="586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</row>
    <row r="587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</row>
    <row r="588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</row>
    <row r="589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</row>
    <row r="590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</row>
    <row r="591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</row>
    <row r="592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</row>
    <row r="593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</row>
    <row r="594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</row>
    <row r="59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</row>
    <row r="596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</row>
    <row r="597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</row>
    <row r="598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</row>
    <row r="599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</row>
    <row r="600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</row>
    <row r="601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</row>
    <row r="602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</row>
    <row r="603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</row>
    <row r="604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</row>
    <row r="60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</row>
    <row r="606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</row>
    <row r="607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</row>
    <row r="608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</row>
    <row r="609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</row>
    <row r="610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</row>
    <row r="611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</row>
    <row r="612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</row>
    <row r="613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</row>
    <row r="614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</row>
    <row r="61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</row>
    <row r="616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</row>
    <row r="617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</row>
    <row r="618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</row>
    <row r="619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</row>
    <row r="620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</row>
    <row r="621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</row>
    <row r="622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</row>
    <row r="623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</row>
    <row r="624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</row>
    <row r="62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</row>
    <row r="626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</row>
    <row r="627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</row>
    <row r="628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</row>
    <row r="629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</row>
    <row r="630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</row>
    <row r="631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</row>
    <row r="632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</row>
    <row r="633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</row>
    <row r="634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</row>
    <row r="6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</row>
    <row r="636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</row>
    <row r="637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</row>
    <row r="638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</row>
    <row r="639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</row>
    <row r="640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</row>
    <row r="641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</row>
    <row r="642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</row>
    <row r="643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</row>
    <row r="644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</row>
    <row r="64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</row>
    <row r="646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</row>
    <row r="647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</row>
    <row r="648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</row>
    <row r="649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</row>
    <row r="650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</row>
    <row r="651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</row>
    <row r="652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</row>
    <row r="653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</row>
    <row r="654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</row>
    <row r="65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</row>
    <row r="656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</row>
    <row r="657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</row>
    <row r="658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</row>
    <row r="659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</row>
    <row r="660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</row>
    <row r="661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</row>
    <row r="662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</row>
    <row r="663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</row>
    <row r="664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</row>
    <row r="66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</row>
    <row r="666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</row>
    <row r="667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</row>
    <row r="668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</row>
    <row r="669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</row>
    <row r="670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</row>
    <row r="671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</row>
    <row r="672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</row>
    <row r="673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</row>
    <row r="674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</row>
    <row r="67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</row>
    <row r="676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</row>
    <row r="677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</row>
    <row r="678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</row>
    <row r="679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</row>
    <row r="680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</row>
    <row r="681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</row>
    <row r="682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</row>
    <row r="683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</row>
    <row r="684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</row>
    <row r="68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</row>
    <row r="686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</row>
    <row r="687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</row>
    <row r="688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</row>
    <row r="689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</row>
    <row r="690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</row>
    <row r="691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</row>
    <row r="692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</row>
    <row r="693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</row>
    <row r="694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</row>
    <row r="69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</row>
    <row r="696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</row>
    <row r="697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</row>
    <row r="698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</row>
    <row r="699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</row>
    <row r="700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</row>
    <row r="701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</row>
    <row r="702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</row>
    <row r="703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</row>
    <row r="704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</row>
    <row r="70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</row>
    <row r="706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</row>
    <row r="707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</row>
    <row r="708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</row>
    <row r="709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</row>
    <row r="710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</row>
    <row r="711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</row>
    <row r="712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</row>
    <row r="713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</row>
    <row r="714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</row>
    <row r="71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</row>
    <row r="716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</row>
    <row r="717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</row>
    <row r="718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</row>
    <row r="719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</row>
    <row r="720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</row>
    <row r="721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</row>
    <row r="722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</row>
    <row r="723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</row>
    <row r="724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</row>
    <row r="72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</row>
    <row r="726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</row>
    <row r="727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</row>
    <row r="728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</row>
    <row r="729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</row>
    <row r="730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</row>
    <row r="731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</row>
    <row r="732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</row>
    <row r="733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</row>
    <row r="734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</row>
    <row r="7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</row>
    <row r="736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</row>
    <row r="737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</row>
    <row r="738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</row>
    <row r="739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</row>
    <row r="740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</row>
    <row r="741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</row>
    <row r="742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</row>
    <row r="743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</row>
    <row r="744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</row>
    <row r="74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</row>
    <row r="746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</row>
    <row r="747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</row>
    <row r="748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</row>
    <row r="749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</row>
    <row r="750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</row>
    <row r="751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</row>
    <row r="752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</row>
    <row r="753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</row>
    <row r="754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</row>
    <row r="75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</row>
    <row r="756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</row>
    <row r="757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</row>
    <row r="758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</row>
    <row r="759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</row>
    <row r="760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</row>
    <row r="761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</row>
    <row r="762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</row>
    <row r="763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</row>
    <row r="764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</row>
    <row r="76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</row>
    <row r="766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</row>
    <row r="767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</row>
    <row r="768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</row>
    <row r="769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</row>
    <row r="770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</row>
    <row r="771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</row>
    <row r="772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</row>
    <row r="773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</row>
    <row r="774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</row>
    <row r="77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</row>
    <row r="776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</row>
    <row r="777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</row>
    <row r="778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</row>
    <row r="779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</row>
    <row r="780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</row>
    <row r="781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</row>
    <row r="782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</row>
    <row r="783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</row>
    <row r="784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</row>
    <row r="78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</row>
    <row r="786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</row>
    <row r="787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</row>
    <row r="788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</row>
    <row r="789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</row>
    <row r="790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</row>
    <row r="791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</row>
    <row r="792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</row>
    <row r="793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</row>
    <row r="794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</row>
    <row r="79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</row>
    <row r="796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</row>
    <row r="797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</row>
    <row r="798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</row>
    <row r="799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</row>
    <row r="800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</row>
    <row r="801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</row>
    <row r="802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</row>
    <row r="803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</row>
    <row r="804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</row>
    <row r="80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</row>
    <row r="806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</row>
    <row r="807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</row>
    <row r="808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</row>
    <row r="809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</row>
    <row r="810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</row>
    <row r="811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</row>
    <row r="812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</row>
    <row r="813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</row>
    <row r="814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</row>
    <row r="81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</row>
    <row r="816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</row>
    <row r="817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</row>
    <row r="818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</row>
    <row r="819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</row>
    <row r="820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</row>
    <row r="821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</row>
    <row r="822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</row>
    <row r="823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</row>
    <row r="824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</row>
    <row r="82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</row>
    <row r="826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</row>
    <row r="827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</row>
    <row r="828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</row>
    <row r="829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</row>
    <row r="830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</row>
    <row r="831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</row>
    <row r="832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</row>
    <row r="833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</row>
    <row r="834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</row>
    <row r="8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</row>
    <row r="836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</row>
    <row r="837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</row>
    <row r="838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</row>
    <row r="839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</row>
    <row r="840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</row>
    <row r="841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</row>
    <row r="842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</row>
    <row r="843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</row>
    <row r="844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</row>
    <row r="84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</row>
    <row r="846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</row>
    <row r="847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</row>
    <row r="848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</row>
    <row r="849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</row>
    <row r="850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</row>
    <row r="851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</row>
    <row r="852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</row>
    <row r="853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</row>
    <row r="854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</row>
    <row r="85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</row>
    <row r="856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</row>
    <row r="857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</row>
    <row r="858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</row>
    <row r="859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</row>
    <row r="860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</row>
    <row r="861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</row>
    <row r="862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</row>
    <row r="863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</row>
    <row r="864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</row>
    <row r="86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</row>
    <row r="866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</row>
    <row r="867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</row>
    <row r="868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</row>
    <row r="869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</row>
    <row r="870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</row>
    <row r="871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</row>
    <row r="872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</row>
    <row r="873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</row>
    <row r="874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</row>
    <row r="87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</row>
    <row r="876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</row>
    <row r="877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</row>
    <row r="878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</row>
    <row r="879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</row>
    <row r="880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</row>
    <row r="881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</row>
    <row r="882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</row>
    <row r="883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</row>
    <row r="884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</row>
    <row r="88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</row>
    <row r="886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</row>
    <row r="887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</row>
    <row r="888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</row>
    <row r="889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</row>
    <row r="890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</row>
    <row r="891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</row>
    <row r="892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</row>
    <row r="893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</row>
    <row r="894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</row>
    <row r="89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</row>
    <row r="896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</row>
    <row r="897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</row>
    <row r="898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</row>
    <row r="899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</row>
    <row r="900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</row>
    <row r="901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</row>
    <row r="902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</row>
    <row r="903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</row>
    <row r="904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</row>
    <row r="90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</row>
    <row r="906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</row>
    <row r="907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</row>
    <row r="908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</row>
    <row r="909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</row>
    <row r="910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</row>
    <row r="911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</row>
    <row r="912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</row>
    <row r="913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</row>
    <row r="914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</row>
    <row r="91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</row>
    <row r="916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</row>
    <row r="917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</row>
    <row r="918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</row>
    <row r="919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</row>
    <row r="920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</row>
    <row r="921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</row>
    <row r="922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</row>
    <row r="923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</row>
    <row r="924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</row>
    <row r="92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</row>
    <row r="926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</row>
    <row r="927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</row>
    <row r="928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</row>
    <row r="929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</row>
    <row r="930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</row>
    <row r="931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</row>
    <row r="932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</row>
    <row r="933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</row>
    <row r="934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</row>
    <row r="9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</row>
    <row r="936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</row>
    <row r="937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</row>
    <row r="938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</row>
    <row r="939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</row>
    <row r="940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</row>
    <row r="941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</row>
    <row r="942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</row>
    <row r="943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</row>
    <row r="944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</row>
    <row r="94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</row>
    <row r="946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</row>
    <row r="947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</row>
    <row r="948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</row>
    <row r="949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</row>
    <row r="950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</row>
    <row r="951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</row>
    <row r="952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</row>
    <row r="953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</row>
    <row r="954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</row>
    <row r="95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</row>
    <row r="956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</row>
    <row r="957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</row>
    <row r="958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</row>
    <row r="959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</row>
    <row r="960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</row>
    <row r="961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</row>
    <row r="962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</row>
    <row r="963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</row>
    <row r="964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</row>
    <row r="96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</row>
    <row r="966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</row>
    <row r="967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</row>
    <row r="968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</row>
    <row r="969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</row>
    <row r="970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</row>
    <row r="971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</row>
    <row r="972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</row>
    <row r="973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</row>
    <row r="974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</row>
  </sheetData>
  <mergeCells count="3">
    <mergeCell ref="A3:C3"/>
    <mergeCell ref="E3:F3"/>
    <mergeCell ref="B5:C5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25"/>
    <col customWidth="1" min="2" max="2" width="17.25"/>
    <col customWidth="1" min="3" max="3" width="3.75"/>
  </cols>
  <sheetData>
    <row r="1">
      <c r="A1" s="41" t="s">
        <v>2585</v>
      </c>
    </row>
    <row r="2">
      <c r="A2" s="59" t="s">
        <v>2586</v>
      </c>
      <c r="B2" s="59" t="s">
        <v>2587</v>
      </c>
      <c r="C2" s="59" t="s">
        <v>2588</v>
      </c>
      <c r="D2" s="59" t="s">
        <v>2589</v>
      </c>
    </row>
    <row r="3">
      <c r="A3" s="66" t="s">
        <v>2590</v>
      </c>
      <c r="B3" s="134">
        <v>0.09224642</v>
      </c>
      <c r="C3" s="66">
        <v>1.0</v>
      </c>
      <c r="D3" s="66" t="s">
        <v>2591</v>
      </c>
      <c r="E3" s="115" t="str">
        <f>concatenate("Average p_new in clusters = ", round(100*average($B$3:$B$210),2), "%")</f>
        <v>Average p_new in clusters = 1.23%</v>
      </c>
    </row>
    <row r="4">
      <c r="A4" s="66" t="s">
        <v>2592</v>
      </c>
      <c r="B4" s="134">
        <v>0.029853842</v>
      </c>
      <c r="C4" s="115">
        <f t="shared" ref="C4:C14" si="1">C3+1</f>
        <v>2</v>
      </c>
      <c r="E4" s="115" t="str">
        <f>concatenate("Maxp_new in clusters = ", round(100*max($B$3:$B$210),2), "%")</f>
        <v>Maxp_new in clusters = 13.51%</v>
      </c>
    </row>
    <row r="5">
      <c r="A5" s="66" t="s">
        <v>2593</v>
      </c>
      <c r="B5" s="134">
        <v>0.078301312</v>
      </c>
      <c r="C5" s="115">
        <f t="shared" si="1"/>
        <v>3</v>
      </c>
    </row>
    <row r="6">
      <c r="A6" s="66" t="s">
        <v>2594</v>
      </c>
      <c r="B6" s="134">
        <v>0.003665373</v>
      </c>
      <c r="C6" s="115">
        <f t="shared" si="1"/>
        <v>4</v>
      </c>
    </row>
    <row r="7">
      <c r="A7" s="66" t="s">
        <v>2595</v>
      </c>
      <c r="B7" s="134">
        <v>0.004210038</v>
      </c>
      <c r="C7" s="115">
        <f t="shared" si="1"/>
        <v>5</v>
      </c>
    </row>
    <row r="8">
      <c r="A8" s="66" t="s">
        <v>2596</v>
      </c>
      <c r="B8" s="134">
        <v>0.135094045</v>
      </c>
      <c r="C8" s="115">
        <f t="shared" si="1"/>
        <v>6</v>
      </c>
    </row>
    <row r="9">
      <c r="A9" s="66" t="s">
        <v>2597</v>
      </c>
      <c r="B9" s="134">
        <v>0.001514166</v>
      </c>
      <c r="C9" s="115">
        <f t="shared" si="1"/>
        <v>7</v>
      </c>
    </row>
    <row r="10">
      <c r="A10" s="66" t="s">
        <v>2598</v>
      </c>
      <c r="B10" s="134">
        <v>0.022676186</v>
      </c>
      <c r="C10" s="115">
        <f t="shared" si="1"/>
        <v>8</v>
      </c>
    </row>
    <row r="11">
      <c r="A11" s="66" t="s">
        <v>2599</v>
      </c>
      <c r="B11" s="134">
        <v>0.013630502</v>
      </c>
      <c r="C11" s="115">
        <f t="shared" si="1"/>
        <v>9</v>
      </c>
    </row>
    <row r="12">
      <c r="A12" s="66" t="s">
        <v>2600</v>
      </c>
      <c r="B12" s="134">
        <v>0.003222198</v>
      </c>
      <c r="C12" s="115">
        <f t="shared" si="1"/>
        <v>10</v>
      </c>
    </row>
    <row r="13">
      <c r="A13" s="66" t="s">
        <v>2601</v>
      </c>
      <c r="B13" s="134">
        <v>0.004562696</v>
      </c>
      <c r="C13" s="115">
        <f t="shared" si="1"/>
        <v>11</v>
      </c>
    </row>
    <row r="14">
      <c r="A14" s="66" t="s">
        <v>2602</v>
      </c>
      <c r="B14" s="134">
        <v>0.002056015</v>
      </c>
      <c r="C14" s="115">
        <f t="shared" si="1"/>
        <v>12</v>
      </c>
    </row>
    <row r="15">
      <c r="B15" s="68"/>
    </row>
    <row r="16">
      <c r="A16" s="66" t="s">
        <v>2603</v>
      </c>
      <c r="B16" s="134">
        <v>0.0055361359</v>
      </c>
      <c r="C16" s="66">
        <v>1.0</v>
      </c>
      <c r="D16" s="66" t="s">
        <v>2604</v>
      </c>
    </row>
    <row r="17">
      <c r="A17" s="66" t="s">
        <v>2605</v>
      </c>
      <c r="B17" s="134">
        <v>0.0015141659</v>
      </c>
      <c r="C17" s="115">
        <f t="shared" ref="C17:C27" si="2">C16+1</f>
        <v>2</v>
      </c>
    </row>
    <row r="18">
      <c r="A18" s="66" t="s">
        <v>2606</v>
      </c>
      <c r="B18" s="134">
        <v>0.0047702443</v>
      </c>
      <c r="C18" s="115">
        <f t="shared" si="2"/>
        <v>3</v>
      </c>
    </row>
    <row r="19">
      <c r="A19" s="66" t="s">
        <v>2607</v>
      </c>
      <c r="B19" s="134">
        <v>0.0016350409</v>
      </c>
      <c r="C19" s="115">
        <f t="shared" si="2"/>
        <v>4</v>
      </c>
    </row>
    <row r="20">
      <c r="A20" s="66" t="s">
        <v>2608</v>
      </c>
      <c r="B20" s="134">
        <v>0.0042326053</v>
      </c>
      <c r="C20" s="115">
        <f t="shared" si="2"/>
        <v>5</v>
      </c>
    </row>
    <row r="21">
      <c r="A21" s="66" t="s">
        <v>2609</v>
      </c>
      <c r="B21" s="134">
        <v>9.880579E-4</v>
      </c>
      <c r="C21" s="115">
        <f t="shared" si="2"/>
        <v>6</v>
      </c>
    </row>
    <row r="22">
      <c r="A22" s="66" t="s">
        <v>2610</v>
      </c>
      <c r="B22" s="134">
        <v>0.0021147684</v>
      </c>
      <c r="C22" s="115">
        <f t="shared" si="2"/>
        <v>7</v>
      </c>
    </row>
    <row r="23">
      <c r="A23" s="66" t="s">
        <v>2611</v>
      </c>
      <c r="B23" s="134">
        <v>9.538464E-4</v>
      </c>
      <c r="C23" s="115">
        <f t="shared" si="2"/>
        <v>8</v>
      </c>
    </row>
    <row r="24">
      <c r="A24" s="66" t="s">
        <v>2612</v>
      </c>
      <c r="B24" s="134">
        <v>0.0010311007</v>
      </c>
      <c r="C24" s="115">
        <f t="shared" si="2"/>
        <v>9</v>
      </c>
    </row>
    <row r="25">
      <c r="A25" s="66" t="s">
        <v>2613</v>
      </c>
      <c r="B25" s="134">
        <v>8.107521E-4</v>
      </c>
      <c r="C25" s="115">
        <f t="shared" si="2"/>
        <v>10</v>
      </c>
    </row>
    <row r="26">
      <c r="A26" s="66" t="s">
        <v>2614</v>
      </c>
      <c r="B26" s="134">
        <v>0.0014314753</v>
      </c>
      <c r="C26" s="115">
        <f t="shared" si="2"/>
        <v>11</v>
      </c>
    </row>
    <row r="27">
      <c r="A27" s="66" t="s">
        <v>2615</v>
      </c>
      <c r="B27" s="134">
        <v>0.0010224675</v>
      </c>
      <c r="C27" s="115">
        <f t="shared" si="2"/>
        <v>12</v>
      </c>
    </row>
    <row r="28">
      <c r="B28" s="68"/>
    </row>
    <row r="29">
      <c r="A29" s="66" t="s">
        <v>2616</v>
      </c>
      <c r="B29" s="134">
        <v>0.053776142</v>
      </c>
      <c r="C29" s="66">
        <v>1.0</v>
      </c>
      <c r="D29" s="66" t="s">
        <v>2604</v>
      </c>
    </row>
    <row r="30">
      <c r="A30" s="66" t="s">
        <v>2617</v>
      </c>
      <c r="B30" s="134">
        <v>0.040307605</v>
      </c>
      <c r="C30" s="115">
        <f t="shared" ref="C30:C45" si="3">C29+1</f>
        <v>2</v>
      </c>
    </row>
    <row r="31">
      <c r="A31" s="66" t="s">
        <v>2618</v>
      </c>
      <c r="B31" s="134">
        <v>0.086828962</v>
      </c>
      <c r="C31" s="115">
        <f t="shared" si="3"/>
        <v>3</v>
      </c>
    </row>
    <row r="32">
      <c r="A32" s="66" t="s">
        <v>2619</v>
      </c>
      <c r="B32" s="134">
        <v>0.037877044</v>
      </c>
      <c r="C32" s="115">
        <f t="shared" si="3"/>
        <v>4</v>
      </c>
    </row>
    <row r="33">
      <c r="A33" s="66" t="s">
        <v>2620</v>
      </c>
      <c r="B33" s="134">
        <v>0.12161365</v>
      </c>
      <c r="C33" s="115">
        <f t="shared" si="3"/>
        <v>5</v>
      </c>
    </row>
    <row r="34">
      <c r="A34" s="66" t="s">
        <v>2621</v>
      </c>
      <c r="B34" s="134">
        <v>0.012726175</v>
      </c>
      <c r="C34" s="115">
        <f t="shared" si="3"/>
        <v>6</v>
      </c>
    </row>
    <row r="35">
      <c r="A35" s="66" t="s">
        <v>2622</v>
      </c>
      <c r="B35" s="134">
        <v>0.015628109</v>
      </c>
      <c r="C35" s="115">
        <f t="shared" si="3"/>
        <v>7</v>
      </c>
    </row>
    <row r="36">
      <c r="A36" s="66" t="s">
        <v>2623</v>
      </c>
      <c r="B36" s="134">
        <v>0.002292876</v>
      </c>
      <c r="C36" s="115">
        <f t="shared" si="3"/>
        <v>8</v>
      </c>
    </row>
    <row r="37">
      <c r="A37" s="66" t="s">
        <v>2624</v>
      </c>
      <c r="B37" s="134">
        <v>0.062989866</v>
      </c>
      <c r="C37" s="115">
        <f t="shared" si="3"/>
        <v>9</v>
      </c>
    </row>
    <row r="38">
      <c r="A38" s="66" t="s">
        <v>2625</v>
      </c>
      <c r="B38" s="134">
        <v>0.001495719</v>
      </c>
      <c r="C38" s="115">
        <f t="shared" si="3"/>
        <v>10</v>
      </c>
    </row>
    <row r="39">
      <c r="A39" s="66" t="s">
        <v>2626</v>
      </c>
      <c r="B39" s="134">
        <v>0.038510604</v>
      </c>
      <c r="C39" s="115">
        <f t="shared" si="3"/>
        <v>11</v>
      </c>
    </row>
    <row r="40">
      <c r="A40" s="66" t="s">
        <v>2627</v>
      </c>
      <c r="B40" s="134">
        <v>0.026324176</v>
      </c>
      <c r="C40" s="115">
        <f t="shared" si="3"/>
        <v>12</v>
      </c>
    </row>
    <row r="41">
      <c r="A41" s="66" t="s">
        <v>2628</v>
      </c>
      <c r="B41" s="134">
        <v>0.018590661</v>
      </c>
      <c r="C41" s="115">
        <f t="shared" si="3"/>
        <v>13</v>
      </c>
    </row>
    <row r="42">
      <c r="A42" s="66" t="s">
        <v>2629</v>
      </c>
      <c r="B42" s="134">
        <v>0.005285931</v>
      </c>
      <c r="C42" s="115">
        <f t="shared" si="3"/>
        <v>14</v>
      </c>
    </row>
    <row r="43">
      <c r="A43" s="66" t="s">
        <v>2630</v>
      </c>
      <c r="B43" s="134">
        <v>0.005321516</v>
      </c>
      <c r="C43" s="115">
        <f t="shared" si="3"/>
        <v>15</v>
      </c>
    </row>
    <row r="44">
      <c r="A44" s="66" t="s">
        <v>2631</v>
      </c>
      <c r="B44" s="134">
        <v>0.08588849</v>
      </c>
      <c r="C44" s="115">
        <f t="shared" si="3"/>
        <v>16</v>
      </c>
    </row>
    <row r="45">
      <c r="A45" s="66" t="s">
        <v>2632</v>
      </c>
      <c r="B45" s="134">
        <v>0.003415312</v>
      </c>
      <c r="C45" s="115">
        <f t="shared" si="3"/>
        <v>17</v>
      </c>
    </row>
    <row r="46">
      <c r="B46" s="68"/>
    </row>
    <row r="47">
      <c r="A47" s="66" t="s">
        <v>2633</v>
      </c>
      <c r="B47" s="134">
        <v>0.0045971478</v>
      </c>
      <c r="C47" s="66">
        <v>1.0</v>
      </c>
      <c r="D47" s="66" t="s">
        <v>2604</v>
      </c>
    </row>
    <row r="48">
      <c r="A48" s="66" t="s">
        <v>2634</v>
      </c>
      <c r="B48" s="134">
        <v>0.0043004606</v>
      </c>
      <c r="C48" s="115">
        <f t="shared" ref="C48:C62" si="4">C47+1</f>
        <v>2</v>
      </c>
    </row>
    <row r="49">
      <c r="A49" s="66" t="s">
        <v>2635</v>
      </c>
      <c r="B49" s="134">
        <v>9.283204E-4</v>
      </c>
      <c r="C49" s="115">
        <f t="shared" si="4"/>
        <v>3</v>
      </c>
    </row>
    <row r="50">
      <c r="A50" s="66" t="s">
        <v>2636</v>
      </c>
      <c r="B50" s="134">
        <v>0.002312834</v>
      </c>
      <c r="C50" s="115">
        <f t="shared" si="4"/>
        <v>4</v>
      </c>
    </row>
    <row r="51">
      <c r="A51" s="66" t="s">
        <v>2637</v>
      </c>
      <c r="B51" s="134">
        <v>0.0011532172</v>
      </c>
      <c r="C51" s="115">
        <f t="shared" si="4"/>
        <v>5</v>
      </c>
    </row>
    <row r="52">
      <c r="A52" s="66" t="s">
        <v>2638</v>
      </c>
      <c r="B52" s="134">
        <v>0.0017575559</v>
      </c>
      <c r="C52" s="115">
        <f t="shared" si="4"/>
        <v>6</v>
      </c>
    </row>
    <row r="53">
      <c r="A53" s="66" t="s">
        <v>2639</v>
      </c>
      <c r="B53" s="134">
        <v>0.0011708492</v>
      </c>
      <c r="C53" s="115">
        <f t="shared" si="4"/>
        <v>7</v>
      </c>
    </row>
    <row r="54">
      <c r="A54" s="66" t="s">
        <v>2640</v>
      </c>
      <c r="B54" s="134">
        <v>0.0052740822</v>
      </c>
      <c r="C54" s="115">
        <f t="shared" si="4"/>
        <v>8</v>
      </c>
    </row>
    <row r="55">
      <c r="A55" s="66" t="s">
        <v>2641</v>
      </c>
      <c r="B55" s="134">
        <v>0.0015419116</v>
      </c>
      <c r="C55" s="115">
        <f t="shared" si="4"/>
        <v>9</v>
      </c>
    </row>
    <row r="56">
      <c r="A56" s="66" t="s">
        <v>2642</v>
      </c>
      <c r="B56" s="134">
        <v>0.0149948653</v>
      </c>
      <c r="C56" s="115">
        <f t="shared" si="4"/>
        <v>10</v>
      </c>
    </row>
    <row r="57">
      <c r="A57" s="66" t="s">
        <v>2643</v>
      </c>
      <c r="B57" s="134">
        <v>0.0094704958</v>
      </c>
      <c r="C57" s="115">
        <f t="shared" si="4"/>
        <v>11</v>
      </c>
    </row>
    <row r="58">
      <c r="A58" s="66" t="s">
        <v>2644</v>
      </c>
      <c r="B58" s="134">
        <v>0.027859212</v>
      </c>
      <c r="C58" s="115">
        <f t="shared" si="4"/>
        <v>12</v>
      </c>
    </row>
    <row r="59">
      <c r="A59" s="66" t="s">
        <v>2645</v>
      </c>
      <c r="B59" s="134">
        <v>0.0163471729</v>
      </c>
      <c r="C59" s="115">
        <f t="shared" si="4"/>
        <v>13</v>
      </c>
    </row>
    <row r="60">
      <c r="A60" s="66" t="s">
        <v>2646</v>
      </c>
      <c r="B60" s="134">
        <v>0.0012062493</v>
      </c>
      <c r="C60" s="115">
        <f t="shared" si="4"/>
        <v>14</v>
      </c>
    </row>
    <row r="61">
      <c r="A61" s="66" t="s">
        <v>2647</v>
      </c>
      <c r="B61" s="134">
        <v>0.002124591</v>
      </c>
      <c r="C61" s="115">
        <f t="shared" si="4"/>
        <v>15</v>
      </c>
    </row>
    <row r="62">
      <c r="A62" s="66" t="s">
        <v>2648</v>
      </c>
      <c r="B62" s="134">
        <v>0.0029998494</v>
      </c>
      <c r="C62" s="115">
        <f t="shared" si="4"/>
        <v>16</v>
      </c>
    </row>
    <row r="63">
      <c r="B63" s="68"/>
    </row>
    <row r="64">
      <c r="A64" s="66" t="s">
        <v>2649</v>
      </c>
      <c r="B64" s="134">
        <v>0.0166942629</v>
      </c>
      <c r="C64" s="66">
        <v>1.0</v>
      </c>
      <c r="D64" s="66" t="s">
        <v>2604</v>
      </c>
    </row>
    <row r="65">
      <c r="A65" s="66" t="s">
        <v>2650</v>
      </c>
      <c r="B65" s="134">
        <v>0.0222276755</v>
      </c>
      <c r="C65" s="115">
        <f t="shared" ref="C65:C91" si="5">C64+1</f>
        <v>2</v>
      </c>
    </row>
    <row r="66">
      <c r="A66" s="66" t="s">
        <v>2651</v>
      </c>
      <c r="B66" s="134">
        <v>0.0198592868</v>
      </c>
      <c r="C66" s="115">
        <f t="shared" si="5"/>
        <v>3</v>
      </c>
    </row>
    <row r="67">
      <c r="A67" s="66" t="s">
        <v>2652</v>
      </c>
      <c r="B67" s="134">
        <v>0.0511720544</v>
      </c>
      <c r="C67" s="115">
        <f t="shared" si="5"/>
        <v>4</v>
      </c>
    </row>
    <row r="68">
      <c r="A68" s="66" t="s">
        <v>2653</v>
      </c>
      <c r="B68" s="134">
        <v>0.0127849608</v>
      </c>
      <c r="C68" s="115">
        <f t="shared" si="5"/>
        <v>5</v>
      </c>
    </row>
    <row r="69">
      <c r="A69" s="66" t="s">
        <v>2654</v>
      </c>
      <c r="B69" s="134">
        <v>0.0301558635</v>
      </c>
      <c r="C69" s="115">
        <f t="shared" si="5"/>
        <v>6</v>
      </c>
    </row>
    <row r="70">
      <c r="A70" s="66" t="s">
        <v>2655</v>
      </c>
      <c r="B70" s="134">
        <v>0.0192136912</v>
      </c>
      <c r="C70" s="115">
        <f t="shared" si="5"/>
        <v>7</v>
      </c>
    </row>
    <row r="71">
      <c r="A71" s="66" t="s">
        <v>2656</v>
      </c>
      <c r="B71" s="134">
        <v>0.0090510304</v>
      </c>
      <c r="C71" s="115">
        <f t="shared" si="5"/>
        <v>8</v>
      </c>
    </row>
    <row r="72">
      <c r="A72" s="66" t="s">
        <v>2657</v>
      </c>
      <c r="B72" s="134">
        <v>0.0034045227</v>
      </c>
      <c r="C72" s="115">
        <f t="shared" si="5"/>
        <v>9</v>
      </c>
    </row>
    <row r="73">
      <c r="A73" s="66" t="s">
        <v>2658</v>
      </c>
      <c r="B73" s="134">
        <v>0.008173975</v>
      </c>
      <c r="C73" s="115">
        <f t="shared" si="5"/>
        <v>10</v>
      </c>
    </row>
    <row r="74">
      <c r="A74" s="66" t="s">
        <v>2659</v>
      </c>
      <c r="B74" s="134">
        <v>0.0036872891</v>
      </c>
      <c r="C74" s="115">
        <f t="shared" si="5"/>
        <v>11</v>
      </c>
    </row>
    <row r="75">
      <c r="A75" s="66" t="s">
        <v>2660</v>
      </c>
      <c r="B75" s="134">
        <v>0.0019587924</v>
      </c>
      <c r="C75" s="115">
        <f t="shared" si="5"/>
        <v>12</v>
      </c>
    </row>
    <row r="76">
      <c r="A76" s="66" t="s">
        <v>2661</v>
      </c>
      <c r="B76" s="134">
        <v>0.0023929945</v>
      </c>
      <c r="C76" s="115">
        <f t="shared" si="5"/>
        <v>13</v>
      </c>
    </row>
    <row r="77">
      <c r="A77" s="66" t="s">
        <v>2662</v>
      </c>
      <c r="B77" s="134">
        <v>0.0063143921</v>
      </c>
      <c r="C77" s="115">
        <f t="shared" si="5"/>
        <v>14</v>
      </c>
    </row>
    <row r="78">
      <c r="A78" s="66" t="s">
        <v>2663</v>
      </c>
      <c r="B78" s="134">
        <v>0.0105047121</v>
      </c>
      <c r="C78" s="115">
        <f t="shared" si="5"/>
        <v>15</v>
      </c>
    </row>
    <row r="79">
      <c r="A79" s="66" t="s">
        <v>2664</v>
      </c>
      <c r="B79" s="134">
        <v>0.0032008839</v>
      </c>
      <c r="C79" s="115">
        <f t="shared" si="5"/>
        <v>16</v>
      </c>
    </row>
    <row r="80">
      <c r="A80" s="66" t="s">
        <v>2665</v>
      </c>
      <c r="B80" s="134">
        <v>0.0103374167</v>
      </c>
      <c r="C80" s="115">
        <f t="shared" si="5"/>
        <v>17</v>
      </c>
    </row>
    <row r="81">
      <c r="A81" s="66" t="s">
        <v>2666</v>
      </c>
      <c r="B81" s="134">
        <v>0.0205278838</v>
      </c>
      <c r="C81" s="115">
        <f t="shared" si="5"/>
        <v>18</v>
      </c>
    </row>
    <row r="82">
      <c r="A82" s="66" t="s">
        <v>2667</v>
      </c>
      <c r="B82" s="134">
        <v>8.608196E-4</v>
      </c>
      <c r="C82" s="115">
        <f t="shared" si="5"/>
        <v>19</v>
      </c>
    </row>
    <row r="83">
      <c r="A83" s="66" t="s">
        <v>2668</v>
      </c>
      <c r="B83" s="134">
        <v>0.0010657541</v>
      </c>
      <c r="C83" s="115">
        <f t="shared" si="5"/>
        <v>20</v>
      </c>
    </row>
    <row r="84">
      <c r="A84" s="66" t="s">
        <v>2669</v>
      </c>
      <c r="B84" s="134">
        <v>9.538464E-4</v>
      </c>
      <c r="C84" s="115">
        <f t="shared" si="5"/>
        <v>21</v>
      </c>
    </row>
    <row r="85">
      <c r="A85" s="66" t="s">
        <v>2670</v>
      </c>
      <c r="B85" s="134">
        <v>0.006662129</v>
      </c>
      <c r="C85" s="115">
        <f t="shared" si="5"/>
        <v>22</v>
      </c>
    </row>
    <row r="86">
      <c r="A86" s="66" t="s">
        <v>2671</v>
      </c>
      <c r="B86" s="134">
        <v>0.0107709941</v>
      </c>
      <c r="C86" s="115">
        <f t="shared" si="5"/>
        <v>23</v>
      </c>
    </row>
    <row r="87">
      <c r="A87" s="66" t="s">
        <v>2672</v>
      </c>
      <c r="B87" s="134">
        <v>0.0014865106</v>
      </c>
      <c r="C87" s="115">
        <f t="shared" si="5"/>
        <v>24</v>
      </c>
    </row>
    <row r="88">
      <c r="A88" s="66" t="s">
        <v>2673</v>
      </c>
      <c r="B88" s="134">
        <v>0.0021738319</v>
      </c>
      <c r="C88" s="115">
        <f t="shared" si="5"/>
        <v>25</v>
      </c>
    </row>
    <row r="89">
      <c r="A89" s="66" t="s">
        <v>2674</v>
      </c>
      <c r="B89" s="134">
        <v>0.0060076095</v>
      </c>
      <c r="C89" s="115">
        <f t="shared" si="5"/>
        <v>26</v>
      </c>
    </row>
    <row r="90">
      <c r="A90" s="66" t="s">
        <v>2675</v>
      </c>
      <c r="B90" s="134">
        <v>0.0089435535</v>
      </c>
      <c r="C90" s="115">
        <f t="shared" si="5"/>
        <v>27</v>
      </c>
    </row>
    <row r="91">
      <c r="A91" s="66" t="s">
        <v>2676</v>
      </c>
      <c r="B91" s="134">
        <v>0.0011532172</v>
      </c>
      <c r="C91" s="115">
        <f t="shared" si="5"/>
        <v>28</v>
      </c>
    </row>
    <row r="92">
      <c r="B92" s="68"/>
    </row>
    <row r="93">
      <c r="A93" s="66" t="s">
        <v>2677</v>
      </c>
      <c r="B93" s="134">
        <v>0.0011708492</v>
      </c>
      <c r="C93" s="66">
        <v>1.0</v>
      </c>
      <c r="D93" s="66" t="s">
        <v>2678</v>
      </c>
    </row>
    <row r="94">
      <c r="A94" s="66" t="s">
        <v>2679</v>
      </c>
      <c r="B94" s="134">
        <v>8.357249E-4</v>
      </c>
      <c r="C94" s="115">
        <f t="shared" ref="C94:C104" si="6">C93+1</f>
        <v>2</v>
      </c>
    </row>
    <row r="95">
      <c r="A95" s="66" t="s">
        <v>2680</v>
      </c>
      <c r="B95" s="134">
        <v>8.608196E-4</v>
      </c>
      <c r="C95" s="115">
        <f t="shared" si="6"/>
        <v>3</v>
      </c>
    </row>
    <row r="96">
      <c r="A96" s="66" t="s">
        <v>2681</v>
      </c>
      <c r="B96" s="134">
        <v>0.0031902385</v>
      </c>
      <c r="C96" s="115">
        <f t="shared" si="6"/>
        <v>4</v>
      </c>
    </row>
    <row r="97">
      <c r="A97" s="66" t="s">
        <v>2682</v>
      </c>
      <c r="B97" s="134">
        <v>0.0036107012</v>
      </c>
      <c r="C97" s="115">
        <f t="shared" si="6"/>
        <v>5</v>
      </c>
    </row>
    <row r="98">
      <c r="A98" s="66" t="s">
        <v>2683</v>
      </c>
      <c r="B98" s="134">
        <v>0.0015883536</v>
      </c>
      <c r="C98" s="115">
        <f t="shared" si="6"/>
        <v>6</v>
      </c>
    </row>
    <row r="99">
      <c r="A99" s="66" t="s">
        <v>2684</v>
      </c>
      <c r="B99" s="134">
        <v>0.0022431274</v>
      </c>
      <c r="C99" s="115">
        <f t="shared" si="6"/>
        <v>7</v>
      </c>
    </row>
    <row r="100">
      <c r="A100" s="66" t="s">
        <v>2685</v>
      </c>
      <c r="B100" s="134">
        <v>0.0011796822</v>
      </c>
      <c r="C100" s="115">
        <f t="shared" si="6"/>
        <v>8</v>
      </c>
    </row>
    <row r="101">
      <c r="A101" s="66" t="s">
        <v>2686</v>
      </c>
      <c r="B101" s="134">
        <v>0.0017575559</v>
      </c>
      <c r="C101" s="115">
        <f t="shared" si="6"/>
        <v>9</v>
      </c>
    </row>
    <row r="102">
      <c r="A102" s="66" t="s">
        <v>2687</v>
      </c>
      <c r="B102" s="134">
        <v>8.944658E-4</v>
      </c>
      <c r="C102" s="115">
        <f t="shared" si="6"/>
        <v>10</v>
      </c>
    </row>
    <row r="103">
      <c r="A103" s="66" t="s">
        <v>2688</v>
      </c>
      <c r="B103" s="134">
        <v>0.0015697471</v>
      </c>
      <c r="C103" s="115">
        <f t="shared" si="6"/>
        <v>11</v>
      </c>
    </row>
    <row r="104">
      <c r="A104" s="66" t="s">
        <v>2689</v>
      </c>
      <c r="B104" s="134">
        <v>0.0015883536</v>
      </c>
      <c r="C104" s="115">
        <f t="shared" si="6"/>
        <v>12</v>
      </c>
    </row>
    <row r="105">
      <c r="B105" s="68"/>
    </row>
    <row r="106">
      <c r="A106" s="66" t="s">
        <v>2690</v>
      </c>
      <c r="B106" s="134">
        <v>0.006963612</v>
      </c>
      <c r="C106" s="66">
        <v>1.0</v>
      </c>
      <c r="D106" s="66" t="s">
        <v>2604</v>
      </c>
    </row>
    <row r="107">
      <c r="A107" s="66" t="s">
        <v>2691</v>
      </c>
      <c r="B107" s="134">
        <v>0.004448268</v>
      </c>
      <c r="C107" s="115">
        <f t="shared" ref="C107:C117" si="7">C106+1</f>
        <v>2</v>
      </c>
    </row>
    <row r="108">
      <c r="A108" s="66" t="s">
        <v>2692</v>
      </c>
      <c r="B108" s="134">
        <v>0.003031416</v>
      </c>
      <c r="C108" s="115">
        <f t="shared" si="7"/>
        <v>3</v>
      </c>
    </row>
    <row r="109">
      <c r="A109" s="66" t="s">
        <v>2693</v>
      </c>
      <c r="B109" s="134">
        <v>0.002056015</v>
      </c>
      <c r="C109" s="115">
        <f t="shared" si="7"/>
        <v>4</v>
      </c>
    </row>
    <row r="110">
      <c r="A110" s="66" t="s">
        <v>2694</v>
      </c>
      <c r="B110" s="134">
        <v>0.014429659</v>
      </c>
      <c r="C110" s="115">
        <f t="shared" si="7"/>
        <v>5</v>
      </c>
    </row>
    <row r="111">
      <c r="A111" s="66" t="s">
        <v>2695</v>
      </c>
      <c r="B111" s="134">
        <v>0.05040448</v>
      </c>
      <c r="C111" s="115">
        <f t="shared" si="7"/>
        <v>6</v>
      </c>
    </row>
    <row r="112">
      <c r="A112" s="66" t="s">
        <v>2696</v>
      </c>
      <c r="B112" s="134">
        <v>0.044457889</v>
      </c>
      <c r="C112" s="115">
        <f t="shared" si="7"/>
        <v>7</v>
      </c>
    </row>
    <row r="113">
      <c r="A113" s="66" t="s">
        <v>2697</v>
      </c>
      <c r="B113" s="134">
        <v>0.013496032</v>
      </c>
      <c r="C113" s="115">
        <f t="shared" si="7"/>
        <v>8</v>
      </c>
    </row>
    <row r="114">
      <c r="A114" s="66" t="s">
        <v>2698</v>
      </c>
      <c r="B114" s="134">
        <v>0.020679214</v>
      </c>
      <c r="C114" s="115">
        <f t="shared" si="7"/>
        <v>9</v>
      </c>
    </row>
    <row r="115">
      <c r="A115" s="66" t="s">
        <v>2699</v>
      </c>
      <c r="B115" s="134">
        <v>0.001413213</v>
      </c>
      <c r="C115" s="115">
        <f t="shared" si="7"/>
        <v>10</v>
      </c>
    </row>
    <row r="116">
      <c r="A116" s="66" t="s">
        <v>2700</v>
      </c>
      <c r="B116" s="134">
        <v>0.027638252</v>
      </c>
      <c r="C116" s="115">
        <f t="shared" si="7"/>
        <v>11</v>
      </c>
    </row>
    <row r="117">
      <c r="A117" s="66" t="s">
        <v>2701</v>
      </c>
      <c r="B117" s="134">
        <v>0.01339169</v>
      </c>
      <c r="C117" s="115">
        <f t="shared" si="7"/>
        <v>12</v>
      </c>
    </row>
    <row r="118">
      <c r="B118" s="68"/>
    </row>
    <row r="119">
      <c r="A119" s="66" t="s">
        <v>2702</v>
      </c>
      <c r="B119" s="134">
        <v>0.0087962968</v>
      </c>
      <c r="C119" s="66">
        <v>1.0</v>
      </c>
      <c r="D119" s="66" t="s">
        <v>2604</v>
      </c>
    </row>
    <row r="120">
      <c r="A120" s="66" t="s">
        <v>2703</v>
      </c>
      <c r="B120" s="134">
        <v>0.001532653</v>
      </c>
      <c r="C120" s="115">
        <f t="shared" ref="C120:C131" si="8">C119+1</f>
        <v>2</v>
      </c>
    </row>
    <row r="121">
      <c r="A121" s="66" t="s">
        <v>2704</v>
      </c>
      <c r="B121" s="134">
        <v>0.0111239647</v>
      </c>
      <c r="C121" s="115">
        <f t="shared" si="8"/>
        <v>3</v>
      </c>
    </row>
    <row r="122">
      <c r="A122" s="66" t="s">
        <v>2705</v>
      </c>
      <c r="B122" s="134">
        <v>8.107521E-4</v>
      </c>
      <c r="C122" s="115">
        <f t="shared" si="8"/>
        <v>4</v>
      </c>
    </row>
    <row r="123">
      <c r="A123" s="66" t="s">
        <v>2706</v>
      </c>
      <c r="B123" s="134">
        <v>0.01275556</v>
      </c>
      <c r="C123" s="115">
        <f t="shared" si="8"/>
        <v>5</v>
      </c>
    </row>
    <row r="124">
      <c r="A124" s="66" t="s">
        <v>2707</v>
      </c>
      <c r="B124" s="134">
        <v>0.0185254254</v>
      </c>
      <c r="C124" s="115">
        <f t="shared" si="8"/>
        <v>6</v>
      </c>
    </row>
    <row r="125">
      <c r="A125" s="66" t="s">
        <v>2708</v>
      </c>
      <c r="B125" s="134">
        <v>0.0443502686</v>
      </c>
      <c r="C125" s="115">
        <f t="shared" si="8"/>
        <v>7</v>
      </c>
    </row>
    <row r="126">
      <c r="A126" s="66" t="s">
        <v>2709</v>
      </c>
      <c r="B126" s="134">
        <v>0.0107428846</v>
      </c>
      <c r="C126" s="115">
        <f t="shared" si="8"/>
        <v>8</v>
      </c>
    </row>
    <row r="127">
      <c r="A127" s="66" t="s">
        <v>2710</v>
      </c>
      <c r="B127" s="134">
        <v>0.0542147184</v>
      </c>
      <c r="C127" s="115">
        <f t="shared" si="8"/>
        <v>9</v>
      </c>
    </row>
    <row r="128">
      <c r="A128" s="66" t="s">
        <v>2711</v>
      </c>
      <c r="B128" s="134">
        <v>0.0182326896</v>
      </c>
      <c r="C128" s="115">
        <f t="shared" si="8"/>
        <v>10</v>
      </c>
    </row>
    <row r="129">
      <c r="A129" s="66" t="s">
        <v>2712</v>
      </c>
      <c r="B129" s="134">
        <v>0.0385106037</v>
      </c>
      <c r="C129" s="115">
        <f t="shared" si="8"/>
        <v>11</v>
      </c>
    </row>
    <row r="130">
      <c r="A130" s="66" t="s">
        <v>2713</v>
      </c>
      <c r="B130" s="134">
        <v>0.0225897254</v>
      </c>
      <c r="C130" s="115">
        <f t="shared" si="8"/>
        <v>12</v>
      </c>
    </row>
    <row r="131">
      <c r="A131" s="66" t="s">
        <v>2714</v>
      </c>
      <c r="B131" s="134">
        <v>0.0229709014</v>
      </c>
      <c r="C131" s="115">
        <f t="shared" si="8"/>
        <v>13</v>
      </c>
    </row>
    <row r="132">
      <c r="B132" s="68"/>
    </row>
    <row r="133">
      <c r="A133" s="66" t="s">
        <v>2715</v>
      </c>
      <c r="B133" s="134">
        <v>0.0020365</v>
      </c>
      <c r="C133" s="66">
        <v>1.0</v>
      </c>
      <c r="D133" s="66" t="s">
        <v>2604</v>
      </c>
    </row>
    <row r="134">
      <c r="A134" s="66" t="s">
        <v>2716</v>
      </c>
      <c r="B134" s="134">
        <v>0.002605884</v>
      </c>
      <c r="C134" s="115">
        <f t="shared" ref="C134:C144" si="9">C133+1</f>
        <v>2</v>
      </c>
    </row>
    <row r="135">
      <c r="A135" s="66" t="s">
        <v>2717</v>
      </c>
      <c r="B135" s="134">
        <v>0.002936918</v>
      </c>
      <c r="C135" s="115">
        <f t="shared" si="9"/>
        <v>3</v>
      </c>
    </row>
    <row r="136">
      <c r="A136" s="66" t="s">
        <v>2718</v>
      </c>
      <c r="B136" s="134">
        <v>0.003621622</v>
      </c>
      <c r="C136" s="115">
        <f t="shared" si="9"/>
        <v>4</v>
      </c>
    </row>
    <row r="137">
      <c r="A137" s="66" t="s">
        <v>2719</v>
      </c>
      <c r="B137" s="134">
        <v>0.001616337</v>
      </c>
      <c r="C137" s="115">
        <f t="shared" si="9"/>
        <v>5</v>
      </c>
    </row>
    <row r="138">
      <c r="A138" s="66" t="s">
        <v>2720</v>
      </c>
      <c r="B138" s="134">
        <v>0.002677624</v>
      </c>
      <c r="C138" s="115">
        <f t="shared" si="9"/>
        <v>6</v>
      </c>
    </row>
    <row r="139">
      <c r="A139" s="66" t="s">
        <v>2721</v>
      </c>
      <c r="B139" s="134">
        <v>0.011608699</v>
      </c>
      <c r="C139" s="115">
        <f t="shared" si="9"/>
        <v>7</v>
      </c>
    </row>
    <row r="140">
      <c r="A140" s="66" t="s">
        <v>2722</v>
      </c>
      <c r="B140" s="134">
        <v>0.005085302</v>
      </c>
      <c r="C140" s="115">
        <f t="shared" si="9"/>
        <v>8</v>
      </c>
    </row>
    <row r="141">
      <c r="A141" s="66" t="s">
        <v>2723</v>
      </c>
      <c r="B141" s="134">
        <v>0.004968096</v>
      </c>
      <c r="C141" s="115">
        <f t="shared" si="9"/>
        <v>9</v>
      </c>
    </row>
    <row r="142">
      <c r="A142" s="66" t="s">
        <v>2724</v>
      </c>
      <c r="B142" s="134">
        <v>0.004334474</v>
      </c>
      <c r="C142" s="115">
        <f t="shared" si="9"/>
        <v>10</v>
      </c>
    </row>
    <row r="143">
      <c r="A143" s="66" t="s">
        <v>2725</v>
      </c>
      <c r="B143" s="134">
        <v>0.001968475</v>
      </c>
      <c r="C143" s="115">
        <f t="shared" si="9"/>
        <v>11</v>
      </c>
    </row>
    <row r="144">
      <c r="A144" s="66" t="s">
        <v>2726</v>
      </c>
      <c r="B144" s="134">
        <v>0.003764211</v>
      </c>
      <c r="C144" s="115">
        <f t="shared" si="9"/>
        <v>12</v>
      </c>
    </row>
    <row r="145">
      <c r="B145" s="68"/>
    </row>
    <row r="146">
      <c r="A146" s="66" t="s">
        <v>2727</v>
      </c>
      <c r="B146" s="134">
        <v>0.0019781666</v>
      </c>
      <c r="C146" s="66">
        <v>1.0</v>
      </c>
      <c r="D146" s="66" t="s">
        <v>2728</v>
      </c>
    </row>
    <row r="147">
      <c r="A147" s="66" t="s">
        <v>2729</v>
      </c>
      <c r="B147" s="134">
        <v>0.001322528</v>
      </c>
      <c r="C147" s="115">
        <f t="shared" ref="C147:C156" si="10">C146+1</f>
        <v>2</v>
      </c>
    </row>
    <row r="148">
      <c r="A148" s="66" t="s">
        <v>2730</v>
      </c>
      <c r="B148" s="134">
        <v>0.002585457</v>
      </c>
      <c r="C148" s="115">
        <f t="shared" si="10"/>
        <v>3</v>
      </c>
    </row>
    <row r="149">
      <c r="A149" s="66" t="s">
        <v>2731</v>
      </c>
      <c r="B149" s="134">
        <v>0.001259686</v>
      </c>
      <c r="C149" s="115">
        <f t="shared" si="10"/>
        <v>4</v>
      </c>
    </row>
    <row r="150">
      <c r="A150" s="66" t="s">
        <v>2732</v>
      </c>
      <c r="B150" s="134">
        <v>9.880579E-4</v>
      </c>
      <c r="C150" s="115">
        <f t="shared" si="10"/>
        <v>5</v>
      </c>
    </row>
    <row r="151">
      <c r="A151" s="66" t="s">
        <v>2733</v>
      </c>
      <c r="B151" s="134">
        <v>9.198373E-4</v>
      </c>
      <c r="C151" s="115">
        <f t="shared" si="10"/>
        <v>6</v>
      </c>
    </row>
    <row r="152">
      <c r="A152" s="66" t="s">
        <v>2734</v>
      </c>
      <c r="B152" s="134">
        <v>0.0020657852</v>
      </c>
      <c r="C152" s="115">
        <f t="shared" si="10"/>
        <v>7</v>
      </c>
    </row>
    <row r="153">
      <c r="A153" s="66" t="s">
        <v>2735</v>
      </c>
      <c r="B153" s="134">
        <v>0.003545321</v>
      </c>
      <c r="C153" s="115">
        <f t="shared" si="10"/>
        <v>8</v>
      </c>
    </row>
    <row r="154">
      <c r="A154" s="66" t="s">
        <v>2736</v>
      </c>
      <c r="B154" s="134">
        <v>0.0064753014</v>
      </c>
      <c r="C154" s="115">
        <f t="shared" si="10"/>
        <v>9</v>
      </c>
    </row>
    <row r="155">
      <c r="A155" s="66" t="s">
        <v>2737</v>
      </c>
      <c r="B155" s="134">
        <v>0.0033399384</v>
      </c>
      <c r="C155" s="115">
        <f t="shared" si="10"/>
        <v>10</v>
      </c>
    </row>
    <row r="156">
      <c r="A156" s="66" t="s">
        <v>2738</v>
      </c>
      <c r="B156" s="134">
        <v>0.0015049375</v>
      </c>
      <c r="C156" s="115">
        <f t="shared" si="10"/>
        <v>11</v>
      </c>
    </row>
    <row r="157">
      <c r="B157" s="68"/>
    </row>
    <row r="158">
      <c r="A158" s="66" t="s">
        <v>2739</v>
      </c>
      <c r="B158" s="134">
        <v>0.002144262</v>
      </c>
      <c r="C158" s="66">
        <v>1.0</v>
      </c>
      <c r="D158" s="66" t="s">
        <v>2740</v>
      </c>
    </row>
    <row r="159">
      <c r="A159" s="66" t="s">
        <v>2741</v>
      </c>
      <c r="B159" s="134">
        <v>0.0029683506</v>
      </c>
      <c r="C159" s="115">
        <f t="shared" ref="C159:C167" si="11">C158+1</f>
        <v>2</v>
      </c>
    </row>
    <row r="160">
      <c r="A160" s="66" t="s">
        <v>2742</v>
      </c>
      <c r="B160" s="134">
        <v>9.794863E-4</v>
      </c>
      <c r="C160" s="115">
        <f t="shared" si="11"/>
        <v>3</v>
      </c>
    </row>
    <row r="161">
      <c r="A161" s="66" t="s">
        <v>2743</v>
      </c>
      <c r="B161" s="134">
        <v>0.036439407</v>
      </c>
      <c r="C161" s="115">
        <f t="shared" si="11"/>
        <v>4</v>
      </c>
    </row>
    <row r="162">
      <c r="A162" s="66" t="s">
        <v>2744</v>
      </c>
      <c r="B162" s="134">
        <v>0.1082711391</v>
      </c>
      <c r="C162" s="115">
        <f t="shared" si="11"/>
        <v>5</v>
      </c>
    </row>
    <row r="163">
      <c r="A163" s="66" t="s">
        <v>2745</v>
      </c>
      <c r="B163" s="134">
        <v>0.0153646621</v>
      </c>
      <c r="C163" s="115">
        <f t="shared" si="11"/>
        <v>6</v>
      </c>
    </row>
    <row r="164">
      <c r="A164" s="66" t="s">
        <v>2746</v>
      </c>
      <c r="B164" s="134">
        <v>0.0041537354</v>
      </c>
      <c r="C164" s="115">
        <f t="shared" si="11"/>
        <v>7</v>
      </c>
    </row>
    <row r="165">
      <c r="A165" s="66" t="s">
        <v>2747</v>
      </c>
      <c r="B165" s="134">
        <v>0.0073704206</v>
      </c>
      <c r="C165" s="115">
        <f t="shared" si="11"/>
        <v>8</v>
      </c>
    </row>
    <row r="166">
      <c r="A166" s="66" t="s">
        <v>2748</v>
      </c>
      <c r="B166" s="134">
        <v>0.0035562013</v>
      </c>
      <c r="C166" s="115">
        <f t="shared" si="11"/>
        <v>9</v>
      </c>
    </row>
    <row r="167">
      <c r="A167" s="66" t="s">
        <v>2749</v>
      </c>
      <c r="B167" s="134">
        <v>0.0112659729</v>
      </c>
      <c r="C167" s="115">
        <f t="shared" si="11"/>
        <v>10</v>
      </c>
    </row>
    <row r="168">
      <c r="B168" s="68"/>
    </row>
    <row r="169">
      <c r="A169" s="66" t="s">
        <v>2750</v>
      </c>
      <c r="B169" s="134">
        <v>0.002213379</v>
      </c>
      <c r="C169" s="66">
        <v>1.0</v>
      </c>
      <c r="D169" s="66" t="s">
        <v>2751</v>
      </c>
    </row>
    <row r="170">
      <c r="A170" s="66" t="s">
        <v>2752</v>
      </c>
      <c r="B170" s="134">
        <v>0.001910515</v>
      </c>
      <c r="C170" s="115">
        <f t="shared" ref="C170:C184" si="12">C169+1</f>
        <v>2</v>
      </c>
    </row>
    <row r="171">
      <c r="A171" s="66" t="s">
        <v>2753</v>
      </c>
      <c r="B171" s="134">
        <v>0.002007293</v>
      </c>
      <c r="C171" s="115">
        <f t="shared" si="12"/>
        <v>3</v>
      </c>
    </row>
    <row r="172">
      <c r="A172" s="66" t="s">
        <v>2754</v>
      </c>
      <c r="B172" s="134">
        <v>0.012784961</v>
      </c>
      <c r="C172" s="115">
        <f t="shared" si="12"/>
        <v>4</v>
      </c>
    </row>
    <row r="173">
      <c r="A173" s="66" t="s">
        <v>2755</v>
      </c>
      <c r="B173" s="134">
        <v>0.035458151</v>
      </c>
      <c r="C173" s="115">
        <f t="shared" si="12"/>
        <v>5</v>
      </c>
    </row>
    <row r="174">
      <c r="A174" s="66" t="s">
        <v>2756</v>
      </c>
      <c r="B174" s="134">
        <v>0.003329199</v>
      </c>
      <c r="C174" s="115">
        <f t="shared" si="12"/>
        <v>6</v>
      </c>
    </row>
    <row r="175">
      <c r="A175" s="66" t="s">
        <v>2757</v>
      </c>
      <c r="B175" s="134">
        <v>0.002646831</v>
      </c>
      <c r="C175" s="115">
        <f t="shared" si="12"/>
        <v>7</v>
      </c>
    </row>
    <row r="176">
      <c r="A176" s="66" t="s">
        <v>2758</v>
      </c>
      <c r="B176" s="134">
        <v>0.01450569</v>
      </c>
      <c r="C176" s="115">
        <f t="shared" si="12"/>
        <v>8</v>
      </c>
    </row>
    <row r="177">
      <c r="A177" s="66" t="s">
        <v>2759</v>
      </c>
      <c r="B177" s="134">
        <v>0.009880919</v>
      </c>
      <c r="C177" s="115">
        <f t="shared" si="12"/>
        <v>9</v>
      </c>
    </row>
    <row r="178">
      <c r="A178" s="66" t="s">
        <v>2760</v>
      </c>
      <c r="B178" s="134">
        <v>0.006512568</v>
      </c>
      <c r="C178" s="115">
        <f t="shared" si="12"/>
        <v>10</v>
      </c>
    </row>
    <row r="179">
      <c r="A179" s="66" t="s">
        <v>2761</v>
      </c>
      <c r="B179" s="134">
        <v>0.007421655</v>
      </c>
      <c r="C179" s="115">
        <f t="shared" si="12"/>
        <v>11</v>
      </c>
    </row>
    <row r="180">
      <c r="A180" s="66" t="s">
        <v>2762</v>
      </c>
      <c r="B180" s="134">
        <v>0.020393642</v>
      </c>
      <c r="C180" s="115">
        <f t="shared" si="12"/>
        <v>12</v>
      </c>
    </row>
    <row r="181">
      <c r="A181" s="66" t="s">
        <v>2763</v>
      </c>
      <c r="B181" s="134">
        <v>0.004063989</v>
      </c>
      <c r="C181" s="115">
        <f t="shared" si="12"/>
        <v>13</v>
      </c>
    </row>
    <row r="182">
      <c r="A182" s="66" t="s">
        <v>2764</v>
      </c>
      <c r="B182" s="134">
        <v>0.005825238</v>
      </c>
      <c r="C182" s="115">
        <f t="shared" si="12"/>
        <v>14</v>
      </c>
    </row>
    <row r="183">
      <c r="A183" s="66" t="s">
        <v>2765</v>
      </c>
      <c r="B183" s="134">
        <v>0.004551226</v>
      </c>
      <c r="C183" s="115">
        <f t="shared" si="12"/>
        <v>15</v>
      </c>
    </row>
    <row r="184">
      <c r="A184" s="66" t="s">
        <v>2766</v>
      </c>
      <c r="B184" s="134">
        <v>0.001691386</v>
      </c>
      <c r="C184" s="115">
        <f t="shared" si="12"/>
        <v>16</v>
      </c>
    </row>
    <row r="185">
      <c r="B185" s="68"/>
    </row>
    <row r="186">
      <c r="A186" s="66" t="s">
        <v>2767</v>
      </c>
      <c r="B186" s="134">
        <v>0.0040192716</v>
      </c>
      <c r="C186" s="66">
        <v>1.0</v>
      </c>
      <c r="D186" s="66" t="s">
        <v>2768</v>
      </c>
    </row>
    <row r="187">
      <c r="A187" s="66" t="s">
        <v>2769</v>
      </c>
      <c r="B187" s="134">
        <v>0.0019008863</v>
      </c>
      <c r="C187" s="115">
        <f t="shared" ref="C187:C210" si="13">C186+1</f>
        <v>2</v>
      </c>
    </row>
    <row r="188">
      <c r="A188" s="66" t="s">
        <v>2770</v>
      </c>
      <c r="B188" s="134">
        <v>0.0092804724</v>
      </c>
      <c r="C188" s="115">
        <f t="shared" si="13"/>
        <v>3</v>
      </c>
    </row>
    <row r="189">
      <c r="A189" s="66" t="s">
        <v>2771</v>
      </c>
      <c r="B189" s="134">
        <v>0.0024030516</v>
      </c>
      <c r="C189" s="115">
        <f t="shared" si="13"/>
        <v>4</v>
      </c>
    </row>
    <row r="190">
      <c r="A190" s="66" t="s">
        <v>2772</v>
      </c>
      <c r="B190" s="134">
        <v>0.0167734324</v>
      </c>
      <c r="C190" s="115">
        <f t="shared" si="13"/>
        <v>5</v>
      </c>
    </row>
    <row r="191">
      <c r="A191" s="66" t="s">
        <v>2773</v>
      </c>
      <c r="B191" s="134">
        <v>0.0020072933</v>
      </c>
      <c r="C191" s="115">
        <f t="shared" si="13"/>
        <v>6</v>
      </c>
    </row>
    <row r="192">
      <c r="A192" s="66" t="s">
        <v>2774</v>
      </c>
      <c r="B192" s="134">
        <v>0.0134512866</v>
      </c>
      <c r="C192" s="115">
        <f t="shared" si="13"/>
        <v>7</v>
      </c>
    </row>
    <row r="193">
      <c r="A193" s="66" t="s">
        <v>2775</v>
      </c>
      <c r="B193" s="134">
        <v>0.0015234042</v>
      </c>
      <c r="C193" s="115">
        <f t="shared" si="13"/>
        <v>8</v>
      </c>
    </row>
    <row r="194">
      <c r="A194" s="66" t="s">
        <v>2776</v>
      </c>
      <c r="B194" s="134">
        <v>0.0011796822</v>
      </c>
      <c r="C194" s="115">
        <f t="shared" si="13"/>
        <v>9</v>
      </c>
    </row>
    <row r="195">
      <c r="A195" s="66" t="s">
        <v>2777</v>
      </c>
      <c r="B195" s="134">
        <v>0.0134960321</v>
      </c>
      <c r="C195" s="115">
        <f t="shared" si="13"/>
        <v>10</v>
      </c>
    </row>
    <row r="196">
      <c r="A196" s="66" t="s">
        <v>2778</v>
      </c>
      <c r="B196" s="134">
        <v>0.0043571816</v>
      </c>
      <c r="C196" s="115">
        <f t="shared" si="13"/>
        <v>11</v>
      </c>
    </row>
    <row r="197">
      <c r="A197" s="66" t="s">
        <v>2779</v>
      </c>
      <c r="B197" s="134">
        <v>0.0019878663</v>
      </c>
      <c r="C197" s="115">
        <f t="shared" si="13"/>
        <v>12</v>
      </c>
    </row>
    <row r="198">
      <c r="A198" s="66" t="s">
        <v>2780</v>
      </c>
      <c r="B198" s="134">
        <v>0.0010831525</v>
      </c>
      <c r="C198" s="115">
        <f t="shared" si="13"/>
        <v>13</v>
      </c>
    </row>
    <row r="199">
      <c r="A199" s="66" t="s">
        <v>2781</v>
      </c>
      <c r="B199" s="134">
        <v>8.608196E-4</v>
      </c>
      <c r="C199" s="115">
        <f t="shared" si="13"/>
        <v>14</v>
      </c>
    </row>
    <row r="200">
      <c r="A200" s="66" t="s">
        <v>2782</v>
      </c>
      <c r="B200" s="134">
        <v>0.0025243679</v>
      </c>
      <c r="C200" s="115">
        <f t="shared" si="13"/>
        <v>15</v>
      </c>
    </row>
    <row r="201">
      <c r="A201" s="66" t="s">
        <v>2783</v>
      </c>
      <c r="B201" s="134">
        <v>8.608196E-4</v>
      </c>
      <c r="C201" s="115">
        <f t="shared" si="13"/>
        <v>16</v>
      </c>
    </row>
    <row r="202">
      <c r="A202" s="66" t="s">
        <v>2784</v>
      </c>
      <c r="B202" s="134">
        <v>0.0054763294</v>
      </c>
      <c r="C202" s="115">
        <f t="shared" si="13"/>
        <v>17</v>
      </c>
    </row>
    <row r="203">
      <c r="A203" s="66" t="s">
        <v>2785</v>
      </c>
      <c r="B203" s="134">
        <v>0.0023628729</v>
      </c>
      <c r="C203" s="115">
        <f t="shared" si="13"/>
        <v>18</v>
      </c>
    </row>
    <row r="204">
      <c r="A204" s="66" t="s">
        <v>2786</v>
      </c>
      <c r="B204" s="134">
        <v>0.0020853522</v>
      </c>
      <c r="C204" s="115">
        <f t="shared" si="13"/>
        <v>19</v>
      </c>
    </row>
    <row r="205">
      <c r="A205" s="66" t="s">
        <v>2787</v>
      </c>
      <c r="B205" s="134">
        <v>0.0028222424</v>
      </c>
      <c r="C205" s="115">
        <f t="shared" si="13"/>
        <v>20</v>
      </c>
    </row>
    <row r="206">
      <c r="A206" s="66" t="s">
        <v>2788</v>
      </c>
      <c r="B206" s="134">
        <v>0.0018816567</v>
      </c>
      <c r="C206" s="115">
        <f t="shared" si="13"/>
        <v>21</v>
      </c>
    </row>
    <row r="207">
      <c r="A207" s="66" t="s">
        <v>2789</v>
      </c>
      <c r="B207" s="134">
        <v>0.0016350409</v>
      </c>
      <c r="C207" s="115">
        <f t="shared" si="13"/>
        <v>22</v>
      </c>
    </row>
    <row r="208">
      <c r="A208" s="66" t="s">
        <v>2790</v>
      </c>
      <c r="B208" s="134">
        <v>0.0035344491</v>
      </c>
      <c r="C208" s="115">
        <f t="shared" si="13"/>
        <v>23</v>
      </c>
    </row>
    <row r="209">
      <c r="A209" s="66" t="s">
        <v>2791</v>
      </c>
      <c r="B209" s="134">
        <v>0.0022729516</v>
      </c>
      <c r="C209" s="115">
        <f t="shared" si="13"/>
        <v>24</v>
      </c>
    </row>
    <row r="210">
      <c r="A210" s="66" t="s">
        <v>2792</v>
      </c>
      <c r="B210" s="134">
        <v>0.0043458253</v>
      </c>
      <c r="C210" s="115">
        <f t="shared" si="13"/>
        <v>25</v>
      </c>
    </row>
    <row r="258">
      <c r="B258" s="68"/>
    </row>
    <row r="259">
      <c r="B259" s="134"/>
    </row>
    <row r="260">
      <c r="B260" s="134"/>
    </row>
    <row r="261">
      <c r="B261" s="134"/>
    </row>
    <row r="262">
      <c r="B262" s="134"/>
    </row>
    <row r="263">
      <c r="B263" s="134"/>
    </row>
    <row r="264">
      <c r="B264" s="134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  <col customWidth="1" min="2" max="2" width="31.88"/>
    <col customWidth="1" min="3" max="3" width="16.5"/>
  </cols>
  <sheetData>
    <row r="1">
      <c r="A1" s="59" t="s">
        <v>2793</v>
      </c>
      <c r="B1" s="71"/>
      <c r="C1" s="71"/>
    </row>
    <row r="2">
      <c r="A2" s="66" t="str">
        <f>concatenate("Note: ", E1286, "/", D1286+E1286, " do not overlap")</f>
        <v>Note: 750/1282 do not overlap</v>
      </c>
      <c r="B2" s="71"/>
      <c r="C2" s="71"/>
    </row>
    <row r="3">
      <c r="A3" s="71" t="s">
        <v>722</v>
      </c>
      <c r="B3" s="71" t="s">
        <v>2794</v>
      </c>
      <c r="C3" s="71" t="s">
        <v>2587</v>
      </c>
      <c r="D3" s="71" t="s">
        <v>2795</v>
      </c>
      <c r="E3" s="71" t="s">
        <v>2796</v>
      </c>
    </row>
    <row r="4">
      <c r="A4" s="62" t="s">
        <v>2797</v>
      </c>
      <c r="B4" s="76">
        <v>21.0</v>
      </c>
      <c r="C4" s="76">
        <v>0.002292876211545</v>
      </c>
      <c r="D4" s="115">
        <f t="shared" ref="D4:D1285" si="1">if(B4&gt;0,1,0)</f>
        <v>1</v>
      </c>
      <c r="E4" s="115">
        <f t="shared" ref="E4:E1285" si="2">if(D4=1,0,1)</f>
        <v>0</v>
      </c>
      <c r="F4" s="68">
        <f>D1286/(E1286+D1286)</f>
        <v>0.4149765991</v>
      </c>
    </row>
    <row r="5">
      <c r="A5" s="62" t="s">
        <v>2798</v>
      </c>
      <c r="B5" s="76">
        <v>5.0</v>
      </c>
      <c r="C5" s="76">
        <v>0.012200342321854</v>
      </c>
      <c r="D5" s="115">
        <f t="shared" si="1"/>
        <v>1</v>
      </c>
      <c r="E5" s="115">
        <f t="shared" si="2"/>
        <v>0</v>
      </c>
      <c r="F5" s="115" t="str">
        <f>concatenate("average number of Segmental duplications per window = ", round(average(B4:B1285),3))</f>
        <v>average number of Segmental duplications per window = 3.413</v>
      </c>
    </row>
    <row r="6">
      <c r="A6" s="62" t="s">
        <v>2799</v>
      </c>
      <c r="B6" s="76">
        <v>1.0</v>
      </c>
      <c r="C6" s="76">
        <v>0.001340580280834</v>
      </c>
      <c r="D6" s="115">
        <f t="shared" si="1"/>
        <v>1</v>
      </c>
      <c r="E6" s="115">
        <f t="shared" si="2"/>
        <v>0</v>
      </c>
    </row>
    <row r="7">
      <c r="A7" s="62" t="s">
        <v>2800</v>
      </c>
      <c r="B7" s="76">
        <v>1.0</v>
      </c>
      <c r="C7" s="76">
        <v>0.001005238121947</v>
      </c>
      <c r="D7" s="115">
        <f t="shared" si="1"/>
        <v>1</v>
      </c>
      <c r="E7" s="115">
        <f t="shared" si="2"/>
        <v>0</v>
      </c>
    </row>
    <row r="8">
      <c r="A8" s="62" t="s">
        <v>2801</v>
      </c>
      <c r="B8" s="76">
        <v>1.0</v>
      </c>
      <c r="C8" s="76">
        <v>0.001232917629627</v>
      </c>
      <c r="D8" s="115">
        <f t="shared" si="1"/>
        <v>1</v>
      </c>
      <c r="E8" s="115">
        <f t="shared" si="2"/>
        <v>0</v>
      </c>
    </row>
    <row r="9">
      <c r="A9" s="62" t="s">
        <v>2802</v>
      </c>
      <c r="B9" s="76">
        <v>3.0</v>
      </c>
      <c r="C9" s="76">
        <v>9.28320378865E-4</v>
      </c>
      <c r="D9" s="115">
        <f t="shared" si="1"/>
        <v>1</v>
      </c>
      <c r="E9" s="115">
        <f t="shared" si="2"/>
        <v>0</v>
      </c>
    </row>
    <row r="10">
      <c r="A10" s="62" t="s">
        <v>2803</v>
      </c>
      <c r="B10" s="76">
        <v>0.0</v>
      </c>
      <c r="C10" s="76">
        <v>0.002863836635304</v>
      </c>
      <c r="D10" s="115">
        <f t="shared" si="1"/>
        <v>0</v>
      </c>
      <c r="E10" s="115">
        <f t="shared" si="2"/>
        <v>1</v>
      </c>
    </row>
    <row r="11">
      <c r="A11" s="62" t="s">
        <v>2804</v>
      </c>
      <c r="B11" s="76">
        <v>1.0</v>
      </c>
      <c r="C11" s="76">
        <v>0.001232917629627</v>
      </c>
      <c r="D11" s="115">
        <f t="shared" si="1"/>
        <v>1</v>
      </c>
      <c r="E11" s="115">
        <f t="shared" si="2"/>
        <v>0</v>
      </c>
    </row>
    <row r="12">
      <c r="A12" s="62" t="s">
        <v>2805</v>
      </c>
      <c r="B12" s="76">
        <v>1.0</v>
      </c>
      <c r="C12" s="76">
        <v>0.001022467545717</v>
      </c>
      <c r="D12" s="115">
        <f t="shared" si="1"/>
        <v>1</v>
      </c>
      <c r="E12" s="115">
        <f t="shared" si="2"/>
        <v>0</v>
      </c>
    </row>
    <row r="13">
      <c r="A13" s="62" t="s">
        <v>2806</v>
      </c>
      <c r="B13" s="76">
        <v>1.0</v>
      </c>
      <c r="C13" s="76">
        <v>0.002144262025472</v>
      </c>
      <c r="D13" s="115">
        <f t="shared" si="1"/>
        <v>1</v>
      </c>
      <c r="E13" s="115">
        <f t="shared" si="2"/>
        <v>0</v>
      </c>
    </row>
    <row r="14">
      <c r="A14" s="62" t="s">
        <v>2807</v>
      </c>
      <c r="B14" s="76">
        <v>2.0</v>
      </c>
      <c r="C14" s="76">
        <v>0.003764210885342</v>
      </c>
      <c r="D14" s="115">
        <f t="shared" si="1"/>
        <v>1</v>
      </c>
      <c r="E14" s="115">
        <f t="shared" si="2"/>
        <v>0</v>
      </c>
    </row>
    <row r="15">
      <c r="A15" s="62" t="s">
        <v>2808</v>
      </c>
      <c r="B15" s="76">
        <v>8.0</v>
      </c>
      <c r="C15" s="76">
        <v>0.002554877079262</v>
      </c>
      <c r="D15" s="115">
        <f t="shared" si="1"/>
        <v>1</v>
      </c>
      <c r="E15" s="115">
        <f t="shared" si="2"/>
        <v>0</v>
      </c>
    </row>
    <row r="16">
      <c r="A16" s="62" t="s">
        <v>2809</v>
      </c>
      <c r="B16" s="76">
        <v>0.0</v>
      </c>
      <c r="C16" s="76">
        <v>9.02909833753E-4</v>
      </c>
      <c r="D16" s="115">
        <f t="shared" si="1"/>
        <v>0</v>
      </c>
      <c r="E16" s="115">
        <f t="shared" si="2"/>
        <v>1</v>
      </c>
    </row>
    <row r="17">
      <c r="A17" s="62" t="s">
        <v>2810</v>
      </c>
      <c r="B17" s="76">
        <v>0.0</v>
      </c>
      <c r="C17" s="76">
        <v>0.001013846798404</v>
      </c>
      <c r="D17" s="115">
        <f t="shared" si="1"/>
        <v>0</v>
      </c>
      <c r="E17" s="115">
        <f t="shared" si="2"/>
        <v>1</v>
      </c>
    </row>
    <row r="18">
      <c r="A18" s="62" t="s">
        <v>2811</v>
      </c>
      <c r="B18" s="76">
        <v>0.0</v>
      </c>
      <c r="C18" s="76">
        <v>9.36816559612E-4</v>
      </c>
      <c r="D18" s="115">
        <f t="shared" si="1"/>
        <v>0</v>
      </c>
      <c r="E18" s="115">
        <f t="shared" si="2"/>
        <v>1</v>
      </c>
    </row>
    <row r="19">
      <c r="A19" s="62" t="s">
        <v>2812</v>
      </c>
      <c r="B19" s="76">
        <v>4.0</v>
      </c>
      <c r="C19" s="76">
        <v>0.004816637723143</v>
      </c>
      <c r="D19" s="115">
        <f t="shared" si="1"/>
        <v>1</v>
      </c>
      <c r="E19" s="115">
        <f t="shared" si="2"/>
        <v>0</v>
      </c>
    </row>
    <row r="20">
      <c r="A20" s="62" t="s">
        <v>2813</v>
      </c>
      <c r="B20" s="76">
        <v>2.0</v>
      </c>
      <c r="C20" s="76">
        <v>0.001422339011423</v>
      </c>
      <c r="D20" s="115">
        <f t="shared" si="1"/>
        <v>1</v>
      </c>
      <c r="E20" s="115">
        <f t="shared" si="2"/>
        <v>0</v>
      </c>
    </row>
    <row r="21">
      <c r="A21" s="62" t="s">
        <v>2814</v>
      </c>
      <c r="B21" s="76">
        <v>8.0</v>
      </c>
      <c r="C21" s="76">
        <v>0.002915999561492</v>
      </c>
      <c r="D21" s="115">
        <f t="shared" si="1"/>
        <v>1</v>
      </c>
      <c r="E21" s="115">
        <f t="shared" si="2"/>
        <v>0</v>
      </c>
    </row>
    <row r="22">
      <c r="A22" s="62" t="s">
        <v>2815</v>
      </c>
      <c r="B22" s="76">
        <v>8.0</v>
      </c>
      <c r="C22" s="76">
        <v>0.01482620804529</v>
      </c>
      <c r="D22" s="115">
        <f t="shared" si="1"/>
        <v>1</v>
      </c>
      <c r="E22" s="115">
        <f t="shared" si="2"/>
        <v>0</v>
      </c>
    </row>
    <row r="23">
      <c r="A23" s="62" t="s">
        <v>2816</v>
      </c>
      <c r="B23" s="76">
        <v>4.0</v>
      </c>
      <c r="C23" s="76">
        <v>0.002382946386946</v>
      </c>
      <c r="D23" s="115">
        <f t="shared" si="1"/>
        <v>1</v>
      </c>
      <c r="E23" s="115">
        <f t="shared" si="2"/>
        <v>0</v>
      </c>
    </row>
    <row r="24">
      <c r="A24" s="62" t="s">
        <v>2817</v>
      </c>
      <c r="B24" s="76">
        <v>7.0</v>
      </c>
      <c r="C24" s="76">
        <v>0.008809659096181</v>
      </c>
      <c r="D24" s="115">
        <f t="shared" si="1"/>
        <v>1</v>
      </c>
      <c r="E24" s="115">
        <f t="shared" si="2"/>
        <v>0</v>
      </c>
    </row>
    <row r="25">
      <c r="A25" s="62" t="s">
        <v>2818</v>
      </c>
      <c r="B25" s="76">
        <v>7.0</v>
      </c>
      <c r="C25" s="76">
        <v>0.00494472723709</v>
      </c>
      <c r="D25" s="115">
        <f t="shared" si="1"/>
        <v>1</v>
      </c>
      <c r="E25" s="115">
        <f t="shared" si="2"/>
        <v>0</v>
      </c>
    </row>
    <row r="26">
      <c r="A26" s="62" t="s">
        <v>2819</v>
      </c>
      <c r="B26" s="76">
        <v>5.0</v>
      </c>
      <c r="C26" s="76">
        <v>0.001215127570284</v>
      </c>
      <c r="D26" s="115">
        <f t="shared" si="1"/>
        <v>1</v>
      </c>
      <c r="E26" s="115">
        <f t="shared" si="2"/>
        <v>0</v>
      </c>
    </row>
    <row r="27">
      <c r="A27" s="62" t="s">
        <v>2820</v>
      </c>
      <c r="B27" s="76">
        <v>2.0</v>
      </c>
      <c r="C27" s="76">
        <v>0.002463564564153</v>
      </c>
      <c r="D27" s="115">
        <f t="shared" si="1"/>
        <v>1</v>
      </c>
      <c r="E27" s="115">
        <f t="shared" si="2"/>
        <v>0</v>
      </c>
    </row>
    <row r="28">
      <c r="A28" s="62" t="s">
        <v>2821</v>
      </c>
      <c r="B28" s="76">
        <v>2.0</v>
      </c>
      <c r="C28" s="76">
        <v>0.001277586558286</v>
      </c>
      <c r="D28" s="115">
        <f t="shared" si="1"/>
        <v>1</v>
      </c>
      <c r="E28" s="115">
        <f t="shared" si="2"/>
        <v>0</v>
      </c>
    </row>
    <row r="29">
      <c r="A29" s="62" t="s">
        <v>2822</v>
      </c>
      <c r="B29" s="76">
        <v>7.0</v>
      </c>
      <c r="C29" s="76">
        <v>0.001978166636517</v>
      </c>
      <c r="D29" s="115">
        <f t="shared" si="1"/>
        <v>1</v>
      </c>
      <c r="E29" s="115">
        <f t="shared" si="2"/>
        <v>0</v>
      </c>
    </row>
    <row r="30">
      <c r="A30" s="62" t="s">
        <v>2823</v>
      </c>
      <c r="B30" s="76">
        <v>0.0</v>
      </c>
      <c r="C30" s="76">
        <v>0.002036499701744</v>
      </c>
      <c r="D30" s="115">
        <f t="shared" si="1"/>
        <v>0</v>
      </c>
      <c r="E30" s="115">
        <f t="shared" si="2"/>
        <v>1</v>
      </c>
    </row>
    <row r="31">
      <c r="A31" s="62" t="s">
        <v>2824</v>
      </c>
      <c r="B31" s="76">
        <v>9.0</v>
      </c>
      <c r="C31" s="76">
        <v>9.36816559612E-4</v>
      </c>
      <c r="D31" s="115">
        <f t="shared" si="1"/>
        <v>1</v>
      </c>
      <c r="E31" s="115">
        <f t="shared" si="2"/>
        <v>0</v>
      </c>
    </row>
    <row r="32">
      <c r="A32" s="62" t="s">
        <v>2825</v>
      </c>
      <c r="B32" s="76">
        <v>14.0</v>
      </c>
      <c r="C32" s="76">
        <v>0.037206522376306</v>
      </c>
      <c r="D32" s="115">
        <f t="shared" si="1"/>
        <v>1</v>
      </c>
      <c r="E32" s="115">
        <f t="shared" si="2"/>
        <v>0</v>
      </c>
    </row>
    <row r="33">
      <c r="A33" s="62" t="s">
        <v>2826</v>
      </c>
      <c r="B33" s="76">
        <v>12.0</v>
      </c>
      <c r="C33" s="76">
        <v>0.101820884992413</v>
      </c>
      <c r="D33" s="115">
        <f t="shared" si="1"/>
        <v>1</v>
      </c>
      <c r="E33" s="115">
        <f t="shared" si="2"/>
        <v>0</v>
      </c>
    </row>
    <row r="34">
      <c r="A34" s="62" t="s">
        <v>2827</v>
      </c>
      <c r="B34" s="76">
        <v>12.0</v>
      </c>
      <c r="C34" s="76">
        <v>0.001376812464421</v>
      </c>
      <c r="D34" s="115">
        <f t="shared" si="1"/>
        <v>1</v>
      </c>
      <c r="E34" s="115">
        <f t="shared" si="2"/>
        <v>0</v>
      </c>
    </row>
    <row r="35">
      <c r="A35" s="62" t="s">
        <v>2828</v>
      </c>
      <c r="B35" s="76">
        <v>8.0</v>
      </c>
      <c r="C35" s="76">
        <v>0.001958792403178</v>
      </c>
      <c r="D35" s="115">
        <f t="shared" si="1"/>
        <v>1</v>
      </c>
      <c r="E35" s="115">
        <f t="shared" si="2"/>
        <v>0</v>
      </c>
    </row>
    <row r="36">
      <c r="A36" s="62" t="s">
        <v>2829</v>
      </c>
      <c r="B36" s="76">
        <v>8.0</v>
      </c>
      <c r="C36" s="76">
        <v>0.002144262025472</v>
      </c>
      <c r="D36" s="115">
        <f t="shared" si="1"/>
        <v>1</v>
      </c>
      <c r="E36" s="115">
        <f t="shared" si="2"/>
        <v>0</v>
      </c>
    </row>
    <row r="37">
      <c r="A37" s="62" t="s">
        <v>2830</v>
      </c>
      <c r="B37" s="76">
        <v>2.0</v>
      </c>
      <c r="C37" s="76">
        <v>0.007064799274492</v>
      </c>
      <c r="D37" s="115">
        <f t="shared" si="1"/>
        <v>1</v>
      </c>
      <c r="E37" s="115">
        <f t="shared" si="2"/>
        <v>0</v>
      </c>
    </row>
    <row r="38">
      <c r="A38" s="62" t="s">
        <v>2831</v>
      </c>
      <c r="B38" s="76">
        <v>2.0</v>
      </c>
      <c r="C38" s="76">
        <v>0.002085352205438</v>
      </c>
      <c r="D38" s="115">
        <f t="shared" si="1"/>
        <v>1</v>
      </c>
      <c r="E38" s="115">
        <f t="shared" si="2"/>
        <v>0</v>
      </c>
    </row>
    <row r="39">
      <c r="A39" s="62" t="s">
        <v>2832</v>
      </c>
      <c r="B39" s="76">
        <v>0.0</v>
      </c>
      <c r="C39" s="76">
        <v>0.001504937545909</v>
      </c>
      <c r="D39" s="115">
        <f t="shared" si="1"/>
        <v>0</v>
      </c>
      <c r="E39" s="115">
        <f t="shared" si="2"/>
        <v>1</v>
      </c>
    </row>
    <row r="40">
      <c r="A40" s="62" t="s">
        <v>2833</v>
      </c>
      <c r="B40" s="76">
        <v>0.0</v>
      </c>
      <c r="C40" s="76">
        <v>0.001569747077268</v>
      </c>
      <c r="D40" s="115">
        <f t="shared" si="1"/>
        <v>0</v>
      </c>
      <c r="E40" s="115">
        <f t="shared" si="2"/>
        <v>1</v>
      </c>
    </row>
    <row r="41">
      <c r="A41" s="62" t="s">
        <v>2834</v>
      </c>
      <c r="B41" s="76">
        <v>1.0</v>
      </c>
      <c r="C41" s="76">
        <v>0.001126855764722</v>
      </c>
      <c r="D41" s="115">
        <f t="shared" si="1"/>
        <v>1</v>
      </c>
      <c r="E41" s="115">
        <f t="shared" si="2"/>
        <v>0</v>
      </c>
    </row>
    <row r="42">
      <c r="A42" s="62" t="s">
        <v>2835</v>
      </c>
      <c r="B42" s="76">
        <v>0.0</v>
      </c>
      <c r="C42" s="76">
        <v>0.001514165861558</v>
      </c>
      <c r="D42" s="115">
        <f t="shared" si="1"/>
        <v>0</v>
      </c>
      <c r="E42" s="115">
        <f t="shared" si="2"/>
        <v>1</v>
      </c>
    </row>
    <row r="43">
      <c r="A43" s="62" t="s">
        <v>2836</v>
      </c>
      <c r="B43" s="76">
        <v>0.0</v>
      </c>
      <c r="C43" s="76">
        <v>8.60819591342E-4</v>
      </c>
      <c r="D43" s="115">
        <f t="shared" si="1"/>
        <v>0</v>
      </c>
      <c r="E43" s="115">
        <f t="shared" si="2"/>
        <v>1</v>
      </c>
    </row>
    <row r="44">
      <c r="A44" s="62" t="s">
        <v>2837</v>
      </c>
      <c r="B44" s="76">
        <v>1.0</v>
      </c>
      <c r="C44" s="76">
        <v>0.001224017050071</v>
      </c>
      <c r="D44" s="115">
        <f t="shared" si="1"/>
        <v>1</v>
      </c>
      <c r="E44" s="115">
        <f t="shared" si="2"/>
        <v>0</v>
      </c>
    </row>
    <row r="45">
      <c r="A45" s="62" t="s">
        <v>2838</v>
      </c>
      <c r="B45" s="76">
        <v>0.0</v>
      </c>
      <c r="C45" s="76">
        <v>9.28320378865E-4</v>
      </c>
      <c r="D45" s="115">
        <f t="shared" si="1"/>
        <v>0</v>
      </c>
      <c r="E45" s="115">
        <f t="shared" si="2"/>
        <v>1</v>
      </c>
    </row>
    <row r="46">
      <c r="A46" s="62" t="s">
        <v>2839</v>
      </c>
      <c r="B46" s="76">
        <v>0.0</v>
      </c>
      <c r="C46" s="76">
        <v>0.001606998983902</v>
      </c>
      <c r="D46" s="115">
        <f t="shared" si="1"/>
        <v>0</v>
      </c>
      <c r="E46" s="115">
        <f t="shared" si="2"/>
        <v>1</v>
      </c>
    </row>
    <row r="47">
      <c r="A47" s="62" t="s">
        <v>2840</v>
      </c>
      <c r="B47" s="76">
        <v>0.0</v>
      </c>
      <c r="C47" s="76">
        <v>0.001118091445055</v>
      </c>
      <c r="D47" s="115">
        <f t="shared" si="1"/>
        <v>0</v>
      </c>
      <c r="E47" s="115">
        <f t="shared" si="2"/>
        <v>1</v>
      </c>
    </row>
    <row r="48">
      <c r="A48" s="62" t="s">
        <v>2841</v>
      </c>
      <c r="B48" s="76">
        <v>0.0</v>
      </c>
      <c r="C48" s="76">
        <v>0.001852879716667</v>
      </c>
      <c r="D48" s="115">
        <f t="shared" si="1"/>
        <v>0</v>
      </c>
      <c r="E48" s="115">
        <f t="shared" si="2"/>
        <v>1</v>
      </c>
    </row>
    <row r="49">
      <c r="A49" s="62" t="s">
        <v>2842</v>
      </c>
      <c r="B49" s="76">
        <v>0.0</v>
      </c>
      <c r="C49" s="76">
        <v>9.79486291789E-4</v>
      </c>
      <c r="D49" s="115">
        <f t="shared" si="1"/>
        <v>0</v>
      </c>
      <c r="E49" s="115">
        <f t="shared" si="2"/>
        <v>1</v>
      </c>
    </row>
    <row r="50">
      <c r="A50" s="62" t="s">
        <v>2843</v>
      </c>
      <c r="B50" s="76">
        <v>0.0</v>
      </c>
      <c r="C50" s="76">
        <v>0.001022467545717</v>
      </c>
      <c r="D50" s="115">
        <f t="shared" si="1"/>
        <v>0</v>
      </c>
      <c r="E50" s="115">
        <f t="shared" si="2"/>
        <v>1</v>
      </c>
    </row>
    <row r="51">
      <c r="A51" s="62" t="s">
        <v>2844</v>
      </c>
      <c r="B51" s="76">
        <v>0.0</v>
      </c>
      <c r="C51" s="76">
        <v>0.001126855764722</v>
      </c>
      <c r="D51" s="115">
        <f t="shared" si="1"/>
        <v>0</v>
      </c>
      <c r="E51" s="115">
        <f t="shared" si="2"/>
        <v>1</v>
      </c>
    </row>
    <row r="52">
      <c r="A52" s="62" t="s">
        <v>2845</v>
      </c>
      <c r="B52" s="76">
        <v>4.0</v>
      </c>
      <c r="C52" s="76">
        <v>0.00749866504962</v>
      </c>
      <c r="D52" s="115">
        <f t="shared" si="1"/>
        <v>1</v>
      </c>
      <c r="E52" s="115">
        <f t="shared" si="2"/>
        <v>0</v>
      </c>
    </row>
    <row r="53">
      <c r="A53" s="62" t="s">
        <v>2846</v>
      </c>
      <c r="B53" s="76">
        <v>6.0</v>
      </c>
      <c r="C53" s="76">
        <v>0.001197382311803</v>
      </c>
      <c r="D53" s="115">
        <f t="shared" si="1"/>
        <v>1</v>
      </c>
      <c r="E53" s="115">
        <f t="shared" si="2"/>
        <v>0</v>
      </c>
    </row>
    <row r="54">
      <c r="A54" s="62" t="s">
        <v>2847</v>
      </c>
      <c r="B54" s="76">
        <v>97.0</v>
      </c>
      <c r="C54" s="76">
        <v>0.005596091199184</v>
      </c>
      <c r="D54" s="115">
        <f t="shared" si="1"/>
        <v>1</v>
      </c>
      <c r="E54" s="115">
        <f t="shared" si="2"/>
        <v>0</v>
      </c>
    </row>
    <row r="55">
      <c r="A55" s="62" t="s">
        <v>2848</v>
      </c>
      <c r="B55" s="76">
        <v>81.0</v>
      </c>
      <c r="C55" s="76">
        <v>0.001872055236243</v>
      </c>
      <c r="D55" s="115">
        <f t="shared" si="1"/>
        <v>1</v>
      </c>
      <c r="E55" s="115">
        <f t="shared" si="2"/>
        <v>0</v>
      </c>
    </row>
    <row r="56">
      <c r="A56" s="62" t="s">
        <v>2849</v>
      </c>
      <c r="B56" s="76">
        <v>4.0</v>
      </c>
      <c r="C56" s="76">
        <v>0.001891267093424</v>
      </c>
      <c r="D56" s="115">
        <f t="shared" si="1"/>
        <v>1</v>
      </c>
      <c r="E56" s="115">
        <f t="shared" si="2"/>
        <v>0</v>
      </c>
    </row>
    <row r="57">
      <c r="A57" s="62" t="s">
        <v>2850</v>
      </c>
      <c r="B57" s="76">
        <v>8.0</v>
      </c>
      <c r="C57" s="76">
        <v>0.001340580280834</v>
      </c>
      <c r="D57" s="115">
        <f t="shared" si="1"/>
        <v>1</v>
      </c>
      <c r="E57" s="115">
        <f t="shared" si="2"/>
        <v>0</v>
      </c>
    </row>
    <row r="58">
      <c r="A58" s="62" t="s">
        <v>2851</v>
      </c>
      <c r="B58" s="76">
        <v>3.0</v>
      </c>
      <c r="C58" s="76">
        <v>0.00133154892225</v>
      </c>
      <c r="D58" s="115">
        <f t="shared" si="1"/>
        <v>1</v>
      </c>
      <c r="E58" s="115">
        <f t="shared" si="2"/>
        <v>0</v>
      </c>
    </row>
    <row r="59">
      <c r="A59" s="62" t="s">
        <v>2852</v>
      </c>
      <c r="B59" s="76">
        <v>7.0</v>
      </c>
      <c r="C59" s="76">
        <v>0.001153217181436</v>
      </c>
      <c r="D59" s="115">
        <f t="shared" si="1"/>
        <v>1</v>
      </c>
      <c r="E59" s="115">
        <f t="shared" si="2"/>
        <v>0</v>
      </c>
    </row>
    <row r="60">
      <c r="A60" s="62" t="s">
        <v>2853</v>
      </c>
      <c r="B60" s="76">
        <v>7.0</v>
      </c>
      <c r="C60" s="76">
        <v>0.001514165861558</v>
      </c>
      <c r="D60" s="115">
        <f t="shared" si="1"/>
        <v>1</v>
      </c>
      <c r="E60" s="115">
        <f t="shared" si="2"/>
        <v>0</v>
      </c>
    </row>
    <row r="61">
      <c r="A61" s="62" t="s">
        <v>2854</v>
      </c>
      <c r="B61" s="76">
        <v>24.0</v>
      </c>
      <c r="C61" s="76">
        <v>0.001179682182761</v>
      </c>
      <c r="D61" s="115">
        <f t="shared" si="1"/>
        <v>1</v>
      </c>
      <c r="E61" s="115">
        <f t="shared" si="2"/>
        <v>0</v>
      </c>
    </row>
    <row r="62">
      <c r="A62" s="62" t="s">
        <v>2855</v>
      </c>
      <c r="B62" s="76">
        <v>7.0</v>
      </c>
      <c r="C62" s="76">
        <v>9.79486291789E-4</v>
      </c>
      <c r="D62" s="115">
        <f t="shared" si="1"/>
        <v>1</v>
      </c>
      <c r="E62" s="115">
        <f t="shared" si="2"/>
        <v>0</v>
      </c>
    </row>
    <row r="63">
      <c r="A63" s="62" t="s">
        <v>2856</v>
      </c>
      <c r="B63" s="76">
        <v>5.0</v>
      </c>
      <c r="C63" s="76">
        <v>8.44076608159E-4</v>
      </c>
      <c r="D63" s="115">
        <f t="shared" si="1"/>
        <v>1</v>
      </c>
      <c r="E63" s="115">
        <f t="shared" si="2"/>
        <v>0</v>
      </c>
    </row>
    <row r="64">
      <c r="A64" s="62" t="s">
        <v>2857</v>
      </c>
      <c r="B64" s="76">
        <v>2.0</v>
      </c>
      <c r="C64" s="76">
        <v>0.016473147893663</v>
      </c>
      <c r="D64" s="115">
        <f t="shared" si="1"/>
        <v>1</v>
      </c>
      <c r="E64" s="115">
        <f t="shared" si="2"/>
        <v>0</v>
      </c>
    </row>
    <row r="65">
      <c r="A65" s="62" t="s">
        <v>2858</v>
      </c>
      <c r="B65" s="76">
        <v>0.0</v>
      </c>
      <c r="C65" s="76">
        <v>0.00822650135181</v>
      </c>
      <c r="D65" s="115">
        <f t="shared" si="1"/>
        <v>0</v>
      </c>
      <c r="E65" s="115">
        <f t="shared" si="2"/>
        <v>1</v>
      </c>
    </row>
    <row r="66">
      <c r="A66" s="62" t="s">
        <v>2859</v>
      </c>
      <c r="B66" s="76">
        <v>1.0</v>
      </c>
      <c r="C66" s="76">
        <v>8.52441569206E-4</v>
      </c>
      <c r="D66" s="115">
        <f t="shared" si="1"/>
        <v>1</v>
      </c>
      <c r="E66" s="115">
        <f t="shared" si="2"/>
        <v>0</v>
      </c>
    </row>
    <row r="67">
      <c r="A67" s="62" t="s">
        <v>2860</v>
      </c>
      <c r="B67" s="76">
        <v>3.0</v>
      </c>
      <c r="C67" s="76">
        <v>0.007421655168791</v>
      </c>
      <c r="D67" s="115">
        <f t="shared" si="1"/>
        <v>1</v>
      </c>
      <c r="E67" s="115">
        <f t="shared" si="2"/>
        <v>0</v>
      </c>
    </row>
    <row r="68">
      <c r="A68" s="62" t="s">
        <v>2861</v>
      </c>
      <c r="B68" s="76">
        <v>1.0</v>
      </c>
      <c r="C68" s="76">
        <v>0.001065754093597</v>
      </c>
      <c r="D68" s="115">
        <f t="shared" si="1"/>
        <v>1</v>
      </c>
      <c r="E68" s="115">
        <f t="shared" si="2"/>
        <v>0</v>
      </c>
    </row>
    <row r="69">
      <c r="A69" s="62" t="s">
        <v>2862</v>
      </c>
      <c r="B69" s="76">
        <v>1.0</v>
      </c>
      <c r="C69" s="76">
        <v>9.28320378865E-4</v>
      </c>
      <c r="D69" s="115">
        <f t="shared" si="1"/>
        <v>1</v>
      </c>
      <c r="E69" s="115">
        <f t="shared" si="2"/>
        <v>0</v>
      </c>
    </row>
    <row r="70">
      <c r="A70" s="62" t="s">
        <v>2863</v>
      </c>
      <c r="B70" s="76">
        <v>1.0</v>
      </c>
      <c r="C70" s="76">
        <v>0.001738602740614</v>
      </c>
      <c r="D70" s="115">
        <f t="shared" si="1"/>
        <v>1</v>
      </c>
      <c r="E70" s="115">
        <f t="shared" si="2"/>
        <v>0</v>
      </c>
    </row>
    <row r="71">
      <c r="A71" s="62" t="s">
        <v>2864</v>
      </c>
      <c r="B71" s="76">
        <v>1.0</v>
      </c>
      <c r="C71" s="76">
        <v>0.002801489875661</v>
      </c>
      <c r="D71" s="115">
        <f t="shared" si="1"/>
        <v>1</v>
      </c>
      <c r="E71" s="115">
        <f t="shared" si="2"/>
        <v>0</v>
      </c>
    </row>
    <row r="72">
      <c r="A72" s="62" t="s">
        <v>2865</v>
      </c>
      <c r="B72" s="76">
        <v>3.0</v>
      </c>
      <c r="C72" s="76">
        <v>0.003952395489028</v>
      </c>
      <c r="D72" s="115">
        <f t="shared" si="1"/>
        <v>1</v>
      </c>
      <c r="E72" s="115">
        <f t="shared" si="2"/>
        <v>0</v>
      </c>
    </row>
    <row r="73">
      <c r="A73" s="62" t="s">
        <v>2866</v>
      </c>
      <c r="B73" s="76">
        <v>1.0</v>
      </c>
      <c r="C73" s="76">
        <v>0.00202675539669</v>
      </c>
      <c r="D73" s="115">
        <f t="shared" si="1"/>
        <v>1</v>
      </c>
      <c r="E73" s="115">
        <f t="shared" si="2"/>
        <v>0</v>
      </c>
    </row>
    <row r="74">
      <c r="A74" s="62" t="s">
        <v>2867</v>
      </c>
      <c r="B74" s="76">
        <v>1.0</v>
      </c>
      <c r="C74" s="76">
        <v>0.002565061952983</v>
      </c>
      <c r="D74" s="115">
        <f t="shared" si="1"/>
        <v>1</v>
      </c>
      <c r="E74" s="115">
        <f t="shared" si="2"/>
        <v>0</v>
      </c>
    </row>
    <row r="75">
      <c r="A75" s="62" t="s">
        <v>2868</v>
      </c>
      <c r="B75" s="76">
        <v>0.0</v>
      </c>
      <c r="C75" s="76">
        <v>0.001153217181436</v>
      </c>
      <c r="D75" s="115">
        <f t="shared" si="1"/>
        <v>0</v>
      </c>
      <c r="E75" s="115">
        <f t="shared" si="2"/>
        <v>1</v>
      </c>
    </row>
    <row r="76">
      <c r="A76" s="62" t="s">
        <v>2869</v>
      </c>
      <c r="B76" s="76">
        <v>0.0</v>
      </c>
      <c r="C76" s="76">
        <v>0.001074447510027</v>
      </c>
      <c r="D76" s="115">
        <f t="shared" si="1"/>
        <v>0</v>
      </c>
      <c r="E76" s="115">
        <f t="shared" si="2"/>
        <v>1</v>
      </c>
    </row>
    <row r="77">
      <c r="A77" s="62" t="s">
        <v>2870</v>
      </c>
      <c r="B77" s="76">
        <v>0.0</v>
      </c>
      <c r="C77" s="76">
        <v>0.001179682182761</v>
      </c>
      <c r="D77" s="115">
        <f t="shared" si="1"/>
        <v>0</v>
      </c>
      <c r="E77" s="115">
        <f t="shared" si="2"/>
        <v>1</v>
      </c>
    </row>
    <row r="78">
      <c r="A78" s="62" t="s">
        <v>2871</v>
      </c>
      <c r="B78" s="76">
        <v>0.0</v>
      </c>
      <c r="C78" s="76">
        <v>9.7092726423E-4</v>
      </c>
      <c r="D78" s="115">
        <f t="shared" si="1"/>
        <v>0</v>
      </c>
      <c r="E78" s="115">
        <f t="shared" si="2"/>
        <v>1</v>
      </c>
    </row>
    <row r="79">
      <c r="A79" s="62" t="s">
        <v>2872</v>
      </c>
      <c r="B79" s="76">
        <v>0.0</v>
      </c>
      <c r="C79" s="76">
        <v>0.00175755594441</v>
      </c>
      <c r="D79" s="115">
        <f t="shared" si="1"/>
        <v>0</v>
      </c>
      <c r="E79" s="115">
        <f t="shared" si="2"/>
        <v>1</v>
      </c>
    </row>
    <row r="80">
      <c r="A80" s="62" t="s">
        <v>2873</v>
      </c>
      <c r="B80" s="76">
        <v>0.0</v>
      </c>
      <c r="C80" s="76">
        <v>0.001367738468407</v>
      </c>
      <c r="D80" s="115">
        <f t="shared" si="1"/>
        <v>0</v>
      </c>
      <c r="E80" s="115">
        <f t="shared" si="2"/>
        <v>1</v>
      </c>
    </row>
    <row r="81">
      <c r="A81" s="62" t="s">
        <v>2874</v>
      </c>
      <c r="B81" s="76">
        <v>0.0</v>
      </c>
      <c r="C81" s="76">
        <v>0.004781833227851</v>
      </c>
      <c r="D81" s="115">
        <f t="shared" si="1"/>
        <v>0</v>
      </c>
      <c r="E81" s="115">
        <f t="shared" si="2"/>
        <v>1</v>
      </c>
    </row>
    <row r="82">
      <c r="A82" s="62" t="s">
        <v>2875</v>
      </c>
      <c r="B82" s="76">
        <v>0.0</v>
      </c>
      <c r="C82" s="76">
        <v>9.36816559612E-4</v>
      </c>
      <c r="D82" s="115">
        <f t="shared" si="1"/>
        <v>0</v>
      </c>
      <c r="E82" s="115">
        <f t="shared" si="2"/>
        <v>1</v>
      </c>
    </row>
    <row r="83">
      <c r="A83" s="62" t="s">
        <v>2876</v>
      </c>
      <c r="B83" s="76">
        <v>0.0</v>
      </c>
      <c r="C83" s="76">
        <v>9.02909833753E-4</v>
      </c>
      <c r="D83" s="115">
        <f t="shared" si="1"/>
        <v>0</v>
      </c>
      <c r="E83" s="115">
        <f t="shared" si="2"/>
        <v>1</v>
      </c>
    </row>
    <row r="84">
      <c r="A84" s="62" t="s">
        <v>2877</v>
      </c>
      <c r="B84" s="76">
        <v>0.0</v>
      </c>
      <c r="C84" s="76">
        <v>0.001394991580409</v>
      </c>
      <c r="D84" s="115">
        <f t="shared" si="1"/>
        <v>0</v>
      </c>
      <c r="E84" s="115">
        <f t="shared" si="2"/>
        <v>1</v>
      </c>
    </row>
    <row r="85">
      <c r="A85" s="62" t="s">
        <v>2878</v>
      </c>
      <c r="B85" s="76">
        <v>0.0</v>
      </c>
      <c r="C85" s="76">
        <v>0.001065754093597</v>
      </c>
      <c r="D85" s="115">
        <f t="shared" si="1"/>
        <v>0</v>
      </c>
      <c r="E85" s="115">
        <f t="shared" si="2"/>
        <v>1</v>
      </c>
    </row>
    <row r="86">
      <c r="A86" s="62" t="s">
        <v>2879</v>
      </c>
      <c r="B86" s="76">
        <v>0.0</v>
      </c>
      <c r="C86" s="76">
        <v>8.35724890538E-4</v>
      </c>
      <c r="D86" s="115">
        <f t="shared" si="1"/>
        <v>0</v>
      </c>
      <c r="E86" s="115">
        <f t="shared" si="2"/>
        <v>1</v>
      </c>
    </row>
    <row r="87">
      <c r="A87" s="62" t="s">
        <v>2880</v>
      </c>
      <c r="B87" s="76">
        <v>1.0</v>
      </c>
      <c r="C87" s="76">
        <v>0.002292876211545</v>
      </c>
      <c r="D87" s="115">
        <f t="shared" si="1"/>
        <v>1</v>
      </c>
      <c r="E87" s="115">
        <f t="shared" si="2"/>
        <v>0</v>
      </c>
    </row>
    <row r="88">
      <c r="A88" s="62" t="s">
        <v>2881</v>
      </c>
      <c r="B88" s="76">
        <v>2.0</v>
      </c>
      <c r="C88" s="76">
        <v>0.00179557404247</v>
      </c>
      <c r="D88" s="115">
        <f t="shared" si="1"/>
        <v>1</v>
      </c>
      <c r="E88" s="115">
        <f t="shared" si="2"/>
        <v>0</v>
      </c>
    </row>
    <row r="89">
      <c r="A89" s="62" t="s">
        <v>2882</v>
      </c>
      <c r="B89" s="76">
        <v>0.0</v>
      </c>
      <c r="C89" s="76">
        <v>0.001367738468407</v>
      </c>
      <c r="D89" s="115">
        <f t="shared" si="1"/>
        <v>0</v>
      </c>
      <c r="E89" s="115">
        <f t="shared" si="2"/>
        <v>1</v>
      </c>
    </row>
    <row r="90">
      <c r="A90" s="62" t="s">
        <v>2883</v>
      </c>
      <c r="B90" s="76">
        <v>0.0</v>
      </c>
      <c r="C90" s="76">
        <v>0.001215127570284</v>
      </c>
      <c r="D90" s="115">
        <f t="shared" si="1"/>
        <v>0</v>
      </c>
      <c r="E90" s="115">
        <f t="shared" si="2"/>
        <v>1</v>
      </c>
    </row>
    <row r="91">
      <c r="A91" s="62" t="s">
        <v>2884</v>
      </c>
      <c r="B91" s="76">
        <v>0.0</v>
      </c>
      <c r="C91" s="76">
        <v>8.52441569206E-4</v>
      </c>
      <c r="D91" s="115">
        <f t="shared" si="1"/>
        <v>0</v>
      </c>
      <c r="E91" s="115">
        <f t="shared" si="2"/>
        <v>1</v>
      </c>
    </row>
    <row r="92">
      <c r="A92" s="62" t="s">
        <v>2885</v>
      </c>
      <c r="B92" s="76">
        <v>0.0</v>
      </c>
      <c r="C92" s="76">
        <v>8.1075205736E-4</v>
      </c>
      <c r="D92" s="115">
        <f t="shared" si="1"/>
        <v>0</v>
      </c>
      <c r="E92" s="115">
        <f t="shared" si="2"/>
        <v>1</v>
      </c>
    </row>
    <row r="93">
      <c r="A93" s="62" t="s">
        <v>2886</v>
      </c>
      <c r="B93" s="76">
        <v>0.0</v>
      </c>
      <c r="C93" s="76">
        <v>0.00103974598588</v>
      </c>
      <c r="D93" s="115">
        <f t="shared" si="1"/>
        <v>0</v>
      </c>
      <c r="E93" s="115">
        <f t="shared" si="2"/>
        <v>1</v>
      </c>
    </row>
    <row r="94">
      <c r="A94" s="62" t="s">
        <v>2887</v>
      </c>
      <c r="B94" s="76">
        <v>0.0</v>
      </c>
      <c r="C94" s="76">
        <v>0.001588353580976</v>
      </c>
      <c r="D94" s="115">
        <f t="shared" si="1"/>
        <v>0</v>
      </c>
      <c r="E94" s="115">
        <f t="shared" si="2"/>
        <v>1</v>
      </c>
    </row>
    <row r="95">
      <c r="A95" s="62" t="s">
        <v>2888</v>
      </c>
      <c r="B95" s="76">
        <v>1.0</v>
      </c>
      <c r="C95" s="76">
        <v>0.001250752185494</v>
      </c>
      <c r="D95" s="115">
        <f t="shared" si="1"/>
        <v>1</v>
      </c>
      <c r="E95" s="115">
        <f t="shared" si="2"/>
        <v>0</v>
      </c>
    </row>
    <row r="96">
      <c r="A96" s="62" t="s">
        <v>2889</v>
      </c>
      <c r="B96" s="76">
        <v>2.0</v>
      </c>
      <c r="C96" s="76">
        <v>0.001495719286643</v>
      </c>
      <c r="D96" s="115">
        <f t="shared" si="1"/>
        <v>1</v>
      </c>
      <c r="E96" s="115">
        <f t="shared" si="2"/>
        <v>0</v>
      </c>
    </row>
    <row r="97">
      <c r="A97" s="62" t="s">
        <v>2890</v>
      </c>
      <c r="B97" s="76">
        <v>1.0</v>
      </c>
      <c r="C97" s="76">
        <v>9.62380592232E-4</v>
      </c>
      <c r="D97" s="115">
        <f t="shared" si="1"/>
        <v>1</v>
      </c>
      <c r="E97" s="115">
        <f t="shared" si="2"/>
        <v>0</v>
      </c>
    </row>
    <row r="98">
      <c r="A98" s="62" t="s">
        <v>2891</v>
      </c>
      <c r="B98" s="76">
        <v>0.0</v>
      </c>
      <c r="C98" s="76">
        <v>0.002636582192209</v>
      </c>
      <c r="D98" s="115">
        <f t="shared" si="1"/>
        <v>0</v>
      </c>
      <c r="E98" s="115">
        <f t="shared" si="2"/>
        <v>1</v>
      </c>
    </row>
    <row r="99">
      <c r="A99" s="62" t="s">
        <v>2892</v>
      </c>
      <c r="B99" s="76">
        <v>0.0</v>
      </c>
      <c r="C99" s="76">
        <v>0.002292876211545</v>
      </c>
      <c r="D99" s="115">
        <f t="shared" si="1"/>
        <v>0</v>
      </c>
      <c r="E99" s="115">
        <f t="shared" si="2"/>
        <v>1</v>
      </c>
    </row>
    <row r="100">
      <c r="A100" s="62" t="s">
        <v>2893</v>
      </c>
      <c r="B100" s="76">
        <v>0.0</v>
      </c>
      <c r="C100" s="76">
        <v>0.001188526734019</v>
      </c>
      <c r="D100" s="115">
        <f t="shared" si="1"/>
        <v>0</v>
      </c>
      <c r="E100" s="115">
        <f t="shared" si="2"/>
        <v>1</v>
      </c>
    </row>
    <row r="101">
      <c r="A101" s="62" t="s">
        <v>2894</v>
      </c>
      <c r="B101" s="76">
        <v>0.0</v>
      </c>
      <c r="C101" s="76">
        <v>9.11367056141E-4</v>
      </c>
      <c r="D101" s="115">
        <f t="shared" si="1"/>
        <v>0</v>
      </c>
      <c r="E101" s="115">
        <f t="shared" si="2"/>
        <v>1</v>
      </c>
    </row>
    <row r="102">
      <c r="A102" s="62" t="s">
        <v>2895</v>
      </c>
      <c r="B102" s="76">
        <v>1.0</v>
      </c>
      <c r="C102" s="76">
        <v>0.001304519117749</v>
      </c>
      <c r="D102" s="115">
        <f t="shared" si="1"/>
        <v>1</v>
      </c>
      <c r="E102" s="115">
        <f t="shared" si="2"/>
        <v>0</v>
      </c>
    </row>
    <row r="103">
      <c r="A103" s="62" t="s">
        <v>2896</v>
      </c>
      <c r="B103" s="76">
        <v>0.0</v>
      </c>
      <c r="C103" s="76">
        <v>9.7092726423E-4</v>
      </c>
      <c r="D103" s="115">
        <f t="shared" si="1"/>
        <v>0</v>
      </c>
      <c r="E103" s="115">
        <f t="shared" si="2"/>
        <v>1</v>
      </c>
    </row>
    <row r="104">
      <c r="A104" s="62" t="s">
        <v>2897</v>
      </c>
      <c r="B104" s="76">
        <v>0.0</v>
      </c>
      <c r="C104" s="76">
        <v>0.002403051627066</v>
      </c>
      <c r="D104" s="115">
        <f t="shared" si="1"/>
        <v>0</v>
      </c>
      <c r="E104" s="115">
        <f t="shared" si="2"/>
        <v>1</v>
      </c>
    </row>
    <row r="105">
      <c r="A105" s="62" t="s">
        <v>2898</v>
      </c>
      <c r="B105" s="76">
        <v>0.0</v>
      </c>
      <c r="C105" s="76">
        <v>0.005837356078829</v>
      </c>
      <c r="D105" s="115">
        <f t="shared" si="1"/>
        <v>0</v>
      </c>
      <c r="E105" s="115">
        <f t="shared" si="2"/>
        <v>1</v>
      </c>
    </row>
    <row r="106">
      <c r="A106" s="62" t="s">
        <v>2899</v>
      </c>
      <c r="B106" s="76">
        <v>0.0</v>
      </c>
      <c r="C106" s="76">
        <v>0.001691386225328</v>
      </c>
      <c r="D106" s="115">
        <f t="shared" si="1"/>
        <v>0</v>
      </c>
      <c r="E106" s="115">
        <f t="shared" si="2"/>
        <v>1</v>
      </c>
    </row>
    <row r="107">
      <c r="A107" s="62" t="s">
        <v>2900</v>
      </c>
      <c r="B107" s="76">
        <v>0.0</v>
      </c>
      <c r="C107" s="76">
        <v>0.001250752185494</v>
      </c>
      <c r="D107" s="115">
        <f t="shared" si="1"/>
        <v>0</v>
      </c>
      <c r="E107" s="115">
        <f t="shared" si="2"/>
        <v>1</v>
      </c>
    </row>
    <row r="108">
      <c r="A108" s="62" t="s">
        <v>2901</v>
      </c>
      <c r="B108" s="76">
        <v>0.0</v>
      </c>
      <c r="C108" s="76">
        <v>0.001126855764722</v>
      </c>
      <c r="D108" s="115">
        <f t="shared" si="1"/>
        <v>0</v>
      </c>
      <c r="E108" s="115">
        <f t="shared" si="2"/>
        <v>1</v>
      </c>
    </row>
    <row r="109">
      <c r="A109" s="62" t="s">
        <v>2902</v>
      </c>
      <c r="B109" s="76">
        <v>0.0</v>
      </c>
      <c r="C109" s="76">
        <v>0.001126855764722</v>
      </c>
      <c r="D109" s="115">
        <f t="shared" si="1"/>
        <v>0</v>
      </c>
      <c r="E109" s="115">
        <f t="shared" si="2"/>
        <v>1</v>
      </c>
    </row>
    <row r="110">
      <c r="A110" s="62" t="s">
        <v>2903</v>
      </c>
      <c r="B110" s="76">
        <v>0.0</v>
      </c>
      <c r="C110" s="76">
        <v>8.27386949936E-4</v>
      </c>
      <c r="D110" s="115">
        <f t="shared" si="1"/>
        <v>0</v>
      </c>
      <c r="E110" s="115">
        <f t="shared" si="2"/>
        <v>1</v>
      </c>
    </row>
    <row r="111">
      <c r="A111" s="62" t="s">
        <v>2904</v>
      </c>
      <c r="B111" s="76">
        <v>0.0</v>
      </c>
      <c r="C111" s="76">
        <v>0.001057072835026</v>
      </c>
      <c r="D111" s="115">
        <f t="shared" si="1"/>
        <v>0</v>
      </c>
      <c r="E111" s="115">
        <f t="shared" si="2"/>
        <v>1</v>
      </c>
    </row>
    <row r="112">
      <c r="A112" s="62" t="s">
        <v>2905</v>
      </c>
      <c r="B112" s="76">
        <v>0.0</v>
      </c>
      <c r="C112" s="76">
        <v>0.002926454386251</v>
      </c>
      <c r="D112" s="115">
        <f t="shared" si="1"/>
        <v>0</v>
      </c>
      <c r="E112" s="115">
        <f t="shared" si="2"/>
        <v>1</v>
      </c>
    </row>
    <row r="113">
      <c r="A113" s="62" t="s">
        <v>2906</v>
      </c>
      <c r="B113" s="76">
        <v>0.0</v>
      </c>
      <c r="C113" s="76">
        <v>9.19837289532E-4</v>
      </c>
      <c r="D113" s="115">
        <f t="shared" si="1"/>
        <v>0</v>
      </c>
      <c r="E113" s="115">
        <f t="shared" si="2"/>
        <v>1</v>
      </c>
    </row>
    <row r="114">
      <c r="A114" s="62" t="s">
        <v>2907</v>
      </c>
      <c r="B114" s="76">
        <v>0.0</v>
      </c>
      <c r="C114" s="76">
        <v>0.00202675539669</v>
      </c>
      <c r="D114" s="115">
        <f t="shared" si="1"/>
        <v>0</v>
      </c>
      <c r="E114" s="115">
        <f t="shared" si="2"/>
        <v>1</v>
      </c>
    </row>
    <row r="115">
      <c r="A115" s="62" t="s">
        <v>2908</v>
      </c>
      <c r="B115" s="76">
        <v>0.0</v>
      </c>
      <c r="C115" s="76">
        <v>9.02909833753E-4</v>
      </c>
      <c r="D115" s="115">
        <f t="shared" si="1"/>
        <v>0</v>
      </c>
      <c r="E115" s="115">
        <f t="shared" si="2"/>
        <v>1</v>
      </c>
    </row>
    <row r="116">
      <c r="A116" s="62" t="s">
        <v>2909</v>
      </c>
      <c r="B116" s="76">
        <v>0.0</v>
      </c>
      <c r="C116" s="76">
        <v>8.52441569206E-4</v>
      </c>
      <c r="D116" s="115">
        <f t="shared" si="1"/>
        <v>0</v>
      </c>
      <c r="E116" s="115">
        <f t="shared" si="2"/>
        <v>1</v>
      </c>
    </row>
    <row r="117">
      <c r="A117" s="62" t="s">
        <v>2910</v>
      </c>
      <c r="B117" s="76">
        <v>0.0</v>
      </c>
      <c r="C117" s="76">
        <v>0.001523404160456</v>
      </c>
      <c r="D117" s="115">
        <f t="shared" si="1"/>
        <v>0</v>
      </c>
      <c r="E117" s="115">
        <f t="shared" si="2"/>
        <v>1</v>
      </c>
    </row>
    <row r="118">
      <c r="A118" s="62" t="s">
        <v>2911</v>
      </c>
      <c r="B118" s="76">
        <v>1.0</v>
      </c>
      <c r="C118" s="76">
        <v>0.001118091445055</v>
      </c>
      <c r="D118" s="115">
        <f t="shared" si="1"/>
        <v>1</v>
      </c>
      <c r="E118" s="115">
        <f t="shared" si="2"/>
        <v>0</v>
      </c>
    </row>
    <row r="119">
      <c r="A119" s="62" t="s">
        <v>2912</v>
      </c>
      <c r="B119" s="76">
        <v>1.0</v>
      </c>
      <c r="C119" s="76">
        <v>0.001313518252396</v>
      </c>
      <c r="D119" s="115">
        <f t="shared" si="1"/>
        <v>1</v>
      </c>
      <c r="E119" s="115">
        <f t="shared" si="2"/>
        <v>0</v>
      </c>
    </row>
    <row r="120">
      <c r="A120" s="62" t="s">
        <v>2913</v>
      </c>
      <c r="B120" s="76">
        <v>43.0</v>
      </c>
      <c r="C120" s="76">
        <v>0.00114441828552</v>
      </c>
      <c r="D120" s="115">
        <f t="shared" si="1"/>
        <v>1</v>
      </c>
      <c r="E120" s="115">
        <f t="shared" si="2"/>
        <v>0</v>
      </c>
    </row>
    <row r="121">
      <c r="A121" s="62" t="s">
        <v>2914</v>
      </c>
      <c r="B121" s="76">
        <v>3.0</v>
      </c>
      <c r="C121" s="76">
        <v>0.00103974598588</v>
      </c>
      <c r="D121" s="115">
        <f t="shared" si="1"/>
        <v>1</v>
      </c>
      <c r="E121" s="115">
        <f t="shared" si="2"/>
        <v>0</v>
      </c>
    </row>
    <row r="122">
      <c r="A122" s="62" t="s">
        <v>2915</v>
      </c>
      <c r="B122" s="76">
        <v>1.0</v>
      </c>
      <c r="C122" s="76">
        <v>9.62380592232E-4</v>
      </c>
      <c r="D122" s="115">
        <f t="shared" si="1"/>
        <v>1</v>
      </c>
      <c r="E122" s="115">
        <f t="shared" si="2"/>
        <v>0</v>
      </c>
    </row>
    <row r="123">
      <c r="A123" s="62" t="s">
        <v>2916</v>
      </c>
      <c r="B123" s="76">
        <v>1.0</v>
      </c>
      <c r="C123" s="76">
        <v>8.19062611421E-4</v>
      </c>
      <c r="D123" s="115">
        <f t="shared" si="1"/>
        <v>1</v>
      </c>
      <c r="E123" s="115">
        <f t="shared" si="2"/>
        <v>0</v>
      </c>
    </row>
    <row r="124">
      <c r="A124" s="62" t="s">
        <v>2917</v>
      </c>
      <c r="B124" s="76">
        <v>0.0</v>
      </c>
      <c r="C124" s="76">
        <v>0.012477131205395</v>
      </c>
      <c r="D124" s="115">
        <f t="shared" si="1"/>
        <v>0</v>
      </c>
      <c r="E124" s="115">
        <f t="shared" si="2"/>
        <v>1</v>
      </c>
    </row>
    <row r="125">
      <c r="A125" s="62" t="s">
        <v>2918</v>
      </c>
      <c r="B125" s="76">
        <v>0.0</v>
      </c>
      <c r="C125" s="76">
        <v>0.024231796039286</v>
      </c>
      <c r="D125" s="115">
        <f t="shared" si="1"/>
        <v>0</v>
      </c>
      <c r="E125" s="115">
        <f t="shared" si="2"/>
        <v>1</v>
      </c>
    </row>
    <row r="126">
      <c r="A126" s="62" t="s">
        <v>2919</v>
      </c>
      <c r="B126" s="76">
        <v>0.0</v>
      </c>
      <c r="C126" s="76">
        <v>0.083691989566488</v>
      </c>
      <c r="D126" s="115">
        <f t="shared" si="1"/>
        <v>0</v>
      </c>
      <c r="E126" s="115">
        <f t="shared" si="2"/>
        <v>1</v>
      </c>
    </row>
    <row r="127">
      <c r="A127" s="62" t="s">
        <v>2920</v>
      </c>
      <c r="B127" s="76">
        <v>1.0</v>
      </c>
      <c r="C127" s="76">
        <v>9.19837289532E-4</v>
      </c>
      <c r="D127" s="115">
        <f t="shared" si="1"/>
        <v>1</v>
      </c>
      <c r="E127" s="115">
        <f t="shared" si="2"/>
        <v>0</v>
      </c>
    </row>
    <row r="128">
      <c r="A128" s="62" t="s">
        <v>2921</v>
      </c>
      <c r="B128" s="76">
        <v>1.0</v>
      </c>
      <c r="C128" s="76">
        <v>0.001523404160456</v>
      </c>
      <c r="D128" s="115">
        <f t="shared" si="1"/>
        <v>1</v>
      </c>
      <c r="E128" s="115">
        <f t="shared" si="2"/>
        <v>0</v>
      </c>
    </row>
    <row r="129">
      <c r="A129" s="62" t="s">
        <v>2922</v>
      </c>
      <c r="B129" s="76">
        <v>1.0</v>
      </c>
      <c r="C129" s="76">
        <v>0.002144262025472</v>
      </c>
      <c r="D129" s="115">
        <f t="shared" si="1"/>
        <v>1</v>
      </c>
      <c r="E129" s="115">
        <f t="shared" si="2"/>
        <v>0</v>
      </c>
    </row>
    <row r="130">
      <c r="A130" s="62" t="s">
        <v>2923</v>
      </c>
      <c r="B130" s="76">
        <v>1.0</v>
      </c>
      <c r="C130" s="76">
        <v>0.001949119379272</v>
      </c>
      <c r="D130" s="115">
        <f t="shared" si="1"/>
        <v>1</v>
      </c>
      <c r="E130" s="115">
        <f t="shared" si="2"/>
        <v>0</v>
      </c>
    </row>
    <row r="131">
      <c r="A131" s="62" t="s">
        <v>2924</v>
      </c>
      <c r="B131" s="76">
        <v>1.0</v>
      </c>
      <c r="C131" s="76">
        <v>0.001074447510027</v>
      </c>
      <c r="D131" s="115">
        <f t="shared" si="1"/>
        <v>1</v>
      </c>
      <c r="E131" s="115">
        <f t="shared" si="2"/>
        <v>0</v>
      </c>
    </row>
    <row r="132">
      <c r="A132" s="62" t="s">
        <v>2925</v>
      </c>
      <c r="B132" s="76">
        <v>2.0</v>
      </c>
      <c r="C132" s="76">
        <v>0.001551180021415</v>
      </c>
      <c r="D132" s="115">
        <f t="shared" si="1"/>
        <v>1</v>
      </c>
      <c r="E132" s="115">
        <f t="shared" si="2"/>
        <v>0</v>
      </c>
    </row>
    <row r="133">
      <c r="A133" s="62" t="s">
        <v>2926</v>
      </c>
      <c r="B133" s="76">
        <v>2.0</v>
      </c>
      <c r="C133" s="76">
        <v>8.86034297485E-4</v>
      </c>
      <c r="D133" s="115">
        <f t="shared" si="1"/>
        <v>1</v>
      </c>
      <c r="E133" s="115">
        <f t="shared" si="2"/>
        <v>0</v>
      </c>
    </row>
    <row r="134">
      <c r="A134" s="62" t="s">
        <v>2927</v>
      </c>
      <c r="B134" s="76">
        <v>12.0</v>
      </c>
      <c r="C134" s="76">
        <v>0.001663170085657</v>
      </c>
      <c r="D134" s="115">
        <f t="shared" si="1"/>
        <v>1</v>
      </c>
      <c r="E134" s="115">
        <f t="shared" si="2"/>
        <v>0</v>
      </c>
    </row>
    <row r="135">
      <c r="A135" s="62" t="s">
        <v>2928</v>
      </c>
      <c r="B135" s="76">
        <v>38.0</v>
      </c>
      <c r="C135" s="76">
        <v>0.003105328298909</v>
      </c>
      <c r="D135" s="115">
        <f t="shared" si="1"/>
        <v>1</v>
      </c>
      <c r="E135" s="115">
        <f t="shared" si="2"/>
        <v>0</v>
      </c>
    </row>
    <row r="136">
      <c r="A136" s="62" t="s">
        <v>2929</v>
      </c>
      <c r="B136" s="76">
        <v>11.0</v>
      </c>
      <c r="C136" s="76">
        <v>0.002392994517153</v>
      </c>
      <c r="D136" s="115">
        <f t="shared" si="1"/>
        <v>1</v>
      </c>
      <c r="E136" s="115">
        <f t="shared" si="2"/>
        <v>0</v>
      </c>
    </row>
    <row r="137">
      <c r="A137" s="62" t="s">
        <v>2930</v>
      </c>
      <c r="B137" s="76">
        <v>73.0</v>
      </c>
      <c r="C137" s="76">
        <v>8.77616305861E-4</v>
      </c>
      <c r="D137" s="115">
        <f t="shared" si="1"/>
        <v>1</v>
      </c>
      <c r="E137" s="115">
        <f t="shared" si="2"/>
        <v>0</v>
      </c>
    </row>
    <row r="138">
      <c r="A138" s="62" t="s">
        <v>2931</v>
      </c>
      <c r="B138" s="76">
        <v>2.0</v>
      </c>
      <c r="C138" s="76">
        <v>0.029440154459659</v>
      </c>
      <c r="D138" s="115">
        <f t="shared" si="1"/>
        <v>1</v>
      </c>
      <c r="E138" s="115">
        <f t="shared" si="2"/>
        <v>0</v>
      </c>
    </row>
    <row r="139">
      <c r="A139" s="62" t="s">
        <v>2932</v>
      </c>
      <c r="B139" s="76">
        <v>63.0</v>
      </c>
      <c r="C139" s="76">
        <v>0.001748074530123</v>
      </c>
      <c r="D139" s="115">
        <f t="shared" si="1"/>
        <v>1</v>
      </c>
      <c r="E139" s="115">
        <f t="shared" si="2"/>
        <v>0</v>
      </c>
    </row>
    <row r="140">
      <c r="A140" s="62" t="s">
        <v>2933</v>
      </c>
      <c r="B140" s="76">
        <v>2.0</v>
      </c>
      <c r="C140" s="76">
        <v>0.00133154892225</v>
      </c>
      <c r="D140" s="115">
        <f t="shared" si="1"/>
        <v>1</v>
      </c>
      <c r="E140" s="115">
        <f t="shared" si="2"/>
        <v>0</v>
      </c>
    </row>
    <row r="141">
      <c r="A141" s="62" t="s">
        <v>2934</v>
      </c>
      <c r="B141" s="76">
        <v>11.0</v>
      </c>
      <c r="C141" s="76">
        <v>0.002443361431999</v>
      </c>
      <c r="D141" s="115">
        <f t="shared" si="1"/>
        <v>1</v>
      </c>
      <c r="E141" s="115">
        <f t="shared" si="2"/>
        <v>0</v>
      </c>
    </row>
    <row r="142">
      <c r="A142" s="62" t="s">
        <v>2935</v>
      </c>
      <c r="B142" s="76">
        <v>4.0</v>
      </c>
      <c r="C142" s="76">
        <v>0.003275610074753</v>
      </c>
      <c r="D142" s="115">
        <f t="shared" si="1"/>
        <v>1</v>
      </c>
      <c r="E142" s="115">
        <f t="shared" si="2"/>
        <v>0</v>
      </c>
    </row>
    <row r="143">
      <c r="A143" s="62" t="s">
        <v>2936</v>
      </c>
      <c r="B143" s="76">
        <v>3.0</v>
      </c>
      <c r="C143" s="76">
        <v>0.005061812938127</v>
      </c>
      <c r="D143" s="115">
        <f t="shared" si="1"/>
        <v>1</v>
      </c>
      <c r="E143" s="115">
        <f t="shared" si="2"/>
        <v>0</v>
      </c>
    </row>
    <row r="144">
      <c r="A144" s="62" t="s">
        <v>2937</v>
      </c>
      <c r="B144" s="76">
        <v>4.0</v>
      </c>
      <c r="C144" s="76">
        <v>9.11367056141E-4</v>
      </c>
      <c r="D144" s="115">
        <f t="shared" si="1"/>
        <v>1</v>
      </c>
      <c r="E144" s="115">
        <f t="shared" si="2"/>
        <v>0</v>
      </c>
    </row>
    <row r="145">
      <c r="A145" s="62" t="s">
        <v>2938</v>
      </c>
      <c r="B145" s="76">
        <v>2.0</v>
      </c>
      <c r="C145" s="76">
        <v>0.003819357988181</v>
      </c>
      <c r="D145" s="115">
        <f t="shared" si="1"/>
        <v>1</v>
      </c>
      <c r="E145" s="115">
        <f t="shared" si="2"/>
        <v>0</v>
      </c>
    </row>
    <row r="146">
      <c r="A146" s="62" t="s">
        <v>2939</v>
      </c>
      <c r="B146" s="76">
        <v>1.0</v>
      </c>
      <c r="C146" s="76">
        <v>0.003963525204852</v>
      </c>
      <c r="D146" s="115">
        <f t="shared" si="1"/>
        <v>1</v>
      </c>
      <c r="E146" s="115">
        <f t="shared" si="2"/>
        <v>0</v>
      </c>
    </row>
    <row r="147">
      <c r="A147" s="62" t="s">
        <v>2940</v>
      </c>
      <c r="B147" s="76">
        <v>0.0</v>
      </c>
      <c r="C147" s="76">
        <v>8.27386949936E-4</v>
      </c>
      <c r="D147" s="115">
        <f t="shared" si="1"/>
        <v>0</v>
      </c>
      <c r="E147" s="115">
        <f t="shared" si="2"/>
        <v>1</v>
      </c>
    </row>
    <row r="148">
      <c r="A148" s="62" t="s">
        <v>2941</v>
      </c>
      <c r="B148" s="76">
        <v>0.0</v>
      </c>
      <c r="C148" s="76">
        <v>9.02909833753E-4</v>
      </c>
      <c r="D148" s="115">
        <f t="shared" si="1"/>
        <v>0</v>
      </c>
      <c r="E148" s="115">
        <f t="shared" si="2"/>
        <v>1</v>
      </c>
    </row>
    <row r="149">
      <c r="A149" s="62" t="s">
        <v>2942</v>
      </c>
      <c r="B149" s="76">
        <v>11.0</v>
      </c>
      <c r="C149" s="76">
        <v>0.001224017050071</v>
      </c>
      <c r="D149" s="115">
        <f t="shared" si="1"/>
        <v>1</v>
      </c>
      <c r="E149" s="115">
        <f t="shared" si="2"/>
        <v>0</v>
      </c>
    </row>
    <row r="150">
      <c r="A150" s="62" t="s">
        <v>2943</v>
      </c>
      <c r="B150" s="76">
        <v>3.0</v>
      </c>
      <c r="C150" s="76">
        <v>8.94465777441E-4</v>
      </c>
      <c r="D150" s="115">
        <f t="shared" si="1"/>
        <v>1</v>
      </c>
      <c r="E150" s="115">
        <f t="shared" si="2"/>
        <v>0</v>
      </c>
    </row>
    <row r="151">
      <c r="A151" s="62" t="s">
        <v>2944</v>
      </c>
      <c r="B151" s="76">
        <v>8.0</v>
      </c>
      <c r="C151" s="76">
        <v>0.001978166636517</v>
      </c>
      <c r="D151" s="115">
        <f t="shared" si="1"/>
        <v>1</v>
      </c>
      <c r="E151" s="115">
        <f t="shared" si="2"/>
        <v>0</v>
      </c>
    </row>
    <row r="152">
      <c r="A152" s="62" t="s">
        <v>2945</v>
      </c>
      <c r="B152" s="76">
        <v>2.0</v>
      </c>
      <c r="C152" s="76">
        <v>0.004851498535545</v>
      </c>
      <c r="D152" s="115">
        <f t="shared" si="1"/>
        <v>1</v>
      </c>
      <c r="E152" s="115">
        <f t="shared" si="2"/>
        <v>0</v>
      </c>
    </row>
    <row r="153">
      <c r="A153" s="62" t="s">
        <v>2946</v>
      </c>
      <c r="B153" s="76">
        <v>2.0</v>
      </c>
      <c r="C153" s="76">
        <v>0.00224312742178</v>
      </c>
      <c r="D153" s="115">
        <f t="shared" si="1"/>
        <v>1</v>
      </c>
      <c r="E153" s="115">
        <f t="shared" si="2"/>
        <v>0</v>
      </c>
    </row>
    <row r="154">
      <c r="A154" s="62" t="s">
        <v>2947</v>
      </c>
      <c r="B154" s="76">
        <v>12.0</v>
      </c>
      <c r="C154" s="76">
        <v>8.44076608159E-4</v>
      </c>
      <c r="D154" s="115">
        <f t="shared" si="1"/>
        <v>1</v>
      </c>
      <c r="E154" s="115">
        <f t="shared" si="2"/>
        <v>0</v>
      </c>
    </row>
    <row r="155">
      <c r="A155" s="62" t="s">
        <v>2948</v>
      </c>
      <c r="B155" s="76">
        <v>0.0</v>
      </c>
      <c r="C155" s="76">
        <v>8.60819591342E-4</v>
      </c>
      <c r="D155" s="115">
        <f t="shared" si="1"/>
        <v>0</v>
      </c>
      <c r="E155" s="115">
        <f t="shared" si="2"/>
        <v>1</v>
      </c>
    </row>
    <row r="156">
      <c r="A156" s="62" t="s">
        <v>2949</v>
      </c>
      <c r="B156" s="76">
        <v>0.0</v>
      </c>
      <c r="C156" s="76">
        <v>0.001241829208514</v>
      </c>
      <c r="D156" s="115">
        <f t="shared" si="1"/>
        <v>0</v>
      </c>
      <c r="E156" s="115">
        <f t="shared" si="2"/>
        <v>1</v>
      </c>
    </row>
    <row r="157">
      <c r="A157" s="62" t="s">
        <v>2950</v>
      </c>
      <c r="B157" s="76">
        <v>0.0</v>
      </c>
      <c r="C157" s="76">
        <v>0.001958792403178</v>
      </c>
      <c r="D157" s="115">
        <f t="shared" si="1"/>
        <v>0</v>
      </c>
      <c r="E157" s="115">
        <f t="shared" si="2"/>
        <v>1</v>
      </c>
    </row>
    <row r="158">
      <c r="A158" s="62" t="s">
        <v>2951</v>
      </c>
      <c r="B158" s="76">
        <v>0.0</v>
      </c>
      <c r="C158" s="76">
        <v>0.001431475278149</v>
      </c>
      <c r="D158" s="115">
        <f t="shared" si="1"/>
        <v>0</v>
      </c>
      <c r="E158" s="115">
        <f t="shared" si="2"/>
        <v>1</v>
      </c>
    </row>
    <row r="159">
      <c r="A159" s="62" t="s">
        <v>2952</v>
      </c>
      <c r="B159" s="76">
        <v>0.0</v>
      </c>
      <c r="C159" s="76">
        <v>0.001277586558286</v>
      </c>
      <c r="D159" s="115">
        <f t="shared" si="1"/>
        <v>0</v>
      </c>
      <c r="E159" s="115">
        <f t="shared" si="2"/>
        <v>1</v>
      </c>
    </row>
    <row r="160">
      <c r="A160" s="62" t="s">
        <v>2953</v>
      </c>
      <c r="B160" s="76">
        <v>0.0</v>
      </c>
      <c r="C160" s="76">
        <v>0.001179682182761</v>
      </c>
      <c r="D160" s="115">
        <f t="shared" si="1"/>
        <v>0</v>
      </c>
      <c r="E160" s="115">
        <f t="shared" si="2"/>
        <v>1</v>
      </c>
    </row>
    <row r="161">
      <c r="A161" s="62" t="s">
        <v>2954</v>
      </c>
      <c r="B161" s="76">
        <v>0.0</v>
      </c>
      <c r="C161" s="76">
        <v>0.001495719286643</v>
      </c>
      <c r="D161" s="115">
        <f t="shared" si="1"/>
        <v>0</v>
      </c>
      <c r="E161" s="115">
        <f t="shared" si="2"/>
        <v>1</v>
      </c>
    </row>
    <row r="162">
      <c r="A162" s="62" t="s">
        <v>2955</v>
      </c>
      <c r="B162" s="76">
        <v>0.0</v>
      </c>
      <c r="C162" s="76">
        <v>0.00373120386401</v>
      </c>
      <c r="D162" s="115">
        <f t="shared" si="1"/>
        <v>0</v>
      </c>
      <c r="E162" s="115">
        <f t="shared" si="2"/>
        <v>1</v>
      </c>
    </row>
    <row r="163">
      <c r="A163" s="62" t="s">
        <v>2956</v>
      </c>
      <c r="B163" s="76">
        <v>0.0</v>
      </c>
      <c r="C163" s="76">
        <v>0.001170849239596</v>
      </c>
      <c r="D163" s="115">
        <f t="shared" si="1"/>
        <v>0</v>
      </c>
      <c r="E163" s="115">
        <f t="shared" si="2"/>
        <v>1</v>
      </c>
    </row>
    <row r="164">
      <c r="A164" s="62" t="s">
        <v>2957</v>
      </c>
      <c r="B164" s="76">
        <v>0.0</v>
      </c>
      <c r="C164" s="76">
        <v>0.00103974598588</v>
      </c>
      <c r="D164" s="115">
        <f t="shared" si="1"/>
        <v>0</v>
      </c>
      <c r="E164" s="115">
        <f t="shared" si="2"/>
        <v>1</v>
      </c>
    </row>
    <row r="165">
      <c r="A165" s="62" t="s">
        <v>2958</v>
      </c>
      <c r="B165" s="76">
        <v>0.0</v>
      </c>
      <c r="C165" s="76">
        <v>8.77616305861E-4</v>
      </c>
      <c r="D165" s="115">
        <f t="shared" si="1"/>
        <v>0</v>
      </c>
      <c r="E165" s="115">
        <f t="shared" si="2"/>
        <v>1</v>
      </c>
    </row>
    <row r="166">
      <c r="A166" s="62" t="s">
        <v>2959</v>
      </c>
      <c r="B166" s="76">
        <v>0.0</v>
      </c>
      <c r="C166" s="76">
        <v>8.69211224955E-4</v>
      </c>
      <c r="D166" s="115">
        <f t="shared" si="1"/>
        <v>0</v>
      </c>
      <c r="E166" s="115">
        <f t="shared" si="2"/>
        <v>1</v>
      </c>
    </row>
    <row r="167">
      <c r="A167" s="62" t="s">
        <v>2960</v>
      </c>
      <c r="B167" s="76">
        <v>0.0</v>
      </c>
      <c r="C167" s="76">
        <v>8.27386949936E-4</v>
      </c>
      <c r="D167" s="115">
        <f t="shared" si="1"/>
        <v>0</v>
      </c>
      <c r="E167" s="115">
        <f t="shared" si="2"/>
        <v>1</v>
      </c>
    </row>
    <row r="168">
      <c r="A168" s="62" t="s">
        <v>2961</v>
      </c>
      <c r="B168" s="76">
        <v>0.0</v>
      </c>
      <c r="C168" s="76">
        <v>0.001313518252396</v>
      </c>
      <c r="D168" s="115">
        <f t="shared" si="1"/>
        <v>0</v>
      </c>
      <c r="E168" s="115">
        <f t="shared" si="2"/>
        <v>1</v>
      </c>
    </row>
    <row r="169">
      <c r="A169" s="62" t="s">
        <v>2962</v>
      </c>
      <c r="B169" s="76">
        <v>0.0</v>
      </c>
      <c r="C169" s="76">
        <v>0.001322528042227</v>
      </c>
      <c r="D169" s="115">
        <f t="shared" si="1"/>
        <v>0</v>
      </c>
      <c r="E169" s="115">
        <f t="shared" si="2"/>
        <v>1</v>
      </c>
    </row>
    <row r="170">
      <c r="A170" s="62" t="s">
        <v>2963</v>
      </c>
      <c r="B170" s="76">
        <v>0.0</v>
      </c>
      <c r="C170" s="76">
        <v>0.001126855764722</v>
      </c>
      <c r="D170" s="115">
        <f t="shared" si="1"/>
        <v>0</v>
      </c>
      <c r="E170" s="115">
        <f t="shared" si="2"/>
        <v>1</v>
      </c>
    </row>
    <row r="171">
      <c r="A171" s="62" t="s">
        <v>2964</v>
      </c>
      <c r="B171" s="76">
        <v>0.0</v>
      </c>
      <c r="C171" s="76">
        <v>9.02909833753E-4</v>
      </c>
      <c r="D171" s="115">
        <f t="shared" si="1"/>
        <v>0</v>
      </c>
      <c r="E171" s="115">
        <f t="shared" si="2"/>
        <v>1</v>
      </c>
    </row>
    <row r="172">
      <c r="A172" s="62" t="s">
        <v>2965</v>
      </c>
      <c r="B172" s="76">
        <v>0.0</v>
      </c>
      <c r="C172" s="76">
        <v>0.001206249290711</v>
      </c>
      <c r="D172" s="115">
        <f t="shared" si="1"/>
        <v>0</v>
      </c>
      <c r="E172" s="115">
        <f t="shared" si="2"/>
        <v>1</v>
      </c>
    </row>
    <row r="173">
      <c r="A173" s="62" t="s">
        <v>2966</v>
      </c>
      <c r="B173" s="76">
        <v>0.0</v>
      </c>
      <c r="C173" s="76">
        <v>0.001197382311803</v>
      </c>
      <c r="D173" s="115">
        <f t="shared" si="1"/>
        <v>0</v>
      </c>
      <c r="E173" s="115">
        <f t="shared" si="2"/>
        <v>1</v>
      </c>
    </row>
    <row r="174">
      <c r="A174" s="62" t="s">
        <v>2967</v>
      </c>
      <c r="B174" s="76">
        <v>0.0</v>
      </c>
      <c r="C174" s="76">
        <v>0.003137115497972</v>
      </c>
      <c r="D174" s="115">
        <f t="shared" si="1"/>
        <v>0</v>
      </c>
      <c r="E174" s="115">
        <f t="shared" si="2"/>
        <v>1</v>
      </c>
    </row>
    <row r="175">
      <c r="A175" s="62" t="s">
        <v>2968</v>
      </c>
      <c r="B175" s="76">
        <v>2.0</v>
      </c>
      <c r="C175" s="76">
        <v>0.042343980409938</v>
      </c>
      <c r="D175" s="115">
        <f t="shared" si="1"/>
        <v>1</v>
      </c>
      <c r="E175" s="115">
        <f t="shared" si="2"/>
        <v>0</v>
      </c>
    </row>
    <row r="176">
      <c r="A176" s="62" t="s">
        <v>2969</v>
      </c>
      <c r="B176" s="76">
        <v>1.0</v>
      </c>
      <c r="C176" s="76">
        <v>9.02909833753E-4</v>
      </c>
      <c r="D176" s="115">
        <f t="shared" si="1"/>
        <v>1</v>
      </c>
      <c r="E176" s="115">
        <f t="shared" si="2"/>
        <v>0</v>
      </c>
    </row>
    <row r="177">
      <c r="A177" s="62" t="s">
        <v>2970</v>
      </c>
      <c r="B177" s="76">
        <v>1.0</v>
      </c>
      <c r="C177" s="76">
        <v>9.53846421738E-4</v>
      </c>
      <c r="D177" s="115">
        <f t="shared" si="1"/>
        <v>1</v>
      </c>
      <c r="E177" s="115">
        <f t="shared" si="2"/>
        <v>0</v>
      </c>
    </row>
    <row r="178">
      <c r="A178" s="62" t="s">
        <v>2971</v>
      </c>
      <c r="B178" s="76">
        <v>28.0</v>
      </c>
      <c r="C178" s="76">
        <v>0.028841725954401</v>
      </c>
      <c r="D178" s="115">
        <f t="shared" si="1"/>
        <v>1</v>
      </c>
      <c r="E178" s="115">
        <f t="shared" si="2"/>
        <v>0</v>
      </c>
    </row>
    <row r="179">
      <c r="A179" s="62" t="s">
        <v>2972</v>
      </c>
      <c r="B179" s="76">
        <v>0.0</v>
      </c>
      <c r="C179" s="76">
        <v>0.001074447510027</v>
      </c>
      <c r="D179" s="115">
        <f t="shared" si="1"/>
        <v>0</v>
      </c>
      <c r="E179" s="115">
        <f t="shared" si="2"/>
        <v>1</v>
      </c>
    </row>
    <row r="180">
      <c r="A180" s="62" t="s">
        <v>2973</v>
      </c>
      <c r="B180" s="76">
        <v>0.0</v>
      </c>
      <c r="C180" s="76">
        <v>0.001997575697851</v>
      </c>
      <c r="D180" s="115">
        <f t="shared" si="1"/>
        <v>0</v>
      </c>
      <c r="E180" s="115">
        <f t="shared" si="2"/>
        <v>1</v>
      </c>
    </row>
    <row r="181">
      <c r="A181" s="62" t="s">
        <v>2974</v>
      </c>
      <c r="B181" s="76">
        <v>0.0</v>
      </c>
      <c r="C181" s="76">
        <v>9.88057937619E-4</v>
      </c>
      <c r="D181" s="115">
        <f t="shared" si="1"/>
        <v>0</v>
      </c>
      <c r="E181" s="115">
        <f t="shared" si="2"/>
        <v>1</v>
      </c>
    </row>
    <row r="182">
      <c r="A182" s="62" t="s">
        <v>2975</v>
      </c>
      <c r="B182" s="76">
        <v>36.0</v>
      </c>
      <c r="C182" s="76">
        <v>9.02909833753E-4</v>
      </c>
      <c r="D182" s="115">
        <f t="shared" si="1"/>
        <v>1</v>
      </c>
      <c r="E182" s="115">
        <f t="shared" si="2"/>
        <v>0</v>
      </c>
    </row>
    <row r="183">
      <c r="A183" s="62" t="s">
        <v>2976</v>
      </c>
      <c r="B183" s="76">
        <v>0.0</v>
      </c>
      <c r="C183" s="76">
        <v>9.02909833753E-4</v>
      </c>
      <c r="D183" s="115">
        <f t="shared" si="1"/>
        <v>0</v>
      </c>
      <c r="E183" s="115">
        <f t="shared" si="2"/>
        <v>1</v>
      </c>
    </row>
    <row r="184">
      <c r="A184" s="62" t="s">
        <v>2977</v>
      </c>
      <c r="B184" s="76">
        <v>4.0</v>
      </c>
      <c r="C184" s="76">
        <v>0.034683552566517</v>
      </c>
      <c r="D184" s="115">
        <f t="shared" si="1"/>
        <v>1</v>
      </c>
      <c r="E184" s="115">
        <f t="shared" si="2"/>
        <v>0</v>
      </c>
    </row>
    <row r="185">
      <c r="A185" s="62" t="s">
        <v>2978</v>
      </c>
      <c r="B185" s="76">
        <v>0.0</v>
      </c>
      <c r="C185" s="76">
        <v>0.001786055364568</v>
      </c>
      <c r="D185" s="115">
        <f t="shared" si="1"/>
        <v>0</v>
      </c>
      <c r="E185" s="115">
        <f t="shared" si="2"/>
        <v>1</v>
      </c>
    </row>
    <row r="186">
      <c r="A186" s="62" t="s">
        <v>2979</v>
      </c>
      <c r="B186" s="76">
        <v>0.0</v>
      </c>
      <c r="C186" s="76">
        <v>0.001065754093597</v>
      </c>
      <c r="D186" s="115">
        <f t="shared" si="1"/>
        <v>0</v>
      </c>
      <c r="E186" s="115">
        <f t="shared" si="2"/>
        <v>1</v>
      </c>
    </row>
    <row r="187">
      <c r="A187" s="62" t="s">
        <v>2980</v>
      </c>
      <c r="B187" s="76">
        <v>0.0</v>
      </c>
      <c r="C187" s="76">
        <v>9.28320378865E-4</v>
      </c>
      <c r="D187" s="115">
        <f t="shared" si="1"/>
        <v>0</v>
      </c>
      <c r="E187" s="115">
        <f t="shared" si="2"/>
        <v>1</v>
      </c>
    </row>
    <row r="188">
      <c r="A188" s="62" t="s">
        <v>2981</v>
      </c>
      <c r="B188" s="76">
        <v>0.0</v>
      </c>
      <c r="C188" s="76">
        <v>0.001100598624007</v>
      </c>
      <c r="D188" s="115">
        <f t="shared" si="1"/>
        <v>0</v>
      </c>
      <c r="E188" s="115">
        <f t="shared" si="2"/>
        <v>1</v>
      </c>
    </row>
    <row r="189">
      <c r="A189" s="62" t="s">
        <v>2982</v>
      </c>
      <c r="B189" s="76">
        <v>0.0</v>
      </c>
      <c r="C189" s="76">
        <v>0.001065754093597</v>
      </c>
      <c r="D189" s="115">
        <f t="shared" si="1"/>
        <v>0</v>
      </c>
      <c r="E189" s="115">
        <f t="shared" si="2"/>
        <v>1</v>
      </c>
    </row>
    <row r="190">
      <c r="A190" s="62" t="s">
        <v>2983</v>
      </c>
      <c r="B190" s="76">
        <v>0.0</v>
      </c>
      <c r="C190" s="76">
        <v>0.002534529125952</v>
      </c>
      <c r="D190" s="115">
        <f t="shared" si="1"/>
        <v>0</v>
      </c>
      <c r="E190" s="115">
        <f t="shared" si="2"/>
        <v>1</v>
      </c>
    </row>
    <row r="191">
      <c r="A191" s="62" t="s">
        <v>2984</v>
      </c>
      <c r="B191" s="76">
        <v>0.0</v>
      </c>
      <c r="C191" s="76">
        <v>9.19837289532E-4</v>
      </c>
      <c r="D191" s="115">
        <f t="shared" si="1"/>
        <v>0</v>
      </c>
      <c r="E191" s="115">
        <f t="shared" si="2"/>
        <v>1</v>
      </c>
    </row>
    <row r="192">
      <c r="A192" s="62" t="s">
        <v>2985</v>
      </c>
      <c r="B192" s="76">
        <v>0.0</v>
      </c>
      <c r="C192" s="76">
        <v>0.001719687602888</v>
      </c>
      <c r="D192" s="115">
        <f t="shared" si="1"/>
        <v>0</v>
      </c>
      <c r="E192" s="115">
        <f t="shared" si="2"/>
        <v>1</v>
      </c>
    </row>
    <row r="193">
      <c r="A193" s="62" t="s">
        <v>2986</v>
      </c>
      <c r="B193" s="76">
        <v>0.0</v>
      </c>
      <c r="C193" s="76">
        <v>9.96641653186E-4</v>
      </c>
      <c r="D193" s="115">
        <f t="shared" si="1"/>
        <v>0</v>
      </c>
      <c r="E193" s="115">
        <f t="shared" si="2"/>
        <v>1</v>
      </c>
    </row>
    <row r="194">
      <c r="A194" s="62" t="s">
        <v>2987</v>
      </c>
      <c r="B194" s="76">
        <v>48.0</v>
      </c>
      <c r="C194" s="76">
        <v>0.00170081034215</v>
      </c>
      <c r="D194" s="115">
        <f t="shared" si="1"/>
        <v>1</v>
      </c>
      <c r="E194" s="115">
        <f t="shared" si="2"/>
        <v>0</v>
      </c>
    </row>
    <row r="195">
      <c r="A195" s="62" t="s">
        <v>2988</v>
      </c>
      <c r="B195" s="76">
        <v>0.0</v>
      </c>
      <c r="C195" s="76">
        <v>0.002056014645017</v>
      </c>
      <c r="D195" s="115">
        <f t="shared" si="1"/>
        <v>0</v>
      </c>
      <c r="E195" s="115">
        <f t="shared" si="2"/>
        <v>1</v>
      </c>
    </row>
    <row r="196">
      <c r="A196" s="62" t="s">
        <v>2989</v>
      </c>
      <c r="B196" s="76">
        <v>0.0</v>
      </c>
      <c r="C196" s="76">
        <v>0.003372199123276</v>
      </c>
      <c r="D196" s="115">
        <f t="shared" si="1"/>
        <v>0</v>
      </c>
      <c r="E196" s="115">
        <f t="shared" si="2"/>
        <v>1</v>
      </c>
    </row>
    <row r="197">
      <c r="A197" s="62" t="s">
        <v>2990</v>
      </c>
      <c r="B197" s="76">
        <v>0.0</v>
      </c>
      <c r="C197" s="76">
        <v>8.27386949936E-4</v>
      </c>
      <c r="D197" s="115">
        <f t="shared" si="1"/>
        <v>0</v>
      </c>
      <c r="E197" s="115">
        <f t="shared" si="2"/>
        <v>1</v>
      </c>
    </row>
    <row r="198">
      <c r="A198" s="62" t="s">
        <v>2991</v>
      </c>
      <c r="B198" s="76">
        <v>0.0</v>
      </c>
      <c r="C198" s="76">
        <v>0.001413212918075</v>
      </c>
      <c r="D198" s="115">
        <f t="shared" si="1"/>
        <v>0</v>
      </c>
      <c r="E198" s="115">
        <f t="shared" si="2"/>
        <v>1</v>
      </c>
    </row>
    <row r="199">
      <c r="A199" s="62" t="s">
        <v>2992</v>
      </c>
      <c r="B199" s="76">
        <v>0.0</v>
      </c>
      <c r="C199" s="76">
        <v>0.001729140630841</v>
      </c>
      <c r="D199" s="115">
        <f t="shared" si="1"/>
        <v>0</v>
      </c>
      <c r="E199" s="115">
        <f t="shared" si="2"/>
        <v>1</v>
      </c>
    </row>
    <row r="200">
      <c r="A200" s="62" t="s">
        <v>2993</v>
      </c>
      <c r="B200" s="76">
        <v>0.0</v>
      </c>
      <c r="C200" s="76">
        <v>9.36816559612E-4</v>
      </c>
      <c r="D200" s="115">
        <f t="shared" si="1"/>
        <v>0</v>
      </c>
      <c r="E200" s="115">
        <f t="shared" si="2"/>
        <v>1</v>
      </c>
    </row>
    <row r="201">
      <c r="A201" s="62" t="s">
        <v>2994</v>
      </c>
      <c r="B201" s="76">
        <v>0.0</v>
      </c>
      <c r="C201" s="76">
        <v>0.001872055236243</v>
      </c>
      <c r="D201" s="115">
        <f t="shared" si="1"/>
        <v>0</v>
      </c>
      <c r="E201" s="115">
        <f t="shared" si="2"/>
        <v>1</v>
      </c>
    </row>
    <row r="202">
      <c r="A202" s="62" t="s">
        <v>2995</v>
      </c>
      <c r="B202" s="76">
        <v>0.0</v>
      </c>
      <c r="C202" s="76">
        <v>9.02909833753E-4</v>
      </c>
      <c r="D202" s="115">
        <f t="shared" si="1"/>
        <v>0</v>
      </c>
      <c r="E202" s="115">
        <f t="shared" si="2"/>
        <v>1</v>
      </c>
    </row>
    <row r="203">
      <c r="A203" s="62" t="s">
        <v>2996</v>
      </c>
      <c r="B203" s="76">
        <v>0.0</v>
      </c>
      <c r="C203" s="76">
        <v>8.52441569206E-4</v>
      </c>
      <c r="D203" s="115">
        <f t="shared" si="1"/>
        <v>0</v>
      </c>
      <c r="E203" s="115">
        <f t="shared" si="2"/>
        <v>1</v>
      </c>
    </row>
    <row r="204">
      <c r="A204" s="62" t="s">
        <v>2997</v>
      </c>
      <c r="B204" s="76">
        <v>0.0</v>
      </c>
      <c r="C204" s="76">
        <v>0.001074447510027</v>
      </c>
      <c r="D204" s="115">
        <f t="shared" si="1"/>
        <v>0</v>
      </c>
      <c r="E204" s="115">
        <f t="shared" si="2"/>
        <v>1</v>
      </c>
    </row>
    <row r="205">
      <c r="A205" s="62" t="s">
        <v>2998</v>
      </c>
      <c r="B205" s="76">
        <v>0.0</v>
      </c>
      <c r="C205" s="76">
        <v>0.001100598624007</v>
      </c>
      <c r="D205" s="115">
        <f t="shared" si="1"/>
        <v>0</v>
      </c>
      <c r="E205" s="115">
        <f t="shared" si="2"/>
        <v>1</v>
      </c>
    </row>
    <row r="206">
      <c r="A206" s="62" t="s">
        <v>2999</v>
      </c>
      <c r="B206" s="76">
        <v>0.0</v>
      </c>
      <c r="C206" s="76">
        <v>0.001250752185494</v>
      </c>
      <c r="D206" s="115">
        <f t="shared" si="1"/>
        <v>0</v>
      </c>
      <c r="E206" s="115">
        <f t="shared" si="2"/>
        <v>1</v>
      </c>
    </row>
    <row r="207">
      <c r="A207" s="62" t="s">
        <v>3000</v>
      </c>
      <c r="B207" s="76">
        <v>0.0</v>
      </c>
      <c r="C207" s="76">
        <v>8.19062611421E-4</v>
      </c>
      <c r="D207" s="115">
        <f t="shared" si="1"/>
        <v>0</v>
      </c>
      <c r="E207" s="115">
        <f t="shared" si="2"/>
        <v>1</v>
      </c>
    </row>
    <row r="208">
      <c r="A208" s="62" t="s">
        <v>3001</v>
      </c>
      <c r="B208" s="76">
        <v>0.0</v>
      </c>
      <c r="C208" s="76">
        <v>8.60819591342E-4</v>
      </c>
      <c r="D208" s="115">
        <f t="shared" si="1"/>
        <v>0</v>
      </c>
      <c r="E208" s="115">
        <f t="shared" si="2"/>
        <v>1</v>
      </c>
    </row>
    <row r="209">
      <c r="A209" s="62" t="s">
        <v>3002</v>
      </c>
      <c r="B209" s="76">
        <v>0.0</v>
      </c>
      <c r="C209" s="76">
        <v>0.001268630452553</v>
      </c>
      <c r="D209" s="115">
        <f t="shared" si="1"/>
        <v>0</v>
      </c>
      <c r="E209" s="115">
        <f t="shared" si="2"/>
        <v>1</v>
      </c>
    </row>
    <row r="210">
      <c r="A210" s="62" t="s">
        <v>3003</v>
      </c>
      <c r="B210" s="76">
        <v>0.0</v>
      </c>
      <c r="C210" s="76">
        <v>0.001197382311803</v>
      </c>
      <c r="D210" s="115">
        <f t="shared" si="1"/>
        <v>0</v>
      </c>
      <c r="E210" s="115">
        <f t="shared" si="2"/>
        <v>1</v>
      </c>
    </row>
    <row r="211">
      <c r="A211" s="62" t="s">
        <v>3004</v>
      </c>
      <c r="B211" s="76">
        <v>0.0</v>
      </c>
      <c r="C211" s="76">
        <v>9.53846421738E-4</v>
      </c>
      <c r="D211" s="115">
        <f t="shared" si="1"/>
        <v>0</v>
      </c>
      <c r="E211" s="115">
        <f t="shared" si="2"/>
        <v>1</v>
      </c>
    </row>
    <row r="212">
      <c r="A212" s="62" t="s">
        <v>3005</v>
      </c>
      <c r="B212" s="76">
        <v>0.0</v>
      </c>
      <c r="C212" s="76">
        <v>8.1075205736E-4</v>
      </c>
      <c r="D212" s="115">
        <f t="shared" si="1"/>
        <v>0</v>
      </c>
      <c r="E212" s="115">
        <f t="shared" si="2"/>
        <v>1</v>
      </c>
    </row>
    <row r="213">
      <c r="A213" s="62" t="s">
        <v>3006</v>
      </c>
      <c r="B213" s="76">
        <v>0.0</v>
      </c>
      <c r="C213" s="76">
        <v>8.69211224955E-4</v>
      </c>
      <c r="D213" s="115">
        <f t="shared" si="1"/>
        <v>0</v>
      </c>
      <c r="E213" s="115">
        <f t="shared" si="2"/>
        <v>1</v>
      </c>
    </row>
    <row r="214">
      <c r="A214" s="62" t="s">
        <v>3007</v>
      </c>
      <c r="B214" s="76">
        <v>0.0</v>
      </c>
      <c r="C214" s="76">
        <v>0.001083152523784</v>
      </c>
      <c r="D214" s="115">
        <f t="shared" si="1"/>
        <v>0</v>
      </c>
      <c r="E214" s="115">
        <f t="shared" si="2"/>
        <v>1</v>
      </c>
    </row>
    <row r="215">
      <c r="A215" s="62" t="s">
        <v>3008</v>
      </c>
      <c r="B215" s="76">
        <v>2.0</v>
      </c>
      <c r="C215" s="76">
        <v>0.002595667048459</v>
      </c>
      <c r="D215" s="115">
        <f t="shared" si="1"/>
        <v>1</v>
      </c>
      <c r="E215" s="115">
        <f t="shared" si="2"/>
        <v>0</v>
      </c>
    </row>
    <row r="216">
      <c r="A216" s="62" t="s">
        <v>3009</v>
      </c>
      <c r="B216" s="76">
        <v>0.0</v>
      </c>
      <c r="C216" s="76">
        <v>0.001340580280834</v>
      </c>
      <c r="D216" s="115">
        <f t="shared" si="1"/>
        <v>0</v>
      </c>
      <c r="E216" s="115">
        <f t="shared" si="2"/>
        <v>1</v>
      </c>
    </row>
    <row r="217">
      <c r="A217" s="62" t="s">
        <v>3010</v>
      </c>
      <c r="B217" s="76">
        <v>0.0</v>
      </c>
      <c r="C217" s="76">
        <v>8.27386949936E-4</v>
      </c>
      <c r="D217" s="115">
        <f t="shared" si="1"/>
        <v>0</v>
      </c>
      <c r="E217" s="115">
        <f t="shared" si="2"/>
        <v>1</v>
      </c>
    </row>
    <row r="218">
      <c r="A218" s="62" t="s">
        <v>3011</v>
      </c>
      <c r="B218" s="76">
        <v>59.0</v>
      </c>
      <c r="C218" s="76">
        <v>0.008983821417521</v>
      </c>
      <c r="D218" s="115">
        <f t="shared" si="1"/>
        <v>1</v>
      </c>
      <c r="E218" s="115">
        <f t="shared" si="2"/>
        <v>0</v>
      </c>
    </row>
    <row r="219">
      <c r="A219" s="62" t="s">
        <v>3012</v>
      </c>
      <c r="B219" s="76">
        <v>14.0</v>
      </c>
      <c r="C219" s="76">
        <v>0.002677624192828</v>
      </c>
      <c r="D219" s="115">
        <f t="shared" si="1"/>
        <v>1</v>
      </c>
      <c r="E219" s="115">
        <f t="shared" si="2"/>
        <v>0</v>
      </c>
    </row>
    <row r="220">
      <c r="A220" s="62" t="s">
        <v>3013</v>
      </c>
      <c r="B220" s="76">
        <v>16.0</v>
      </c>
      <c r="C220" s="76">
        <v>0.001022467545717</v>
      </c>
      <c r="D220" s="115">
        <f t="shared" si="1"/>
        <v>1</v>
      </c>
      <c r="E220" s="115">
        <f t="shared" si="2"/>
        <v>0</v>
      </c>
    </row>
    <row r="221">
      <c r="A221" s="62" t="s">
        <v>3014</v>
      </c>
      <c r="B221" s="76">
        <v>12.0</v>
      </c>
      <c r="C221" s="76">
        <v>0.001910514867015</v>
      </c>
      <c r="D221" s="115">
        <f t="shared" si="1"/>
        <v>1</v>
      </c>
      <c r="E221" s="115">
        <f t="shared" si="2"/>
        <v>0</v>
      </c>
    </row>
    <row r="222">
      <c r="A222" s="62" t="s">
        <v>3015</v>
      </c>
      <c r="B222" s="76">
        <v>14.0</v>
      </c>
      <c r="C222" s="76">
        <v>0.001268630452553</v>
      </c>
      <c r="D222" s="115">
        <f t="shared" si="1"/>
        <v>1</v>
      </c>
      <c r="E222" s="115">
        <f t="shared" si="2"/>
        <v>0</v>
      </c>
    </row>
    <row r="223">
      <c r="A223" s="62" t="s">
        <v>3016</v>
      </c>
      <c r="B223" s="76">
        <v>52.0</v>
      </c>
      <c r="C223" s="76">
        <v>0.001532652962125</v>
      </c>
      <c r="D223" s="115">
        <f t="shared" si="1"/>
        <v>1</v>
      </c>
      <c r="E223" s="115">
        <f t="shared" si="2"/>
        <v>0</v>
      </c>
    </row>
    <row r="224">
      <c r="A224" s="62" t="s">
        <v>3017</v>
      </c>
      <c r="B224" s="76">
        <v>0.0</v>
      </c>
      <c r="C224" s="76">
        <v>0.001153217181436</v>
      </c>
      <c r="D224" s="115">
        <f t="shared" si="1"/>
        <v>0</v>
      </c>
      <c r="E224" s="115">
        <f t="shared" si="2"/>
        <v>1</v>
      </c>
    </row>
    <row r="225">
      <c r="A225" s="62" t="s">
        <v>3018</v>
      </c>
      <c r="B225" s="76">
        <v>0.0</v>
      </c>
      <c r="C225" s="76">
        <v>0.001022467545717</v>
      </c>
      <c r="D225" s="115">
        <f t="shared" si="1"/>
        <v>0</v>
      </c>
      <c r="E225" s="115">
        <f t="shared" si="2"/>
        <v>1</v>
      </c>
    </row>
    <row r="226">
      <c r="A226" s="62" t="s">
        <v>3019</v>
      </c>
      <c r="B226" s="76">
        <v>0.0</v>
      </c>
      <c r="C226" s="76">
        <v>9.96641653186E-4</v>
      </c>
      <c r="D226" s="115">
        <f t="shared" si="1"/>
        <v>0</v>
      </c>
      <c r="E226" s="115">
        <f t="shared" si="2"/>
        <v>1</v>
      </c>
    </row>
    <row r="227">
      <c r="A227" s="62" t="s">
        <v>3020</v>
      </c>
      <c r="B227" s="76">
        <v>0.0</v>
      </c>
      <c r="C227" s="76">
        <v>0.001048403423206</v>
      </c>
      <c r="D227" s="115">
        <f t="shared" si="1"/>
        <v>0</v>
      </c>
      <c r="E227" s="115">
        <f t="shared" si="2"/>
        <v>1</v>
      </c>
    </row>
    <row r="228">
      <c r="A228" s="62" t="s">
        <v>3021</v>
      </c>
      <c r="B228" s="76">
        <v>0.0</v>
      </c>
      <c r="C228" s="76">
        <v>0.00113563141775</v>
      </c>
      <c r="D228" s="115">
        <f t="shared" si="1"/>
        <v>0</v>
      </c>
      <c r="E228" s="115">
        <f t="shared" si="2"/>
        <v>1</v>
      </c>
    </row>
    <row r="229">
      <c r="A229" s="62" t="s">
        <v>3022</v>
      </c>
      <c r="B229" s="76">
        <v>0.0</v>
      </c>
      <c r="C229" s="76">
        <v>8.1075205736E-4</v>
      </c>
      <c r="D229" s="115">
        <f t="shared" si="1"/>
        <v>0</v>
      </c>
      <c r="E229" s="115">
        <f t="shared" si="2"/>
        <v>1</v>
      </c>
    </row>
    <row r="230">
      <c r="A230" s="62" t="s">
        <v>3023</v>
      </c>
      <c r="B230" s="76">
        <v>0.0</v>
      </c>
      <c r="C230" s="76">
        <v>8.27386949936E-4</v>
      </c>
      <c r="D230" s="115">
        <f t="shared" si="1"/>
        <v>0</v>
      </c>
      <c r="E230" s="115">
        <f t="shared" si="2"/>
        <v>1</v>
      </c>
    </row>
    <row r="231">
      <c r="A231" s="62" t="s">
        <v>3024</v>
      </c>
      <c r="B231" s="76">
        <v>0.0</v>
      </c>
      <c r="C231" s="76">
        <v>0.002223286641679</v>
      </c>
      <c r="D231" s="115">
        <f t="shared" si="1"/>
        <v>0</v>
      </c>
      <c r="E231" s="115">
        <f t="shared" si="2"/>
        <v>1</v>
      </c>
    </row>
    <row r="232">
      <c r="A232" s="62" t="s">
        <v>3025</v>
      </c>
      <c r="B232" s="76">
        <v>0.0</v>
      </c>
      <c r="C232" s="76">
        <v>8.52441569206E-4</v>
      </c>
      <c r="D232" s="115">
        <f t="shared" si="1"/>
        <v>0</v>
      </c>
      <c r="E232" s="115">
        <f t="shared" si="2"/>
        <v>1</v>
      </c>
    </row>
    <row r="233">
      <c r="A233" s="62" t="s">
        <v>3026</v>
      </c>
      <c r="B233" s="76">
        <v>0.0</v>
      </c>
      <c r="C233" s="76">
        <v>9.36816559612E-4</v>
      </c>
      <c r="D233" s="115">
        <f t="shared" si="1"/>
        <v>0</v>
      </c>
      <c r="E233" s="115">
        <f t="shared" si="2"/>
        <v>1</v>
      </c>
    </row>
    <row r="234">
      <c r="A234" s="62" t="s">
        <v>3027</v>
      </c>
      <c r="B234" s="76">
        <v>0.0</v>
      </c>
      <c r="C234" s="76">
        <v>0.001005238121947</v>
      </c>
      <c r="D234" s="115">
        <f t="shared" si="1"/>
        <v>0</v>
      </c>
      <c r="E234" s="115">
        <f t="shared" si="2"/>
        <v>1</v>
      </c>
    </row>
    <row r="235">
      <c r="A235" s="62" t="s">
        <v>3028</v>
      </c>
      <c r="B235" s="76">
        <v>0.0</v>
      </c>
      <c r="C235" s="76">
        <v>0.006277393530483</v>
      </c>
      <c r="D235" s="115">
        <f t="shared" si="1"/>
        <v>0</v>
      </c>
      <c r="E235" s="115">
        <f t="shared" si="2"/>
        <v>1</v>
      </c>
    </row>
    <row r="236">
      <c r="A236" s="62" t="s">
        <v>3029</v>
      </c>
      <c r="B236" s="76">
        <v>0.0</v>
      </c>
      <c r="C236" s="76">
        <v>0.001440622198548</v>
      </c>
      <c r="D236" s="115">
        <f t="shared" si="1"/>
        <v>0</v>
      </c>
      <c r="E236" s="115">
        <f t="shared" si="2"/>
        <v>1</v>
      </c>
    </row>
    <row r="237">
      <c r="A237" s="62" t="s">
        <v>3030</v>
      </c>
      <c r="B237" s="76">
        <v>0.0</v>
      </c>
      <c r="C237" s="76">
        <v>9.02909833753E-4</v>
      </c>
      <c r="D237" s="115">
        <f t="shared" si="1"/>
        <v>0</v>
      </c>
      <c r="E237" s="115">
        <f t="shared" si="2"/>
        <v>1</v>
      </c>
    </row>
    <row r="238">
      <c r="A238" s="62" t="s">
        <v>3031</v>
      </c>
      <c r="B238" s="76">
        <v>0.0</v>
      </c>
      <c r="C238" s="76">
        <v>0.001322528042227</v>
      </c>
      <c r="D238" s="115">
        <f t="shared" si="1"/>
        <v>0</v>
      </c>
      <c r="E238" s="115">
        <f t="shared" si="2"/>
        <v>1</v>
      </c>
    </row>
    <row r="239">
      <c r="A239" s="62" t="s">
        <v>3032</v>
      </c>
      <c r="B239" s="76">
        <v>0.0</v>
      </c>
      <c r="C239" s="76">
        <v>0.001091869896909</v>
      </c>
      <c r="D239" s="115">
        <f t="shared" si="1"/>
        <v>0</v>
      </c>
      <c r="E239" s="115">
        <f t="shared" si="2"/>
        <v>1</v>
      </c>
    </row>
    <row r="240">
      <c r="A240" s="62" t="s">
        <v>3033</v>
      </c>
      <c r="B240" s="76">
        <v>0.0</v>
      </c>
      <c r="C240" s="76">
        <v>0.001022467545717</v>
      </c>
      <c r="D240" s="115">
        <f t="shared" si="1"/>
        <v>0</v>
      </c>
      <c r="E240" s="115">
        <f t="shared" si="2"/>
        <v>1</v>
      </c>
    </row>
    <row r="241">
      <c r="A241" s="62" t="s">
        <v>3034</v>
      </c>
      <c r="B241" s="76">
        <v>0.0</v>
      </c>
      <c r="C241" s="76">
        <v>9.28320378865E-4</v>
      </c>
      <c r="D241" s="115">
        <f t="shared" si="1"/>
        <v>0</v>
      </c>
      <c r="E241" s="115">
        <f t="shared" si="2"/>
        <v>1</v>
      </c>
    </row>
    <row r="242">
      <c r="A242" s="62" t="s">
        <v>3035</v>
      </c>
      <c r="B242" s="76">
        <v>6.0</v>
      </c>
      <c r="C242" s="76">
        <v>0.00202675539669</v>
      </c>
      <c r="D242" s="115">
        <f t="shared" si="1"/>
        <v>1</v>
      </c>
      <c r="E242" s="115">
        <f t="shared" si="2"/>
        <v>0</v>
      </c>
    </row>
    <row r="243">
      <c r="A243" s="62" t="s">
        <v>3036</v>
      </c>
      <c r="B243" s="76">
        <v>6.0</v>
      </c>
      <c r="C243" s="76">
        <v>8.52441569206E-4</v>
      </c>
      <c r="D243" s="115">
        <f t="shared" si="1"/>
        <v>1</v>
      </c>
      <c r="E243" s="115">
        <f t="shared" si="2"/>
        <v>0</v>
      </c>
    </row>
    <row r="244">
      <c r="A244" s="62" t="s">
        <v>3037</v>
      </c>
      <c r="B244" s="76">
        <v>0.0</v>
      </c>
      <c r="C244" s="76">
        <v>8.44076608159E-4</v>
      </c>
      <c r="D244" s="115">
        <f t="shared" si="1"/>
        <v>0</v>
      </c>
      <c r="E244" s="115">
        <f t="shared" si="2"/>
        <v>1</v>
      </c>
    </row>
    <row r="245">
      <c r="A245" s="62" t="s">
        <v>3038</v>
      </c>
      <c r="B245" s="76">
        <v>0.0</v>
      </c>
      <c r="C245" s="76">
        <v>0.001206249290711</v>
      </c>
      <c r="D245" s="115">
        <f t="shared" si="1"/>
        <v>0</v>
      </c>
      <c r="E245" s="115">
        <f t="shared" si="2"/>
        <v>1</v>
      </c>
    </row>
    <row r="246">
      <c r="A246" s="62" t="s">
        <v>3039</v>
      </c>
      <c r="B246" s="76">
        <v>0.0</v>
      </c>
      <c r="C246" s="76">
        <v>8.69211224955E-4</v>
      </c>
      <c r="D246" s="115">
        <f t="shared" si="1"/>
        <v>0</v>
      </c>
      <c r="E246" s="115">
        <f t="shared" si="2"/>
        <v>1</v>
      </c>
    </row>
    <row r="247">
      <c r="A247" s="62" t="s">
        <v>3040</v>
      </c>
      <c r="B247" s="76">
        <v>0.0</v>
      </c>
      <c r="C247" s="76">
        <v>8.1075205736E-4</v>
      </c>
      <c r="D247" s="115">
        <f t="shared" si="1"/>
        <v>0</v>
      </c>
      <c r="E247" s="115">
        <f t="shared" si="2"/>
        <v>1</v>
      </c>
    </row>
    <row r="248">
      <c r="A248" s="62" t="s">
        <v>3041</v>
      </c>
      <c r="B248" s="76">
        <v>0.0</v>
      </c>
      <c r="C248" s="76">
        <v>0.001968475323943</v>
      </c>
      <c r="D248" s="115">
        <f t="shared" si="1"/>
        <v>0</v>
      </c>
      <c r="E248" s="115">
        <f t="shared" si="2"/>
        <v>1</v>
      </c>
    </row>
    <row r="249">
      <c r="A249" s="62" t="s">
        <v>3042</v>
      </c>
      <c r="B249" s="76">
        <v>0.0</v>
      </c>
      <c r="C249" s="76">
        <v>0.002483800057427</v>
      </c>
      <c r="D249" s="115">
        <f t="shared" si="1"/>
        <v>0</v>
      </c>
      <c r="E249" s="115">
        <f t="shared" si="2"/>
        <v>1</v>
      </c>
    </row>
    <row r="250">
      <c r="A250" s="62" t="s">
        <v>3043</v>
      </c>
      <c r="B250" s="76">
        <v>0.0</v>
      </c>
      <c r="C250" s="76">
        <v>0.001551180021415</v>
      </c>
      <c r="D250" s="115">
        <f t="shared" si="1"/>
        <v>0</v>
      </c>
      <c r="E250" s="115">
        <f t="shared" si="2"/>
        <v>1</v>
      </c>
    </row>
    <row r="251">
      <c r="A251" s="62" t="s">
        <v>3044</v>
      </c>
      <c r="B251" s="76">
        <v>0.0</v>
      </c>
      <c r="C251" s="76">
        <v>0.00133154892225</v>
      </c>
      <c r="D251" s="115">
        <f t="shared" si="1"/>
        <v>0</v>
      </c>
      <c r="E251" s="115">
        <f t="shared" si="2"/>
        <v>1</v>
      </c>
    </row>
    <row r="252">
      <c r="A252" s="62" t="s">
        <v>3045</v>
      </c>
      <c r="B252" s="76">
        <v>0.0</v>
      </c>
      <c r="C252" s="76">
        <v>9.28320378865E-4</v>
      </c>
      <c r="D252" s="115">
        <f t="shared" si="1"/>
        <v>0</v>
      </c>
      <c r="E252" s="115">
        <f t="shared" si="2"/>
        <v>1</v>
      </c>
    </row>
    <row r="253">
      <c r="A253" s="62" t="s">
        <v>3046</v>
      </c>
      <c r="B253" s="76">
        <v>0.0</v>
      </c>
      <c r="C253" s="76">
        <v>0.001179682182761</v>
      </c>
      <c r="D253" s="115">
        <f t="shared" si="1"/>
        <v>0</v>
      </c>
      <c r="E253" s="115">
        <f t="shared" si="2"/>
        <v>1</v>
      </c>
    </row>
    <row r="254">
      <c r="A254" s="62" t="s">
        <v>3047</v>
      </c>
      <c r="B254" s="76">
        <v>0.0</v>
      </c>
      <c r="C254" s="76">
        <v>0.00170081034215</v>
      </c>
      <c r="D254" s="115">
        <f t="shared" si="1"/>
        <v>0</v>
      </c>
      <c r="E254" s="115">
        <f t="shared" si="2"/>
        <v>1</v>
      </c>
    </row>
    <row r="255">
      <c r="A255" s="62" t="s">
        <v>3048</v>
      </c>
      <c r="B255" s="76">
        <v>0.0</v>
      </c>
      <c r="C255" s="76">
        <v>0.002085352205438</v>
      </c>
      <c r="D255" s="115">
        <f t="shared" si="1"/>
        <v>0</v>
      </c>
      <c r="E255" s="115">
        <f t="shared" si="2"/>
        <v>1</v>
      </c>
    </row>
    <row r="256">
      <c r="A256" s="62" t="s">
        <v>3049</v>
      </c>
      <c r="B256" s="76">
        <v>0.0</v>
      </c>
      <c r="C256" s="76">
        <v>8.69211224955E-4</v>
      </c>
      <c r="D256" s="115">
        <f t="shared" si="1"/>
        <v>0</v>
      </c>
      <c r="E256" s="115">
        <f t="shared" si="2"/>
        <v>1</v>
      </c>
    </row>
    <row r="257">
      <c r="A257" s="62" t="s">
        <v>3050</v>
      </c>
      <c r="B257" s="76">
        <v>0.0</v>
      </c>
      <c r="C257" s="76">
        <v>0.001048403423206</v>
      </c>
      <c r="D257" s="115">
        <f t="shared" si="1"/>
        <v>0</v>
      </c>
      <c r="E257" s="115">
        <f t="shared" si="2"/>
        <v>1</v>
      </c>
    </row>
    <row r="258">
      <c r="A258" s="62" t="s">
        <v>3051</v>
      </c>
      <c r="B258" s="76">
        <v>0.0</v>
      </c>
      <c r="C258" s="76">
        <v>0.001215127570284</v>
      </c>
      <c r="D258" s="115">
        <f t="shared" si="1"/>
        <v>0</v>
      </c>
      <c r="E258" s="115">
        <f t="shared" si="2"/>
        <v>1</v>
      </c>
    </row>
    <row r="259">
      <c r="A259" s="62" t="s">
        <v>3052</v>
      </c>
      <c r="B259" s="76">
        <v>27.0</v>
      </c>
      <c r="C259" s="76">
        <v>0.062112218474078</v>
      </c>
      <c r="D259" s="115">
        <f t="shared" si="1"/>
        <v>1</v>
      </c>
      <c r="E259" s="115">
        <f t="shared" si="2"/>
        <v>0</v>
      </c>
    </row>
    <row r="260">
      <c r="A260" s="62" t="s">
        <v>3053</v>
      </c>
      <c r="B260" s="76">
        <v>0.0</v>
      </c>
      <c r="C260" s="76">
        <v>0.001468125006984</v>
      </c>
      <c r="D260" s="115">
        <f t="shared" si="1"/>
        <v>0</v>
      </c>
      <c r="E260" s="115">
        <f t="shared" si="2"/>
        <v>1</v>
      </c>
    </row>
    <row r="261">
      <c r="A261" s="62" t="s">
        <v>3054</v>
      </c>
      <c r="B261" s="76">
        <v>0.0</v>
      </c>
      <c r="C261" s="76">
        <v>0.001440622198548</v>
      </c>
      <c r="D261" s="115">
        <f t="shared" si="1"/>
        <v>0</v>
      </c>
      <c r="E261" s="115">
        <f t="shared" si="2"/>
        <v>1</v>
      </c>
    </row>
    <row r="262">
      <c r="A262" s="62" t="s">
        <v>3055</v>
      </c>
      <c r="B262" s="76">
        <v>0.0</v>
      </c>
      <c r="C262" s="76">
        <v>9.11367056141E-4</v>
      </c>
      <c r="D262" s="115">
        <f t="shared" si="1"/>
        <v>0</v>
      </c>
      <c r="E262" s="115">
        <f t="shared" si="2"/>
        <v>1</v>
      </c>
    </row>
    <row r="263">
      <c r="A263" s="62" t="s">
        <v>3056</v>
      </c>
      <c r="B263" s="76">
        <v>0.0</v>
      </c>
      <c r="C263" s="76">
        <v>8.19062611421E-4</v>
      </c>
      <c r="D263" s="115">
        <f t="shared" si="1"/>
        <v>0</v>
      </c>
      <c r="E263" s="115">
        <f t="shared" si="2"/>
        <v>1</v>
      </c>
    </row>
    <row r="264">
      <c r="A264" s="62" t="s">
        <v>3057</v>
      </c>
      <c r="B264" s="76">
        <v>0.0</v>
      </c>
      <c r="C264" s="76">
        <v>8.27386949936E-4</v>
      </c>
      <c r="D264" s="115">
        <f t="shared" si="1"/>
        <v>0</v>
      </c>
      <c r="E264" s="115">
        <f t="shared" si="2"/>
        <v>1</v>
      </c>
    </row>
    <row r="265">
      <c r="A265" s="62" t="s">
        <v>3058</v>
      </c>
      <c r="B265" s="76">
        <v>0.0</v>
      </c>
      <c r="C265" s="76">
        <v>9.88057937619E-4</v>
      </c>
      <c r="D265" s="115">
        <f t="shared" si="1"/>
        <v>0</v>
      </c>
      <c r="E265" s="115">
        <f t="shared" si="2"/>
        <v>1</v>
      </c>
    </row>
    <row r="266">
      <c r="A266" s="62" t="s">
        <v>3059</v>
      </c>
      <c r="B266" s="76">
        <v>0.0</v>
      </c>
      <c r="C266" s="76">
        <v>0.00128655317935</v>
      </c>
      <c r="D266" s="115">
        <f t="shared" si="1"/>
        <v>0</v>
      </c>
      <c r="E266" s="115">
        <f t="shared" si="2"/>
        <v>1</v>
      </c>
    </row>
    <row r="267">
      <c r="A267" s="62" t="s">
        <v>3060</v>
      </c>
      <c r="B267" s="76">
        <v>0.0</v>
      </c>
      <c r="C267" s="76">
        <v>0.001162027535975</v>
      </c>
      <c r="D267" s="115">
        <f t="shared" si="1"/>
        <v>0</v>
      </c>
      <c r="E267" s="115">
        <f t="shared" si="2"/>
        <v>1</v>
      </c>
    </row>
    <row r="268">
      <c r="A268" s="62" t="s">
        <v>3061</v>
      </c>
      <c r="B268" s="76">
        <v>0.0</v>
      </c>
      <c r="C268" s="76">
        <v>8.27386949936E-4</v>
      </c>
      <c r="D268" s="115">
        <f t="shared" si="1"/>
        <v>0</v>
      </c>
      <c r="E268" s="115">
        <f t="shared" si="2"/>
        <v>1</v>
      </c>
    </row>
    <row r="269">
      <c r="A269" s="62" t="s">
        <v>3062</v>
      </c>
      <c r="B269" s="76">
        <v>0.0</v>
      </c>
      <c r="C269" s="76">
        <v>0.001215127570284</v>
      </c>
      <c r="D269" s="115">
        <f t="shared" si="1"/>
        <v>0</v>
      </c>
      <c r="E269" s="115">
        <f t="shared" si="2"/>
        <v>1</v>
      </c>
    </row>
    <row r="270">
      <c r="A270" s="62" t="s">
        <v>3063</v>
      </c>
      <c r="B270" s="76">
        <v>0.0</v>
      </c>
      <c r="C270" s="76">
        <v>0.002056014645017</v>
      </c>
      <c r="D270" s="115">
        <f t="shared" si="1"/>
        <v>0</v>
      </c>
      <c r="E270" s="115">
        <f t="shared" si="2"/>
        <v>1</v>
      </c>
    </row>
    <row r="271">
      <c r="A271" s="62" t="s">
        <v>3064</v>
      </c>
      <c r="B271" s="76">
        <v>0.0</v>
      </c>
      <c r="C271" s="76">
        <v>0.0018146393754</v>
      </c>
      <c r="D271" s="115">
        <f t="shared" si="1"/>
        <v>0</v>
      </c>
      <c r="E271" s="115">
        <f t="shared" si="2"/>
        <v>1</v>
      </c>
    </row>
    <row r="272">
      <c r="A272" s="62" t="s">
        <v>3065</v>
      </c>
      <c r="B272" s="76">
        <v>0.0</v>
      </c>
      <c r="C272" s="76">
        <v>0.002193588477967</v>
      </c>
      <c r="D272" s="115">
        <f t="shared" si="1"/>
        <v>0</v>
      </c>
      <c r="E272" s="115">
        <f t="shared" si="2"/>
        <v>1</v>
      </c>
    </row>
    <row r="273">
      <c r="A273" s="62" t="s">
        <v>3066</v>
      </c>
      <c r="B273" s="76">
        <v>0.0</v>
      </c>
      <c r="C273" s="76">
        <v>0.001206249290711</v>
      </c>
      <c r="D273" s="115">
        <f t="shared" si="1"/>
        <v>0</v>
      </c>
      <c r="E273" s="115">
        <f t="shared" si="2"/>
        <v>1</v>
      </c>
    </row>
    <row r="274">
      <c r="A274" s="62" t="s">
        <v>3067</v>
      </c>
      <c r="B274" s="76">
        <v>0.0</v>
      </c>
      <c r="C274" s="76">
        <v>9.28320378865E-4</v>
      </c>
      <c r="D274" s="115">
        <f t="shared" si="1"/>
        <v>0</v>
      </c>
      <c r="E274" s="115">
        <f t="shared" si="2"/>
        <v>1</v>
      </c>
    </row>
    <row r="275">
      <c r="A275" s="62" t="s">
        <v>3068</v>
      </c>
      <c r="B275" s="76">
        <v>0.0</v>
      </c>
      <c r="C275" s="76">
        <v>8.86034297485E-4</v>
      </c>
      <c r="D275" s="115">
        <f t="shared" si="1"/>
        <v>0</v>
      </c>
      <c r="E275" s="115">
        <f t="shared" si="2"/>
        <v>1</v>
      </c>
    </row>
    <row r="276">
      <c r="A276" s="62" t="s">
        <v>3069</v>
      </c>
      <c r="B276" s="76">
        <v>0.0</v>
      </c>
      <c r="C276" s="76">
        <v>0.00103974598588</v>
      </c>
      <c r="D276" s="115">
        <f t="shared" si="1"/>
        <v>0</v>
      </c>
      <c r="E276" s="115">
        <f t="shared" si="2"/>
        <v>1</v>
      </c>
    </row>
    <row r="277">
      <c r="A277" s="62" t="s">
        <v>3070</v>
      </c>
      <c r="B277" s="76">
        <v>0.0</v>
      </c>
      <c r="C277" s="76">
        <v>0.001224017050071</v>
      </c>
      <c r="D277" s="115">
        <f t="shared" si="1"/>
        <v>0</v>
      </c>
      <c r="E277" s="115">
        <f t="shared" si="2"/>
        <v>1</v>
      </c>
    </row>
    <row r="278">
      <c r="A278" s="62" t="s">
        <v>3071</v>
      </c>
      <c r="B278" s="76">
        <v>0.0</v>
      </c>
      <c r="C278" s="76">
        <v>0.001162027535975</v>
      </c>
      <c r="D278" s="115">
        <f t="shared" si="1"/>
        <v>0</v>
      </c>
      <c r="E278" s="115">
        <f t="shared" si="2"/>
        <v>1</v>
      </c>
    </row>
    <row r="279">
      <c r="A279" s="62" t="s">
        <v>3072</v>
      </c>
      <c r="B279" s="76">
        <v>0.0</v>
      </c>
      <c r="C279" s="76">
        <v>0.001074447510027</v>
      </c>
      <c r="D279" s="115">
        <f t="shared" si="1"/>
        <v>0</v>
      </c>
      <c r="E279" s="115">
        <f t="shared" si="2"/>
        <v>1</v>
      </c>
    </row>
    <row r="280">
      <c r="A280" s="62" t="s">
        <v>3073</v>
      </c>
      <c r="B280" s="76">
        <v>0.0</v>
      </c>
      <c r="C280" s="76">
        <v>8.52441569206E-4</v>
      </c>
      <c r="D280" s="115">
        <f t="shared" si="1"/>
        <v>0</v>
      </c>
      <c r="E280" s="115">
        <f t="shared" si="2"/>
        <v>1</v>
      </c>
    </row>
    <row r="281">
      <c r="A281" s="62" t="s">
        <v>2590</v>
      </c>
      <c r="B281" s="76">
        <v>1.0</v>
      </c>
      <c r="C281" s="76">
        <v>0.092246419750886</v>
      </c>
      <c r="D281" s="115">
        <f t="shared" si="1"/>
        <v>1</v>
      </c>
      <c r="E281" s="115">
        <f t="shared" si="2"/>
        <v>0</v>
      </c>
    </row>
    <row r="282">
      <c r="A282" s="62" t="s">
        <v>2592</v>
      </c>
      <c r="B282" s="76">
        <v>1.0</v>
      </c>
      <c r="C282" s="76">
        <v>0.029853841565201</v>
      </c>
      <c r="D282" s="115">
        <f t="shared" si="1"/>
        <v>1</v>
      </c>
      <c r="E282" s="115">
        <f t="shared" si="2"/>
        <v>0</v>
      </c>
    </row>
    <row r="283">
      <c r="A283" s="62" t="s">
        <v>2593</v>
      </c>
      <c r="B283" s="76">
        <v>1.0</v>
      </c>
      <c r="C283" s="76">
        <v>0.078301312318578</v>
      </c>
      <c r="D283" s="115">
        <f t="shared" si="1"/>
        <v>1</v>
      </c>
      <c r="E283" s="115">
        <f t="shared" si="2"/>
        <v>0</v>
      </c>
    </row>
    <row r="284">
      <c r="A284" s="62" t="s">
        <v>2594</v>
      </c>
      <c r="B284" s="76">
        <v>3.0</v>
      </c>
      <c r="C284" s="76">
        <v>0.003665372501115</v>
      </c>
      <c r="D284" s="115">
        <f t="shared" si="1"/>
        <v>1</v>
      </c>
      <c r="E284" s="115">
        <f t="shared" si="2"/>
        <v>0</v>
      </c>
    </row>
    <row r="285">
      <c r="A285" s="62" t="s">
        <v>2595</v>
      </c>
      <c r="B285" s="76">
        <v>1.0</v>
      </c>
      <c r="C285" s="76">
        <v>0.004210038220574</v>
      </c>
      <c r="D285" s="115">
        <f t="shared" si="1"/>
        <v>1</v>
      </c>
      <c r="E285" s="115">
        <f t="shared" si="2"/>
        <v>0</v>
      </c>
    </row>
    <row r="286">
      <c r="A286" s="62" t="s">
        <v>2596</v>
      </c>
      <c r="B286" s="76">
        <v>1.0</v>
      </c>
      <c r="C286" s="76">
        <v>0.135094044617392</v>
      </c>
      <c r="D286" s="115">
        <f t="shared" si="1"/>
        <v>1</v>
      </c>
      <c r="E286" s="115">
        <f t="shared" si="2"/>
        <v>0</v>
      </c>
    </row>
    <row r="287">
      <c r="A287" s="62" t="s">
        <v>2597</v>
      </c>
      <c r="B287" s="76">
        <v>2.0</v>
      </c>
      <c r="C287" s="76">
        <v>0.001514165861558</v>
      </c>
      <c r="D287" s="115">
        <f t="shared" si="1"/>
        <v>1</v>
      </c>
      <c r="E287" s="115">
        <f t="shared" si="2"/>
        <v>0</v>
      </c>
    </row>
    <row r="288">
      <c r="A288" s="62" t="s">
        <v>2598</v>
      </c>
      <c r="B288" s="76">
        <v>2.0</v>
      </c>
      <c r="C288" s="76">
        <v>0.022676185530909</v>
      </c>
      <c r="D288" s="115">
        <f t="shared" si="1"/>
        <v>1</v>
      </c>
      <c r="E288" s="115">
        <f t="shared" si="2"/>
        <v>0</v>
      </c>
    </row>
    <row r="289">
      <c r="A289" s="62" t="s">
        <v>2599</v>
      </c>
      <c r="B289" s="76">
        <v>1.0</v>
      </c>
      <c r="C289" s="76">
        <v>0.013630501523986</v>
      </c>
      <c r="D289" s="115">
        <f t="shared" si="1"/>
        <v>1</v>
      </c>
      <c r="E289" s="115">
        <f t="shared" si="2"/>
        <v>0</v>
      </c>
    </row>
    <row r="290">
      <c r="A290" s="62" t="s">
        <v>2600</v>
      </c>
      <c r="B290" s="76">
        <v>1.0</v>
      </c>
      <c r="C290" s="76">
        <v>0.003222198238695</v>
      </c>
      <c r="D290" s="115">
        <f t="shared" si="1"/>
        <v>1</v>
      </c>
      <c r="E290" s="115">
        <f t="shared" si="2"/>
        <v>0</v>
      </c>
    </row>
    <row r="291">
      <c r="A291" s="62" t="s">
        <v>2601</v>
      </c>
      <c r="B291" s="76">
        <v>1.0</v>
      </c>
      <c r="C291" s="76">
        <v>0.004562696304821</v>
      </c>
      <c r="D291" s="115">
        <f t="shared" si="1"/>
        <v>1</v>
      </c>
      <c r="E291" s="115">
        <f t="shared" si="2"/>
        <v>0</v>
      </c>
    </row>
    <row r="292">
      <c r="A292" s="62" t="s">
        <v>2602</v>
      </c>
      <c r="B292" s="76">
        <v>4.0</v>
      </c>
      <c r="C292" s="76">
        <v>0.002056014645017</v>
      </c>
      <c r="D292" s="115">
        <f t="shared" si="1"/>
        <v>1</v>
      </c>
      <c r="E292" s="115">
        <f t="shared" si="2"/>
        <v>0</v>
      </c>
    </row>
    <row r="293">
      <c r="A293" s="62" t="s">
        <v>3074</v>
      </c>
      <c r="B293" s="76">
        <v>0.0</v>
      </c>
      <c r="C293" s="76">
        <v>0.059626881133393</v>
      </c>
      <c r="D293" s="115">
        <f t="shared" si="1"/>
        <v>0</v>
      </c>
      <c r="E293" s="115">
        <f t="shared" si="2"/>
        <v>1</v>
      </c>
    </row>
    <row r="294">
      <c r="A294" s="62" t="s">
        <v>3075</v>
      </c>
      <c r="B294" s="76">
        <v>2.0</v>
      </c>
      <c r="C294" s="76">
        <v>0.010087769570505</v>
      </c>
      <c r="D294" s="115">
        <f t="shared" si="1"/>
        <v>1</v>
      </c>
      <c r="E294" s="115">
        <f t="shared" si="2"/>
        <v>0</v>
      </c>
    </row>
    <row r="295">
      <c r="A295" s="62" t="s">
        <v>3076</v>
      </c>
      <c r="B295" s="76">
        <v>4.0</v>
      </c>
      <c r="C295" s="76">
        <v>0.002687903604974</v>
      </c>
      <c r="D295" s="115">
        <f t="shared" si="1"/>
        <v>1</v>
      </c>
      <c r="E295" s="115">
        <f t="shared" si="2"/>
        <v>0</v>
      </c>
    </row>
    <row r="296">
      <c r="A296" s="62" t="s">
        <v>3077</v>
      </c>
      <c r="B296" s="76">
        <v>0.0</v>
      </c>
      <c r="C296" s="76">
        <v>9.36816559612E-4</v>
      </c>
      <c r="D296" s="115">
        <f t="shared" si="1"/>
        <v>0</v>
      </c>
      <c r="E296" s="115">
        <f t="shared" si="2"/>
        <v>1</v>
      </c>
    </row>
    <row r="297">
      <c r="A297" s="62" t="s">
        <v>3078</v>
      </c>
      <c r="B297" s="76">
        <v>0.0</v>
      </c>
      <c r="C297" s="76">
        <v>0.001241829208514</v>
      </c>
      <c r="D297" s="115">
        <f t="shared" si="1"/>
        <v>0</v>
      </c>
      <c r="E297" s="115">
        <f t="shared" si="2"/>
        <v>1</v>
      </c>
    </row>
    <row r="298">
      <c r="A298" s="62" t="s">
        <v>3079</v>
      </c>
      <c r="B298" s="76">
        <v>0.0</v>
      </c>
      <c r="C298" s="76">
        <v>9.11367056141E-4</v>
      </c>
      <c r="D298" s="115">
        <f t="shared" si="1"/>
        <v>0</v>
      </c>
      <c r="E298" s="115">
        <f t="shared" si="2"/>
        <v>1</v>
      </c>
    </row>
    <row r="299">
      <c r="A299" s="62" t="s">
        <v>3080</v>
      </c>
      <c r="B299" s="76">
        <v>10.0</v>
      </c>
      <c r="C299" s="76">
        <v>0.001891267093424</v>
      </c>
      <c r="D299" s="115">
        <f t="shared" si="1"/>
        <v>1</v>
      </c>
      <c r="E299" s="115">
        <f t="shared" si="2"/>
        <v>0</v>
      </c>
    </row>
    <row r="300">
      <c r="A300" s="62" t="s">
        <v>3081</v>
      </c>
      <c r="B300" s="76">
        <v>3.0</v>
      </c>
      <c r="C300" s="76">
        <v>9.96641653186E-4</v>
      </c>
      <c r="D300" s="115">
        <f t="shared" si="1"/>
        <v>1</v>
      </c>
      <c r="E300" s="115">
        <f t="shared" si="2"/>
        <v>0</v>
      </c>
    </row>
    <row r="301">
      <c r="A301" s="62" t="s">
        <v>3082</v>
      </c>
      <c r="B301" s="76">
        <v>13.0</v>
      </c>
      <c r="C301" s="76">
        <v>0.001477312655244</v>
      </c>
      <c r="D301" s="115">
        <f t="shared" si="1"/>
        <v>1</v>
      </c>
      <c r="E301" s="115">
        <f t="shared" si="2"/>
        <v>0</v>
      </c>
    </row>
    <row r="302">
      <c r="A302" s="62" t="s">
        <v>3083</v>
      </c>
      <c r="B302" s="76">
        <v>5.0</v>
      </c>
      <c r="C302" s="76">
        <v>0.001560458734488</v>
      </c>
      <c r="D302" s="115">
        <f t="shared" si="1"/>
        <v>1</v>
      </c>
      <c r="E302" s="115">
        <f t="shared" si="2"/>
        <v>0</v>
      </c>
    </row>
    <row r="303">
      <c r="A303" s="62" t="s">
        <v>3084</v>
      </c>
      <c r="B303" s="76">
        <v>0.0</v>
      </c>
      <c r="C303" s="76">
        <v>0.001458947139144</v>
      </c>
      <c r="D303" s="115">
        <f t="shared" si="1"/>
        <v>0</v>
      </c>
      <c r="E303" s="115">
        <f t="shared" si="2"/>
        <v>1</v>
      </c>
    </row>
    <row r="304">
      <c r="A304" s="62" t="s">
        <v>3085</v>
      </c>
      <c r="B304" s="76">
        <v>6.0</v>
      </c>
      <c r="C304" s="76">
        <v>0.001057072835026</v>
      </c>
      <c r="D304" s="115">
        <f t="shared" si="1"/>
        <v>1</v>
      </c>
      <c r="E304" s="115">
        <f t="shared" si="2"/>
        <v>0</v>
      </c>
    </row>
    <row r="305">
      <c r="A305" s="62" t="s">
        <v>3086</v>
      </c>
      <c r="B305" s="76">
        <v>0.0</v>
      </c>
      <c r="C305" s="76">
        <v>0.001376812464421</v>
      </c>
      <c r="D305" s="115">
        <f t="shared" si="1"/>
        <v>0</v>
      </c>
      <c r="E305" s="115">
        <f t="shared" si="2"/>
        <v>1</v>
      </c>
    </row>
    <row r="306">
      <c r="A306" s="62" t="s">
        <v>3087</v>
      </c>
      <c r="B306" s="76">
        <v>0.0</v>
      </c>
      <c r="C306" s="76">
        <v>9.28320378865E-4</v>
      </c>
      <c r="D306" s="115">
        <f t="shared" si="1"/>
        <v>0</v>
      </c>
      <c r="E306" s="115">
        <f t="shared" si="2"/>
        <v>1</v>
      </c>
    </row>
    <row r="307">
      <c r="A307" s="62" t="s">
        <v>3088</v>
      </c>
      <c r="B307" s="76">
        <v>0.0</v>
      </c>
      <c r="C307" s="76">
        <v>0.003797278948058</v>
      </c>
      <c r="D307" s="115">
        <f t="shared" si="1"/>
        <v>0</v>
      </c>
      <c r="E307" s="115">
        <f t="shared" si="2"/>
        <v>1</v>
      </c>
    </row>
    <row r="308">
      <c r="A308" s="62" t="s">
        <v>3089</v>
      </c>
      <c r="B308" s="76">
        <v>0.0</v>
      </c>
      <c r="C308" s="76">
        <v>0.001100598624007</v>
      </c>
      <c r="D308" s="115">
        <f t="shared" si="1"/>
        <v>0</v>
      </c>
      <c r="E308" s="115">
        <f t="shared" si="2"/>
        <v>1</v>
      </c>
    </row>
    <row r="309">
      <c r="A309" s="62" t="s">
        <v>3090</v>
      </c>
      <c r="B309" s="76">
        <v>0.0</v>
      </c>
      <c r="C309" s="76">
        <v>8.86034297485E-4</v>
      </c>
      <c r="D309" s="115">
        <f t="shared" si="1"/>
        <v>0</v>
      </c>
      <c r="E309" s="115">
        <f t="shared" si="2"/>
        <v>1</v>
      </c>
    </row>
    <row r="310">
      <c r="A310" s="62" t="s">
        <v>2603</v>
      </c>
      <c r="B310" s="76">
        <v>0.0</v>
      </c>
      <c r="C310" s="76">
        <v>0.005536135884737</v>
      </c>
      <c r="D310" s="115">
        <f t="shared" si="1"/>
        <v>0</v>
      </c>
      <c r="E310" s="115">
        <f t="shared" si="2"/>
        <v>1</v>
      </c>
    </row>
    <row r="311">
      <c r="A311" s="62" t="s">
        <v>2605</v>
      </c>
      <c r="B311" s="76">
        <v>0.0</v>
      </c>
      <c r="C311" s="76">
        <v>0.001514165861558</v>
      </c>
      <c r="D311" s="115">
        <f t="shared" si="1"/>
        <v>0</v>
      </c>
      <c r="E311" s="115">
        <f t="shared" si="2"/>
        <v>1</v>
      </c>
    </row>
    <row r="312">
      <c r="A312" s="62" t="s">
        <v>2606</v>
      </c>
      <c r="B312" s="76">
        <v>0.0</v>
      </c>
      <c r="C312" s="76">
        <v>0.004770244302498</v>
      </c>
      <c r="D312" s="115">
        <f t="shared" si="1"/>
        <v>0</v>
      </c>
      <c r="E312" s="115">
        <f t="shared" si="2"/>
        <v>1</v>
      </c>
    </row>
    <row r="313">
      <c r="A313" s="62" t="s">
        <v>2607</v>
      </c>
      <c r="B313" s="76">
        <v>0.0</v>
      </c>
      <c r="C313" s="76">
        <v>0.001635040858145</v>
      </c>
      <c r="D313" s="115">
        <f t="shared" si="1"/>
        <v>0</v>
      </c>
      <c r="E313" s="115">
        <f t="shared" si="2"/>
        <v>1</v>
      </c>
    </row>
    <row r="314">
      <c r="A314" s="62" t="s">
        <v>2608</v>
      </c>
      <c r="B314" s="76">
        <v>0.0</v>
      </c>
      <c r="C314" s="76">
        <v>0.004232605268237</v>
      </c>
      <c r="D314" s="115">
        <f t="shared" si="1"/>
        <v>0</v>
      </c>
      <c r="E314" s="115">
        <f t="shared" si="2"/>
        <v>1</v>
      </c>
    </row>
    <row r="315">
      <c r="A315" s="62" t="s">
        <v>2609</v>
      </c>
      <c r="B315" s="76">
        <v>0.0</v>
      </c>
      <c r="C315" s="76">
        <v>9.88057937619E-4</v>
      </c>
      <c r="D315" s="115">
        <f t="shared" si="1"/>
        <v>0</v>
      </c>
      <c r="E315" s="115">
        <f t="shared" si="2"/>
        <v>1</v>
      </c>
    </row>
    <row r="316">
      <c r="A316" s="62" t="s">
        <v>2610</v>
      </c>
      <c r="B316" s="76">
        <v>0.0</v>
      </c>
      <c r="C316" s="76">
        <v>0.002114768393191</v>
      </c>
      <c r="D316" s="115">
        <f t="shared" si="1"/>
        <v>0</v>
      </c>
      <c r="E316" s="115">
        <f t="shared" si="2"/>
        <v>1</v>
      </c>
    </row>
    <row r="317">
      <c r="A317" s="62" t="s">
        <v>2611</v>
      </c>
      <c r="B317" s="76">
        <v>0.0</v>
      </c>
      <c r="C317" s="76">
        <v>9.53846421738E-4</v>
      </c>
      <c r="D317" s="115">
        <f t="shared" si="1"/>
        <v>0</v>
      </c>
      <c r="E317" s="115">
        <f t="shared" si="2"/>
        <v>1</v>
      </c>
    </row>
    <row r="318">
      <c r="A318" s="62" t="s">
        <v>2612</v>
      </c>
      <c r="B318" s="76">
        <v>0.0</v>
      </c>
      <c r="C318" s="76">
        <v>0.001031100650797</v>
      </c>
      <c r="D318" s="115">
        <f t="shared" si="1"/>
        <v>0</v>
      </c>
      <c r="E318" s="115">
        <f t="shared" si="2"/>
        <v>1</v>
      </c>
    </row>
    <row r="319">
      <c r="A319" s="62" t="s">
        <v>2613</v>
      </c>
      <c r="B319" s="76">
        <v>0.0</v>
      </c>
      <c r="C319" s="76">
        <v>8.1075205736E-4</v>
      </c>
      <c r="D319" s="115">
        <f t="shared" si="1"/>
        <v>0</v>
      </c>
      <c r="E319" s="115">
        <f t="shared" si="2"/>
        <v>1</v>
      </c>
    </row>
    <row r="320">
      <c r="A320" s="62" t="s">
        <v>2614</v>
      </c>
      <c r="B320" s="76">
        <v>0.0</v>
      </c>
      <c r="C320" s="76">
        <v>0.001431475278149</v>
      </c>
      <c r="D320" s="115">
        <f t="shared" si="1"/>
        <v>0</v>
      </c>
      <c r="E320" s="115">
        <f t="shared" si="2"/>
        <v>1</v>
      </c>
    </row>
    <row r="321">
      <c r="A321" s="62" t="s">
        <v>2615</v>
      </c>
      <c r="B321" s="76">
        <v>0.0</v>
      </c>
      <c r="C321" s="76">
        <v>0.001022467545717</v>
      </c>
      <c r="D321" s="115">
        <f t="shared" si="1"/>
        <v>0</v>
      </c>
      <c r="E321" s="115">
        <f t="shared" si="2"/>
        <v>1</v>
      </c>
    </row>
    <row r="322">
      <c r="A322" s="62" t="s">
        <v>3091</v>
      </c>
      <c r="B322" s="76">
        <v>0.0</v>
      </c>
      <c r="C322" s="76">
        <v>8.19062611421E-4</v>
      </c>
      <c r="D322" s="115">
        <f t="shared" si="1"/>
        <v>0</v>
      </c>
      <c r="E322" s="115">
        <f t="shared" si="2"/>
        <v>1</v>
      </c>
    </row>
    <row r="323">
      <c r="A323" s="62" t="s">
        <v>3092</v>
      </c>
      <c r="B323" s="76">
        <v>0.0</v>
      </c>
      <c r="C323" s="76">
        <v>9.45325292248E-4</v>
      </c>
      <c r="D323" s="115">
        <f t="shared" si="1"/>
        <v>0</v>
      </c>
      <c r="E323" s="115">
        <f t="shared" si="2"/>
        <v>1</v>
      </c>
    </row>
    <row r="324">
      <c r="A324" s="62" t="s">
        <v>3093</v>
      </c>
      <c r="B324" s="76">
        <v>0.0</v>
      </c>
      <c r="C324" s="76">
        <v>0.001074447510027</v>
      </c>
      <c r="D324" s="115">
        <f t="shared" si="1"/>
        <v>0</v>
      </c>
      <c r="E324" s="115">
        <f t="shared" si="2"/>
        <v>1</v>
      </c>
    </row>
    <row r="325">
      <c r="A325" s="62" t="s">
        <v>3094</v>
      </c>
      <c r="B325" s="76">
        <v>0.0</v>
      </c>
      <c r="C325" s="76">
        <v>0.001268630452553</v>
      </c>
      <c r="D325" s="115">
        <f t="shared" si="1"/>
        <v>0</v>
      </c>
      <c r="E325" s="115">
        <f t="shared" si="2"/>
        <v>1</v>
      </c>
    </row>
    <row r="326">
      <c r="A326" s="62" t="s">
        <v>3095</v>
      </c>
      <c r="B326" s="76">
        <v>0.0</v>
      </c>
      <c r="C326" s="76">
        <v>0.001376812464421</v>
      </c>
      <c r="D326" s="115">
        <f t="shared" si="1"/>
        <v>0</v>
      </c>
      <c r="E326" s="115">
        <f t="shared" si="2"/>
        <v>1</v>
      </c>
    </row>
    <row r="327">
      <c r="A327" s="62" t="s">
        <v>3096</v>
      </c>
      <c r="B327" s="76">
        <v>0.0</v>
      </c>
      <c r="C327" s="76">
        <v>8.52441569206E-4</v>
      </c>
      <c r="D327" s="115">
        <f t="shared" si="1"/>
        <v>0</v>
      </c>
      <c r="E327" s="115">
        <f t="shared" si="2"/>
        <v>1</v>
      </c>
    </row>
    <row r="328">
      <c r="A328" s="62" t="s">
        <v>3097</v>
      </c>
      <c r="B328" s="76">
        <v>37.0</v>
      </c>
      <c r="C328" s="76">
        <v>9.79486291789E-4</v>
      </c>
      <c r="D328" s="115">
        <f t="shared" si="1"/>
        <v>1</v>
      </c>
      <c r="E328" s="115">
        <f t="shared" si="2"/>
        <v>0</v>
      </c>
    </row>
    <row r="329">
      <c r="A329" s="62" t="s">
        <v>3098</v>
      </c>
      <c r="B329" s="76">
        <v>0.0</v>
      </c>
      <c r="C329" s="76">
        <v>0.001259685966981</v>
      </c>
      <c r="D329" s="115">
        <f t="shared" si="1"/>
        <v>0</v>
      </c>
      <c r="E329" s="115">
        <f t="shared" si="2"/>
        <v>1</v>
      </c>
    </row>
    <row r="330">
      <c r="A330" s="62" t="s">
        <v>3099</v>
      </c>
      <c r="B330" s="76">
        <v>0.0</v>
      </c>
      <c r="C330" s="76">
        <v>9.11367056141E-4</v>
      </c>
      <c r="D330" s="115">
        <f t="shared" si="1"/>
        <v>0</v>
      </c>
      <c r="E330" s="115">
        <f t="shared" si="2"/>
        <v>1</v>
      </c>
    </row>
    <row r="331">
      <c r="A331" s="62" t="s">
        <v>3100</v>
      </c>
      <c r="B331" s="76">
        <v>0.0</v>
      </c>
      <c r="C331" s="76">
        <v>0.001031100650797</v>
      </c>
      <c r="D331" s="115">
        <f t="shared" si="1"/>
        <v>0</v>
      </c>
      <c r="E331" s="115">
        <f t="shared" si="2"/>
        <v>1</v>
      </c>
    </row>
    <row r="332">
      <c r="A332" s="62" t="s">
        <v>3101</v>
      </c>
      <c r="B332" s="76">
        <v>0.0</v>
      </c>
      <c r="C332" s="76">
        <v>0.002173831919716</v>
      </c>
      <c r="D332" s="115">
        <f t="shared" si="1"/>
        <v>0</v>
      </c>
      <c r="E332" s="115">
        <f t="shared" si="2"/>
        <v>1</v>
      </c>
    </row>
    <row r="333">
      <c r="A333" s="62" t="s">
        <v>3102</v>
      </c>
      <c r="B333" s="76">
        <v>0.0</v>
      </c>
      <c r="C333" s="76">
        <v>0.001013846798404</v>
      </c>
      <c r="D333" s="115">
        <f t="shared" si="1"/>
        <v>0</v>
      </c>
      <c r="E333" s="115">
        <f t="shared" si="2"/>
        <v>1</v>
      </c>
    </row>
    <row r="334">
      <c r="A334" s="62" t="s">
        <v>3103</v>
      </c>
      <c r="B334" s="76">
        <v>0.0</v>
      </c>
      <c r="C334" s="76">
        <v>8.44076608159E-4</v>
      </c>
      <c r="D334" s="115">
        <f t="shared" si="1"/>
        <v>0</v>
      </c>
      <c r="E334" s="115">
        <f t="shared" si="2"/>
        <v>1</v>
      </c>
    </row>
    <row r="335">
      <c r="A335" s="62" t="s">
        <v>3104</v>
      </c>
      <c r="B335" s="76">
        <v>0.0</v>
      </c>
      <c r="C335" s="76">
        <v>8.19062611421E-4</v>
      </c>
      <c r="D335" s="115">
        <f t="shared" si="1"/>
        <v>0</v>
      </c>
      <c r="E335" s="115">
        <f t="shared" si="2"/>
        <v>1</v>
      </c>
    </row>
    <row r="336">
      <c r="A336" s="62" t="s">
        <v>3105</v>
      </c>
      <c r="B336" s="76">
        <v>0.0</v>
      </c>
      <c r="C336" s="76">
        <v>0.002312833966531</v>
      </c>
      <c r="D336" s="115">
        <f t="shared" si="1"/>
        <v>0</v>
      </c>
      <c r="E336" s="115">
        <f t="shared" si="2"/>
        <v>1</v>
      </c>
    </row>
    <row r="337">
      <c r="A337" s="62" t="s">
        <v>3106</v>
      </c>
      <c r="B337" s="76">
        <v>0.0</v>
      </c>
      <c r="C337" s="76">
        <v>0.001109339479207</v>
      </c>
      <c r="D337" s="115">
        <f t="shared" si="1"/>
        <v>0</v>
      </c>
      <c r="E337" s="115">
        <f t="shared" si="2"/>
        <v>1</v>
      </c>
    </row>
    <row r="338">
      <c r="A338" s="62" t="s">
        <v>3107</v>
      </c>
      <c r="B338" s="76">
        <v>0.0</v>
      </c>
      <c r="C338" s="76">
        <v>8.94465777441E-4</v>
      </c>
      <c r="D338" s="115">
        <f t="shared" si="1"/>
        <v>0</v>
      </c>
      <c r="E338" s="115">
        <f t="shared" si="2"/>
        <v>1</v>
      </c>
    </row>
    <row r="339">
      <c r="A339" s="62" t="s">
        <v>3108</v>
      </c>
      <c r="B339" s="76">
        <v>0.0</v>
      </c>
      <c r="C339" s="76">
        <v>9.53846421738E-4</v>
      </c>
      <c r="D339" s="115">
        <f t="shared" si="1"/>
        <v>0</v>
      </c>
      <c r="E339" s="115">
        <f t="shared" si="2"/>
        <v>1</v>
      </c>
    </row>
    <row r="340">
      <c r="A340" s="62" t="s">
        <v>3109</v>
      </c>
      <c r="B340" s="76">
        <v>0.0</v>
      </c>
      <c r="C340" s="76">
        <v>0.001100598624007</v>
      </c>
      <c r="D340" s="115">
        <f t="shared" si="1"/>
        <v>0</v>
      </c>
      <c r="E340" s="115">
        <f t="shared" si="2"/>
        <v>1</v>
      </c>
    </row>
    <row r="341">
      <c r="A341" s="62" t="s">
        <v>3110</v>
      </c>
      <c r="B341" s="76">
        <v>0.0</v>
      </c>
      <c r="C341" s="76">
        <v>0.001241829208514</v>
      </c>
      <c r="D341" s="115">
        <f t="shared" si="1"/>
        <v>0</v>
      </c>
      <c r="E341" s="115">
        <f t="shared" si="2"/>
        <v>1</v>
      </c>
    </row>
    <row r="342">
      <c r="A342" s="62" t="s">
        <v>3111</v>
      </c>
      <c r="B342" s="76">
        <v>0.0</v>
      </c>
      <c r="C342" s="76">
        <v>8.44076608159E-4</v>
      </c>
      <c r="D342" s="115">
        <f t="shared" si="1"/>
        <v>0</v>
      </c>
      <c r="E342" s="115">
        <f t="shared" si="2"/>
        <v>1</v>
      </c>
    </row>
    <row r="343">
      <c r="A343" s="62" t="s">
        <v>3112</v>
      </c>
      <c r="B343" s="76">
        <v>0.0</v>
      </c>
      <c r="C343" s="76">
        <v>0.001322528042227</v>
      </c>
      <c r="D343" s="115">
        <f t="shared" si="1"/>
        <v>0</v>
      </c>
      <c r="E343" s="115">
        <f t="shared" si="2"/>
        <v>1</v>
      </c>
    </row>
    <row r="344">
      <c r="A344" s="62" t="s">
        <v>3113</v>
      </c>
      <c r="B344" s="76">
        <v>0.0</v>
      </c>
      <c r="C344" s="76">
        <v>0.001313518252396</v>
      </c>
      <c r="D344" s="115">
        <f t="shared" si="1"/>
        <v>0</v>
      </c>
      <c r="E344" s="115">
        <f t="shared" si="2"/>
        <v>1</v>
      </c>
    </row>
    <row r="345">
      <c r="A345" s="62" t="s">
        <v>3114</v>
      </c>
      <c r="B345" s="76">
        <v>0.0</v>
      </c>
      <c r="C345" s="76">
        <v>0.001241829208514</v>
      </c>
      <c r="D345" s="115">
        <f t="shared" si="1"/>
        <v>0</v>
      </c>
      <c r="E345" s="115">
        <f t="shared" si="2"/>
        <v>1</v>
      </c>
    </row>
    <row r="346">
      <c r="A346" s="62" t="s">
        <v>3115</v>
      </c>
      <c r="B346" s="76">
        <v>1.0</v>
      </c>
      <c r="C346" s="76">
        <v>0.001100598624007</v>
      </c>
      <c r="D346" s="115">
        <f t="shared" si="1"/>
        <v>1</v>
      </c>
      <c r="E346" s="115">
        <f t="shared" si="2"/>
        <v>0</v>
      </c>
    </row>
    <row r="347">
      <c r="A347" s="62" t="s">
        <v>3116</v>
      </c>
      <c r="B347" s="76">
        <v>2.0</v>
      </c>
      <c r="C347" s="76">
        <v>9.45325292248E-4</v>
      </c>
      <c r="D347" s="115">
        <f t="shared" si="1"/>
        <v>1</v>
      </c>
      <c r="E347" s="115">
        <f t="shared" si="2"/>
        <v>0</v>
      </c>
    </row>
    <row r="348">
      <c r="A348" s="62" t="s">
        <v>3117</v>
      </c>
      <c r="B348" s="76">
        <v>21.0</v>
      </c>
      <c r="C348" s="76">
        <v>0.004956409264875</v>
      </c>
      <c r="D348" s="115">
        <f t="shared" si="1"/>
        <v>1</v>
      </c>
      <c r="E348" s="115">
        <f t="shared" si="2"/>
        <v>0</v>
      </c>
    </row>
    <row r="349">
      <c r="A349" s="62" t="s">
        <v>3118</v>
      </c>
      <c r="B349" s="76">
        <v>0.0</v>
      </c>
      <c r="C349" s="76">
        <v>8.69211224955E-4</v>
      </c>
      <c r="D349" s="115">
        <f t="shared" si="1"/>
        <v>0</v>
      </c>
      <c r="E349" s="115">
        <f t="shared" si="2"/>
        <v>1</v>
      </c>
    </row>
    <row r="350">
      <c r="A350" s="62" t="s">
        <v>3119</v>
      </c>
      <c r="B350" s="76">
        <v>0.0</v>
      </c>
      <c r="C350" s="76">
        <v>0.001013846798404</v>
      </c>
      <c r="D350" s="115">
        <f t="shared" si="1"/>
        <v>0</v>
      </c>
      <c r="E350" s="115">
        <f t="shared" si="2"/>
        <v>1</v>
      </c>
    </row>
    <row r="351">
      <c r="A351" s="62" t="s">
        <v>3120</v>
      </c>
      <c r="B351" s="76">
        <v>0.0</v>
      </c>
      <c r="C351" s="76">
        <v>8.27386949936E-4</v>
      </c>
      <c r="D351" s="115">
        <f t="shared" si="1"/>
        <v>0</v>
      </c>
      <c r="E351" s="115">
        <f t="shared" si="2"/>
        <v>1</v>
      </c>
    </row>
    <row r="352">
      <c r="A352" s="62" t="s">
        <v>3121</v>
      </c>
      <c r="B352" s="76">
        <v>0.0</v>
      </c>
      <c r="C352" s="76">
        <v>0.001458947139144</v>
      </c>
      <c r="D352" s="115">
        <f t="shared" si="1"/>
        <v>0</v>
      </c>
      <c r="E352" s="115">
        <f t="shared" si="2"/>
        <v>1</v>
      </c>
    </row>
    <row r="353">
      <c r="A353" s="62" t="s">
        <v>3122</v>
      </c>
      <c r="B353" s="76">
        <v>0.0</v>
      </c>
      <c r="C353" s="76">
        <v>0.001013846798404</v>
      </c>
      <c r="D353" s="115">
        <f t="shared" si="1"/>
        <v>0</v>
      </c>
      <c r="E353" s="115">
        <f t="shared" si="2"/>
        <v>1</v>
      </c>
    </row>
    <row r="354">
      <c r="A354" s="62" t="s">
        <v>3123</v>
      </c>
      <c r="B354" s="76">
        <v>0.0</v>
      </c>
      <c r="C354" s="76">
        <v>9.62380592232E-4</v>
      </c>
      <c r="D354" s="115">
        <f t="shared" si="1"/>
        <v>0</v>
      </c>
      <c r="E354" s="115">
        <f t="shared" si="2"/>
        <v>1</v>
      </c>
    </row>
    <row r="355">
      <c r="A355" s="62" t="s">
        <v>3124</v>
      </c>
      <c r="B355" s="76">
        <v>4.0</v>
      </c>
      <c r="C355" s="76">
        <v>0.002183705736776</v>
      </c>
      <c r="D355" s="115">
        <f t="shared" si="1"/>
        <v>1</v>
      </c>
      <c r="E355" s="115">
        <f t="shared" si="2"/>
        <v>0</v>
      </c>
    </row>
    <row r="356">
      <c r="A356" s="62" t="s">
        <v>3125</v>
      </c>
      <c r="B356" s="76">
        <v>0.0</v>
      </c>
      <c r="C356" s="76">
        <v>9.19837289532E-4</v>
      </c>
      <c r="D356" s="115">
        <f t="shared" si="1"/>
        <v>0</v>
      </c>
      <c r="E356" s="115">
        <f t="shared" si="2"/>
        <v>1</v>
      </c>
    </row>
    <row r="357">
      <c r="A357" s="62" t="s">
        <v>3126</v>
      </c>
      <c r="B357" s="76">
        <v>1.0</v>
      </c>
      <c r="C357" s="76">
        <v>0.00183374095595</v>
      </c>
      <c r="D357" s="115">
        <f t="shared" si="1"/>
        <v>1</v>
      </c>
      <c r="E357" s="115">
        <f t="shared" si="2"/>
        <v>0</v>
      </c>
    </row>
    <row r="358">
      <c r="A358" s="62" t="s">
        <v>3127</v>
      </c>
      <c r="B358" s="76">
        <v>1.0</v>
      </c>
      <c r="C358" s="76">
        <v>0.002978842280524</v>
      </c>
      <c r="D358" s="115">
        <f t="shared" si="1"/>
        <v>1</v>
      </c>
      <c r="E358" s="115">
        <f t="shared" si="2"/>
        <v>0</v>
      </c>
    </row>
    <row r="359">
      <c r="A359" s="62" t="s">
        <v>3128</v>
      </c>
      <c r="B359" s="76">
        <v>1.0</v>
      </c>
      <c r="C359" s="76">
        <v>8.60819591342E-4</v>
      </c>
      <c r="D359" s="115">
        <f t="shared" si="1"/>
        <v>1</v>
      </c>
      <c r="E359" s="115">
        <f t="shared" si="2"/>
        <v>0</v>
      </c>
    </row>
    <row r="360">
      <c r="A360" s="62" t="s">
        <v>3129</v>
      </c>
      <c r="B360" s="76">
        <v>0.0</v>
      </c>
      <c r="C360" s="76">
        <v>8.1075205736E-4</v>
      </c>
      <c r="D360" s="115">
        <f t="shared" si="1"/>
        <v>0</v>
      </c>
      <c r="E360" s="115">
        <f t="shared" si="2"/>
        <v>1</v>
      </c>
    </row>
    <row r="361">
      <c r="A361" s="62" t="s">
        <v>3130</v>
      </c>
      <c r="B361" s="76">
        <v>0.0</v>
      </c>
      <c r="C361" s="76">
        <v>0.001065754093597</v>
      </c>
      <c r="D361" s="115">
        <f t="shared" si="1"/>
        <v>0</v>
      </c>
      <c r="E361" s="115">
        <f t="shared" si="2"/>
        <v>1</v>
      </c>
    </row>
    <row r="362">
      <c r="A362" s="62" t="s">
        <v>3131</v>
      </c>
      <c r="B362" s="76">
        <v>1.0</v>
      </c>
      <c r="C362" s="76">
        <v>9.28320378865E-4</v>
      </c>
      <c r="D362" s="115">
        <f t="shared" si="1"/>
        <v>1</v>
      </c>
      <c r="E362" s="115">
        <f t="shared" si="2"/>
        <v>0</v>
      </c>
    </row>
    <row r="363">
      <c r="A363" s="62" t="s">
        <v>3132</v>
      </c>
      <c r="B363" s="76">
        <v>0.0</v>
      </c>
      <c r="C363" s="76">
        <v>0.001663170085657</v>
      </c>
      <c r="D363" s="115">
        <f t="shared" si="1"/>
        <v>0</v>
      </c>
      <c r="E363" s="115">
        <f t="shared" si="2"/>
        <v>1</v>
      </c>
    </row>
    <row r="364">
      <c r="A364" s="62" t="s">
        <v>3133</v>
      </c>
      <c r="B364" s="76">
        <v>0.0</v>
      </c>
      <c r="C364" s="76">
        <v>0.003297023837587</v>
      </c>
      <c r="D364" s="115">
        <f t="shared" si="1"/>
        <v>0</v>
      </c>
      <c r="E364" s="115">
        <f t="shared" si="2"/>
        <v>1</v>
      </c>
    </row>
    <row r="365">
      <c r="A365" s="62" t="s">
        <v>3134</v>
      </c>
      <c r="B365" s="76">
        <v>2.0</v>
      </c>
      <c r="C365" s="76">
        <v>0.001523404160456</v>
      </c>
      <c r="D365" s="115">
        <f t="shared" si="1"/>
        <v>1</v>
      </c>
      <c r="E365" s="115">
        <f t="shared" si="2"/>
        <v>0</v>
      </c>
    </row>
    <row r="366">
      <c r="A366" s="62" t="s">
        <v>3135</v>
      </c>
      <c r="B366" s="76">
        <v>0.0</v>
      </c>
      <c r="C366" s="76">
        <v>0.003841465057603</v>
      </c>
      <c r="D366" s="115">
        <f t="shared" si="1"/>
        <v>0</v>
      </c>
      <c r="E366" s="115">
        <f t="shared" si="2"/>
        <v>1</v>
      </c>
    </row>
    <row r="367">
      <c r="A367" s="62" t="s">
        <v>3136</v>
      </c>
      <c r="B367" s="76">
        <v>2.0</v>
      </c>
      <c r="C367" s="76">
        <v>0.001241829208514</v>
      </c>
      <c r="D367" s="115">
        <f t="shared" si="1"/>
        <v>1</v>
      </c>
      <c r="E367" s="115">
        <f t="shared" si="2"/>
        <v>0</v>
      </c>
    </row>
    <row r="368">
      <c r="A368" s="62" t="s">
        <v>3137</v>
      </c>
      <c r="B368" s="76">
        <v>0.0</v>
      </c>
      <c r="C368" s="76">
        <v>0.003179598741903</v>
      </c>
      <c r="D368" s="115">
        <f t="shared" si="1"/>
        <v>0</v>
      </c>
      <c r="E368" s="115">
        <f t="shared" si="2"/>
        <v>1</v>
      </c>
    </row>
    <row r="369">
      <c r="A369" s="62" t="s">
        <v>3138</v>
      </c>
      <c r="B369" s="76">
        <v>0.0</v>
      </c>
      <c r="C369" s="76">
        <v>0.003339938359794</v>
      </c>
      <c r="D369" s="115">
        <f t="shared" si="1"/>
        <v>0</v>
      </c>
      <c r="E369" s="115">
        <f t="shared" si="2"/>
        <v>1</v>
      </c>
    </row>
    <row r="370">
      <c r="A370" s="62" t="s">
        <v>3139</v>
      </c>
      <c r="B370" s="76">
        <v>0.0</v>
      </c>
      <c r="C370" s="76">
        <v>0.001126855764722</v>
      </c>
      <c r="D370" s="115">
        <f t="shared" si="1"/>
        <v>0</v>
      </c>
      <c r="E370" s="115">
        <f t="shared" si="2"/>
        <v>1</v>
      </c>
    </row>
    <row r="371">
      <c r="A371" s="62" t="s">
        <v>3140</v>
      </c>
      <c r="B371" s="76">
        <v>0.0</v>
      </c>
      <c r="C371" s="76">
        <v>0.001100598624007</v>
      </c>
      <c r="D371" s="115">
        <f t="shared" si="1"/>
        <v>0</v>
      </c>
      <c r="E371" s="115">
        <f t="shared" si="2"/>
        <v>1</v>
      </c>
    </row>
    <row r="372">
      <c r="A372" s="62" t="s">
        <v>3141</v>
      </c>
      <c r="B372" s="76">
        <v>0.0</v>
      </c>
      <c r="C372" s="76">
        <v>9.45325292248E-4</v>
      </c>
      <c r="D372" s="115">
        <f t="shared" si="1"/>
        <v>0</v>
      </c>
      <c r="E372" s="115">
        <f t="shared" si="2"/>
        <v>1</v>
      </c>
    </row>
    <row r="373">
      <c r="A373" s="62" t="s">
        <v>3142</v>
      </c>
      <c r="B373" s="76">
        <v>9.0</v>
      </c>
      <c r="C373" s="76">
        <v>0.001091869896909</v>
      </c>
      <c r="D373" s="115">
        <f t="shared" si="1"/>
        <v>1</v>
      </c>
      <c r="E373" s="115">
        <f t="shared" si="2"/>
        <v>0</v>
      </c>
    </row>
    <row r="374">
      <c r="A374" s="62" t="s">
        <v>3143</v>
      </c>
      <c r="B374" s="76">
        <v>6.0</v>
      </c>
      <c r="C374" s="76">
        <v>0.001206249290711</v>
      </c>
      <c r="D374" s="115">
        <f t="shared" si="1"/>
        <v>1</v>
      </c>
      <c r="E374" s="115">
        <f t="shared" si="2"/>
        <v>0</v>
      </c>
    </row>
    <row r="375">
      <c r="A375" s="62" t="s">
        <v>3144</v>
      </c>
      <c r="B375" s="76">
        <v>0.0</v>
      </c>
      <c r="C375" s="76">
        <v>0.002483800057427</v>
      </c>
      <c r="D375" s="115">
        <f t="shared" si="1"/>
        <v>0</v>
      </c>
      <c r="E375" s="115">
        <f t="shared" si="2"/>
        <v>1</v>
      </c>
    </row>
    <row r="376">
      <c r="A376" s="62" t="s">
        <v>3145</v>
      </c>
      <c r="B376" s="76">
        <v>0.0</v>
      </c>
      <c r="C376" s="76">
        <v>0.022107384205018</v>
      </c>
      <c r="D376" s="115">
        <f t="shared" si="1"/>
        <v>0</v>
      </c>
      <c r="E376" s="115">
        <f t="shared" si="2"/>
        <v>1</v>
      </c>
    </row>
    <row r="377">
      <c r="A377" s="62" t="s">
        <v>3146</v>
      </c>
      <c r="B377" s="76">
        <v>0.0</v>
      </c>
      <c r="C377" s="76">
        <v>0.00261610852553</v>
      </c>
      <c r="D377" s="115">
        <f t="shared" si="1"/>
        <v>0</v>
      </c>
      <c r="E377" s="115">
        <f t="shared" si="2"/>
        <v>1</v>
      </c>
    </row>
    <row r="378">
      <c r="A378" s="62" t="s">
        <v>3147</v>
      </c>
      <c r="B378" s="76">
        <v>0.0</v>
      </c>
      <c r="C378" s="76">
        <v>0.001978166636517</v>
      </c>
      <c r="D378" s="115">
        <f t="shared" si="1"/>
        <v>0</v>
      </c>
      <c r="E378" s="115">
        <f t="shared" si="2"/>
        <v>1</v>
      </c>
    </row>
    <row r="379">
      <c r="A379" s="62" t="s">
        <v>3148</v>
      </c>
      <c r="B379" s="76">
        <v>0.0</v>
      </c>
      <c r="C379" s="76">
        <v>0.001606998983902</v>
      </c>
      <c r="D379" s="115">
        <f t="shared" si="1"/>
        <v>0</v>
      </c>
      <c r="E379" s="115">
        <f t="shared" si="2"/>
        <v>1</v>
      </c>
    </row>
    <row r="380">
      <c r="A380" s="62" t="s">
        <v>3149</v>
      </c>
      <c r="B380" s="76">
        <v>0.0</v>
      </c>
      <c r="C380" s="76">
        <v>0.009552229366087</v>
      </c>
      <c r="D380" s="115">
        <f t="shared" si="1"/>
        <v>0</v>
      </c>
      <c r="E380" s="115">
        <f t="shared" si="2"/>
        <v>1</v>
      </c>
    </row>
    <row r="381">
      <c r="A381" s="62" t="s">
        <v>3150</v>
      </c>
      <c r="B381" s="76">
        <v>0.0</v>
      </c>
      <c r="C381" s="76">
        <v>8.52441569206E-4</v>
      </c>
      <c r="D381" s="115">
        <f t="shared" si="1"/>
        <v>0</v>
      </c>
      <c r="E381" s="115">
        <f t="shared" si="2"/>
        <v>1</v>
      </c>
    </row>
    <row r="382">
      <c r="A382" s="62" t="s">
        <v>3151</v>
      </c>
      <c r="B382" s="76">
        <v>0.0</v>
      </c>
      <c r="C382" s="76">
        <v>9.79486291789E-4</v>
      </c>
      <c r="D382" s="115">
        <f t="shared" si="1"/>
        <v>0</v>
      </c>
      <c r="E382" s="115">
        <f t="shared" si="2"/>
        <v>1</v>
      </c>
    </row>
    <row r="383">
      <c r="A383" s="62" t="s">
        <v>3152</v>
      </c>
      <c r="B383" s="76">
        <v>0.0</v>
      </c>
      <c r="C383" s="76">
        <v>0.001206249290711</v>
      </c>
      <c r="D383" s="115">
        <f t="shared" si="1"/>
        <v>0</v>
      </c>
      <c r="E383" s="115">
        <f t="shared" si="2"/>
        <v>1</v>
      </c>
    </row>
    <row r="384">
      <c r="A384" s="62" t="s">
        <v>3153</v>
      </c>
      <c r="B384" s="76">
        <v>0.0</v>
      </c>
      <c r="C384" s="76">
        <v>0.001495719286643</v>
      </c>
      <c r="D384" s="115">
        <f t="shared" si="1"/>
        <v>0</v>
      </c>
      <c r="E384" s="115">
        <f t="shared" si="2"/>
        <v>1</v>
      </c>
    </row>
    <row r="385">
      <c r="A385" s="62" t="s">
        <v>3154</v>
      </c>
      <c r="B385" s="76">
        <v>0.0</v>
      </c>
      <c r="C385" s="76">
        <v>8.35724890538E-4</v>
      </c>
      <c r="D385" s="115">
        <f t="shared" si="1"/>
        <v>0</v>
      </c>
      <c r="E385" s="115">
        <f t="shared" si="2"/>
        <v>1</v>
      </c>
    </row>
    <row r="386">
      <c r="A386" s="62" t="s">
        <v>3155</v>
      </c>
      <c r="B386" s="76">
        <v>0.0</v>
      </c>
      <c r="C386" s="76">
        <v>0.001118091445055</v>
      </c>
      <c r="D386" s="115">
        <f t="shared" si="1"/>
        <v>0</v>
      </c>
      <c r="E386" s="115">
        <f t="shared" si="2"/>
        <v>1</v>
      </c>
    </row>
    <row r="387">
      <c r="A387" s="62" t="s">
        <v>3156</v>
      </c>
      <c r="B387" s="76">
        <v>0.0</v>
      </c>
      <c r="C387" s="76">
        <v>0.001074447510027</v>
      </c>
      <c r="D387" s="115">
        <f t="shared" si="1"/>
        <v>0</v>
      </c>
      <c r="E387" s="115">
        <f t="shared" si="2"/>
        <v>1</v>
      </c>
    </row>
    <row r="388">
      <c r="A388" s="62" t="s">
        <v>3157</v>
      </c>
      <c r="B388" s="76">
        <v>0.0</v>
      </c>
      <c r="C388" s="76">
        <v>9.7092726423E-4</v>
      </c>
      <c r="D388" s="115">
        <f t="shared" si="1"/>
        <v>0</v>
      </c>
      <c r="E388" s="115">
        <f t="shared" si="2"/>
        <v>1</v>
      </c>
    </row>
    <row r="389">
      <c r="A389" s="62" t="s">
        <v>3158</v>
      </c>
      <c r="B389" s="76">
        <v>0.0</v>
      </c>
      <c r="C389" s="76">
        <v>0.001277586558286</v>
      </c>
      <c r="D389" s="115">
        <f t="shared" si="1"/>
        <v>0</v>
      </c>
      <c r="E389" s="115">
        <f t="shared" si="2"/>
        <v>1</v>
      </c>
    </row>
    <row r="390">
      <c r="A390" s="62" t="s">
        <v>3159</v>
      </c>
      <c r="B390" s="76">
        <v>0.0</v>
      </c>
      <c r="C390" s="76">
        <v>8.94465777441E-4</v>
      </c>
      <c r="D390" s="115">
        <f t="shared" si="1"/>
        <v>0</v>
      </c>
      <c r="E390" s="115">
        <f t="shared" si="2"/>
        <v>1</v>
      </c>
    </row>
    <row r="391">
      <c r="A391" s="62" t="s">
        <v>3160</v>
      </c>
      <c r="B391" s="76">
        <v>0.0</v>
      </c>
      <c r="C391" s="76">
        <v>0.001074447510027</v>
      </c>
      <c r="D391" s="115">
        <f t="shared" si="1"/>
        <v>0</v>
      </c>
      <c r="E391" s="115">
        <f t="shared" si="2"/>
        <v>1</v>
      </c>
    </row>
    <row r="392">
      <c r="A392" s="62" t="s">
        <v>3161</v>
      </c>
      <c r="B392" s="76">
        <v>0.0</v>
      </c>
      <c r="C392" s="76">
        <v>0.002056014645017</v>
      </c>
      <c r="D392" s="115">
        <f t="shared" si="1"/>
        <v>0</v>
      </c>
      <c r="E392" s="115">
        <f t="shared" si="2"/>
        <v>1</v>
      </c>
    </row>
    <row r="393">
      <c r="A393" s="62" t="s">
        <v>3162</v>
      </c>
      <c r="B393" s="76">
        <v>0.0</v>
      </c>
      <c r="C393" s="76">
        <v>0.002065785191579</v>
      </c>
      <c r="D393" s="115">
        <f t="shared" si="1"/>
        <v>0</v>
      </c>
      <c r="E393" s="115">
        <f t="shared" si="2"/>
        <v>1</v>
      </c>
    </row>
    <row r="394">
      <c r="A394" s="62" t="s">
        <v>3163</v>
      </c>
      <c r="B394" s="76">
        <v>0.0</v>
      </c>
      <c r="C394" s="76">
        <v>0.001413212918075</v>
      </c>
      <c r="D394" s="115">
        <f t="shared" si="1"/>
        <v>0</v>
      </c>
      <c r="E394" s="115">
        <f t="shared" si="2"/>
        <v>1</v>
      </c>
    </row>
    <row r="395">
      <c r="A395" s="62" t="s">
        <v>3164</v>
      </c>
      <c r="B395" s="76">
        <v>0.0</v>
      </c>
      <c r="C395" s="76">
        <v>9.02909833753E-4</v>
      </c>
      <c r="D395" s="115">
        <f t="shared" si="1"/>
        <v>0</v>
      </c>
      <c r="E395" s="115">
        <f t="shared" si="2"/>
        <v>1</v>
      </c>
    </row>
    <row r="396">
      <c r="A396" s="62" t="s">
        <v>3165</v>
      </c>
      <c r="B396" s="76">
        <v>0.0</v>
      </c>
      <c r="C396" s="76">
        <v>0.001013846798404</v>
      </c>
      <c r="D396" s="115">
        <f t="shared" si="1"/>
        <v>0</v>
      </c>
      <c r="E396" s="115">
        <f t="shared" si="2"/>
        <v>1</v>
      </c>
    </row>
    <row r="397">
      <c r="A397" s="62" t="s">
        <v>3166</v>
      </c>
      <c r="B397" s="76">
        <v>0.0</v>
      </c>
      <c r="C397" s="76">
        <v>0.001268630452553</v>
      </c>
      <c r="D397" s="115">
        <f t="shared" si="1"/>
        <v>0</v>
      </c>
      <c r="E397" s="115">
        <f t="shared" si="2"/>
        <v>1</v>
      </c>
    </row>
    <row r="398">
      <c r="A398" s="62" t="s">
        <v>3167</v>
      </c>
      <c r="B398" s="76">
        <v>0.0</v>
      </c>
      <c r="C398" s="76">
        <v>0.001162027535975</v>
      </c>
      <c r="D398" s="115">
        <f t="shared" si="1"/>
        <v>0</v>
      </c>
      <c r="E398" s="115">
        <f t="shared" si="2"/>
        <v>1</v>
      </c>
    </row>
    <row r="399">
      <c r="A399" s="62" t="s">
        <v>3168</v>
      </c>
      <c r="B399" s="76">
        <v>0.0</v>
      </c>
      <c r="C399" s="76">
        <v>8.1075205736E-4</v>
      </c>
      <c r="D399" s="115">
        <f t="shared" si="1"/>
        <v>0</v>
      </c>
      <c r="E399" s="115">
        <f t="shared" si="2"/>
        <v>1</v>
      </c>
    </row>
    <row r="400">
      <c r="A400" s="62" t="s">
        <v>3169</v>
      </c>
      <c r="B400" s="76">
        <v>0.0</v>
      </c>
      <c r="C400" s="76">
        <v>0.001422339011423</v>
      </c>
      <c r="D400" s="115">
        <f t="shared" si="1"/>
        <v>0</v>
      </c>
      <c r="E400" s="115">
        <f t="shared" si="2"/>
        <v>1</v>
      </c>
    </row>
    <row r="401">
      <c r="A401" s="62" t="s">
        <v>3170</v>
      </c>
      <c r="B401" s="76">
        <v>0.0</v>
      </c>
      <c r="C401" s="76">
        <v>0.002443361431999</v>
      </c>
      <c r="D401" s="115">
        <f t="shared" si="1"/>
        <v>0</v>
      </c>
      <c r="E401" s="115">
        <f t="shared" si="2"/>
        <v>1</v>
      </c>
    </row>
    <row r="402">
      <c r="A402" s="62" t="s">
        <v>3171</v>
      </c>
      <c r="B402" s="76">
        <v>0.0</v>
      </c>
      <c r="C402" s="76">
        <v>0.001486510579313</v>
      </c>
      <c r="D402" s="115">
        <f t="shared" si="1"/>
        <v>0</v>
      </c>
      <c r="E402" s="115">
        <f t="shared" si="2"/>
        <v>1</v>
      </c>
    </row>
    <row r="403">
      <c r="A403" s="62" t="s">
        <v>3172</v>
      </c>
      <c r="B403" s="76">
        <v>0.0</v>
      </c>
      <c r="C403" s="76">
        <v>9.19837289532E-4</v>
      </c>
      <c r="D403" s="115">
        <f t="shared" si="1"/>
        <v>0</v>
      </c>
      <c r="E403" s="115">
        <f t="shared" si="2"/>
        <v>1</v>
      </c>
    </row>
    <row r="404">
      <c r="A404" s="62" t="s">
        <v>3173</v>
      </c>
      <c r="B404" s="76">
        <v>0.0</v>
      </c>
      <c r="C404" s="76">
        <v>9.45325292248E-4</v>
      </c>
      <c r="D404" s="115">
        <f t="shared" si="1"/>
        <v>0</v>
      </c>
      <c r="E404" s="115">
        <f t="shared" si="2"/>
        <v>1</v>
      </c>
    </row>
    <row r="405">
      <c r="A405" s="62" t="s">
        <v>3174</v>
      </c>
      <c r="B405" s="76">
        <v>0.0</v>
      </c>
      <c r="C405" s="76">
        <v>0.001162027535975</v>
      </c>
      <c r="D405" s="115">
        <f t="shared" si="1"/>
        <v>0</v>
      </c>
      <c r="E405" s="115">
        <f t="shared" si="2"/>
        <v>1</v>
      </c>
    </row>
    <row r="406">
      <c r="A406" s="62" t="s">
        <v>3175</v>
      </c>
      <c r="B406" s="76">
        <v>0.0</v>
      </c>
      <c r="C406" s="76">
        <v>0.001170849239596</v>
      </c>
      <c r="D406" s="115">
        <f t="shared" si="1"/>
        <v>0</v>
      </c>
      <c r="E406" s="115">
        <f t="shared" si="2"/>
        <v>1</v>
      </c>
    </row>
    <row r="407">
      <c r="A407" s="62" t="s">
        <v>3176</v>
      </c>
      <c r="B407" s="76">
        <v>0.0</v>
      </c>
      <c r="C407" s="76">
        <v>0.001514165861558</v>
      </c>
      <c r="D407" s="115">
        <f t="shared" si="1"/>
        <v>0</v>
      </c>
      <c r="E407" s="115">
        <f t="shared" si="2"/>
        <v>1</v>
      </c>
    </row>
    <row r="408">
      <c r="A408" s="62" t="s">
        <v>3177</v>
      </c>
      <c r="B408" s="76">
        <v>2.0</v>
      </c>
      <c r="C408" s="76">
        <v>0.03440687143932</v>
      </c>
      <c r="D408" s="115">
        <f t="shared" si="1"/>
        <v>1</v>
      </c>
      <c r="E408" s="115">
        <f t="shared" si="2"/>
        <v>0</v>
      </c>
    </row>
    <row r="409">
      <c r="A409" s="62" t="s">
        <v>3178</v>
      </c>
      <c r="B409" s="76">
        <v>0.0</v>
      </c>
      <c r="C409" s="76">
        <v>0.043620858195783</v>
      </c>
      <c r="D409" s="115">
        <f t="shared" si="1"/>
        <v>0</v>
      </c>
      <c r="E409" s="115">
        <f t="shared" si="2"/>
        <v>1</v>
      </c>
    </row>
    <row r="410">
      <c r="A410" s="62" t="s">
        <v>3179</v>
      </c>
      <c r="B410" s="76">
        <v>4.0</v>
      </c>
      <c r="C410" s="76">
        <v>8.44076608159E-4</v>
      </c>
      <c r="D410" s="115">
        <f t="shared" si="1"/>
        <v>1</v>
      </c>
      <c r="E410" s="115">
        <f t="shared" si="2"/>
        <v>0</v>
      </c>
    </row>
    <row r="411">
      <c r="A411" s="62" t="s">
        <v>3180</v>
      </c>
      <c r="B411" s="76">
        <v>0.0</v>
      </c>
      <c r="C411" s="76">
        <v>8.69211224955E-4</v>
      </c>
      <c r="D411" s="115">
        <f t="shared" si="1"/>
        <v>0</v>
      </c>
      <c r="E411" s="115">
        <f t="shared" si="2"/>
        <v>1</v>
      </c>
    </row>
    <row r="412">
      <c r="A412" s="62" t="s">
        <v>3181</v>
      </c>
      <c r="B412" s="76">
        <v>1.0</v>
      </c>
      <c r="C412" s="76">
        <v>0.001486510579313</v>
      </c>
      <c r="D412" s="115">
        <f t="shared" si="1"/>
        <v>1</v>
      </c>
      <c r="E412" s="115">
        <f t="shared" si="2"/>
        <v>0</v>
      </c>
    </row>
    <row r="413">
      <c r="A413" s="62" t="s">
        <v>3182</v>
      </c>
      <c r="B413" s="76">
        <v>2.0</v>
      </c>
      <c r="C413" s="76">
        <v>9.88057937619E-4</v>
      </c>
      <c r="D413" s="115">
        <f t="shared" si="1"/>
        <v>1</v>
      </c>
      <c r="E413" s="115">
        <f t="shared" si="2"/>
        <v>0</v>
      </c>
    </row>
    <row r="414">
      <c r="A414" s="62" t="s">
        <v>3183</v>
      </c>
      <c r="B414" s="76">
        <v>0.0</v>
      </c>
      <c r="C414" s="76">
        <v>0.00223320226297</v>
      </c>
      <c r="D414" s="115">
        <f t="shared" si="1"/>
        <v>0</v>
      </c>
      <c r="E414" s="115">
        <f t="shared" si="2"/>
        <v>1</v>
      </c>
    </row>
    <row r="415">
      <c r="A415" s="62" t="s">
        <v>3184</v>
      </c>
      <c r="B415" s="76">
        <v>0.0</v>
      </c>
      <c r="C415" s="76">
        <v>0.002223286641679</v>
      </c>
      <c r="D415" s="115">
        <f t="shared" si="1"/>
        <v>0</v>
      </c>
      <c r="E415" s="115">
        <f t="shared" si="2"/>
        <v>1</v>
      </c>
    </row>
    <row r="416">
      <c r="A416" s="62" t="s">
        <v>3185</v>
      </c>
      <c r="B416" s="76">
        <v>1.0</v>
      </c>
      <c r="C416" s="76">
        <v>0.003764210885342</v>
      </c>
      <c r="D416" s="115">
        <f t="shared" si="1"/>
        <v>1</v>
      </c>
      <c r="E416" s="115">
        <f t="shared" si="2"/>
        <v>0</v>
      </c>
    </row>
    <row r="417">
      <c r="A417" s="62" t="s">
        <v>3186</v>
      </c>
      <c r="B417" s="76">
        <v>0.0</v>
      </c>
      <c r="C417" s="76">
        <v>0.001532652962125</v>
      </c>
      <c r="D417" s="115">
        <f t="shared" si="1"/>
        <v>0</v>
      </c>
      <c r="E417" s="115">
        <f t="shared" si="2"/>
        <v>1</v>
      </c>
    </row>
    <row r="418">
      <c r="A418" s="62" t="s">
        <v>3187</v>
      </c>
      <c r="B418" s="76">
        <v>0.0</v>
      </c>
      <c r="C418" s="76">
        <v>0.001013846798404</v>
      </c>
      <c r="D418" s="115">
        <f t="shared" si="1"/>
        <v>0</v>
      </c>
      <c r="E418" s="115">
        <f t="shared" si="2"/>
        <v>1</v>
      </c>
    </row>
    <row r="419">
      <c r="A419" s="62" t="s">
        <v>3188</v>
      </c>
      <c r="B419" s="76">
        <v>0.0</v>
      </c>
      <c r="C419" s="76">
        <v>0.001376812464421</v>
      </c>
      <c r="D419" s="115">
        <f t="shared" si="1"/>
        <v>0</v>
      </c>
      <c r="E419" s="115">
        <f t="shared" si="2"/>
        <v>1</v>
      </c>
    </row>
    <row r="420">
      <c r="A420" s="62" t="s">
        <v>3189</v>
      </c>
      <c r="B420" s="76">
        <v>0.0</v>
      </c>
      <c r="C420" s="76">
        <v>0.001153217181436</v>
      </c>
      <c r="D420" s="115">
        <f t="shared" si="1"/>
        <v>0</v>
      </c>
      <c r="E420" s="115">
        <f t="shared" si="2"/>
        <v>1</v>
      </c>
    </row>
    <row r="421">
      <c r="A421" s="62" t="s">
        <v>3190</v>
      </c>
      <c r="B421" s="76">
        <v>1.0</v>
      </c>
      <c r="C421" s="76">
        <v>9.53846421738E-4</v>
      </c>
      <c r="D421" s="115">
        <f t="shared" si="1"/>
        <v>1</v>
      </c>
      <c r="E421" s="115">
        <f t="shared" si="2"/>
        <v>0</v>
      </c>
    </row>
    <row r="422">
      <c r="A422" s="62" t="s">
        <v>3191</v>
      </c>
      <c r="B422" s="76">
        <v>2.0</v>
      </c>
      <c r="C422" s="76">
        <v>0.015380124757042</v>
      </c>
      <c r="D422" s="115">
        <f t="shared" si="1"/>
        <v>1</v>
      </c>
      <c r="E422" s="115">
        <f t="shared" si="2"/>
        <v>0</v>
      </c>
    </row>
    <row r="423">
      <c r="A423" s="62" t="s">
        <v>3192</v>
      </c>
      <c r="B423" s="76">
        <v>1.0</v>
      </c>
      <c r="C423" s="76">
        <v>0.003676327942207</v>
      </c>
      <c r="D423" s="115">
        <f t="shared" si="1"/>
        <v>1</v>
      </c>
      <c r="E423" s="115">
        <f t="shared" si="2"/>
        <v>0</v>
      </c>
    </row>
    <row r="424">
      <c r="A424" s="62" t="s">
        <v>3193</v>
      </c>
      <c r="B424" s="76">
        <v>2.0</v>
      </c>
      <c r="C424" s="76">
        <v>8.1075205736E-4</v>
      </c>
      <c r="D424" s="115">
        <f t="shared" si="1"/>
        <v>1</v>
      </c>
      <c r="E424" s="115">
        <f t="shared" si="2"/>
        <v>0</v>
      </c>
    </row>
    <row r="425">
      <c r="A425" s="62" t="s">
        <v>3194</v>
      </c>
      <c r="B425" s="76">
        <v>0.0</v>
      </c>
      <c r="C425" s="76">
        <v>0.001031100650797</v>
      </c>
      <c r="D425" s="115">
        <f t="shared" si="1"/>
        <v>0</v>
      </c>
      <c r="E425" s="115">
        <f t="shared" si="2"/>
        <v>1</v>
      </c>
    </row>
    <row r="426">
      <c r="A426" s="62" t="s">
        <v>3195</v>
      </c>
      <c r="B426" s="76">
        <v>2.0</v>
      </c>
      <c r="C426" s="76">
        <v>9.11367056141E-4</v>
      </c>
      <c r="D426" s="115">
        <f t="shared" si="1"/>
        <v>1</v>
      </c>
      <c r="E426" s="115">
        <f t="shared" si="2"/>
        <v>0</v>
      </c>
    </row>
    <row r="427">
      <c r="A427" s="62" t="s">
        <v>3196</v>
      </c>
      <c r="B427" s="76">
        <v>0.0</v>
      </c>
      <c r="C427" s="76">
        <v>0.001776546756565</v>
      </c>
      <c r="D427" s="115">
        <f t="shared" si="1"/>
        <v>0</v>
      </c>
      <c r="E427" s="115">
        <f t="shared" si="2"/>
        <v>1</v>
      </c>
    </row>
    <row r="428">
      <c r="A428" s="62" t="s">
        <v>2616</v>
      </c>
      <c r="B428" s="76">
        <v>0.0</v>
      </c>
      <c r="C428" s="76">
        <v>0.053776142032639</v>
      </c>
      <c r="D428" s="115">
        <f t="shared" si="1"/>
        <v>0</v>
      </c>
      <c r="E428" s="115">
        <f t="shared" si="2"/>
        <v>1</v>
      </c>
    </row>
    <row r="429">
      <c r="A429" s="62" t="s">
        <v>2617</v>
      </c>
      <c r="B429" s="76">
        <v>0.0</v>
      </c>
      <c r="C429" s="76">
        <v>0.04030760523625</v>
      </c>
      <c r="D429" s="115">
        <f t="shared" si="1"/>
        <v>0</v>
      </c>
      <c r="E429" s="115">
        <f t="shared" si="2"/>
        <v>1</v>
      </c>
    </row>
    <row r="430">
      <c r="A430" s="62" t="s">
        <v>2618</v>
      </c>
      <c r="B430" s="76">
        <v>0.0</v>
      </c>
      <c r="C430" s="76">
        <v>0.086828961723228</v>
      </c>
      <c r="D430" s="115">
        <f t="shared" si="1"/>
        <v>0</v>
      </c>
      <c r="E430" s="115">
        <f t="shared" si="2"/>
        <v>1</v>
      </c>
    </row>
    <row r="431">
      <c r="A431" s="62" t="s">
        <v>2619</v>
      </c>
      <c r="B431" s="76">
        <v>0.0</v>
      </c>
      <c r="C431" s="76">
        <v>0.03787704397473</v>
      </c>
      <c r="D431" s="115">
        <f t="shared" si="1"/>
        <v>0</v>
      </c>
      <c r="E431" s="115">
        <f t="shared" si="2"/>
        <v>1</v>
      </c>
    </row>
    <row r="432">
      <c r="A432" s="62" t="s">
        <v>2620</v>
      </c>
      <c r="B432" s="76">
        <v>0.0</v>
      </c>
      <c r="C432" s="76">
        <v>0.121613650066847</v>
      </c>
      <c r="D432" s="115">
        <f t="shared" si="1"/>
        <v>0</v>
      </c>
      <c r="E432" s="115">
        <f t="shared" si="2"/>
        <v>1</v>
      </c>
    </row>
    <row r="433">
      <c r="A433" s="62" t="s">
        <v>2621</v>
      </c>
      <c r="B433" s="76">
        <v>0.0</v>
      </c>
      <c r="C433" s="76">
        <v>0.012726174931678</v>
      </c>
      <c r="D433" s="115">
        <f t="shared" si="1"/>
        <v>0</v>
      </c>
      <c r="E433" s="115">
        <f t="shared" si="2"/>
        <v>1</v>
      </c>
    </row>
    <row r="434">
      <c r="A434" s="62" t="s">
        <v>2622</v>
      </c>
      <c r="B434" s="76">
        <v>0.0</v>
      </c>
      <c r="C434" s="76">
        <v>0.015628109465908</v>
      </c>
      <c r="D434" s="115">
        <f t="shared" si="1"/>
        <v>0</v>
      </c>
      <c r="E434" s="115">
        <f t="shared" si="2"/>
        <v>1</v>
      </c>
    </row>
    <row r="435">
      <c r="A435" s="62" t="s">
        <v>2623</v>
      </c>
      <c r="B435" s="76">
        <v>0.0</v>
      </c>
      <c r="C435" s="76">
        <v>0.002292876211545</v>
      </c>
      <c r="D435" s="115">
        <f t="shared" si="1"/>
        <v>0</v>
      </c>
      <c r="E435" s="115">
        <f t="shared" si="2"/>
        <v>1</v>
      </c>
    </row>
    <row r="436">
      <c r="A436" s="62" t="s">
        <v>2624</v>
      </c>
      <c r="B436" s="76">
        <v>0.0</v>
      </c>
      <c r="C436" s="76">
        <v>0.062989866416664</v>
      </c>
      <c r="D436" s="115">
        <f t="shared" si="1"/>
        <v>0</v>
      </c>
      <c r="E436" s="115">
        <f t="shared" si="2"/>
        <v>1</v>
      </c>
    </row>
    <row r="437">
      <c r="A437" s="62" t="s">
        <v>2625</v>
      </c>
      <c r="B437" s="76">
        <v>0.0</v>
      </c>
      <c r="C437" s="76">
        <v>0.001495719286643</v>
      </c>
      <c r="D437" s="115">
        <f t="shared" si="1"/>
        <v>0</v>
      </c>
      <c r="E437" s="115">
        <f t="shared" si="2"/>
        <v>1</v>
      </c>
    </row>
    <row r="438">
      <c r="A438" s="62" t="s">
        <v>2626</v>
      </c>
      <c r="B438" s="76">
        <v>0.0</v>
      </c>
      <c r="C438" s="76">
        <v>0.038510603735599</v>
      </c>
      <c r="D438" s="115">
        <f t="shared" si="1"/>
        <v>0</v>
      </c>
      <c r="E438" s="115">
        <f t="shared" si="2"/>
        <v>1</v>
      </c>
    </row>
    <row r="439">
      <c r="A439" s="62" t="s">
        <v>2627</v>
      </c>
      <c r="B439" s="76">
        <v>0.0</v>
      </c>
      <c r="C439" s="76">
        <v>0.026324176023906</v>
      </c>
      <c r="D439" s="115">
        <f t="shared" si="1"/>
        <v>0</v>
      </c>
      <c r="E439" s="115">
        <f t="shared" si="2"/>
        <v>1</v>
      </c>
    </row>
    <row r="440">
      <c r="A440" s="62" t="s">
        <v>2628</v>
      </c>
      <c r="B440" s="76">
        <v>0.0</v>
      </c>
      <c r="C440" s="76">
        <v>0.018590660881785</v>
      </c>
      <c r="D440" s="115">
        <f t="shared" si="1"/>
        <v>0</v>
      </c>
      <c r="E440" s="115">
        <f t="shared" si="2"/>
        <v>1</v>
      </c>
    </row>
    <row r="441">
      <c r="A441" s="62" t="s">
        <v>2629</v>
      </c>
      <c r="B441" s="76">
        <v>0.0</v>
      </c>
      <c r="C441" s="76">
        <v>0.0052859310816</v>
      </c>
      <c r="D441" s="115">
        <f t="shared" si="1"/>
        <v>0</v>
      </c>
      <c r="E441" s="115">
        <f t="shared" si="2"/>
        <v>1</v>
      </c>
    </row>
    <row r="442">
      <c r="A442" s="62" t="s">
        <v>2630</v>
      </c>
      <c r="B442" s="76">
        <v>1.0</v>
      </c>
      <c r="C442" s="76">
        <v>0.005321515541371</v>
      </c>
      <c r="D442" s="115">
        <f t="shared" si="1"/>
        <v>1</v>
      </c>
      <c r="E442" s="115">
        <f t="shared" si="2"/>
        <v>0</v>
      </c>
    </row>
    <row r="443">
      <c r="A443" s="62" t="s">
        <v>2631</v>
      </c>
      <c r="B443" s="76">
        <v>1.0</v>
      </c>
      <c r="C443" s="76">
        <v>0.085888489926515</v>
      </c>
      <c r="D443" s="115">
        <f t="shared" si="1"/>
        <v>1</v>
      </c>
      <c r="E443" s="115">
        <f t="shared" si="2"/>
        <v>0</v>
      </c>
    </row>
    <row r="444">
      <c r="A444" s="62" t="s">
        <v>2632</v>
      </c>
      <c r="B444" s="76">
        <v>5.0</v>
      </c>
      <c r="C444" s="76">
        <v>0.003415311790516</v>
      </c>
      <c r="D444" s="115">
        <f t="shared" si="1"/>
        <v>1</v>
      </c>
      <c r="E444" s="115">
        <f t="shared" si="2"/>
        <v>0</v>
      </c>
    </row>
    <row r="445">
      <c r="A445" s="62" t="s">
        <v>2633</v>
      </c>
      <c r="B445" s="76">
        <v>1.0</v>
      </c>
      <c r="C445" s="76">
        <v>0.004597147831505</v>
      </c>
      <c r="D445" s="115">
        <f t="shared" si="1"/>
        <v>1</v>
      </c>
      <c r="E445" s="115">
        <f t="shared" si="2"/>
        <v>0</v>
      </c>
    </row>
    <row r="446">
      <c r="A446" s="62" t="s">
        <v>2634</v>
      </c>
      <c r="B446" s="76">
        <v>1.0</v>
      </c>
      <c r="C446" s="76">
        <v>0.00430046056143</v>
      </c>
      <c r="D446" s="115">
        <f t="shared" si="1"/>
        <v>1</v>
      </c>
      <c r="E446" s="115">
        <f t="shared" si="2"/>
        <v>0</v>
      </c>
    </row>
    <row r="447">
      <c r="A447" s="62" t="s">
        <v>2635</v>
      </c>
      <c r="B447" s="76">
        <v>1.0</v>
      </c>
      <c r="C447" s="76">
        <v>9.28320378865E-4</v>
      </c>
      <c r="D447" s="115">
        <f t="shared" si="1"/>
        <v>1</v>
      </c>
      <c r="E447" s="115">
        <f t="shared" si="2"/>
        <v>0</v>
      </c>
    </row>
    <row r="448">
      <c r="A448" s="62" t="s">
        <v>2636</v>
      </c>
      <c r="B448" s="76">
        <v>1.0</v>
      </c>
      <c r="C448" s="76">
        <v>0.002312833966531</v>
      </c>
      <c r="D448" s="115">
        <f t="shared" si="1"/>
        <v>1</v>
      </c>
      <c r="E448" s="115">
        <f t="shared" si="2"/>
        <v>0</v>
      </c>
    </row>
    <row r="449">
      <c r="A449" s="62" t="s">
        <v>2637</v>
      </c>
      <c r="B449" s="76">
        <v>1.0</v>
      </c>
      <c r="C449" s="76">
        <v>0.001153217181436</v>
      </c>
      <c r="D449" s="115">
        <f t="shared" si="1"/>
        <v>1</v>
      </c>
      <c r="E449" s="115">
        <f t="shared" si="2"/>
        <v>0</v>
      </c>
    </row>
    <row r="450">
      <c r="A450" s="62" t="s">
        <v>2638</v>
      </c>
      <c r="B450" s="76">
        <v>1.0</v>
      </c>
      <c r="C450" s="76">
        <v>0.00175755594441</v>
      </c>
      <c r="D450" s="115">
        <f t="shared" si="1"/>
        <v>1</v>
      </c>
      <c r="E450" s="115">
        <f t="shared" si="2"/>
        <v>0</v>
      </c>
    </row>
    <row r="451">
      <c r="A451" s="62" t="s">
        <v>2639</v>
      </c>
      <c r="B451" s="76">
        <v>75.0</v>
      </c>
      <c r="C451" s="76">
        <v>0.001170849239596</v>
      </c>
      <c r="D451" s="115">
        <f t="shared" si="1"/>
        <v>1</v>
      </c>
      <c r="E451" s="115">
        <f t="shared" si="2"/>
        <v>0</v>
      </c>
    </row>
    <row r="452">
      <c r="A452" s="62" t="s">
        <v>2640</v>
      </c>
      <c r="B452" s="76">
        <v>66.0</v>
      </c>
      <c r="C452" s="76">
        <v>0.005274082204034</v>
      </c>
      <c r="D452" s="115">
        <f t="shared" si="1"/>
        <v>1</v>
      </c>
      <c r="E452" s="115">
        <f t="shared" si="2"/>
        <v>0</v>
      </c>
    </row>
    <row r="453">
      <c r="A453" s="62" t="s">
        <v>2641</v>
      </c>
      <c r="B453" s="76">
        <v>54.0</v>
      </c>
      <c r="C453" s="76">
        <v>0.001541911606817</v>
      </c>
      <c r="D453" s="115">
        <f t="shared" si="1"/>
        <v>1</v>
      </c>
      <c r="E453" s="115">
        <f t="shared" si="2"/>
        <v>0</v>
      </c>
    </row>
    <row r="454">
      <c r="A454" s="62" t="s">
        <v>2642</v>
      </c>
      <c r="B454" s="76">
        <v>6.0</v>
      </c>
      <c r="C454" s="76">
        <v>0.014994865332435</v>
      </c>
      <c r="D454" s="115">
        <f t="shared" si="1"/>
        <v>1</v>
      </c>
      <c r="E454" s="115">
        <f t="shared" si="2"/>
        <v>0</v>
      </c>
    </row>
    <row r="455">
      <c r="A455" s="62" t="s">
        <v>2643</v>
      </c>
      <c r="B455" s="76">
        <v>59.0</v>
      </c>
      <c r="C455" s="76">
        <v>0.009470495759531</v>
      </c>
      <c r="D455" s="115">
        <f t="shared" si="1"/>
        <v>1</v>
      </c>
      <c r="E455" s="115">
        <f t="shared" si="2"/>
        <v>0</v>
      </c>
    </row>
    <row r="456">
      <c r="A456" s="62" t="s">
        <v>2644</v>
      </c>
      <c r="B456" s="76">
        <v>53.0</v>
      </c>
      <c r="C456" s="76">
        <v>0.027859211963857</v>
      </c>
      <c r="D456" s="115">
        <f t="shared" si="1"/>
        <v>1</v>
      </c>
      <c r="E456" s="115">
        <f t="shared" si="2"/>
        <v>0</v>
      </c>
    </row>
    <row r="457">
      <c r="A457" s="62" t="s">
        <v>2645</v>
      </c>
      <c r="B457" s="76">
        <v>0.0</v>
      </c>
      <c r="C457" s="76">
        <v>0.016347172920312</v>
      </c>
      <c r="D457" s="115">
        <f t="shared" si="1"/>
        <v>0</v>
      </c>
      <c r="E457" s="115">
        <f t="shared" si="2"/>
        <v>1</v>
      </c>
    </row>
    <row r="458">
      <c r="A458" s="62" t="s">
        <v>2646</v>
      </c>
      <c r="B458" s="76">
        <v>43.0</v>
      </c>
      <c r="C458" s="76">
        <v>0.001206249290711</v>
      </c>
      <c r="D458" s="115">
        <f t="shared" si="1"/>
        <v>1</v>
      </c>
      <c r="E458" s="115">
        <f t="shared" si="2"/>
        <v>0</v>
      </c>
    </row>
    <row r="459">
      <c r="A459" s="62" t="s">
        <v>2647</v>
      </c>
      <c r="B459" s="76">
        <v>77.0</v>
      </c>
      <c r="C459" s="76">
        <v>0.00212459097083</v>
      </c>
      <c r="D459" s="115">
        <f t="shared" si="1"/>
        <v>1</v>
      </c>
      <c r="E459" s="115">
        <f t="shared" si="2"/>
        <v>0</v>
      </c>
    </row>
    <row r="460">
      <c r="A460" s="62" t="s">
        <v>2648</v>
      </c>
      <c r="B460" s="76">
        <v>45.0</v>
      </c>
      <c r="C460" s="76">
        <v>0.002999849427078</v>
      </c>
      <c r="D460" s="115">
        <f t="shared" si="1"/>
        <v>1</v>
      </c>
      <c r="E460" s="115">
        <f t="shared" si="2"/>
        <v>0</v>
      </c>
    </row>
    <row r="461">
      <c r="A461" s="62" t="s">
        <v>3197</v>
      </c>
      <c r="B461" s="76">
        <v>14.0</v>
      </c>
      <c r="C461" s="76">
        <v>0.003179598741903</v>
      </c>
      <c r="D461" s="115">
        <f t="shared" si="1"/>
        <v>1</v>
      </c>
      <c r="E461" s="115">
        <f t="shared" si="2"/>
        <v>0</v>
      </c>
    </row>
    <row r="462">
      <c r="A462" s="62" t="s">
        <v>2649</v>
      </c>
      <c r="B462" s="76">
        <v>0.0</v>
      </c>
      <c r="C462" s="76">
        <v>0.016694262862341</v>
      </c>
      <c r="D462" s="115">
        <f t="shared" si="1"/>
        <v>0</v>
      </c>
      <c r="E462" s="115">
        <f t="shared" si="2"/>
        <v>1</v>
      </c>
    </row>
    <row r="463">
      <c r="A463" s="62" t="s">
        <v>2650</v>
      </c>
      <c r="B463" s="76">
        <v>0.0</v>
      </c>
      <c r="C463" s="76">
        <v>0.022227675521138</v>
      </c>
      <c r="D463" s="115">
        <f t="shared" si="1"/>
        <v>0</v>
      </c>
      <c r="E463" s="115">
        <f t="shared" si="2"/>
        <v>1</v>
      </c>
    </row>
    <row r="464">
      <c r="A464" s="62" t="s">
        <v>2651</v>
      </c>
      <c r="B464" s="76">
        <v>0.0</v>
      </c>
      <c r="C464" s="76">
        <v>0.019859286828857</v>
      </c>
      <c r="D464" s="115">
        <f t="shared" si="1"/>
        <v>0</v>
      </c>
      <c r="E464" s="115">
        <f t="shared" si="2"/>
        <v>1</v>
      </c>
    </row>
    <row r="465">
      <c r="A465" s="62" t="s">
        <v>2652</v>
      </c>
      <c r="B465" s="76">
        <v>0.0</v>
      </c>
      <c r="C465" s="76">
        <v>0.051172054403938</v>
      </c>
      <c r="D465" s="115">
        <f t="shared" si="1"/>
        <v>0</v>
      </c>
      <c r="E465" s="115">
        <f t="shared" si="2"/>
        <v>1</v>
      </c>
    </row>
    <row r="466">
      <c r="A466" s="62" t="s">
        <v>2653</v>
      </c>
      <c r="B466" s="76">
        <v>0.0</v>
      </c>
      <c r="C466" s="76">
        <v>0.012784960762318</v>
      </c>
      <c r="D466" s="115">
        <f t="shared" si="1"/>
        <v>0</v>
      </c>
      <c r="E466" s="115">
        <f t="shared" si="2"/>
        <v>1</v>
      </c>
    </row>
    <row r="467">
      <c r="A467" s="62" t="s">
        <v>2654</v>
      </c>
      <c r="B467" s="76">
        <v>1.0</v>
      </c>
      <c r="C467" s="76">
        <v>0.030155863539316</v>
      </c>
      <c r="D467" s="115">
        <f t="shared" si="1"/>
        <v>1</v>
      </c>
      <c r="E467" s="115">
        <f t="shared" si="2"/>
        <v>0</v>
      </c>
    </row>
    <row r="468">
      <c r="A468" s="62" t="s">
        <v>2655</v>
      </c>
      <c r="B468" s="76">
        <v>1.0</v>
      </c>
      <c r="C468" s="76">
        <v>0.019213691170854</v>
      </c>
      <c r="D468" s="115">
        <f t="shared" si="1"/>
        <v>1</v>
      </c>
      <c r="E468" s="115">
        <f t="shared" si="2"/>
        <v>0</v>
      </c>
    </row>
    <row r="469">
      <c r="A469" s="62" t="s">
        <v>2656</v>
      </c>
      <c r="B469" s="76">
        <v>0.0</v>
      </c>
      <c r="C469" s="76">
        <v>0.009051030381463</v>
      </c>
      <c r="D469" s="115">
        <f t="shared" si="1"/>
        <v>0</v>
      </c>
      <c r="E469" s="115">
        <f t="shared" si="2"/>
        <v>1</v>
      </c>
    </row>
    <row r="470">
      <c r="A470" s="62" t="s">
        <v>2657</v>
      </c>
      <c r="B470" s="76">
        <v>0.0</v>
      </c>
      <c r="C470" s="76">
        <v>0.003404522745465</v>
      </c>
      <c r="D470" s="115">
        <f t="shared" si="1"/>
        <v>0</v>
      </c>
      <c r="E470" s="115">
        <f t="shared" si="2"/>
        <v>1</v>
      </c>
    </row>
    <row r="471">
      <c r="A471" s="62" t="s">
        <v>2658</v>
      </c>
      <c r="B471" s="76">
        <v>0.0</v>
      </c>
      <c r="C471" s="76">
        <v>0.008173974967566</v>
      </c>
      <c r="D471" s="115">
        <f t="shared" si="1"/>
        <v>0</v>
      </c>
      <c r="E471" s="115">
        <f t="shared" si="2"/>
        <v>1</v>
      </c>
    </row>
    <row r="472">
      <c r="A472" s="62" t="s">
        <v>2659</v>
      </c>
      <c r="B472" s="76">
        <v>0.0</v>
      </c>
      <c r="C472" s="76">
        <v>0.003687289091479</v>
      </c>
      <c r="D472" s="115">
        <f t="shared" si="1"/>
        <v>0</v>
      </c>
      <c r="E472" s="115">
        <f t="shared" si="2"/>
        <v>1</v>
      </c>
    </row>
    <row r="473">
      <c r="A473" s="62" t="s">
        <v>2660</v>
      </c>
      <c r="B473" s="76">
        <v>0.0</v>
      </c>
      <c r="C473" s="76">
        <v>0.001958792403178</v>
      </c>
      <c r="D473" s="115">
        <f t="shared" si="1"/>
        <v>0</v>
      </c>
      <c r="E473" s="115">
        <f t="shared" si="2"/>
        <v>1</v>
      </c>
    </row>
    <row r="474">
      <c r="A474" s="62" t="s">
        <v>2661</v>
      </c>
      <c r="B474" s="76">
        <v>0.0</v>
      </c>
      <c r="C474" s="76">
        <v>0.002392994517153</v>
      </c>
      <c r="D474" s="115">
        <f t="shared" si="1"/>
        <v>0</v>
      </c>
      <c r="E474" s="115">
        <f t="shared" si="2"/>
        <v>1</v>
      </c>
    </row>
    <row r="475">
      <c r="A475" s="62" t="s">
        <v>2662</v>
      </c>
      <c r="B475" s="76">
        <v>0.0</v>
      </c>
      <c r="C475" s="76">
        <v>0.006314392145325</v>
      </c>
      <c r="D475" s="115">
        <f t="shared" si="1"/>
        <v>0</v>
      </c>
      <c r="E475" s="115">
        <f t="shared" si="2"/>
        <v>1</v>
      </c>
    </row>
    <row r="476">
      <c r="A476" s="62" t="s">
        <v>2663</v>
      </c>
      <c r="B476" s="76">
        <v>0.0</v>
      </c>
      <c r="C476" s="76">
        <v>0.010504712063469</v>
      </c>
      <c r="D476" s="115">
        <f t="shared" si="1"/>
        <v>0</v>
      </c>
      <c r="E476" s="115">
        <f t="shared" si="2"/>
        <v>1</v>
      </c>
    </row>
    <row r="477">
      <c r="A477" s="62" t="s">
        <v>2664</v>
      </c>
      <c r="B477" s="76">
        <v>0.0</v>
      </c>
      <c r="C477" s="76">
        <v>0.003200883916507</v>
      </c>
      <c r="D477" s="115">
        <f t="shared" si="1"/>
        <v>0</v>
      </c>
      <c r="E477" s="115">
        <f t="shared" si="2"/>
        <v>1</v>
      </c>
    </row>
    <row r="478">
      <c r="A478" s="62" t="s">
        <v>2665</v>
      </c>
      <c r="B478" s="76">
        <v>0.0</v>
      </c>
      <c r="C478" s="76">
        <v>0.010337416694319</v>
      </c>
      <c r="D478" s="115">
        <f t="shared" si="1"/>
        <v>0</v>
      </c>
      <c r="E478" s="115">
        <f t="shared" si="2"/>
        <v>1</v>
      </c>
    </row>
    <row r="479">
      <c r="A479" s="62" t="s">
        <v>2666</v>
      </c>
      <c r="B479" s="76">
        <v>0.0</v>
      </c>
      <c r="C479" s="76">
        <v>0.020527883794964</v>
      </c>
      <c r="D479" s="115">
        <f t="shared" si="1"/>
        <v>0</v>
      </c>
      <c r="E479" s="115">
        <f t="shared" si="2"/>
        <v>1</v>
      </c>
    </row>
    <row r="480">
      <c r="A480" s="62" t="s">
        <v>2667</v>
      </c>
      <c r="B480" s="76">
        <v>0.0</v>
      </c>
      <c r="C480" s="76">
        <v>8.60819591342E-4</v>
      </c>
      <c r="D480" s="115">
        <f t="shared" si="1"/>
        <v>0</v>
      </c>
      <c r="E480" s="115">
        <f t="shared" si="2"/>
        <v>1</v>
      </c>
    </row>
    <row r="481">
      <c r="A481" s="62" t="s">
        <v>2668</v>
      </c>
      <c r="B481" s="76">
        <v>0.0</v>
      </c>
      <c r="C481" s="76">
        <v>0.001065754093597</v>
      </c>
      <c r="D481" s="115">
        <f t="shared" si="1"/>
        <v>0</v>
      </c>
      <c r="E481" s="115">
        <f t="shared" si="2"/>
        <v>1</v>
      </c>
    </row>
    <row r="482">
      <c r="A482" s="62" t="s">
        <v>2669</v>
      </c>
      <c r="B482" s="76">
        <v>0.0</v>
      </c>
      <c r="C482" s="76">
        <v>9.53846421738E-4</v>
      </c>
      <c r="D482" s="115">
        <f t="shared" si="1"/>
        <v>0</v>
      </c>
      <c r="E482" s="115">
        <f t="shared" si="2"/>
        <v>1</v>
      </c>
    </row>
    <row r="483">
      <c r="A483" s="62" t="s">
        <v>2670</v>
      </c>
      <c r="B483" s="76">
        <v>0.0</v>
      </c>
      <c r="C483" s="76">
        <v>0.006662129009754</v>
      </c>
      <c r="D483" s="115">
        <f t="shared" si="1"/>
        <v>0</v>
      </c>
      <c r="E483" s="115">
        <f t="shared" si="2"/>
        <v>1</v>
      </c>
    </row>
    <row r="484">
      <c r="A484" s="62" t="s">
        <v>2671</v>
      </c>
      <c r="B484" s="76">
        <v>0.0</v>
      </c>
      <c r="C484" s="76">
        <v>0.010770994105208</v>
      </c>
      <c r="D484" s="115">
        <f t="shared" si="1"/>
        <v>0</v>
      </c>
      <c r="E484" s="115">
        <f t="shared" si="2"/>
        <v>1</v>
      </c>
    </row>
    <row r="485">
      <c r="A485" s="62" t="s">
        <v>2672</v>
      </c>
      <c r="B485" s="76">
        <v>0.0</v>
      </c>
      <c r="C485" s="76">
        <v>0.001486510579313</v>
      </c>
      <c r="D485" s="115">
        <f t="shared" si="1"/>
        <v>0</v>
      </c>
      <c r="E485" s="115">
        <f t="shared" si="2"/>
        <v>1</v>
      </c>
    </row>
    <row r="486">
      <c r="A486" s="62" t="s">
        <v>2673</v>
      </c>
      <c r="B486" s="76">
        <v>0.0</v>
      </c>
      <c r="C486" s="76">
        <v>0.002173831919716</v>
      </c>
      <c r="D486" s="115">
        <f t="shared" si="1"/>
        <v>0</v>
      </c>
      <c r="E486" s="115">
        <f t="shared" si="2"/>
        <v>1</v>
      </c>
    </row>
    <row r="487">
      <c r="A487" s="62" t="s">
        <v>2674</v>
      </c>
      <c r="B487" s="76">
        <v>0.0</v>
      </c>
      <c r="C487" s="76">
        <v>0.006007609482343</v>
      </c>
      <c r="D487" s="115">
        <f t="shared" si="1"/>
        <v>0</v>
      </c>
      <c r="E487" s="115">
        <f t="shared" si="2"/>
        <v>1</v>
      </c>
    </row>
    <row r="488">
      <c r="A488" s="62" t="s">
        <v>2675</v>
      </c>
      <c r="B488" s="76">
        <v>0.0</v>
      </c>
      <c r="C488" s="76">
        <v>0.008943553489124</v>
      </c>
      <c r="D488" s="115">
        <f t="shared" si="1"/>
        <v>0</v>
      </c>
      <c r="E488" s="115">
        <f t="shared" si="2"/>
        <v>1</v>
      </c>
    </row>
    <row r="489">
      <c r="A489" s="62" t="s">
        <v>2676</v>
      </c>
      <c r="B489" s="76">
        <v>0.0</v>
      </c>
      <c r="C489" s="76">
        <v>0.001153217181436</v>
      </c>
      <c r="D489" s="115">
        <f t="shared" si="1"/>
        <v>0</v>
      </c>
      <c r="E489" s="115">
        <f t="shared" si="2"/>
        <v>1</v>
      </c>
    </row>
    <row r="490">
      <c r="A490" s="62" t="s">
        <v>3198</v>
      </c>
      <c r="B490" s="76">
        <v>0.0</v>
      </c>
      <c r="C490" s="76">
        <v>8.52441569206E-4</v>
      </c>
      <c r="D490" s="115">
        <f t="shared" si="1"/>
        <v>0</v>
      </c>
      <c r="E490" s="115">
        <f t="shared" si="2"/>
        <v>1</v>
      </c>
    </row>
    <row r="491">
      <c r="A491" s="62" t="s">
        <v>3199</v>
      </c>
      <c r="B491" s="76">
        <v>0.0</v>
      </c>
      <c r="C491" s="76">
        <v>0.002263001313471</v>
      </c>
      <c r="D491" s="115">
        <f t="shared" si="1"/>
        <v>0</v>
      </c>
      <c r="E491" s="115">
        <f t="shared" si="2"/>
        <v>1</v>
      </c>
    </row>
    <row r="492">
      <c r="A492" s="62" t="s">
        <v>3200</v>
      </c>
      <c r="B492" s="76">
        <v>0.0</v>
      </c>
      <c r="C492" s="76">
        <v>9.28320378865E-4</v>
      </c>
      <c r="D492" s="115">
        <f t="shared" si="1"/>
        <v>0</v>
      </c>
      <c r="E492" s="115">
        <f t="shared" si="2"/>
        <v>1</v>
      </c>
    </row>
    <row r="493">
      <c r="A493" s="62" t="s">
        <v>3201</v>
      </c>
      <c r="B493" s="76">
        <v>0.0</v>
      </c>
      <c r="C493" s="76">
        <v>0.004221318714437</v>
      </c>
      <c r="D493" s="115">
        <f t="shared" si="1"/>
        <v>0</v>
      </c>
      <c r="E493" s="115">
        <f t="shared" si="2"/>
        <v>1</v>
      </c>
    </row>
    <row r="494">
      <c r="A494" s="62" t="s">
        <v>3202</v>
      </c>
      <c r="B494" s="76">
        <v>0.0</v>
      </c>
      <c r="C494" s="76">
        <v>0.001005238121947</v>
      </c>
      <c r="D494" s="115">
        <f t="shared" si="1"/>
        <v>0</v>
      </c>
      <c r="E494" s="115">
        <f t="shared" si="2"/>
        <v>1</v>
      </c>
    </row>
    <row r="495">
      <c r="A495" s="62" t="s">
        <v>3203</v>
      </c>
      <c r="B495" s="76">
        <v>0.0</v>
      </c>
      <c r="C495" s="76">
        <v>8.94465777441E-4</v>
      </c>
      <c r="D495" s="115">
        <f t="shared" si="1"/>
        <v>0</v>
      </c>
      <c r="E495" s="115">
        <f t="shared" si="2"/>
        <v>1</v>
      </c>
    </row>
    <row r="496">
      <c r="A496" s="62" t="s">
        <v>3204</v>
      </c>
      <c r="B496" s="76">
        <v>0.0</v>
      </c>
      <c r="C496" s="76">
        <v>0.001588353580976</v>
      </c>
      <c r="D496" s="115">
        <f t="shared" si="1"/>
        <v>0</v>
      </c>
      <c r="E496" s="115">
        <f t="shared" si="2"/>
        <v>1</v>
      </c>
    </row>
    <row r="497">
      <c r="A497" s="62" t="s">
        <v>3205</v>
      </c>
      <c r="B497" s="76">
        <v>95.0</v>
      </c>
      <c r="C497" s="76">
        <v>0.002163967063563</v>
      </c>
      <c r="D497" s="115">
        <f t="shared" si="1"/>
        <v>1</v>
      </c>
      <c r="E497" s="115">
        <f t="shared" si="2"/>
        <v>0</v>
      </c>
    </row>
    <row r="498">
      <c r="A498" s="62" t="s">
        <v>3206</v>
      </c>
      <c r="B498" s="76">
        <v>1.0</v>
      </c>
      <c r="C498" s="76">
        <v>0.001250752185494</v>
      </c>
      <c r="D498" s="115">
        <f t="shared" si="1"/>
        <v>1</v>
      </c>
      <c r="E498" s="115">
        <f t="shared" si="2"/>
        <v>0</v>
      </c>
    </row>
    <row r="499">
      <c r="A499" s="62" t="s">
        <v>3207</v>
      </c>
      <c r="B499" s="76">
        <v>7.0</v>
      </c>
      <c r="C499" s="76">
        <v>0.00921284161383</v>
      </c>
      <c r="D499" s="115">
        <f t="shared" si="1"/>
        <v>1</v>
      </c>
      <c r="E499" s="115">
        <f t="shared" si="2"/>
        <v>0</v>
      </c>
    </row>
    <row r="500">
      <c r="A500" s="62" t="s">
        <v>3208</v>
      </c>
      <c r="B500" s="76">
        <v>0.0</v>
      </c>
      <c r="C500" s="76">
        <v>8.69211224955E-4</v>
      </c>
      <c r="D500" s="115">
        <f t="shared" si="1"/>
        <v>0</v>
      </c>
      <c r="E500" s="115">
        <f t="shared" si="2"/>
        <v>1</v>
      </c>
    </row>
    <row r="501">
      <c r="A501" s="62" t="s">
        <v>3209</v>
      </c>
      <c r="B501" s="76">
        <v>0.0</v>
      </c>
      <c r="C501" s="76">
        <v>0.001569747077268</v>
      </c>
      <c r="D501" s="115">
        <f t="shared" si="1"/>
        <v>0</v>
      </c>
      <c r="E501" s="115">
        <f t="shared" si="2"/>
        <v>1</v>
      </c>
    </row>
    <row r="502">
      <c r="A502" s="62" t="s">
        <v>3210</v>
      </c>
      <c r="B502" s="76">
        <v>0.0</v>
      </c>
      <c r="C502" s="76">
        <v>8.35724890538E-4</v>
      </c>
      <c r="D502" s="115">
        <f t="shared" si="1"/>
        <v>0</v>
      </c>
      <c r="E502" s="115">
        <f t="shared" si="2"/>
        <v>1</v>
      </c>
    </row>
    <row r="503">
      <c r="A503" s="62" t="s">
        <v>3211</v>
      </c>
      <c r="B503" s="76">
        <v>33.0</v>
      </c>
      <c r="C503" s="76">
        <v>0.001738602740614</v>
      </c>
      <c r="D503" s="115">
        <f t="shared" si="1"/>
        <v>1</v>
      </c>
      <c r="E503" s="115">
        <f t="shared" si="2"/>
        <v>0</v>
      </c>
    </row>
    <row r="504">
      <c r="A504" s="62" t="s">
        <v>3212</v>
      </c>
      <c r="B504" s="76">
        <v>6.0</v>
      </c>
      <c r="C504" s="76">
        <v>0.00161633687584</v>
      </c>
      <c r="D504" s="115">
        <f t="shared" si="1"/>
        <v>1</v>
      </c>
      <c r="E504" s="115">
        <f t="shared" si="2"/>
        <v>0</v>
      </c>
    </row>
    <row r="505">
      <c r="A505" s="62" t="s">
        <v>3213</v>
      </c>
      <c r="B505" s="76">
        <v>1.0</v>
      </c>
      <c r="C505" s="76">
        <v>0.001170849239596</v>
      </c>
      <c r="D505" s="115">
        <f t="shared" si="1"/>
        <v>1</v>
      </c>
      <c r="E505" s="115">
        <f t="shared" si="2"/>
        <v>0</v>
      </c>
    </row>
    <row r="506">
      <c r="A506" s="62" t="s">
        <v>3214</v>
      </c>
      <c r="B506" s="76">
        <v>1.0</v>
      </c>
      <c r="C506" s="76">
        <v>0.001074447510027</v>
      </c>
      <c r="D506" s="115">
        <f t="shared" si="1"/>
        <v>1</v>
      </c>
      <c r="E506" s="115">
        <f t="shared" si="2"/>
        <v>0</v>
      </c>
    </row>
    <row r="507">
      <c r="A507" s="62" t="s">
        <v>3215</v>
      </c>
      <c r="B507" s="76">
        <v>0.0</v>
      </c>
      <c r="C507" s="76">
        <v>0.001653784287892</v>
      </c>
      <c r="D507" s="115">
        <f t="shared" si="1"/>
        <v>0</v>
      </c>
      <c r="E507" s="115">
        <f t="shared" si="2"/>
        <v>1</v>
      </c>
    </row>
    <row r="508">
      <c r="A508" s="62" t="s">
        <v>3216</v>
      </c>
      <c r="B508" s="76">
        <v>0.0</v>
      </c>
      <c r="C508" s="76">
        <v>8.52441569206E-4</v>
      </c>
      <c r="D508" s="115">
        <f t="shared" si="1"/>
        <v>0</v>
      </c>
      <c r="E508" s="115">
        <f t="shared" si="2"/>
        <v>1</v>
      </c>
    </row>
    <row r="509">
      <c r="A509" s="62" t="s">
        <v>3217</v>
      </c>
      <c r="B509" s="76">
        <v>0.0</v>
      </c>
      <c r="C509" s="76">
        <v>0.001091869896909</v>
      </c>
      <c r="D509" s="115">
        <f t="shared" si="1"/>
        <v>0</v>
      </c>
      <c r="E509" s="115">
        <f t="shared" si="2"/>
        <v>1</v>
      </c>
    </row>
    <row r="510">
      <c r="A510" s="62" t="s">
        <v>3218</v>
      </c>
      <c r="B510" s="76">
        <v>0.0</v>
      </c>
      <c r="C510" s="76">
        <v>0.004828252262747</v>
      </c>
      <c r="D510" s="115">
        <f t="shared" si="1"/>
        <v>0</v>
      </c>
      <c r="E510" s="115">
        <f t="shared" si="2"/>
        <v>1</v>
      </c>
    </row>
    <row r="511">
      <c r="A511" s="62" t="s">
        <v>3219</v>
      </c>
      <c r="B511" s="76">
        <v>2.0</v>
      </c>
      <c r="C511" s="76">
        <v>0.011666079349888</v>
      </c>
      <c r="D511" s="115">
        <f t="shared" si="1"/>
        <v>1</v>
      </c>
      <c r="E511" s="115">
        <f t="shared" si="2"/>
        <v>0</v>
      </c>
    </row>
    <row r="512">
      <c r="A512" s="62" t="s">
        <v>3220</v>
      </c>
      <c r="B512" s="76">
        <v>1.0</v>
      </c>
      <c r="C512" s="76">
        <v>0.001349622559032</v>
      </c>
      <c r="D512" s="115">
        <f t="shared" si="1"/>
        <v>1</v>
      </c>
      <c r="E512" s="115">
        <f t="shared" si="2"/>
        <v>0</v>
      </c>
    </row>
    <row r="513">
      <c r="A513" s="62" t="s">
        <v>3221</v>
      </c>
      <c r="B513" s="76">
        <v>0.0</v>
      </c>
      <c r="C513" s="76">
        <v>0.001170849239596</v>
      </c>
      <c r="D513" s="115">
        <f t="shared" si="1"/>
        <v>0</v>
      </c>
      <c r="E513" s="115">
        <f t="shared" si="2"/>
        <v>1</v>
      </c>
    </row>
    <row r="514">
      <c r="A514" s="62" t="s">
        <v>3222</v>
      </c>
      <c r="B514" s="76">
        <v>0.0</v>
      </c>
      <c r="C514" s="76">
        <v>8.19062611421E-4</v>
      </c>
      <c r="D514" s="115">
        <f t="shared" si="1"/>
        <v>0</v>
      </c>
      <c r="E514" s="115">
        <f t="shared" si="2"/>
        <v>1</v>
      </c>
    </row>
    <row r="515">
      <c r="A515" s="62" t="s">
        <v>3223</v>
      </c>
      <c r="B515" s="76">
        <v>0.0</v>
      </c>
      <c r="C515" s="76">
        <v>9.45325292248E-4</v>
      </c>
      <c r="D515" s="115">
        <f t="shared" si="1"/>
        <v>0</v>
      </c>
      <c r="E515" s="115">
        <f t="shared" si="2"/>
        <v>1</v>
      </c>
    </row>
    <row r="516">
      <c r="A516" s="62" t="s">
        <v>3224</v>
      </c>
      <c r="B516" s="76">
        <v>0.0</v>
      </c>
      <c r="C516" s="76">
        <v>9.36816559612E-4</v>
      </c>
      <c r="D516" s="115">
        <f t="shared" si="1"/>
        <v>0</v>
      </c>
      <c r="E516" s="115">
        <f t="shared" si="2"/>
        <v>1</v>
      </c>
    </row>
    <row r="517">
      <c r="A517" s="62" t="s">
        <v>3225</v>
      </c>
      <c r="B517" s="76">
        <v>0.0</v>
      </c>
      <c r="C517" s="76">
        <v>8.1075205736E-4</v>
      </c>
      <c r="D517" s="115">
        <f t="shared" si="1"/>
        <v>0</v>
      </c>
      <c r="E517" s="115">
        <f t="shared" si="2"/>
        <v>1</v>
      </c>
    </row>
    <row r="518">
      <c r="A518" s="62" t="s">
        <v>3226</v>
      </c>
      <c r="B518" s="76">
        <v>0.0</v>
      </c>
      <c r="C518" s="76">
        <v>0.001606998983902</v>
      </c>
      <c r="D518" s="115">
        <f t="shared" si="1"/>
        <v>0</v>
      </c>
      <c r="E518" s="115">
        <f t="shared" si="2"/>
        <v>1</v>
      </c>
    </row>
    <row r="519">
      <c r="A519" s="62" t="s">
        <v>3227</v>
      </c>
      <c r="B519" s="76">
        <v>0.0</v>
      </c>
      <c r="C519" s="76">
        <v>8.52441569206E-4</v>
      </c>
      <c r="D519" s="115">
        <f t="shared" si="1"/>
        <v>0</v>
      </c>
      <c r="E519" s="115">
        <f t="shared" si="2"/>
        <v>1</v>
      </c>
    </row>
    <row r="520">
      <c r="A520" s="62" t="s">
        <v>3228</v>
      </c>
      <c r="B520" s="76">
        <v>0.0</v>
      </c>
      <c r="C520" s="76">
        <v>0.001852879716667</v>
      </c>
      <c r="D520" s="115">
        <f t="shared" si="1"/>
        <v>0</v>
      </c>
      <c r="E520" s="115">
        <f t="shared" si="2"/>
        <v>1</v>
      </c>
    </row>
    <row r="521">
      <c r="A521" s="62" t="s">
        <v>3229</v>
      </c>
      <c r="B521" s="76">
        <v>0.0</v>
      </c>
      <c r="C521" s="76">
        <v>9.28320378865E-4</v>
      </c>
      <c r="D521" s="115">
        <f t="shared" si="1"/>
        <v>0</v>
      </c>
      <c r="E521" s="115">
        <f t="shared" si="2"/>
        <v>1</v>
      </c>
    </row>
    <row r="522">
      <c r="A522" s="62" t="s">
        <v>3230</v>
      </c>
      <c r="B522" s="76">
        <v>0.0</v>
      </c>
      <c r="C522" s="76">
        <v>0.001232917629627</v>
      </c>
      <c r="D522" s="115">
        <f t="shared" si="1"/>
        <v>0</v>
      </c>
      <c r="E522" s="115">
        <f t="shared" si="2"/>
        <v>1</v>
      </c>
    </row>
    <row r="523">
      <c r="A523" s="62" t="s">
        <v>3231</v>
      </c>
      <c r="B523" s="76">
        <v>0.0</v>
      </c>
      <c r="C523" s="76">
        <v>0.001074447510027</v>
      </c>
      <c r="D523" s="115">
        <f t="shared" si="1"/>
        <v>0</v>
      </c>
      <c r="E523" s="115">
        <f t="shared" si="2"/>
        <v>1</v>
      </c>
    </row>
    <row r="524">
      <c r="A524" s="62" t="s">
        <v>3232</v>
      </c>
      <c r="B524" s="76">
        <v>0.0</v>
      </c>
      <c r="C524" s="76">
        <v>0.002413116822693</v>
      </c>
      <c r="D524" s="115">
        <f t="shared" si="1"/>
        <v>0</v>
      </c>
      <c r="E524" s="115">
        <f t="shared" si="2"/>
        <v>1</v>
      </c>
    </row>
    <row r="525">
      <c r="A525" s="62" t="s">
        <v>3233</v>
      </c>
      <c r="B525" s="76">
        <v>0.0</v>
      </c>
      <c r="C525" s="76">
        <v>0.001588353580976</v>
      </c>
      <c r="D525" s="115">
        <f t="shared" si="1"/>
        <v>0</v>
      </c>
      <c r="E525" s="115">
        <f t="shared" si="2"/>
        <v>1</v>
      </c>
    </row>
    <row r="526">
      <c r="A526" s="62" t="s">
        <v>3234</v>
      </c>
      <c r="B526" s="76">
        <v>0.0</v>
      </c>
      <c r="C526" s="76">
        <v>0.001013846798404</v>
      </c>
      <c r="D526" s="115">
        <f t="shared" si="1"/>
        <v>0</v>
      </c>
      <c r="E526" s="115">
        <f t="shared" si="2"/>
        <v>1</v>
      </c>
    </row>
    <row r="527">
      <c r="A527" s="62" t="s">
        <v>3235</v>
      </c>
      <c r="B527" s="76">
        <v>0.0</v>
      </c>
      <c r="C527" s="76">
        <v>8.1075205736E-4</v>
      </c>
      <c r="D527" s="115">
        <f t="shared" si="1"/>
        <v>0</v>
      </c>
      <c r="E527" s="115">
        <f t="shared" si="2"/>
        <v>1</v>
      </c>
    </row>
    <row r="528">
      <c r="A528" s="62" t="s">
        <v>3236</v>
      </c>
      <c r="B528" s="76">
        <v>0.0</v>
      </c>
      <c r="C528" s="76">
        <v>8.52441569206E-4</v>
      </c>
      <c r="D528" s="115">
        <f t="shared" si="1"/>
        <v>0</v>
      </c>
      <c r="E528" s="115">
        <f t="shared" si="2"/>
        <v>1</v>
      </c>
    </row>
    <row r="529">
      <c r="A529" s="62" t="s">
        <v>3237</v>
      </c>
      <c r="B529" s="76">
        <v>0.0</v>
      </c>
      <c r="C529" s="76">
        <v>8.86034297485E-4</v>
      </c>
      <c r="D529" s="115">
        <f t="shared" si="1"/>
        <v>0</v>
      </c>
      <c r="E529" s="115">
        <f t="shared" si="2"/>
        <v>1</v>
      </c>
    </row>
    <row r="530">
      <c r="A530" s="62" t="s">
        <v>3238</v>
      </c>
      <c r="B530" s="76">
        <v>0.0</v>
      </c>
      <c r="C530" s="76">
        <v>0.002302850444403</v>
      </c>
      <c r="D530" s="115">
        <f t="shared" si="1"/>
        <v>0</v>
      </c>
      <c r="E530" s="115">
        <f t="shared" si="2"/>
        <v>1</v>
      </c>
    </row>
    <row r="531">
      <c r="A531" s="62" t="s">
        <v>3239</v>
      </c>
      <c r="B531" s="76">
        <v>1.0</v>
      </c>
      <c r="C531" s="76">
        <v>0.001495719286643</v>
      </c>
      <c r="D531" s="115">
        <f t="shared" si="1"/>
        <v>1</v>
      </c>
      <c r="E531" s="115">
        <f t="shared" si="2"/>
        <v>0</v>
      </c>
    </row>
    <row r="532">
      <c r="A532" s="62" t="s">
        <v>3240</v>
      </c>
      <c r="B532" s="76">
        <v>0.0</v>
      </c>
      <c r="C532" s="76">
        <v>0.044414831174688</v>
      </c>
      <c r="D532" s="115">
        <f t="shared" si="1"/>
        <v>0</v>
      </c>
      <c r="E532" s="115">
        <f t="shared" si="2"/>
        <v>1</v>
      </c>
    </row>
    <row r="533">
      <c r="A533" s="62" t="s">
        <v>3241</v>
      </c>
      <c r="B533" s="76">
        <v>4.0</v>
      </c>
      <c r="C533" s="76">
        <v>0.006425692045274</v>
      </c>
      <c r="D533" s="115">
        <f t="shared" si="1"/>
        <v>1</v>
      </c>
      <c r="E533" s="115">
        <f t="shared" si="2"/>
        <v>0</v>
      </c>
    </row>
    <row r="534">
      <c r="A534" s="62" t="s">
        <v>3242</v>
      </c>
      <c r="B534" s="76">
        <v>0.0</v>
      </c>
      <c r="C534" s="76">
        <v>8.1075205736E-4</v>
      </c>
      <c r="D534" s="115">
        <f t="shared" si="1"/>
        <v>0</v>
      </c>
      <c r="E534" s="115">
        <f t="shared" si="2"/>
        <v>1</v>
      </c>
    </row>
    <row r="535">
      <c r="A535" s="62" t="s">
        <v>3243</v>
      </c>
      <c r="B535" s="76">
        <v>0.0</v>
      </c>
      <c r="C535" s="76">
        <v>8.19062611421E-4</v>
      </c>
      <c r="D535" s="115">
        <f t="shared" si="1"/>
        <v>0</v>
      </c>
      <c r="E535" s="115">
        <f t="shared" si="2"/>
        <v>1</v>
      </c>
    </row>
    <row r="536">
      <c r="A536" s="62" t="s">
        <v>3244</v>
      </c>
      <c r="B536" s="76">
        <v>0.0</v>
      </c>
      <c r="C536" s="76">
        <v>9.96641653186E-4</v>
      </c>
      <c r="D536" s="115">
        <f t="shared" si="1"/>
        <v>0</v>
      </c>
      <c r="E536" s="115">
        <f t="shared" si="2"/>
        <v>1</v>
      </c>
    </row>
    <row r="537">
      <c r="A537" s="62" t="s">
        <v>3245</v>
      </c>
      <c r="B537" s="76">
        <v>4.0</v>
      </c>
      <c r="C537" s="76">
        <v>0.097798221349223</v>
      </c>
      <c r="D537" s="115">
        <f t="shared" si="1"/>
        <v>1</v>
      </c>
      <c r="E537" s="115">
        <f t="shared" si="2"/>
        <v>0</v>
      </c>
    </row>
    <row r="538">
      <c r="A538" s="62" t="s">
        <v>3246</v>
      </c>
      <c r="B538" s="76">
        <v>2.0</v>
      </c>
      <c r="C538" s="76">
        <v>0.008292274006792</v>
      </c>
      <c r="D538" s="115">
        <f t="shared" si="1"/>
        <v>1</v>
      </c>
      <c r="E538" s="115">
        <f t="shared" si="2"/>
        <v>0</v>
      </c>
    </row>
    <row r="539">
      <c r="A539" s="62" t="s">
        <v>3247</v>
      </c>
      <c r="B539" s="76">
        <v>0.0</v>
      </c>
      <c r="C539" s="76">
        <v>0.001805102064393</v>
      </c>
      <c r="D539" s="115">
        <f t="shared" si="1"/>
        <v>0</v>
      </c>
      <c r="E539" s="115">
        <f t="shared" si="2"/>
        <v>1</v>
      </c>
    </row>
    <row r="540">
      <c r="A540" s="62" t="s">
        <v>3248</v>
      </c>
      <c r="B540" s="76">
        <v>5.0</v>
      </c>
      <c r="C540" s="76">
        <v>0.006289721544892</v>
      </c>
      <c r="D540" s="115">
        <f t="shared" si="1"/>
        <v>1</v>
      </c>
      <c r="E540" s="115">
        <f t="shared" si="2"/>
        <v>0</v>
      </c>
    </row>
    <row r="541">
      <c r="A541" s="62" t="s">
        <v>3249</v>
      </c>
      <c r="B541" s="76">
        <v>0.0</v>
      </c>
      <c r="C541" s="76">
        <v>0.009429696242864</v>
      </c>
      <c r="D541" s="115">
        <f t="shared" si="1"/>
        <v>0</v>
      </c>
      <c r="E541" s="115">
        <f t="shared" si="2"/>
        <v>1</v>
      </c>
    </row>
    <row r="542">
      <c r="A542" s="62" t="s">
        <v>3250</v>
      </c>
      <c r="B542" s="76">
        <v>2.0</v>
      </c>
      <c r="C542" s="76">
        <v>0.035418291651409</v>
      </c>
      <c r="D542" s="115">
        <f t="shared" si="1"/>
        <v>1</v>
      </c>
      <c r="E542" s="115">
        <f t="shared" si="2"/>
        <v>0</v>
      </c>
    </row>
    <row r="543">
      <c r="A543" s="62" t="s">
        <v>3251</v>
      </c>
      <c r="B543" s="76">
        <v>1.0</v>
      </c>
      <c r="C543" s="76">
        <v>9.11367056141E-4</v>
      </c>
      <c r="D543" s="115">
        <f t="shared" si="1"/>
        <v>1</v>
      </c>
      <c r="E543" s="115">
        <f t="shared" si="2"/>
        <v>0</v>
      </c>
    </row>
    <row r="544">
      <c r="A544" s="62" t="s">
        <v>3252</v>
      </c>
      <c r="B544" s="76">
        <v>1.0</v>
      </c>
      <c r="C544" s="76">
        <v>0.001170849239596</v>
      </c>
      <c r="D544" s="115">
        <f t="shared" si="1"/>
        <v>1</v>
      </c>
      <c r="E544" s="115">
        <f t="shared" si="2"/>
        <v>0</v>
      </c>
    </row>
    <row r="545">
      <c r="A545" s="62" t="s">
        <v>3253</v>
      </c>
      <c r="B545" s="76">
        <v>2.0</v>
      </c>
      <c r="C545" s="76">
        <v>0.002163967063563</v>
      </c>
      <c r="D545" s="115">
        <f t="shared" si="1"/>
        <v>1</v>
      </c>
      <c r="E545" s="115">
        <f t="shared" si="2"/>
        <v>0</v>
      </c>
    </row>
    <row r="546">
      <c r="A546" s="62" t="s">
        <v>3254</v>
      </c>
      <c r="B546" s="76">
        <v>1.0</v>
      </c>
      <c r="C546" s="76">
        <v>0.004142494354787</v>
      </c>
      <c r="D546" s="115">
        <f t="shared" si="1"/>
        <v>1</v>
      </c>
      <c r="E546" s="115">
        <f t="shared" si="2"/>
        <v>0</v>
      </c>
    </row>
    <row r="547">
      <c r="A547" s="62" t="s">
        <v>3255</v>
      </c>
      <c r="B547" s="76">
        <v>0.0</v>
      </c>
      <c r="C547" s="76">
        <v>9.19837289532E-4</v>
      </c>
      <c r="D547" s="115">
        <f t="shared" si="1"/>
        <v>0</v>
      </c>
      <c r="E547" s="115">
        <f t="shared" si="2"/>
        <v>1</v>
      </c>
    </row>
    <row r="548">
      <c r="A548" s="62" t="s">
        <v>3256</v>
      </c>
      <c r="B548" s="76">
        <v>6.0</v>
      </c>
      <c r="C548" s="76">
        <v>0.051398600377682</v>
      </c>
      <c r="D548" s="115">
        <f t="shared" si="1"/>
        <v>1</v>
      </c>
      <c r="E548" s="115">
        <f t="shared" si="2"/>
        <v>0</v>
      </c>
    </row>
    <row r="549">
      <c r="A549" s="62" t="s">
        <v>3257</v>
      </c>
      <c r="B549" s="76">
        <v>6.0</v>
      </c>
      <c r="C549" s="76">
        <v>9.79486291789E-4</v>
      </c>
      <c r="D549" s="115">
        <f t="shared" si="1"/>
        <v>1</v>
      </c>
      <c r="E549" s="115">
        <f t="shared" si="2"/>
        <v>0</v>
      </c>
    </row>
    <row r="550">
      <c r="A550" s="62" t="s">
        <v>3258</v>
      </c>
      <c r="B550" s="76">
        <v>6.0</v>
      </c>
      <c r="C550" s="76">
        <v>0.026414785359586</v>
      </c>
      <c r="D550" s="115">
        <f t="shared" si="1"/>
        <v>1</v>
      </c>
      <c r="E550" s="115">
        <f t="shared" si="2"/>
        <v>0</v>
      </c>
    </row>
    <row r="551">
      <c r="A551" s="62" t="s">
        <v>3259</v>
      </c>
      <c r="B551" s="76">
        <v>10.0</v>
      </c>
      <c r="C551" s="76">
        <v>0.014005919726047</v>
      </c>
      <c r="D551" s="115">
        <f t="shared" si="1"/>
        <v>1</v>
      </c>
      <c r="E551" s="115">
        <f t="shared" si="2"/>
        <v>0</v>
      </c>
    </row>
    <row r="552">
      <c r="A552" s="62" t="s">
        <v>3260</v>
      </c>
      <c r="B552" s="76">
        <v>9.0</v>
      </c>
      <c r="C552" s="76">
        <v>0.002739418258488</v>
      </c>
      <c r="D552" s="115">
        <f t="shared" si="1"/>
        <v>1</v>
      </c>
      <c r="E552" s="115">
        <f t="shared" si="2"/>
        <v>0</v>
      </c>
    </row>
    <row r="553">
      <c r="A553" s="62" t="s">
        <v>3261</v>
      </c>
      <c r="B553" s="76">
        <v>12.0</v>
      </c>
      <c r="C553" s="76">
        <v>0.012594164950598</v>
      </c>
      <c r="D553" s="115">
        <f t="shared" si="1"/>
        <v>1</v>
      </c>
      <c r="E553" s="115">
        <f t="shared" si="2"/>
        <v>0</v>
      </c>
    </row>
    <row r="554">
      <c r="A554" s="62" t="s">
        <v>3262</v>
      </c>
      <c r="B554" s="76">
        <v>1.0</v>
      </c>
      <c r="C554" s="76">
        <v>9.45325292248E-4</v>
      </c>
      <c r="D554" s="115">
        <f t="shared" si="1"/>
        <v>1</v>
      </c>
      <c r="E554" s="115">
        <f t="shared" si="2"/>
        <v>0</v>
      </c>
    </row>
    <row r="555">
      <c r="A555" s="62" t="s">
        <v>3263</v>
      </c>
      <c r="B555" s="76">
        <v>0.0</v>
      </c>
      <c r="C555" s="76">
        <v>9.7092726423E-4</v>
      </c>
      <c r="D555" s="115">
        <f t="shared" si="1"/>
        <v>0</v>
      </c>
      <c r="E555" s="115">
        <f t="shared" si="2"/>
        <v>1</v>
      </c>
    </row>
    <row r="556">
      <c r="A556" s="62" t="s">
        <v>3264</v>
      </c>
      <c r="B556" s="76">
        <v>0.0</v>
      </c>
      <c r="C556" s="76">
        <v>0.001523404160456</v>
      </c>
      <c r="D556" s="115">
        <f t="shared" si="1"/>
        <v>0</v>
      </c>
      <c r="E556" s="115">
        <f t="shared" si="2"/>
        <v>1</v>
      </c>
    </row>
    <row r="557">
      <c r="A557" s="62" t="s">
        <v>3265</v>
      </c>
      <c r="B557" s="76">
        <v>0.0</v>
      </c>
      <c r="C557" s="76">
        <v>0.001340580280834</v>
      </c>
      <c r="D557" s="115">
        <f t="shared" si="1"/>
        <v>0</v>
      </c>
      <c r="E557" s="115">
        <f t="shared" si="2"/>
        <v>1</v>
      </c>
    </row>
    <row r="558">
      <c r="A558" s="62" t="s">
        <v>3266</v>
      </c>
      <c r="B558" s="76">
        <v>2.0</v>
      </c>
      <c r="C558" s="76">
        <v>0.003974661375883</v>
      </c>
      <c r="D558" s="115">
        <f t="shared" si="1"/>
        <v>1</v>
      </c>
      <c r="E558" s="115">
        <f t="shared" si="2"/>
        <v>0</v>
      </c>
    </row>
    <row r="559">
      <c r="A559" s="62" t="s">
        <v>3267</v>
      </c>
      <c r="B559" s="76">
        <v>0.0</v>
      </c>
      <c r="C559" s="76">
        <v>0.001188526734019</v>
      </c>
      <c r="D559" s="115">
        <f t="shared" si="1"/>
        <v>0</v>
      </c>
      <c r="E559" s="115">
        <f t="shared" si="2"/>
        <v>1</v>
      </c>
    </row>
    <row r="560">
      <c r="A560" s="62" t="s">
        <v>3268</v>
      </c>
      <c r="B560" s="76">
        <v>0.0</v>
      </c>
      <c r="C560" s="76">
        <v>9.53846421738E-4</v>
      </c>
      <c r="D560" s="115">
        <f t="shared" si="1"/>
        <v>0</v>
      </c>
      <c r="E560" s="115">
        <f t="shared" si="2"/>
        <v>1</v>
      </c>
    </row>
    <row r="561">
      <c r="A561" s="62" t="s">
        <v>3269</v>
      </c>
      <c r="B561" s="76">
        <v>0.0</v>
      </c>
      <c r="C561" s="76">
        <v>0.001268630452553</v>
      </c>
      <c r="D561" s="115">
        <f t="shared" si="1"/>
        <v>0</v>
      </c>
      <c r="E561" s="115">
        <f t="shared" si="2"/>
        <v>1</v>
      </c>
    </row>
    <row r="562">
      <c r="A562" s="62" t="s">
        <v>3270</v>
      </c>
      <c r="B562" s="76">
        <v>0.0</v>
      </c>
      <c r="C562" s="76">
        <v>0.001358675139192</v>
      </c>
      <c r="D562" s="115">
        <f t="shared" si="1"/>
        <v>0</v>
      </c>
      <c r="E562" s="115">
        <f t="shared" si="2"/>
        <v>1</v>
      </c>
    </row>
    <row r="563">
      <c r="A563" s="62" t="s">
        <v>3271</v>
      </c>
      <c r="B563" s="76">
        <v>0.0</v>
      </c>
      <c r="C563" s="76">
        <v>0.004597147831505</v>
      </c>
      <c r="D563" s="115">
        <f t="shared" si="1"/>
        <v>0</v>
      </c>
      <c r="E563" s="115">
        <f t="shared" si="2"/>
        <v>1</v>
      </c>
    </row>
    <row r="564">
      <c r="A564" s="62" t="s">
        <v>3272</v>
      </c>
      <c r="B564" s="76">
        <v>0.0</v>
      </c>
      <c r="C564" s="76">
        <v>0.001597670994023</v>
      </c>
      <c r="D564" s="115">
        <f t="shared" si="1"/>
        <v>0</v>
      </c>
      <c r="E564" s="115">
        <f t="shared" si="2"/>
        <v>1</v>
      </c>
    </row>
    <row r="565">
      <c r="A565" s="62" t="s">
        <v>3273</v>
      </c>
      <c r="B565" s="76">
        <v>0.0</v>
      </c>
      <c r="C565" s="76">
        <v>8.1075205736E-4</v>
      </c>
      <c r="D565" s="115">
        <f t="shared" si="1"/>
        <v>0</v>
      </c>
      <c r="E565" s="115">
        <f t="shared" si="2"/>
        <v>1</v>
      </c>
    </row>
    <row r="566">
      <c r="A566" s="62" t="s">
        <v>3274</v>
      </c>
      <c r="B566" s="76">
        <v>0.0</v>
      </c>
      <c r="C566" s="76">
        <v>0.001031100650797</v>
      </c>
      <c r="D566" s="115">
        <f t="shared" si="1"/>
        <v>0</v>
      </c>
      <c r="E566" s="115">
        <f t="shared" si="2"/>
        <v>1</v>
      </c>
    </row>
    <row r="567">
      <c r="A567" s="62" t="s">
        <v>3275</v>
      </c>
      <c r="B567" s="76">
        <v>0.0</v>
      </c>
      <c r="C567" s="76">
        <v>0.001597670994023</v>
      </c>
      <c r="D567" s="115">
        <f t="shared" si="1"/>
        <v>0</v>
      </c>
      <c r="E567" s="115">
        <f t="shared" si="2"/>
        <v>1</v>
      </c>
    </row>
    <row r="568">
      <c r="A568" s="62" t="s">
        <v>3276</v>
      </c>
      <c r="B568" s="76">
        <v>0.0</v>
      </c>
      <c r="C568" s="76">
        <v>0.001422339011423</v>
      </c>
      <c r="D568" s="115">
        <f t="shared" si="1"/>
        <v>0</v>
      </c>
      <c r="E568" s="115">
        <f t="shared" si="2"/>
        <v>1</v>
      </c>
    </row>
    <row r="569">
      <c r="A569" s="62" t="s">
        <v>3277</v>
      </c>
      <c r="B569" s="76">
        <v>0.0</v>
      </c>
      <c r="C569" s="76">
        <v>0.001268630452553</v>
      </c>
      <c r="D569" s="115">
        <f t="shared" si="1"/>
        <v>0</v>
      </c>
      <c r="E569" s="115">
        <f t="shared" si="2"/>
        <v>1</v>
      </c>
    </row>
    <row r="570">
      <c r="A570" s="62" t="s">
        <v>3278</v>
      </c>
      <c r="B570" s="76">
        <v>0.0</v>
      </c>
      <c r="C570" s="76">
        <v>0.00129553072962</v>
      </c>
      <c r="D570" s="115">
        <f t="shared" si="1"/>
        <v>0</v>
      </c>
      <c r="E570" s="115">
        <f t="shared" si="2"/>
        <v>1</v>
      </c>
    </row>
    <row r="571">
      <c r="A571" s="62" t="s">
        <v>3279</v>
      </c>
      <c r="B571" s="76">
        <v>0.0</v>
      </c>
      <c r="C571" s="76">
        <v>0.001504937545909</v>
      </c>
      <c r="D571" s="115">
        <f t="shared" si="1"/>
        <v>0</v>
      </c>
      <c r="E571" s="115">
        <f t="shared" si="2"/>
        <v>1</v>
      </c>
    </row>
    <row r="572">
      <c r="A572" s="62" t="s">
        <v>3280</v>
      </c>
      <c r="B572" s="76">
        <v>0.0</v>
      </c>
      <c r="C572" s="76">
        <v>0.001259685966981</v>
      </c>
      <c r="D572" s="115">
        <f t="shared" si="1"/>
        <v>0</v>
      </c>
      <c r="E572" s="115">
        <f t="shared" si="2"/>
        <v>1</v>
      </c>
    </row>
    <row r="573">
      <c r="A573" s="62" t="s">
        <v>3281</v>
      </c>
      <c r="B573" s="76">
        <v>0.0</v>
      </c>
      <c r="C573" s="76">
        <v>9.96641653186E-4</v>
      </c>
      <c r="D573" s="115">
        <f t="shared" si="1"/>
        <v>0</v>
      </c>
      <c r="E573" s="115">
        <f t="shared" si="2"/>
        <v>1</v>
      </c>
    </row>
    <row r="574">
      <c r="A574" s="62" t="s">
        <v>3282</v>
      </c>
      <c r="B574" s="76">
        <v>0.0</v>
      </c>
      <c r="C574" s="76">
        <v>8.52441569206E-4</v>
      </c>
      <c r="D574" s="115">
        <f t="shared" si="1"/>
        <v>0</v>
      </c>
      <c r="E574" s="115">
        <f t="shared" si="2"/>
        <v>1</v>
      </c>
    </row>
    <row r="575">
      <c r="A575" s="62" t="s">
        <v>3283</v>
      </c>
      <c r="B575" s="76">
        <v>0.0</v>
      </c>
      <c r="C575" s="76">
        <v>8.69211224955E-4</v>
      </c>
      <c r="D575" s="115">
        <f t="shared" si="1"/>
        <v>0</v>
      </c>
      <c r="E575" s="115">
        <f t="shared" si="2"/>
        <v>1</v>
      </c>
    </row>
    <row r="576">
      <c r="A576" s="62" t="s">
        <v>3284</v>
      </c>
      <c r="B576" s="76">
        <v>0.0</v>
      </c>
      <c r="C576" s="76">
        <v>8.35724890538E-4</v>
      </c>
      <c r="D576" s="115">
        <f t="shared" si="1"/>
        <v>0</v>
      </c>
      <c r="E576" s="115">
        <f t="shared" si="2"/>
        <v>1</v>
      </c>
    </row>
    <row r="577">
      <c r="A577" s="62" t="s">
        <v>3285</v>
      </c>
      <c r="B577" s="76">
        <v>0.0</v>
      </c>
      <c r="C577" s="76">
        <v>0.001048403423206</v>
      </c>
      <c r="D577" s="115">
        <f t="shared" si="1"/>
        <v>0</v>
      </c>
      <c r="E577" s="115">
        <f t="shared" si="2"/>
        <v>1</v>
      </c>
    </row>
    <row r="578">
      <c r="A578" s="62" t="s">
        <v>3286</v>
      </c>
      <c r="B578" s="76">
        <v>0.0</v>
      </c>
      <c r="C578" s="76">
        <v>0.001048403423206</v>
      </c>
      <c r="D578" s="115">
        <f t="shared" si="1"/>
        <v>0</v>
      </c>
      <c r="E578" s="115">
        <f t="shared" si="2"/>
        <v>1</v>
      </c>
    </row>
    <row r="579">
      <c r="A579" s="62" t="s">
        <v>3287</v>
      </c>
      <c r="B579" s="76">
        <v>0.0</v>
      </c>
      <c r="C579" s="76">
        <v>0.001340580280834</v>
      </c>
      <c r="D579" s="115">
        <f t="shared" si="1"/>
        <v>0</v>
      </c>
      <c r="E579" s="115">
        <f t="shared" si="2"/>
        <v>1</v>
      </c>
    </row>
    <row r="580">
      <c r="A580" s="62" t="s">
        <v>3288</v>
      </c>
      <c r="B580" s="76">
        <v>0.0</v>
      </c>
      <c r="C580" s="76">
        <v>9.36816559612E-4</v>
      </c>
      <c r="D580" s="115">
        <f t="shared" si="1"/>
        <v>0</v>
      </c>
      <c r="E580" s="115">
        <f t="shared" si="2"/>
        <v>1</v>
      </c>
    </row>
    <row r="581">
      <c r="A581" s="62" t="s">
        <v>3289</v>
      </c>
      <c r="B581" s="76">
        <v>3.0</v>
      </c>
      <c r="C581" s="76">
        <v>0.001126855764722</v>
      </c>
      <c r="D581" s="115">
        <f t="shared" si="1"/>
        <v>1</v>
      </c>
      <c r="E581" s="115">
        <f t="shared" si="2"/>
        <v>0</v>
      </c>
    </row>
    <row r="582">
      <c r="A582" s="62" t="s">
        <v>3290</v>
      </c>
      <c r="B582" s="76">
        <v>0.0</v>
      </c>
      <c r="C582" s="76">
        <v>0.002636582192209</v>
      </c>
      <c r="D582" s="115">
        <f t="shared" si="1"/>
        <v>0</v>
      </c>
      <c r="E582" s="115">
        <f t="shared" si="2"/>
        <v>1</v>
      </c>
    </row>
    <row r="583">
      <c r="A583" s="62" t="s">
        <v>3291</v>
      </c>
      <c r="B583" s="76">
        <v>0.0</v>
      </c>
      <c r="C583" s="76">
        <v>9.19837289532E-4</v>
      </c>
      <c r="D583" s="115">
        <f t="shared" si="1"/>
        <v>0</v>
      </c>
      <c r="E583" s="115">
        <f t="shared" si="2"/>
        <v>1</v>
      </c>
    </row>
    <row r="584">
      <c r="A584" s="62" t="s">
        <v>3292</v>
      </c>
      <c r="B584" s="76">
        <v>0.0</v>
      </c>
      <c r="C584" s="76">
        <v>0.001495719286643</v>
      </c>
      <c r="D584" s="115">
        <f t="shared" si="1"/>
        <v>0</v>
      </c>
      <c r="E584" s="115">
        <f t="shared" si="2"/>
        <v>1</v>
      </c>
    </row>
    <row r="585">
      <c r="A585" s="62" t="s">
        <v>3293</v>
      </c>
      <c r="B585" s="76">
        <v>0.0</v>
      </c>
      <c r="C585" s="76">
        <v>0.001413212918075</v>
      </c>
      <c r="D585" s="115">
        <f t="shared" si="1"/>
        <v>0</v>
      </c>
      <c r="E585" s="115">
        <f t="shared" si="2"/>
        <v>1</v>
      </c>
    </row>
    <row r="586">
      <c r="A586" s="62" t="s">
        <v>3294</v>
      </c>
      <c r="B586" s="76">
        <v>0.0</v>
      </c>
      <c r="C586" s="76">
        <v>0.001551180021415</v>
      </c>
      <c r="D586" s="115">
        <f t="shared" si="1"/>
        <v>0</v>
      </c>
      <c r="E586" s="115">
        <f t="shared" si="2"/>
        <v>1</v>
      </c>
    </row>
    <row r="587">
      <c r="A587" s="62" t="s">
        <v>3295</v>
      </c>
      <c r="B587" s="76">
        <v>0.0</v>
      </c>
      <c r="C587" s="76">
        <v>0.00113563141775</v>
      </c>
      <c r="D587" s="115">
        <f t="shared" si="1"/>
        <v>0</v>
      </c>
      <c r="E587" s="115">
        <f t="shared" si="2"/>
        <v>1</v>
      </c>
    </row>
    <row r="588">
      <c r="A588" s="62" t="s">
        <v>3296</v>
      </c>
      <c r="B588" s="76">
        <v>0.0</v>
      </c>
      <c r="C588" s="76">
        <v>0.001091869896909</v>
      </c>
      <c r="D588" s="115">
        <f t="shared" si="1"/>
        <v>0</v>
      </c>
      <c r="E588" s="115">
        <f t="shared" si="2"/>
        <v>1</v>
      </c>
    </row>
    <row r="589">
      <c r="A589" s="62" t="s">
        <v>3297</v>
      </c>
      <c r="B589" s="76">
        <v>1.0</v>
      </c>
      <c r="C589" s="76">
        <v>0.001569747077268</v>
      </c>
      <c r="D589" s="115">
        <f t="shared" si="1"/>
        <v>1</v>
      </c>
      <c r="E589" s="115">
        <f t="shared" si="2"/>
        <v>0</v>
      </c>
    </row>
    <row r="590">
      <c r="A590" s="62" t="s">
        <v>3298</v>
      </c>
      <c r="B590" s="76">
        <v>0.0</v>
      </c>
      <c r="C590" s="76">
        <v>0.002144262025472</v>
      </c>
      <c r="D590" s="115">
        <f t="shared" si="1"/>
        <v>0</v>
      </c>
      <c r="E590" s="115">
        <f t="shared" si="2"/>
        <v>1</v>
      </c>
    </row>
    <row r="591">
      <c r="A591" s="62" t="s">
        <v>3299</v>
      </c>
      <c r="B591" s="76">
        <v>0.0</v>
      </c>
      <c r="C591" s="76">
        <v>0.001215127570284</v>
      </c>
      <c r="D591" s="115">
        <f t="shared" si="1"/>
        <v>0</v>
      </c>
      <c r="E591" s="115">
        <f t="shared" si="2"/>
        <v>1</v>
      </c>
    </row>
    <row r="592">
      <c r="A592" s="62" t="s">
        <v>3300</v>
      </c>
      <c r="B592" s="76">
        <v>0.0</v>
      </c>
      <c r="C592" s="76">
        <v>0.001268630452553</v>
      </c>
      <c r="D592" s="115">
        <f t="shared" si="1"/>
        <v>0</v>
      </c>
      <c r="E592" s="115">
        <f t="shared" si="2"/>
        <v>1</v>
      </c>
    </row>
    <row r="593">
      <c r="A593" s="62" t="s">
        <v>2677</v>
      </c>
      <c r="B593" s="76">
        <v>1.0</v>
      </c>
      <c r="C593" s="76">
        <v>0.001170849239596</v>
      </c>
      <c r="D593" s="115">
        <f t="shared" si="1"/>
        <v>1</v>
      </c>
      <c r="E593" s="115">
        <f t="shared" si="2"/>
        <v>0</v>
      </c>
    </row>
    <row r="594">
      <c r="A594" s="62" t="s">
        <v>2679</v>
      </c>
      <c r="B594" s="76">
        <v>0.0</v>
      </c>
      <c r="C594" s="76">
        <v>8.35724890538E-4</v>
      </c>
      <c r="D594" s="115">
        <f t="shared" si="1"/>
        <v>0</v>
      </c>
      <c r="E594" s="115">
        <f t="shared" si="2"/>
        <v>1</v>
      </c>
    </row>
    <row r="595">
      <c r="A595" s="62" t="s">
        <v>2680</v>
      </c>
      <c r="B595" s="76">
        <v>0.0</v>
      </c>
      <c r="C595" s="76">
        <v>8.60819591342E-4</v>
      </c>
      <c r="D595" s="115">
        <f t="shared" si="1"/>
        <v>0</v>
      </c>
      <c r="E595" s="115">
        <f t="shared" si="2"/>
        <v>1</v>
      </c>
    </row>
    <row r="596">
      <c r="A596" s="62" t="s">
        <v>2681</v>
      </c>
      <c r="B596" s="76">
        <v>0.0</v>
      </c>
      <c r="C596" s="76">
        <v>0.003190238492434</v>
      </c>
      <c r="D596" s="115">
        <f t="shared" si="1"/>
        <v>0</v>
      </c>
      <c r="E596" s="115">
        <f t="shared" si="2"/>
        <v>1</v>
      </c>
    </row>
    <row r="597">
      <c r="A597" s="62" t="s">
        <v>2682</v>
      </c>
      <c r="B597" s="76">
        <v>0.0</v>
      </c>
      <c r="C597" s="76">
        <v>0.003610701199837</v>
      </c>
      <c r="D597" s="115">
        <f t="shared" si="1"/>
        <v>0</v>
      </c>
      <c r="E597" s="115">
        <f t="shared" si="2"/>
        <v>1</v>
      </c>
    </row>
    <row r="598">
      <c r="A598" s="62" t="s">
        <v>2683</v>
      </c>
      <c r="B598" s="76">
        <v>0.0</v>
      </c>
      <c r="C598" s="76">
        <v>0.001588353580976</v>
      </c>
      <c r="D598" s="115">
        <f t="shared" si="1"/>
        <v>0</v>
      </c>
      <c r="E598" s="115">
        <f t="shared" si="2"/>
        <v>1</v>
      </c>
    </row>
    <row r="599">
      <c r="A599" s="62" t="s">
        <v>2684</v>
      </c>
      <c r="B599" s="76">
        <v>0.0</v>
      </c>
      <c r="C599" s="76">
        <v>0.00224312742178</v>
      </c>
      <c r="D599" s="115">
        <f t="shared" si="1"/>
        <v>0</v>
      </c>
      <c r="E599" s="115">
        <f t="shared" si="2"/>
        <v>1</v>
      </c>
    </row>
    <row r="600">
      <c r="A600" s="62" t="s">
        <v>2685</v>
      </c>
      <c r="B600" s="76">
        <v>0.0</v>
      </c>
      <c r="C600" s="76">
        <v>0.001179682182761</v>
      </c>
      <c r="D600" s="115">
        <f t="shared" si="1"/>
        <v>0</v>
      </c>
      <c r="E600" s="115">
        <f t="shared" si="2"/>
        <v>1</v>
      </c>
    </row>
    <row r="601">
      <c r="A601" s="62" t="s">
        <v>2686</v>
      </c>
      <c r="B601" s="76">
        <v>0.0</v>
      </c>
      <c r="C601" s="76">
        <v>0.00175755594441</v>
      </c>
      <c r="D601" s="115">
        <f t="shared" si="1"/>
        <v>0</v>
      </c>
      <c r="E601" s="115">
        <f t="shared" si="2"/>
        <v>1</v>
      </c>
    </row>
    <row r="602">
      <c r="A602" s="62" t="s">
        <v>2687</v>
      </c>
      <c r="B602" s="76">
        <v>0.0</v>
      </c>
      <c r="C602" s="76">
        <v>8.94465777441E-4</v>
      </c>
      <c r="D602" s="115">
        <f t="shared" si="1"/>
        <v>0</v>
      </c>
      <c r="E602" s="115">
        <f t="shared" si="2"/>
        <v>1</v>
      </c>
    </row>
    <row r="603">
      <c r="A603" s="62" t="s">
        <v>2688</v>
      </c>
      <c r="B603" s="76">
        <v>0.0</v>
      </c>
      <c r="C603" s="76">
        <v>0.001569747077268</v>
      </c>
      <c r="D603" s="115">
        <f t="shared" si="1"/>
        <v>0</v>
      </c>
      <c r="E603" s="115">
        <f t="shared" si="2"/>
        <v>1</v>
      </c>
    </row>
    <row r="604">
      <c r="A604" s="62" t="s">
        <v>2689</v>
      </c>
      <c r="B604" s="76">
        <v>0.0</v>
      </c>
      <c r="C604" s="76">
        <v>0.001588353580976</v>
      </c>
      <c r="D604" s="115">
        <f t="shared" si="1"/>
        <v>0</v>
      </c>
      <c r="E604" s="115">
        <f t="shared" si="2"/>
        <v>1</v>
      </c>
    </row>
    <row r="605">
      <c r="A605" s="62" t="s">
        <v>3301</v>
      </c>
      <c r="B605" s="76">
        <v>0.0</v>
      </c>
      <c r="C605" s="76">
        <v>8.60819591342E-4</v>
      </c>
      <c r="D605" s="115">
        <f t="shared" si="1"/>
        <v>0</v>
      </c>
      <c r="E605" s="115">
        <f t="shared" si="2"/>
        <v>1</v>
      </c>
    </row>
    <row r="606">
      <c r="A606" s="62" t="s">
        <v>3302</v>
      </c>
      <c r="B606" s="76">
        <v>0.0</v>
      </c>
      <c r="C606" s="76">
        <v>8.35724890538E-4</v>
      </c>
      <c r="D606" s="115">
        <f t="shared" si="1"/>
        <v>0</v>
      </c>
      <c r="E606" s="115">
        <f t="shared" si="2"/>
        <v>1</v>
      </c>
    </row>
    <row r="607">
      <c r="A607" s="62" t="s">
        <v>3303</v>
      </c>
      <c r="B607" s="76">
        <v>0.0</v>
      </c>
      <c r="C607" s="76">
        <v>0.001057072835026</v>
      </c>
      <c r="D607" s="115">
        <f t="shared" si="1"/>
        <v>0</v>
      </c>
      <c r="E607" s="115">
        <f t="shared" si="2"/>
        <v>1</v>
      </c>
    </row>
    <row r="608">
      <c r="A608" s="62" t="s">
        <v>3304</v>
      </c>
      <c r="B608" s="76">
        <v>0.0</v>
      </c>
      <c r="C608" s="76">
        <v>0.002085352205438</v>
      </c>
      <c r="D608" s="115">
        <f t="shared" si="1"/>
        <v>0</v>
      </c>
      <c r="E608" s="115">
        <f t="shared" si="2"/>
        <v>1</v>
      </c>
    </row>
    <row r="609">
      <c r="A609" s="62" t="s">
        <v>3305</v>
      </c>
      <c r="B609" s="76">
        <v>0.0</v>
      </c>
      <c r="C609" s="76">
        <v>0.001232917629627</v>
      </c>
      <c r="D609" s="115">
        <f t="shared" si="1"/>
        <v>0</v>
      </c>
      <c r="E609" s="115">
        <f t="shared" si="2"/>
        <v>1</v>
      </c>
    </row>
    <row r="610">
      <c r="A610" s="62" t="s">
        <v>3306</v>
      </c>
      <c r="B610" s="76">
        <v>0.0</v>
      </c>
      <c r="C610" s="76">
        <v>8.52441569206E-4</v>
      </c>
      <c r="D610" s="115">
        <f t="shared" si="1"/>
        <v>0</v>
      </c>
      <c r="E610" s="115">
        <f t="shared" si="2"/>
        <v>1</v>
      </c>
    </row>
    <row r="611">
      <c r="A611" s="62" t="s">
        <v>3307</v>
      </c>
      <c r="B611" s="76">
        <v>0.0</v>
      </c>
      <c r="C611" s="76">
        <v>0.00103974598588</v>
      </c>
      <c r="D611" s="115">
        <f t="shared" si="1"/>
        <v>0</v>
      </c>
      <c r="E611" s="115">
        <f t="shared" si="2"/>
        <v>1</v>
      </c>
    </row>
    <row r="612">
      <c r="A612" s="62" t="s">
        <v>3308</v>
      </c>
      <c r="B612" s="76">
        <v>0.0</v>
      </c>
      <c r="C612" s="76">
        <v>9.36816559612E-4</v>
      </c>
      <c r="D612" s="115">
        <f t="shared" si="1"/>
        <v>0</v>
      </c>
      <c r="E612" s="115">
        <f t="shared" si="2"/>
        <v>1</v>
      </c>
    </row>
    <row r="613">
      <c r="A613" s="62" t="s">
        <v>3309</v>
      </c>
      <c r="B613" s="76">
        <v>0.0</v>
      </c>
      <c r="C613" s="76">
        <v>0.001588353580976</v>
      </c>
      <c r="D613" s="115">
        <f t="shared" si="1"/>
        <v>0</v>
      </c>
      <c r="E613" s="115">
        <f t="shared" si="2"/>
        <v>1</v>
      </c>
    </row>
    <row r="614">
      <c r="A614" s="62" t="s">
        <v>3310</v>
      </c>
      <c r="B614" s="76">
        <v>0.0</v>
      </c>
      <c r="C614" s="76">
        <v>8.44076608159E-4</v>
      </c>
      <c r="D614" s="115">
        <f t="shared" si="1"/>
        <v>0</v>
      </c>
      <c r="E614" s="115">
        <f t="shared" si="2"/>
        <v>1</v>
      </c>
    </row>
    <row r="615">
      <c r="A615" s="62" t="s">
        <v>3311</v>
      </c>
      <c r="B615" s="76">
        <v>0.0</v>
      </c>
      <c r="C615" s="76">
        <v>8.94465777441E-4</v>
      </c>
      <c r="D615" s="115">
        <f t="shared" si="1"/>
        <v>0</v>
      </c>
      <c r="E615" s="115">
        <f t="shared" si="2"/>
        <v>1</v>
      </c>
    </row>
    <row r="616">
      <c r="A616" s="62" t="s">
        <v>3312</v>
      </c>
      <c r="B616" s="76">
        <v>1.0</v>
      </c>
      <c r="C616" s="76">
        <v>8.94465777441E-4</v>
      </c>
      <c r="D616" s="115">
        <f t="shared" si="1"/>
        <v>1</v>
      </c>
      <c r="E616" s="115">
        <f t="shared" si="2"/>
        <v>0</v>
      </c>
    </row>
    <row r="617">
      <c r="A617" s="62" t="s">
        <v>3313</v>
      </c>
      <c r="B617" s="76">
        <v>2.0</v>
      </c>
      <c r="C617" s="76">
        <v>0.008187097807889</v>
      </c>
      <c r="D617" s="115">
        <f t="shared" si="1"/>
        <v>1</v>
      </c>
      <c r="E617" s="115">
        <f t="shared" si="2"/>
        <v>0</v>
      </c>
    </row>
    <row r="618">
      <c r="A618" s="62" t="s">
        <v>3314</v>
      </c>
      <c r="B618" s="76">
        <v>6.0</v>
      </c>
      <c r="C618" s="76">
        <v>0.00293691764544</v>
      </c>
      <c r="D618" s="115">
        <f t="shared" si="1"/>
        <v>1</v>
      </c>
      <c r="E618" s="115">
        <f t="shared" si="2"/>
        <v>0</v>
      </c>
    </row>
    <row r="619">
      <c r="A619" s="62" t="s">
        <v>3315</v>
      </c>
      <c r="B619" s="76">
        <v>6.0</v>
      </c>
      <c r="C619" s="76">
        <v>8.86034297485E-4</v>
      </c>
      <c r="D619" s="115">
        <f t="shared" si="1"/>
        <v>1</v>
      </c>
      <c r="E619" s="115">
        <f t="shared" si="2"/>
        <v>0</v>
      </c>
    </row>
    <row r="620">
      <c r="A620" s="62" t="s">
        <v>3316</v>
      </c>
      <c r="B620" s="76">
        <v>6.0</v>
      </c>
      <c r="C620" s="76">
        <v>0.004828252262747</v>
      </c>
      <c r="D620" s="115">
        <f t="shared" si="1"/>
        <v>1</v>
      </c>
      <c r="E620" s="115">
        <f t="shared" si="2"/>
        <v>0</v>
      </c>
    </row>
    <row r="621">
      <c r="A621" s="62" t="s">
        <v>3317</v>
      </c>
      <c r="B621" s="76">
        <v>4.0</v>
      </c>
      <c r="C621" s="76">
        <v>0.002626341698602</v>
      </c>
      <c r="D621" s="115">
        <f t="shared" si="1"/>
        <v>1</v>
      </c>
      <c r="E621" s="115">
        <f t="shared" si="2"/>
        <v>0</v>
      </c>
    </row>
    <row r="622">
      <c r="A622" s="62" t="s">
        <v>3318</v>
      </c>
      <c r="B622" s="76">
        <v>1.0</v>
      </c>
      <c r="C622" s="76">
        <v>0.008173974967566</v>
      </c>
      <c r="D622" s="115">
        <f t="shared" si="1"/>
        <v>1</v>
      </c>
      <c r="E622" s="115">
        <f t="shared" si="2"/>
        <v>0</v>
      </c>
    </row>
    <row r="623">
      <c r="A623" s="62" t="s">
        <v>3319</v>
      </c>
      <c r="B623" s="76">
        <v>3.0</v>
      </c>
      <c r="C623" s="76">
        <v>0.004052799072437</v>
      </c>
      <c r="D623" s="115">
        <f t="shared" si="1"/>
        <v>1</v>
      </c>
      <c r="E623" s="115">
        <f t="shared" si="2"/>
        <v>0</v>
      </c>
    </row>
    <row r="624">
      <c r="A624" s="62" t="s">
        <v>3320</v>
      </c>
      <c r="B624" s="76">
        <v>3.0</v>
      </c>
      <c r="C624" s="76">
        <v>0.004886413784828</v>
      </c>
      <c r="D624" s="115">
        <f t="shared" si="1"/>
        <v>1</v>
      </c>
      <c r="E624" s="115">
        <f t="shared" si="2"/>
        <v>0</v>
      </c>
    </row>
    <row r="625">
      <c r="A625" s="62" t="s">
        <v>3321</v>
      </c>
      <c r="B625" s="76">
        <v>3.0</v>
      </c>
      <c r="C625" s="76">
        <v>0.003720215174748</v>
      </c>
      <c r="D625" s="115">
        <f t="shared" si="1"/>
        <v>1</v>
      </c>
      <c r="E625" s="115">
        <f t="shared" si="2"/>
        <v>0</v>
      </c>
    </row>
    <row r="626">
      <c r="A626" s="62" t="s">
        <v>3322</v>
      </c>
      <c r="B626" s="76">
        <v>3.0</v>
      </c>
      <c r="C626" s="76">
        <v>0.006812478592057</v>
      </c>
      <c r="D626" s="115">
        <f t="shared" si="1"/>
        <v>1</v>
      </c>
      <c r="E626" s="115">
        <f t="shared" si="2"/>
        <v>0</v>
      </c>
    </row>
    <row r="627">
      <c r="A627" s="62" t="s">
        <v>3323</v>
      </c>
      <c r="B627" s="76">
        <v>10.0</v>
      </c>
      <c r="C627" s="76">
        <v>0.003041953383155</v>
      </c>
      <c r="D627" s="115">
        <f t="shared" si="1"/>
        <v>1</v>
      </c>
      <c r="E627" s="115">
        <f t="shared" si="2"/>
        <v>0</v>
      </c>
    </row>
    <row r="628">
      <c r="A628" s="62" t="s">
        <v>3324</v>
      </c>
      <c r="B628" s="76">
        <v>5.0</v>
      </c>
      <c r="C628" s="76">
        <v>0.001170849239596</v>
      </c>
      <c r="D628" s="115">
        <f t="shared" si="1"/>
        <v>1</v>
      </c>
      <c r="E628" s="115">
        <f t="shared" si="2"/>
        <v>0</v>
      </c>
    </row>
    <row r="629">
      <c r="A629" s="62" t="s">
        <v>3325</v>
      </c>
      <c r="B629" s="76">
        <v>6.0</v>
      </c>
      <c r="C629" s="76">
        <v>0.005345268283111</v>
      </c>
      <c r="D629" s="115">
        <f t="shared" si="1"/>
        <v>1</v>
      </c>
      <c r="E629" s="115">
        <f t="shared" si="2"/>
        <v>0</v>
      </c>
    </row>
    <row r="630">
      <c r="A630" s="62" t="s">
        <v>3326</v>
      </c>
      <c r="B630" s="76">
        <v>5.0</v>
      </c>
      <c r="C630" s="76">
        <v>0.01143700198647</v>
      </c>
      <c r="D630" s="115">
        <f t="shared" si="1"/>
        <v>1</v>
      </c>
      <c r="E630" s="115">
        <f t="shared" si="2"/>
        <v>0</v>
      </c>
    </row>
    <row r="631">
      <c r="A631" s="62" t="s">
        <v>3327</v>
      </c>
      <c r="B631" s="76">
        <v>6.0</v>
      </c>
      <c r="C631" s="76">
        <v>8.19062611421E-4</v>
      </c>
      <c r="D631" s="115">
        <f t="shared" si="1"/>
        <v>1</v>
      </c>
      <c r="E631" s="115">
        <f t="shared" si="2"/>
        <v>0</v>
      </c>
    </row>
    <row r="632">
      <c r="A632" s="62" t="s">
        <v>3328</v>
      </c>
      <c r="B632" s="76">
        <v>5.0</v>
      </c>
      <c r="C632" s="76">
        <v>8.77616305861E-4</v>
      </c>
      <c r="D632" s="115">
        <f t="shared" si="1"/>
        <v>1</v>
      </c>
      <c r="E632" s="115">
        <f t="shared" si="2"/>
        <v>0</v>
      </c>
    </row>
    <row r="633">
      <c r="A633" s="62" t="s">
        <v>3329</v>
      </c>
      <c r="B633" s="76">
        <v>5.0</v>
      </c>
      <c r="C633" s="76">
        <v>0.00336143877414</v>
      </c>
      <c r="D633" s="115">
        <f t="shared" si="1"/>
        <v>1</v>
      </c>
      <c r="E633" s="115">
        <f t="shared" si="2"/>
        <v>0</v>
      </c>
    </row>
    <row r="634">
      <c r="A634" s="62" t="s">
        <v>3330</v>
      </c>
      <c r="B634" s="76">
        <v>3.0</v>
      </c>
      <c r="C634" s="76">
        <v>0.00170081034215</v>
      </c>
      <c r="D634" s="115">
        <f t="shared" si="1"/>
        <v>1</v>
      </c>
      <c r="E634" s="115">
        <f t="shared" si="2"/>
        <v>0</v>
      </c>
    </row>
    <row r="635">
      <c r="A635" s="62" t="s">
        <v>3331</v>
      </c>
      <c r="B635" s="76">
        <v>3.0</v>
      </c>
      <c r="C635" s="76">
        <v>0.002926454386251</v>
      </c>
      <c r="D635" s="115">
        <f t="shared" si="1"/>
        <v>1</v>
      </c>
      <c r="E635" s="115">
        <f t="shared" si="2"/>
        <v>0</v>
      </c>
    </row>
    <row r="636">
      <c r="A636" s="62" t="s">
        <v>3332</v>
      </c>
      <c r="B636" s="76">
        <v>4.0</v>
      </c>
      <c r="C636" s="76">
        <v>0.002312833966531</v>
      </c>
      <c r="D636" s="115">
        <f t="shared" si="1"/>
        <v>1</v>
      </c>
      <c r="E636" s="115">
        <f t="shared" si="2"/>
        <v>0</v>
      </c>
    </row>
    <row r="637">
      <c r="A637" s="62" t="s">
        <v>3333</v>
      </c>
      <c r="B637" s="76">
        <v>1.0</v>
      </c>
      <c r="C637" s="76">
        <v>0.004289135236372</v>
      </c>
      <c r="D637" s="115">
        <f t="shared" si="1"/>
        <v>1</v>
      </c>
      <c r="E637" s="115">
        <f t="shared" si="2"/>
        <v>0</v>
      </c>
    </row>
    <row r="638">
      <c r="A638" s="62" t="s">
        <v>3334</v>
      </c>
      <c r="B638" s="76">
        <v>1.0</v>
      </c>
      <c r="C638" s="76">
        <v>0.0152719808724</v>
      </c>
      <c r="D638" s="115">
        <f t="shared" si="1"/>
        <v>1</v>
      </c>
      <c r="E638" s="115">
        <f t="shared" si="2"/>
        <v>0</v>
      </c>
    </row>
    <row r="639">
      <c r="A639" s="62" t="s">
        <v>3335</v>
      </c>
      <c r="B639" s="76">
        <v>5.0</v>
      </c>
      <c r="C639" s="76">
        <v>0.002085352205438</v>
      </c>
      <c r="D639" s="115">
        <f t="shared" si="1"/>
        <v>1</v>
      </c>
      <c r="E639" s="115">
        <f t="shared" si="2"/>
        <v>0</v>
      </c>
    </row>
    <row r="640">
      <c r="A640" s="62" t="s">
        <v>3336</v>
      </c>
      <c r="B640" s="76">
        <v>5.0</v>
      </c>
      <c r="C640" s="76">
        <v>0.007886551973068</v>
      </c>
      <c r="D640" s="115">
        <f t="shared" si="1"/>
        <v>1</v>
      </c>
      <c r="E640" s="115">
        <f t="shared" si="2"/>
        <v>0</v>
      </c>
    </row>
    <row r="641">
      <c r="A641" s="62" t="s">
        <v>3337</v>
      </c>
      <c r="B641" s="76">
        <v>5.0</v>
      </c>
      <c r="C641" s="76">
        <v>8.94465777441E-4</v>
      </c>
      <c r="D641" s="115">
        <f t="shared" si="1"/>
        <v>1</v>
      </c>
      <c r="E641" s="115">
        <f t="shared" si="2"/>
        <v>0</v>
      </c>
    </row>
    <row r="642">
      <c r="A642" s="62" t="s">
        <v>3338</v>
      </c>
      <c r="B642" s="76">
        <v>7.0</v>
      </c>
      <c r="C642" s="76">
        <v>0.002524367924281</v>
      </c>
      <c r="D642" s="115">
        <f t="shared" si="1"/>
        <v>1</v>
      </c>
      <c r="E642" s="115">
        <f t="shared" si="2"/>
        <v>0</v>
      </c>
    </row>
    <row r="643">
      <c r="A643" s="62" t="s">
        <v>3339</v>
      </c>
      <c r="B643" s="76">
        <v>23.0</v>
      </c>
      <c r="C643" s="76">
        <v>0.001431475278149</v>
      </c>
      <c r="D643" s="115">
        <f t="shared" si="1"/>
        <v>1</v>
      </c>
      <c r="E643" s="115">
        <f t="shared" si="2"/>
        <v>0</v>
      </c>
    </row>
    <row r="644">
      <c r="A644" s="62" t="s">
        <v>3340</v>
      </c>
      <c r="B644" s="76">
        <v>8.0</v>
      </c>
      <c r="C644" s="76">
        <v>0.001118091445055</v>
      </c>
      <c r="D644" s="115">
        <f t="shared" si="1"/>
        <v>1</v>
      </c>
      <c r="E644" s="115">
        <f t="shared" si="2"/>
        <v>0</v>
      </c>
    </row>
    <row r="645">
      <c r="A645" s="62" t="s">
        <v>3341</v>
      </c>
      <c r="B645" s="76">
        <v>12.0</v>
      </c>
      <c r="C645" s="76">
        <v>0.004052799072437</v>
      </c>
      <c r="D645" s="115">
        <f t="shared" si="1"/>
        <v>1</v>
      </c>
      <c r="E645" s="115">
        <f t="shared" si="2"/>
        <v>0</v>
      </c>
    </row>
    <row r="646">
      <c r="A646" s="62" t="s">
        <v>3342</v>
      </c>
      <c r="B646" s="76">
        <v>0.0</v>
      </c>
      <c r="C646" s="76">
        <v>0.020427176312527</v>
      </c>
      <c r="D646" s="115">
        <f t="shared" si="1"/>
        <v>0</v>
      </c>
      <c r="E646" s="115">
        <f t="shared" si="2"/>
        <v>1</v>
      </c>
    </row>
    <row r="647">
      <c r="A647" s="62" t="s">
        <v>3343</v>
      </c>
      <c r="B647" s="76">
        <v>0.0</v>
      </c>
      <c r="C647" s="76">
        <v>0.002636582192209</v>
      </c>
      <c r="D647" s="115">
        <f t="shared" si="1"/>
        <v>0</v>
      </c>
      <c r="E647" s="115">
        <f t="shared" si="2"/>
        <v>1</v>
      </c>
    </row>
    <row r="648">
      <c r="A648" s="62" t="s">
        <v>3344</v>
      </c>
      <c r="B648" s="76">
        <v>0.0</v>
      </c>
      <c r="C648" s="76">
        <v>0.003676327942207</v>
      </c>
      <c r="D648" s="115">
        <f t="shared" si="1"/>
        <v>0</v>
      </c>
      <c r="E648" s="115">
        <f t="shared" si="2"/>
        <v>1</v>
      </c>
    </row>
    <row r="649">
      <c r="A649" s="62" t="s">
        <v>3345</v>
      </c>
      <c r="B649" s="76">
        <v>7.0</v>
      </c>
      <c r="C649" s="76">
        <v>0.002791126200623</v>
      </c>
      <c r="D649" s="115">
        <f t="shared" si="1"/>
        <v>1</v>
      </c>
      <c r="E649" s="115">
        <f t="shared" si="2"/>
        <v>0</v>
      </c>
    </row>
    <row r="650">
      <c r="A650" s="62" t="s">
        <v>3346</v>
      </c>
      <c r="B650" s="76">
        <v>8.0</v>
      </c>
      <c r="C650" s="76">
        <v>0.010060126518318</v>
      </c>
      <c r="D650" s="115">
        <f t="shared" si="1"/>
        <v>1</v>
      </c>
      <c r="E650" s="115">
        <f t="shared" si="2"/>
        <v>0</v>
      </c>
    </row>
    <row r="651">
      <c r="A651" s="62" t="s">
        <v>3347</v>
      </c>
      <c r="B651" s="76">
        <v>25.0</v>
      </c>
      <c r="C651" s="76">
        <v>0.001468125006984</v>
      </c>
      <c r="D651" s="115">
        <f t="shared" si="1"/>
        <v>1</v>
      </c>
      <c r="E651" s="115">
        <f t="shared" si="2"/>
        <v>0</v>
      </c>
    </row>
    <row r="652">
      <c r="A652" s="62" t="s">
        <v>3348</v>
      </c>
      <c r="B652" s="76">
        <v>10.0</v>
      </c>
      <c r="C652" s="76">
        <v>8.69211224955E-4</v>
      </c>
      <c r="D652" s="115">
        <f t="shared" si="1"/>
        <v>1</v>
      </c>
      <c r="E652" s="115">
        <f t="shared" si="2"/>
        <v>0</v>
      </c>
    </row>
    <row r="653">
      <c r="A653" s="62" t="s">
        <v>3349</v>
      </c>
      <c r="B653" s="76">
        <v>6.0</v>
      </c>
      <c r="C653" s="76">
        <v>0.003350684799532</v>
      </c>
      <c r="D653" s="115">
        <f t="shared" si="1"/>
        <v>1</v>
      </c>
      <c r="E653" s="115">
        <f t="shared" si="2"/>
        <v>0</v>
      </c>
    </row>
    <row r="654">
      <c r="A654" s="62" t="s">
        <v>3350</v>
      </c>
      <c r="B654" s="76">
        <v>18.0</v>
      </c>
      <c r="C654" s="76">
        <v>0.007964693400204</v>
      </c>
      <c r="D654" s="115">
        <f t="shared" si="1"/>
        <v>1</v>
      </c>
      <c r="E654" s="115">
        <f t="shared" si="2"/>
        <v>0</v>
      </c>
    </row>
    <row r="655">
      <c r="A655" s="62" t="s">
        <v>3351</v>
      </c>
      <c r="B655" s="76">
        <v>0.0</v>
      </c>
      <c r="C655" s="76">
        <v>8.77616305861E-4</v>
      </c>
      <c r="D655" s="115">
        <f t="shared" si="1"/>
        <v>0</v>
      </c>
      <c r="E655" s="115">
        <f t="shared" si="2"/>
        <v>1</v>
      </c>
    </row>
    <row r="656">
      <c r="A656" s="62" t="s">
        <v>3352</v>
      </c>
      <c r="B656" s="76">
        <v>0.0</v>
      </c>
      <c r="C656" s="76">
        <v>8.27386949936E-4</v>
      </c>
      <c r="D656" s="115">
        <f t="shared" si="1"/>
        <v>0</v>
      </c>
      <c r="E656" s="115">
        <f t="shared" si="2"/>
        <v>1</v>
      </c>
    </row>
    <row r="657">
      <c r="A657" s="62" t="s">
        <v>3353</v>
      </c>
      <c r="B657" s="76">
        <v>0.0</v>
      </c>
      <c r="C657" s="76">
        <v>0.002483800057427</v>
      </c>
      <c r="D657" s="115">
        <f t="shared" si="1"/>
        <v>0</v>
      </c>
      <c r="E657" s="115">
        <f t="shared" si="2"/>
        <v>1</v>
      </c>
    </row>
    <row r="658">
      <c r="A658" s="62" t="s">
        <v>3354</v>
      </c>
      <c r="B658" s="76">
        <v>0.0</v>
      </c>
      <c r="C658" s="76">
        <v>9.02909833753E-4</v>
      </c>
      <c r="D658" s="115">
        <f t="shared" si="1"/>
        <v>0</v>
      </c>
      <c r="E658" s="115">
        <f t="shared" si="2"/>
        <v>1</v>
      </c>
    </row>
    <row r="659">
      <c r="A659" s="62" t="s">
        <v>3355</v>
      </c>
      <c r="B659" s="76">
        <v>3.0</v>
      </c>
      <c r="C659" s="76">
        <v>0.001250752185494</v>
      </c>
      <c r="D659" s="115">
        <f t="shared" si="1"/>
        <v>1</v>
      </c>
      <c r="E659" s="115">
        <f t="shared" si="2"/>
        <v>0</v>
      </c>
    </row>
    <row r="660">
      <c r="A660" s="62" t="s">
        <v>3356</v>
      </c>
      <c r="B660" s="76">
        <v>0.0</v>
      </c>
      <c r="C660" s="76">
        <v>0.001579044976649</v>
      </c>
      <c r="D660" s="115">
        <f t="shared" si="1"/>
        <v>0</v>
      </c>
      <c r="E660" s="115">
        <f t="shared" si="2"/>
        <v>1</v>
      </c>
    </row>
    <row r="661">
      <c r="A661" s="62" t="s">
        <v>3357</v>
      </c>
      <c r="B661" s="76">
        <v>1.0</v>
      </c>
      <c r="C661" s="76">
        <v>0.002999849427078</v>
      </c>
      <c r="D661" s="115">
        <f t="shared" si="1"/>
        <v>1</v>
      </c>
      <c r="E661" s="115">
        <f t="shared" si="2"/>
        <v>0</v>
      </c>
    </row>
    <row r="662">
      <c r="A662" s="62" t="s">
        <v>3358</v>
      </c>
      <c r="B662" s="76">
        <v>2.0</v>
      </c>
      <c r="C662" s="76">
        <v>0.001065754093597</v>
      </c>
      <c r="D662" s="115">
        <f t="shared" si="1"/>
        <v>1</v>
      </c>
      <c r="E662" s="115">
        <f t="shared" si="2"/>
        <v>0</v>
      </c>
    </row>
    <row r="663">
      <c r="A663" s="62" t="s">
        <v>3359</v>
      </c>
      <c r="B663" s="76">
        <v>0.0</v>
      </c>
      <c r="C663" s="76">
        <v>0.001413212918075</v>
      </c>
      <c r="D663" s="115">
        <f t="shared" si="1"/>
        <v>0</v>
      </c>
      <c r="E663" s="115">
        <f t="shared" si="2"/>
        <v>1</v>
      </c>
    </row>
    <row r="664">
      <c r="A664" s="62" t="s">
        <v>3360</v>
      </c>
      <c r="B664" s="76">
        <v>0.0</v>
      </c>
      <c r="C664" s="76">
        <v>0.002853426885182</v>
      </c>
      <c r="D664" s="115">
        <f t="shared" si="1"/>
        <v>0</v>
      </c>
      <c r="E664" s="115">
        <f t="shared" si="2"/>
        <v>1</v>
      </c>
    </row>
    <row r="665">
      <c r="A665" s="62" t="s">
        <v>3361</v>
      </c>
      <c r="B665" s="76">
        <v>17.0</v>
      </c>
      <c r="C665" s="76">
        <v>0.001824185234577</v>
      </c>
      <c r="D665" s="115">
        <f t="shared" si="1"/>
        <v>1</v>
      </c>
      <c r="E665" s="115">
        <f t="shared" si="2"/>
        <v>0</v>
      </c>
    </row>
    <row r="666">
      <c r="A666" s="62" t="s">
        <v>3362</v>
      </c>
      <c r="B666" s="76">
        <v>9.0</v>
      </c>
      <c r="C666" s="76">
        <v>0.004620146612597</v>
      </c>
      <c r="D666" s="115">
        <f t="shared" si="1"/>
        <v>1</v>
      </c>
      <c r="E666" s="115">
        <f t="shared" si="2"/>
        <v>0</v>
      </c>
    </row>
    <row r="667">
      <c r="A667" s="62" t="s">
        <v>3363</v>
      </c>
      <c r="B667" s="76">
        <v>13.0</v>
      </c>
      <c r="C667" s="76">
        <v>0.00202675539669</v>
      </c>
      <c r="D667" s="115">
        <f t="shared" si="1"/>
        <v>1</v>
      </c>
      <c r="E667" s="115">
        <f t="shared" si="2"/>
        <v>0</v>
      </c>
    </row>
    <row r="668">
      <c r="A668" s="62" t="s">
        <v>3364</v>
      </c>
      <c r="B668" s="76">
        <v>6.0</v>
      </c>
      <c r="C668" s="76">
        <v>0.001560458734488</v>
      </c>
      <c r="D668" s="115">
        <f t="shared" si="1"/>
        <v>1</v>
      </c>
      <c r="E668" s="115">
        <f t="shared" si="2"/>
        <v>0</v>
      </c>
    </row>
    <row r="669">
      <c r="A669" s="62" t="s">
        <v>3365</v>
      </c>
      <c r="B669" s="76">
        <v>2.0</v>
      </c>
      <c r="C669" s="76">
        <v>0.002915999561492</v>
      </c>
      <c r="D669" s="115">
        <f t="shared" si="1"/>
        <v>1</v>
      </c>
      <c r="E669" s="115">
        <f t="shared" si="2"/>
        <v>0</v>
      </c>
    </row>
    <row r="670">
      <c r="A670" s="62" t="s">
        <v>3366</v>
      </c>
      <c r="B670" s="76">
        <v>2.0</v>
      </c>
      <c r="C670" s="76">
        <v>0.096694478443708</v>
      </c>
      <c r="D670" s="115">
        <f t="shared" si="1"/>
        <v>1</v>
      </c>
      <c r="E670" s="115">
        <f t="shared" si="2"/>
        <v>0</v>
      </c>
    </row>
    <row r="671">
      <c r="A671" s="62" t="s">
        <v>3367</v>
      </c>
      <c r="B671" s="76">
        <v>3.0</v>
      </c>
      <c r="C671" s="76">
        <v>0.002282909641184</v>
      </c>
      <c r="D671" s="115">
        <f t="shared" si="1"/>
        <v>1</v>
      </c>
      <c r="E671" s="115">
        <f t="shared" si="2"/>
        <v>0</v>
      </c>
    </row>
    <row r="672">
      <c r="A672" s="62" t="s">
        <v>3368</v>
      </c>
      <c r="B672" s="76">
        <v>0.0</v>
      </c>
      <c r="C672" s="76">
        <v>0.011580036764762</v>
      </c>
      <c r="D672" s="115">
        <f t="shared" si="1"/>
        <v>0</v>
      </c>
      <c r="E672" s="115">
        <f t="shared" si="2"/>
        <v>1</v>
      </c>
    </row>
    <row r="673">
      <c r="A673" s="62" t="s">
        <v>3369</v>
      </c>
      <c r="B673" s="76">
        <v>0.0</v>
      </c>
      <c r="C673" s="76">
        <v>0.001413212918075</v>
      </c>
      <c r="D673" s="115">
        <f t="shared" si="1"/>
        <v>0</v>
      </c>
      <c r="E673" s="115">
        <f t="shared" si="2"/>
        <v>1</v>
      </c>
    </row>
    <row r="674">
      <c r="A674" s="62" t="s">
        <v>3370</v>
      </c>
      <c r="B674" s="76">
        <v>0.0</v>
      </c>
      <c r="C674" s="76">
        <v>0.005214924675869</v>
      </c>
      <c r="D674" s="115">
        <f t="shared" si="1"/>
        <v>0</v>
      </c>
      <c r="E674" s="115">
        <f t="shared" si="2"/>
        <v>1</v>
      </c>
    </row>
    <row r="675">
      <c r="A675" s="62" t="s">
        <v>3371</v>
      </c>
      <c r="B675" s="76">
        <v>0.0</v>
      </c>
      <c r="C675" s="76">
        <v>0.002362872920165</v>
      </c>
      <c r="D675" s="115">
        <f t="shared" si="1"/>
        <v>0</v>
      </c>
      <c r="E675" s="115">
        <f t="shared" si="2"/>
        <v>1</v>
      </c>
    </row>
    <row r="676">
      <c r="A676" s="62" t="s">
        <v>3372</v>
      </c>
      <c r="B676" s="76">
        <v>0.0</v>
      </c>
      <c r="C676" s="76">
        <v>0.002554877079262</v>
      </c>
      <c r="D676" s="115">
        <f t="shared" si="1"/>
        <v>0</v>
      </c>
      <c r="E676" s="115">
        <f t="shared" si="2"/>
        <v>1</v>
      </c>
    </row>
    <row r="677">
      <c r="A677" s="62" t="s">
        <v>3373</v>
      </c>
      <c r="B677" s="76">
        <v>0.0</v>
      </c>
      <c r="C677" s="76">
        <v>8.52441569206E-4</v>
      </c>
      <c r="D677" s="115">
        <f t="shared" si="1"/>
        <v>0</v>
      </c>
      <c r="E677" s="115">
        <f t="shared" si="2"/>
        <v>1</v>
      </c>
    </row>
    <row r="678">
      <c r="A678" s="62" t="s">
        <v>3374</v>
      </c>
      <c r="B678" s="76">
        <v>0.0</v>
      </c>
      <c r="C678" s="76">
        <v>0.001349622559032</v>
      </c>
      <c r="D678" s="115">
        <f t="shared" si="1"/>
        <v>0</v>
      </c>
      <c r="E678" s="115">
        <f t="shared" si="2"/>
        <v>1</v>
      </c>
    </row>
    <row r="679">
      <c r="A679" s="62" t="s">
        <v>3375</v>
      </c>
      <c r="B679" s="76">
        <v>0.0</v>
      </c>
      <c r="C679" s="76">
        <v>0.005849480158811</v>
      </c>
      <c r="D679" s="115">
        <f t="shared" si="1"/>
        <v>0</v>
      </c>
      <c r="E679" s="115">
        <f t="shared" si="2"/>
        <v>1</v>
      </c>
    </row>
    <row r="680">
      <c r="A680" s="62" t="s">
        <v>3376</v>
      </c>
      <c r="B680" s="76">
        <v>0.0</v>
      </c>
      <c r="C680" s="76">
        <v>0.027583099483911</v>
      </c>
      <c r="D680" s="115">
        <f t="shared" si="1"/>
        <v>0</v>
      </c>
      <c r="E680" s="115">
        <f t="shared" si="2"/>
        <v>1</v>
      </c>
    </row>
    <row r="681">
      <c r="A681" s="62" t="s">
        <v>3377</v>
      </c>
      <c r="B681" s="76">
        <v>2.0</v>
      </c>
      <c r="C681" s="76">
        <v>0.001881656736963</v>
      </c>
      <c r="D681" s="115">
        <f t="shared" si="1"/>
        <v>1</v>
      </c>
      <c r="E681" s="115">
        <f t="shared" si="2"/>
        <v>0</v>
      </c>
    </row>
    <row r="682">
      <c r="A682" s="62" t="s">
        <v>3378</v>
      </c>
      <c r="B682" s="76">
        <v>3.0</v>
      </c>
      <c r="C682" s="76">
        <v>0.00161633687584</v>
      </c>
      <c r="D682" s="115">
        <f t="shared" si="1"/>
        <v>1</v>
      </c>
      <c r="E682" s="115">
        <f t="shared" si="2"/>
        <v>0</v>
      </c>
    </row>
    <row r="683">
      <c r="A683" s="62" t="s">
        <v>3379</v>
      </c>
      <c r="B683" s="76">
        <v>6.0</v>
      </c>
      <c r="C683" s="76">
        <v>0.012623468938054</v>
      </c>
      <c r="D683" s="115">
        <f t="shared" si="1"/>
        <v>1</v>
      </c>
      <c r="E683" s="115">
        <f t="shared" si="2"/>
        <v>0</v>
      </c>
    </row>
    <row r="684">
      <c r="A684" s="62" t="s">
        <v>3380</v>
      </c>
      <c r="B684" s="76">
        <v>4.0</v>
      </c>
      <c r="C684" s="76">
        <v>0.002791126200623</v>
      </c>
      <c r="D684" s="115">
        <f t="shared" si="1"/>
        <v>1</v>
      </c>
      <c r="E684" s="115">
        <f t="shared" si="2"/>
        <v>0</v>
      </c>
    </row>
    <row r="685">
      <c r="A685" s="62" t="s">
        <v>3381</v>
      </c>
      <c r="B685" s="76">
        <v>8.0</v>
      </c>
      <c r="C685" s="76">
        <v>0.013376802129659</v>
      </c>
      <c r="D685" s="115">
        <f t="shared" si="1"/>
        <v>1</v>
      </c>
      <c r="E685" s="115">
        <f t="shared" si="2"/>
        <v>0</v>
      </c>
    </row>
    <row r="686">
      <c r="A686" s="62" t="s">
        <v>3382</v>
      </c>
      <c r="B686" s="76">
        <v>3.0</v>
      </c>
      <c r="C686" s="76">
        <v>0.004075183677126</v>
      </c>
      <c r="D686" s="115">
        <f t="shared" si="1"/>
        <v>1</v>
      </c>
      <c r="E686" s="115">
        <f t="shared" si="2"/>
        <v>0</v>
      </c>
    </row>
    <row r="687">
      <c r="A687" s="62" t="s">
        <v>3383</v>
      </c>
      <c r="B687" s="76">
        <v>7.0</v>
      </c>
      <c r="C687" s="76">
        <v>0.013795345920829</v>
      </c>
      <c r="D687" s="115">
        <f t="shared" si="1"/>
        <v>1</v>
      </c>
      <c r="E687" s="115">
        <f t="shared" si="2"/>
        <v>0</v>
      </c>
    </row>
    <row r="688">
      <c r="A688" s="62" t="s">
        <v>3384</v>
      </c>
      <c r="B688" s="76">
        <v>2.0</v>
      </c>
      <c r="C688" s="76">
        <v>0.005776823478398</v>
      </c>
      <c r="D688" s="115">
        <f t="shared" si="1"/>
        <v>1</v>
      </c>
      <c r="E688" s="115">
        <f t="shared" si="2"/>
        <v>0</v>
      </c>
    </row>
    <row r="689">
      <c r="A689" s="62" t="s">
        <v>3385</v>
      </c>
      <c r="B689" s="76">
        <v>2.0</v>
      </c>
      <c r="C689" s="76">
        <v>0.006574788157573</v>
      </c>
      <c r="D689" s="115">
        <f t="shared" si="1"/>
        <v>1</v>
      </c>
      <c r="E689" s="115">
        <f t="shared" si="2"/>
        <v>0</v>
      </c>
    </row>
    <row r="690">
      <c r="A690" s="62" t="s">
        <v>3386</v>
      </c>
      <c r="B690" s="76">
        <v>2.0</v>
      </c>
      <c r="C690" s="76">
        <v>8.27386949936E-4</v>
      </c>
      <c r="D690" s="115">
        <f t="shared" si="1"/>
        <v>1</v>
      </c>
      <c r="E690" s="115">
        <f t="shared" si="2"/>
        <v>0</v>
      </c>
    </row>
    <row r="691">
      <c r="A691" s="62" t="s">
        <v>3387</v>
      </c>
      <c r="B691" s="76">
        <v>0.0</v>
      </c>
      <c r="C691" s="76">
        <v>0.001322528042227</v>
      </c>
      <c r="D691" s="115">
        <f t="shared" si="1"/>
        <v>0</v>
      </c>
      <c r="E691" s="115">
        <f t="shared" si="2"/>
        <v>1</v>
      </c>
    </row>
    <row r="692">
      <c r="A692" s="62" t="s">
        <v>3388</v>
      </c>
      <c r="B692" s="76">
        <v>0.0</v>
      </c>
      <c r="C692" s="76">
        <v>0.001224017050071</v>
      </c>
      <c r="D692" s="115">
        <f t="shared" si="1"/>
        <v>0</v>
      </c>
      <c r="E692" s="115">
        <f t="shared" si="2"/>
        <v>1</v>
      </c>
    </row>
    <row r="693">
      <c r="A693" s="62" t="s">
        <v>3389</v>
      </c>
      <c r="B693" s="76">
        <v>8.0</v>
      </c>
      <c r="C693" s="76">
        <v>0.002154110416884</v>
      </c>
      <c r="D693" s="115">
        <f t="shared" si="1"/>
        <v>1</v>
      </c>
      <c r="E693" s="115">
        <f t="shared" si="2"/>
        <v>0</v>
      </c>
    </row>
    <row r="694">
      <c r="A694" s="62" t="s">
        <v>3390</v>
      </c>
      <c r="B694" s="76">
        <v>0.0</v>
      </c>
      <c r="C694" s="76">
        <v>0.001048403423206</v>
      </c>
      <c r="D694" s="115">
        <f t="shared" si="1"/>
        <v>0</v>
      </c>
      <c r="E694" s="115">
        <f t="shared" si="2"/>
        <v>1</v>
      </c>
    </row>
    <row r="695">
      <c r="A695" s="62" t="s">
        <v>3391</v>
      </c>
      <c r="B695" s="76">
        <v>0.0</v>
      </c>
      <c r="C695" s="76">
        <v>8.52441569206E-4</v>
      </c>
      <c r="D695" s="115">
        <f t="shared" si="1"/>
        <v>0</v>
      </c>
      <c r="E695" s="115">
        <f t="shared" si="2"/>
        <v>1</v>
      </c>
    </row>
    <row r="696">
      <c r="A696" s="62" t="s">
        <v>3392</v>
      </c>
      <c r="B696" s="76">
        <v>0.0</v>
      </c>
      <c r="C696" s="76">
        <v>8.77616305861E-4</v>
      </c>
      <c r="D696" s="115">
        <f t="shared" si="1"/>
        <v>0</v>
      </c>
      <c r="E696" s="115">
        <f t="shared" si="2"/>
        <v>1</v>
      </c>
    </row>
    <row r="697">
      <c r="A697" s="62" t="s">
        <v>3393</v>
      </c>
      <c r="B697" s="76">
        <v>0.0</v>
      </c>
      <c r="C697" s="76">
        <v>9.36816559612E-4</v>
      </c>
      <c r="D697" s="115">
        <f t="shared" si="1"/>
        <v>0</v>
      </c>
      <c r="E697" s="115">
        <f t="shared" si="2"/>
        <v>1</v>
      </c>
    </row>
    <row r="698">
      <c r="A698" s="62" t="s">
        <v>3394</v>
      </c>
      <c r="B698" s="76">
        <v>5.0</v>
      </c>
      <c r="C698" s="76">
        <v>0.001188526734019</v>
      </c>
      <c r="D698" s="115">
        <f t="shared" si="1"/>
        <v>1</v>
      </c>
      <c r="E698" s="115">
        <f t="shared" si="2"/>
        <v>0</v>
      </c>
    </row>
    <row r="699">
      <c r="A699" s="62" t="s">
        <v>3395</v>
      </c>
      <c r="B699" s="76">
        <v>0.0</v>
      </c>
      <c r="C699" s="76">
        <v>0.001681971434296</v>
      </c>
      <c r="D699" s="115">
        <f t="shared" si="1"/>
        <v>0</v>
      </c>
      <c r="E699" s="115">
        <f t="shared" si="2"/>
        <v>1</v>
      </c>
    </row>
    <row r="700">
      <c r="A700" s="62" t="s">
        <v>3396</v>
      </c>
      <c r="B700" s="76">
        <v>2.0</v>
      </c>
      <c r="C700" s="76">
        <v>0.00388575635336</v>
      </c>
      <c r="D700" s="115">
        <f t="shared" si="1"/>
        <v>1</v>
      </c>
      <c r="E700" s="115">
        <f t="shared" si="2"/>
        <v>0</v>
      </c>
    </row>
    <row r="701">
      <c r="A701" s="62" t="s">
        <v>3397</v>
      </c>
      <c r="B701" s="76">
        <v>4.0</v>
      </c>
      <c r="C701" s="76">
        <v>0.001653784287892</v>
      </c>
      <c r="D701" s="115">
        <f t="shared" si="1"/>
        <v>1</v>
      </c>
      <c r="E701" s="115">
        <f t="shared" si="2"/>
        <v>0</v>
      </c>
    </row>
    <row r="702">
      <c r="A702" s="62" t="s">
        <v>3398</v>
      </c>
      <c r="B702" s="76">
        <v>5.0</v>
      </c>
      <c r="C702" s="76">
        <v>0.00103974598588</v>
      </c>
      <c r="D702" s="115">
        <f t="shared" si="1"/>
        <v>1</v>
      </c>
      <c r="E702" s="115">
        <f t="shared" si="2"/>
        <v>0</v>
      </c>
    </row>
    <row r="703">
      <c r="A703" s="62" t="s">
        <v>3399</v>
      </c>
      <c r="B703" s="76">
        <v>10.0</v>
      </c>
      <c r="C703" s="76">
        <v>9.36816559612E-4</v>
      </c>
      <c r="D703" s="115">
        <f t="shared" si="1"/>
        <v>1</v>
      </c>
      <c r="E703" s="115">
        <f t="shared" si="2"/>
        <v>0</v>
      </c>
    </row>
    <row r="704">
      <c r="A704" s="62" t="s">
        <v>3400</v>
      </c>
      <c r="B704" s="76">
        <v>0.0</v>
      </c>
      <c r="C704" s="76">
        <v>8.60819591342E-4</v>
      </c>
      <c r="D704" s="115">
        <f t="shared" si="1"/>
        <v>0</v>
      </c>
      <c r="E704" s="115">
        <f t="shared" si="2"/>
        <v>1</v>
      </c>
    </row>
    <row r="705">
      <c r="A705" s="62" t="s">
        <v>3401</v>
      </c>
      <c r="B705" s="76">
        <v>0.0</v>
      </c>
      <c r="C705" s="76">
        <v>8.27386949936E-4</v>
      </c>
      <c r="D705" s="115">
        <f t="shared" si="1"/>
        <v>0</v>
      </c>
      <c r="E705" s="115">
        <f t="shared" si="2"/>
        <v>1</v>
      </c>
    </row>
    <row r="706">
      <c r="A706" s="62" t="s">
        <v>3402</v>
      </c>
      <c r="B706" s="76">
        <v>0.0</v>
      </c>
      <c r="C706" s="76">
        <v>0.001100598624007</v>
      </c>
      <c r="D706" s="115">
        <f t="shared" si="1"/>
        <v>0</v>
      </c>
      <c r="E706" s="115">
        <f t="shared" si="2"/>
        <v>1</v>
      </c>
    </row>
    <row r="707">
      <c r="A707" s="62" t="s">
        <v>3403</v>
      </c>
      <c r="B707" s="76">
        <v>3.0</v>
      </c>
      <c r="C707" s="76">
        <v>0.001939454844902</v>
      </c>
      <c r="D707" s="115">
        <f t="shared" si="1"/>
        <v>1</v>
      </c>
      <c r="E707" s="115">
        <f t="shared" si="2"/>
        <v>0</v>
      </c>
    </row>
    <row r="708">
      <c r="A708" s="62" t="s">
        <v>3404</v>
      </c>
      <c r="B708" s="76">
        <v>0.0</v>
      </c>
      <c r="C708" s="76">
        <v>0.001486510579313</v>
      </c>
      <c r="D708" s="115">
        <f t="shared" si="1"/>
        <v>0</v>
      </c>
      <c r="E708" s="115">
        <f t="shared" si="2"/>
        <v>1</v>
      </c>
    </row>
    <row r="709">
      <c r="A709" s="62" t="s">
        <v>3405</v>
      </c>
      <c r="B709" s="76">
        <v>2.0</v>
      </c>
      <c r="C709" s="76">
        <v>0.005167705245677</v>
      </c>
      <c r="D709" s="115">
        <f t="shared" si="1"/>
        <v>1</v>
      </c>
      <c r="E709" s="115">
        <f t="shared" si="2"/>
        <v>0</v>
      </c>
    </row>
    <row r="710">
      <c r="A710" s="62" t="s">
        <v>3406</v>
      </c>
      <c r="B710" s="76">
        <v>2.0</v>
      </c>
      <c r="C710" s="76">
        <v>0.002213378973194</v>
      </c>
      <c r="D710" s="115">
        <f t="shared" si="1"/>
        <v>1</v>
      </c>
      <c r="E710" s="115">
        <f t="shared" si="2"/>
        <v>0</v>
      </c>
    </row>
    <row r="711">
      <c r="A711" s="62" t="s">
        <v>3407</v>
      </c>
      <c r="B711" s="76">
        <v>2.0</v>
      </c>
      <c r="C711" s="76">
        <v>0.00453976036832</v>
      </c>
      <c r="D711" s="115">
        <f t="shared" si="1"/>
        <v>1</v>
      </c>
      <c r="E711" s="115">
        <f t="shared" si="2"/>
        <v>0</v>
      </c>
    </row>
    <row r="712">
      <c r="A712" s="62" t="s">
        <v>3408</v>
      </c>
      <c r="B712" s="76">
        <v>4.0</v>
      </c>
      <c r="C712" s="76">
        <v>0.00129553072962</v>
      </c>
      <c r="D712" s="115">
        <f t="shared" si="1"/>
        <v>1</v>
      </c>
      <c r="E712" s="115">
        <f t="shared" si="2"/>
        <v>0</v>
      </c>
    </row>
    <row r="713">
      <c r="A713" s="62" t="s">
        <v>3409</v>
      </c>
      <c r="B713" s="76">
        <v>4.0</v>
      </c>
      <c r="C713" s="76">
        <v>0.002272951603326</v>
      </c>
      <c r="D713" s="115">
        <f t="shared" si="1"/>
        <v>1</v>
      </c>
      <c r="E713" s="115">
        <f t="shared" si="2"/>
        <v>0</v>
      </c>
    </row>
    <row r="714">
      <c r="A714" s="62" t="s">
        <v>3410</v>
      </c>
      <c r="B714" s="76">
        <v>3.0</v>
      </c>
      <c r="C714" s="76">
        <v>0.008916734315084</v>
      </c>
      <c r="D714" s="115">
        <f t="shared" si="1"/>
        <v>1</v>
      </c>
      <c r="E714" s="115">
        <f t="shared" si="2"/>
        <v>0</v>
      </c>
    </row>
    <row r="715">
      <c r="A715" s="62" t="s">
        <v>3411</v>
      </c>
      <c r="B715" s="76">
        <v>3.0</v>
      </c>
      <c r="C715" s="76">
        <v>0.003447719832459</v>
      </c>
      <c r="D715" s="115">
        <f t="shared" si="1"/>
        <v>1</v>
      </c>
      <c r="E715" s="115">
        <f t="shared" si="2"/>
        <v>0</v>
      </c>
    </row>
    <row r="716">
      <c r="A716" s="62" t="s">
        <v>3412</v>
      </c>
      <c r="B716" s="76">
        <v>2.0</v>
      </c>
      <c r="C716" s="76">
        <v>0.008823025381458</v>
      </c>
      <c r="D716" s="115">
        <f t="shared" si="1"/>
        <v>1</v>
      </c>
      <c r="E716" s="115">
        <f t="shared" si="2"/>
        <v>0</v>
      </c>
    </row>
    <row r="717">
      <c r="A717" s="62" t="s">
        <v>3413</v>
      </c>
      <c r="B717" s="76">
        <v>2.0</v>
      </c>
      <c r="C717" s="76">
        <v>0.003985803983625</v>
      </c>
      <c r="D717" s="115">
        <f t="shared" si="1"/>
        <v>1</v>
      </c>
      <c r="E717" s="115">
        <f t="shared" si="2"/>
        <v>0</v>
      </c>
    </row>
    <row r="718">
      <c r="A718" s="62" t="s">
        <v>3414</v>
      </c>
      <c r="B718" s="76">
        <v>2.0</v>
      </c>
      <c r="C718" s="76">
        <v>9.96641653186E-4</v>
      </c>
      <c r="D718" s="115">
        <f t="shared" si="1"/>
        <v>1</v>
      </c>
      <c r="E718" s="115">
        <f t="shared" si="2"/>
        <v>0</v>
      </c>
    </row>
    <row r="719">
      <c r="A719" s="62" t="s">
        <v>3415</v>
      </c>
      <c r="B719" s="76">
        <v>1.0</v>
      </c>
      <c r="C719" s="76">
        <v>0.034288521579241</v>
      </c>
      <c r="D719" s="115">
        <f t="shared" si="1"/>
        <v>1</v>
      </c>
      <c r="E719" s="115">
        <f t="shared" si="2"/>
        <v>0</v>
      </c>
    </row>
    <row r="720">
      <c r="A720" s="62" t="s">
        <v>3416</v>
      </c>
      <c r="B720" s="76">
        <v>1.0</v>
      </c>
      <c r="C720" s="76">
        <v>0.022210476551004</v>
      </c>
      <c r="D720" s="115">
        <f t="shared" si="1"/>
        <v>1</v>
      </c>
      <c r="E720" s="115">
        <f t="shared" si="2"/>
        <v>0</v>
      </c>
    </row>
    <row r="721">
      <c r="A721" s="62" t="s">
        <v>3417</v>
      </c>
      <c r="B721" s="76">
        <v>1.0</v>
      </c>
      <c r="C721" s="76">
        <v>0.009688841801892</v>
      </c>
      <c r="D721" s="115">
        <f t="shared" si="1"/>
        <v>1</v>
      </c>
      <c r="E721" s="115">
        <f t="shared" si="2"/>
        <v>0</v>
      </c>
    </row>
    <row r="722">
      <c r="A722" s="62" t="s">
        <v>3418</v>
      </c>
      <c r="B722" s="76">
        <v>0.0</v>
      </c>
      <c r="C722" s="76">
        <v>0.001691386225328</v>
      </c>
      <c r="D722" s="115">
        <f t="shared" si="1"/>
        <v>0</v>
      </c>
      <c r="E722" s="115">
        <f t="shared" si="2"/>
        <v>1</v>
      </c>
    </row>
    <row r="723">
      <c r="A723" s="62" t="s">
        <v>3419</v>
      </c>
      <c r="B723" s="76">
        <v>0.0</v>
      </c>
      <c r="C723" s="76">
        <v>9.62380592232E-4</v>
      </c>
      <c r="D723" s="115">
        <f t="shared" si="1"/>
        <v>0</v>
      </c>
      <c r="E723" s="115">
        <f t="shared" si="2"/>
        <v>1</v>
      </c>
    </row>
    <row r="724">
      <c r="A724" s="62" t="s">
        <v>3420</v>
      </c>
      <c r="B724" s="76">
        <v>0.0</v>
      </c>
      <c r="C724" s="76">
        <v>0.002263001313471</v>
      </c>
      <c r="D724" s="115">
        <f t="shared" si="1"/>
        <v>0</v>
      </c>
      <c r="E724" s="115">
        <f t="shared" si="2"/>
        <v>1</v>
      </c>
    </row>
    <row r="725">
      <c r="A725" s="62" t="s">
        <v>3421</v>
      </c>
      <c r="B725" s="76">
        <v>0.0</v>
      </c>
      <c r="C725" s="76">
        <v>8.35724890538E-4</v>
      </c>
      <c r="D725" s="115">
        <f t="shared" si="1"/>
        <v>0</v>
      </c>
      <c r="E725" s="115">
        <f t="shared" si="2"/>
        <v>1</v>
      </c>
    </row>
    <row r="726">
      <c r="A726" s="62" t="s">
        <v>3422</v>
      </c>
      <c r="B726" s="76">
        <v>0.0</v>
      </c>
      <c r="C726" s="76">
        <v>0.001541911606817</v>
      </c>
      <c r="D726" s="115">
        <f t="shared" si="1"/>
        <v>0</v>
      </c>
      <c r="E726" s="115">
        <f t="shared" si="2"/>
        <v>1</v>
      </c>
    </row>
    <row r="727">
      <c r="A727" s="62" t="s">
        <v>3423</v>
      </c>
      <c r="B727" s="76">
        <v>0.0</v>
      </c>
      <c r="C727" s="76">
        <v>0.00103974598588</v>
      </c>
      <c r="D727" s="115">
        <f t="shared" si="1"/>
        <v>0</v>
      </c>
      <c r="E727" s="115">
        <f t="shared" si="2"/>
        <v>1</v>
      </c>
    </row>
    <row r="728">
      <c r="A728" s="62" t="s">
        <v>3424</v>
      </c>
      <c r="B728" s="76">
        <v>0.0</v>
      </c>
      <c r="C728" s="76">
        <v>0.001625683983019</v>
      </c>
      <c r="D728" s="115">
        <f t="shared" si="1"/>
        <v>0</v>
      </c>
      <c r="E728" s="115">
        <f t="shared" si="2"/>
        <v>1</v>
      </c>
    </row>
    <row r="729">
      <c r="A729" s="62" t="s">
        <v>3425</v>
      </c>
      <c r="B729" s="76">
        <v>0.0</v>
      </c>
      <c r="C729" s="76">
        <v>9.96641653186E-4</v>
      </c>
      <c r="D729" s="115">
        <f t="shared" si="1"/>
        <v>0</v>
      </c>
      <c r="E729" s="115">
        <f t="shared" si="2"/>
        <v>1</v>
      </c>
    </row>
    <row r="730">
      <c r="A730" s="62" t="s">
        <v>3426</v>
      </c>
      <c r="B730" s="76">
        <v>0.0</v>
      </c>
      <c r="C730" s="76">
        <v>8.69211224955E-4</v>
      </c>
      <c r="D730" s="115">
        <f t="shared" si="1"/>
        <v>0</v>
      </c>
      <c r="E730" s="115">
        <f t="shared" si="2"/>
        <v>1</v>
      </c>
    </row>
    <row r="731">
      <c r="A731" s="62" t="s">
        <v>3427</v>
      </c>
      <c r="B731" s="76">
        <v>0.0</v>
      </c>
      <c r="C731" s="76">
        <v>0.002183705736776</v>
      </c>
      <c r="D731" s="115">
        <f t="shared" si="1"/>
        <v>0</v>
      </c>
      <c r="E731" s="115">
        <f t="shared" si="2"/>
        <v>1</v>
      </c>
    </row>
    <row r="732">
      <c r="A732" s="62" t="s">
        <v>3428</v>
      </c>
      <c r="B732" s="76">
        <v>0.0</v>
      </c>
      <c r="C732" s="76">
        <v>0.002463564564153</v>
      </c>
      <c r="D732" s="115">
        <f t="shared" si="1"/>
        <v>0</v>
      </c>
      <c r="E732" s="115">
        <f t="shared" si="2"/>
        <v>1</v>
      </c>
    </row>
    <row r="733">
      <c r="A733" s="62" t="s">
        <v>3429</v>
      </c>
      <c r="B733" s="76">
        <v>0.0</v>
      </c>
      <c r="C733" s="76">
        <v>0.002085352205438</v>
      </c>
      <c r="D733" s="115">
        <f t="shared" si="1"/>
        <v>0</v>
      </c>
      <c r="E733" s="115">
        <f t="shared" si="2"/>
        <v>1</v>
      </c>
    </row>
    <row r="734">
      <c r="A734" s="62" t="s">
        <v>3430</v>
      </c>
      <c r="B734" s="76">
        <v>0.0</v>
      </c>
      <c r="C734" s="76">
        <v>0.00129553072962</v>
      </c>
      <c r="D734" s="115">
        <f t="shared" si="1"/>
        <v>0</v>
      </c>
      <c r="E734" s="115">
        <f t="shared" si="2"/>
        <v>1</v>
      </c>
    </row>
    <row r="735">
      <c r="A735" s="62" t="s">
        <v>3431</v>
      </c>
      <c r="B735" s="76">
        <v>0.0</v>
      </c>
      <c r="C735" s="76">
        <v>0.002413116822693</v>
      </c>
      <c r="D735" s="115">
        <f t="shared" si="1"/>
        <v>0</v>
      </c>
      <c r="E735" s="115">
        <f t="shared" si="2"/>
        <v>1</v>
      </c>
    </row>
    <row r="736">
      <c r="A736" s="62" t="s">
        <v>3432</v>
      </c>
      <c r="B736" s="76">
        <v>0.0</v>
      </c>
      <c r="C736" s="76">
        <v>0.015643641457329</v>
      </c>
      <c r="D736" s="115">
        <f t="shared" si="1"/>
        <v>0</v>
      </c>
      <c r="E736" s="115">
        <f t="shared" si="2"/>
        <v>1</v>
      </c>
    </row>
    <row r="737">
      <c r="A737" s="62" t="s">
        <v>2690</v>
      </c>
      <c r="B737" s="76">
        <v>0.0</v>
      </c>
      <c r="C737" s="76">
        <v>0.006963612213204</v>
      </c>
      <c r="D737" s="115">
        <f t="shared" si="1"/>
        <v>0</v>
      </c>
      <c r="E737" s="115">
        <f t="shared" si="2"/>
        <v>1</v>
      </c>
    </row>
    <row r="738">
      <c r="A738" s="62" t="s">
        <v>2691</v>
      </c>
      <c r="B738" s="76">
        <v>0.0</v>
      </c>
      <c r="C738" s="76">
        <v>0.004448268206554</v>
      </c>
      <c r="D738" s="115">
        <f t="shared" si="1"/>
        <v>0</v>
      </c>
      <c r="E738" s="115">
        <f t="shared" si="2"/>
        <v>1</v>
      </c>
    </row>
    <row r="739">
      <c r="A739" s="62" t="s">
        <v>2692</v>
      </c>
      <c r="B739" s="76">
        <v>0.0</v>
      </c>
      <c r="C739" s="76">
        <v>0.003031416380402</v>
      </c>
      <c r="D739" s="115">
        <f t="shared" si="1"/>
        <v>0</v>
      </c>
      <c r="E739" s="115">
        <f t="shared" si="2"/>
        <v>1</v>
      </c>
    </row>
    <row r="740">
      <c r="A740" s="62" t="s">
        <v>2693</v>
      </c>
      <c r="B740" s="76">
        <v>0.0</v>
      </c>
      <c r="C740" s="76">
        <v>0.002056014645017</v>
      </c>
      <c r="D740" s="115">
        <f t="shared" si="1"/>
        <v>0</v>
      </c>
      <c r="E740" s="115">
        <f t="shared" si="2"/>
        <v>1</v>
      </c>
    </row>
    <row r="741">
      <c r="A741" s="62" t="s">
        <v>2694</v>
      </c>
      <c r="B741" s="76">
        <v>0.0</v>
      </c>
      <c r="C741" s="76">
        <v>0.014429659009008</v>
      </c>
      <c r="D741" s="115">
        <f t="shared" si="1"/>
        <v>0</v>
      </c>
      <c r="E741" s="115">
        <f t="shared" si="2"/>
        <v>1</v>
      </c>
    </row>
    <row r="742">
      <c r="A742" s="62" t="s">
        <v>2695</v>
      </c>
      <c r="B742" s="76">
        <v>0.0</v>
      </c>
      <c r="C742" s="76">
        <v>0.050404479879184</v>
      </c>
      <c r="D742" s="115">
        <f t="shared" si="1"/>
        <v>0</v>
      </c>
      <c r="E742" s="115">
        <f t="shared" si="2"/>
        <v>1</v>
      </c>
    </row>
    <row r="743">
      <c r="A743" s="62" t="s">
        <v>2696</v>
      </c>
      <c r="B743" s="76">
        <v>0.0</v>
      </c>
      <c r="C743" s="76">
        <v>0.044457888628226</v>
      </c>
      <c r="D743" s="115">
        <f t="shared" si="1"/>
        <v>0</v>
      </c>
      <c r="E743" s="115">
        <f t="shared" si="2"/>
        <v>1</v>
      </c>
    </row>
    <row r="744">
      <c r="A744" s="62" t="s">
        <v>2697</v>
      </c>
      <c r="B744" s="76">
        <v>0.0</v>
      </c>
      <c r="C744" s="76">
        <v>0.013496032079362</v>
      </c>
      <c r="D744" s="115">
        <f t="shared" si="1"/>
        <v>0</v>
      </c>
      <c r="E744" s="115">
        <f t="shared" si="2"/>
        <v>1</v>
      </c>
    </row>
    <row r="745">
      <c r="A745" s="62" t="s">
        <v>2698</v>
      </c>
      <c r="B745" s="76">
        <v>0.0</v>
      </c>
      <c r="C745" s="76">
        <v>0.020679214444074</v>
      </c>
      <c r="D745" s="115">
        <f t="shared" si="1"/>
        <v>0</v>
      </c>
      <c r="E745" s="115">
        <f t="shared" si="2"/>
        <v>1</v>
      </c>
    </row>
    <row r="746">
      <c r="A746" s="62" t="s">
        <v>2699</v>
      </c>
      <c r="B746" s="76">
        <v>0.0</v>
      </c>
      <c r="C746" s="76">
        <v>0.001413212918075</v>
      </c>
      <c r="D746" s="115">
        <f t="shared" si="1"/>
        <v>0</v>
      </c>
      <c r="E746" s="115">
        <f t="shared" si="2"/>
        <v>1</v>
      </c>
    </row>
    <row r="747">
      <c r="A747" s="62" t="s">
        <v>2700</v>
      </c>
      <c r="B747" s="76">
        <v>0.0</v>
      </c>
      <c r="C747" s="76">
        <v>0.027638251927657</v>
      </c>
      <c r="D747" s="115">
        <f t="shared" si="1"/>
        <v>0</v>
      </c>
      <c r="E747" s="115">
        <f t="shared" si="2"/>
        <v>1</v>
      </c>
    </row>
    <row r="748">
      <c r="A748" s="62" t="s">
        <v>2701</v>
      </c>
      <c r="B748" s="76">
        <v>0.0</v>
      </c>
      <c r="C748" s="76">
        <v>0.013391690119374</v>
      </c>
      <c r="D748" s="115">
        <f t="shared" si="1"/>
        <v>0</v>
      </c>
      <c r="E748" s="115">
        <f t="shared" si="2"/>
        <v>1</v>
      </c>
    </row>
    <row r="749">
      <c r="A749" s="62" t="s">
        <v>3433</v>
      </c>
      <c r="B749" s="76">
        <v>7.0</v>
      </c>
      <c r="C749" s="76">
        <v>0.005572091566029</v>
      </c>
      <c r="D749" s="115">
        <f t="shared" si="1"/>
        <v>1</v>
      </c>
      <c r="E749" s="115">
        <f t="shared" si="2"/>
        <v>0</v>
      </c>
    </row>
    <row r="750">
      <c r="A750" s="62" t="s">
        <v>3434</v>
      </c>
      <c r="B750" s="76">
        <v>7.0</v>
      </c>
      <c r="C750" s="76">
        <v>0.047420115235293</v>
      </c>
      <c r="D750" s="115">
        <f t="shared" si="1"/>
        <v>1</v>
      </c>
      <c r="E750" s="115">
        <f t="shared" si="2"/>
        <v>0</v>
      </c>
    </row>
    <row r="751">
      <c r="A751" s="62" t="s">
        <v>3435</v>
      </c>
      <c r="B751" s="76">
        <v>7.0</v>
      </c>
      <c r="C751" s="76">
        <v>0.019362122416092</v>
      </c>
      <c r="D751" s="115">
        <f t="shared" si="1"/>
        <v>1</v>
      </c>
      <c r="E751" s="115">
        <f t="shared" si="2"/>
        <v>0</v>
      </c>
    </row>
    <row r="752">
      <c r="A752" s="62" t="s">
        <v>3436</v>
      </c>
      <c r="B752" s="76">
        <v>1.0</v>
      </c>
      <c r="C752" s="76">
        <v>0.001504937545909</v>
      </c>
      <c r="D752" s="115">
        <f t="shared" si="1"/>
        <v>1</v>
      </c>
      <c r="E752" s="115">
        <f t="shared" si="2"/>
        <v>0</v>
      </c>
    </row>
    <row r="753">
      <c r="A753" s="62" t="s">
        <v>3437</v>
      </c>
      <c r="B753" s="76">
        <v>0.0</v>
      </c>
      <c r="C753" s="76">
        <v>0.001805102064393</v>
      </c>
      <c r="D753" s="115">
        <f t="shared" si="1"/>
        <v>0</v>
      </c>
      <c r="E753" s="115">
        <f t="shared" si="2"/>
        <v>1</v>
      </c>
    </row>
    <row r="754">
      <c r="A754" s="62" t="s">
        <v>3438</v>
      </c>
      <c r="B754" s="76">
        <v>0.0</v>
      </c>
      <c r="C754" s="76">
        <v>0.001197382311803</v>
      </c>
      <c r="D754" s="115">
        <f t="shared" si="1"/>
        <v>0</v>
      </c>
      <c r="E754" s="115">
        <f t="shared" si="2"/>
        <v>1</v>
      </c>
    </row>
    <row r="755">
      <c r="A755" s="62" t="s">
        <v>3439</v>
      </c>
      <c r="B755" s="76">
        <v>0.0</v>
      </c>
      <c r="C755" s="76">
        <v>0.001057072835026</v>
      </c>
      <c r="D755" s="115">
        <f t="shared" si="1"/>
        <v>0</v>
      </c>
      <c r="E755" s="115">
        <f t="shared" si="2"/>
        <v>1</v>
      </c>
    </row>
    <row r="756">
      <c r="A756" s="62" t="s">
        <v>3440</v>
      </c>
      <c r="B756" s="76">
        <v>0.0</v>
      </c>
      <c r="C756" s="76">
        <v>0.002036499701744</v>
      </c>
      <c r="D756" s="115">
        <f t="shared" si="1"/>
        <v>0</v>
      </c>
      <c r="E756" s="115">
        <f t="shared" si="2"/>
        <v>1</v>
      </c>
    </row>
    <row r="757">
      <c r="A757" s="62" t="s">
        <v>3441</v>
      </c>
      <c r="B757" s="76">
        <v>0.0</v>
      </c>
      <c r="C757" s="76">
        <v>0.001118091445055</v>
      </c>
      <c r="D757" s="115">
        <f t="shared" si="1"/>
        <v>0</v>
      </c>
      <c r="E757" s="115">
        <f t="shared" si="2"/>
        <v>1</v>
      </c>
    </row>
    <row r="758">
      <c r="A758" s="62" t="s">
        <v>3442</v>
      </c>
      <c r="B758" s="76">
        <v>0.0</v>
      </c>
      <c r="C758" s="76">
        <v>0.0061053962023</v>
      </c>
      <c r="D758" s="115">
        <f t="shared" si="1"/>
        <v>0</v>
      </c>
      <c r="E758" s="115">
        <f t="shared" si="2"/>
        <v>1</v>
      </c>
    </row>
    <row r="759">
      <c r="A759" s="62" t="s">
        <v>3443</v>
      </c>
      <c r="B759" s="76">
        <v>0.0</v>
      </c>
      <c r="C759" s="76">
        <v>0.002342832383794</v>
      </c>
      <c r="D759" s="115">
        <f t="shared" si="1"/>
        <v>0</v>
      </c>
      <c r="E759" s="115">
        <f t="shared" si="2"/>
        <v>1</v>
      </c>
    </row>
    <row r="760">
      <c r="A760" s="62" t="s">
        <v>3444</v>
      </c>
      <c r="B760" s="76">
        <v>0.0</v>
      </c>
      <c r="C760" s="76">
        <v>0.004402674975291</v>
      </c>
      <c r="D760" s="115">
        <f t="shared" si="1"/>
        <v>0</v>
      </c>
      <c r="E760" s="115">
        <f t="shared" si="2"/>
        <v>1</v>
      </c>
    </row>
    <row r="761">
      <c r="A761" s="62" t="s">
        <v>3445</v>
      </c>
      <c r="B761" s="76">
        <v>0.0</v>
      </c>
      <c r="C761" s="76">
        <v>9.96641653186E-4</v>
      </c>
      <c r="D761" s="115">
        <f t="shared" si="1"/>
        <v>0</v>
      </c>
      <c r="E761" s="115">
        <f t="shared" si="2"/>
        <v>1</v>
      </c>
    </row>
    <row r="762">
      <c r="A762" s="62" t="s">
        <v>3446</v>
      </c>
      <c r="B762" s="76">
        <v>0.0</v>
      </c>
      <c r="C762" s="76">
        <v>0.00161633687584</v>
      </c>
      <c r="D762" s="115">
        <f t="shared" si="1"/>
        <v>0</v>
      </c>
      <c r="E762" s="115">
        <f t="shared" si="2"/>
        <v>1</v>
      </c>
    </row>
    <row r="763">
      <c r="A763" s="62" t="s">
        <v>3447</v>
      </c>
      <c r="B763" s="76">
        <v>0.0</v>
      </c>
      <c r="C763" s="76">
        <v>0.0143689126608</v>
      </c>
      <c r="D763" s="115">
        <f t="shared" si="1"/>
        <v>0</v>
      </c>
      <c r="E763" s="115">
        <f t="shared" si="2"/>
        <v>1</v>
      </c>
    </row>
    <row r="764">
      <c r="A764" s="62" t="s">
        <v>2702</v>
      </c>
      <c r="B764" s="76">
        <v>0.0</v>
      </c>
      <c r="C764" s="76">
        <v>0.008796296771233</v>
      </c>
      <c r="D764" s="115">
        <f t="shared" si="1"/>
        <v>0</v>
      </c>
      <c r="E764" s="115">
        <f t="shared" si="2"/>
        <v>1</v>
      </c>
    </row>
    <row r="765">
      <c r="A765" s="62" t="s">
        <v>2703</v>
      </c>
      <c r="B765" s="76">
        <v>0.0</v>
      </c>
      <c r="C765" s="76">
        <v>0.001532652962125</v>
      </c>
      <c r="D765" s="115">
        <f t="shared" si="1"/>
        <v>0</v>
      </c>
      <c r="E765" s="115">
        <f t="shared" si="2"/>
        <v>1</v>
      </c>
    </row>
    <row r="766">
      <c r="A766" s="62" t="s">
        <v>2704</v>
      </c>
      <c r="B766" s="76">
        <v>0.0</v>
      </c>
      <c r="C766" s="76">
        <v>0.011123964743577</v>
      </c>
      <c r="D766" s="115">
        <f t="shared" si="1"/>
        <v>0</v>
      </c>
      <c r="E766" s="115">
        <f t="shared" si="2"/>
        <v>1</v>
      </c>
    </row>
    <row r="767">
      <c r="A767" s="62" t="s">
        <v>2705</v>
      </c>
      <c r="B767" s="76">
        <v>0.0</v>
      </c>
      <c r="C767" s="76">
        <v>8.1075205736E-4</v>
      </c>
      <c r="D767" s="115">
        <f t="shared" si="1"/>
        <v>0</v>
      </c>
      <c r="E767" s="115">
        <f t="shared" si="2"/>
        <v>1</v>
      </c>
    </row>
    <row r="768">
      <c r="A768" s="62" t="s">
        <v>2706</v>
      </c>
      <c r="B768" s="76">
        <v>0.0</v>
      </c>
      <c r="C768" s="76">
        <v>0.012755559971975</v>
      </c>
      <c r="D768" s="115">
        <f t="shared" si="1"/>
        <v>0</v>
      </c>
      <c r="E768" s="115">
        <f t="shared" si="2"/>
        <v>1</v>
      </c>
    </row>
    <row r="769">
      <c r="A769" s="62" t="s">
        <v>2707</v>
      </c>
      <c r="B769" s="76">
        <v>0.0</v>
      </c>
      <c r="C769" s="76">
        <v>0.018525425363745</v>
      </c>
      <c r="D769" s="115">
        <f t="shared" si="1"/>
        <v>0</v>
      </c>
      <c r="E769" s="115">
        <f t="shared" si="2"/>
        <v>1</v>
      </c>
    </row>
    <row r="770">
      <c r="A770" s="62" t="s">
        <v>2708</v>
      </c>
      <c r="B770" s="76">
        <v>0.0</v>
      </c>
      <c r="C770" s="76">
        <v>0.044350268621003</v>
      </c>
      <c r="D770" s="115">
        <f t="shared" si="1"/>
        <v>0</v>
      </c>
      <c r="E770" s="115">
        <f t="shared" si="2"/>
        <v>1</v>
      </c>
    </row>
    <row r="771">
      <c r="A771" s="62" t="s">
        <v>2709</v>
      </c>
      <c r="B771" s="76">
        <v>0.0</v>
      </c>
      <c r="C771" s="76">
        <v>0.010742884579359</v>
      </c>
      <c r="D771" s="115">
        <f t="shared" si="1"/>
        <v>0</v>
      </c>
      <c r="E771" s="115">
        <f t="shared" si="2"/>
        <v>1</v>
      </c>
    </row>
    <row r="772">
      <c r="A772" s="62" t="s">
        <v>2710</v>
      </c>
      <c r="B772" s="76">
        <v>0.0</v>
      </c>
      <c r="C772" s="76">
        <v>0.054214718374109</v>
      </c>
      <c r="D772" s="115">
        <f t="shared" si="1"/>
        <v>0</v>
      </c>
      <c r="E772" s="115">
        <f t="shared" si="2"/>
        <v>1</v>
      </c>
    </row>
    <row r="773">
      <c r="A773" s="62" t="s">
        <v>2711</v>
      </c>
      <c r="B773" s="76">
        <v>0.0</v>
      </c>
      <c r="C773" s="76">
        <v>0.018232689607506</v>
      </c>
      <c r="D773" s="115">
        <f t="shared" si="1"/>
        <v>0</v>
      </c>
      <c r="E773" s="115">
        <f t="shared" si="2"/>
        <v>1</v>
      </c>
    </row>
    <row r="774">
      <c r="A774" s="62" t="s">
        <v>2712</v>
      </c>
      <c r="B774" s="76">
        <v>0.0</v>
      </c>
      <c r="C774" s="76">
        <v>0.038510603735599</v>
      </c>
      <c r="D774" s="115">
        <f t="shared" si="1"/>
        <v>0</v>
      </c>
      <c r="E774" s="115">
        <f t="shared" si="2"/>
        <v>1</v>
      </c>
    </row>
    <row r="775">
      <c r="A775" s="62" t="s">
        <v>2713</v>
      </c>
      <c r="B775" s="76">
        <v>0.0</v>
      </c>
      <c r="C775" s="76">
        <v>0.022589725352994</v>
      </c>
      <c r="D775" s="115">
        <f t="shared" si="1"/>
        <v>0</v>
      </c>
      <c r="E775" s="115">
        <f t="shared" si="2"/>
        <v>1</v>
      </c>
    </row>
    <row r="776">
      <c r="A776" s="62" t="s">
        <v>2714</v>
      </c>
      <c r="B776" s="76">
        <v>0.0</v>
      </c>
      <c r="C776" s="76">
        <v>0.022970901374372</v>
      </c>
      <c r="D776" s="115">
        <f t="shared" si="1"/>
        <v>0</v>
      </c>
      <c r="E776" s="115">
        <f t="shared" si="2"/>
        <v>1</v>
      </c>
    </row>
    <row r="777">
      <c r="A777" s="62" t="s">
        <v>3448</v>
      </c>
      <c r="B777" s="76">
        <v>1.0</v>
      </c>
      <c r="C777" s="76">
        <v>0.005861610070084</v>
      </c>
      <c r="D777" s="115">
        <f t="shared" si="1"/>
        <v>1</v>
      </c>
      <c r="E777" s="115">
        <f t="shared" si="2"/>
        <v>0</v>
      </c>
    </row>
    <row r="778">
      <c r="A778" s="62" t="s">
        <v>3449</v>
      </c>
      <c r="B778" s="76">
        <v>0.0</v>
      </c>
      <c r="C778" s="76">
        <v>0.001358675139192</v>
      </c>
      <c r="D778" s="115">
        <f t="shared" si="1"/>
        <v>0</v>
      </c>
      <c r="E778" s="115">
        <f t="shared" si="2"/>
        <v>1</v>
      </c>
    </row>
    <row r="779">
      <c r="A779" s="62" t="s">
        <v>3450</v>
      </c>
      <c r="B779" s="76">
        <v>0.0</v>
      </c>
      <c r="C779" s="76">
        <v>0.009456891407632</v>
      </c>
      <c r="D779" s="115">
        <f t="shared" si="1"/>
        <v>0</v>
      </c>
      <c r="E779" s="115">
        <f t="shared" si="2"/>
        <v>1</v>
      </c>
    </row>
    <row r="780">
      <c r="A780" s="62" t="s">
        <v>3451</v>
      </c>
      <c r="B780" s="76">
        <v>2.0</v>
      </c>
      <c r="C780" s="76">
        <v>0.001206249290711</v>
      </c>
      <c r="D780" s="115">
        <f t="shared" si="1"/>
        <v>1</v>
      </c>
      <c r="E780" s="115">
        <f t="shared" si="2"/>
        <v>0</v>
      </c>
    </row>
    <row r="781">
      <c r="A781" s="62" t="s">
        <v>3452</v>
      </c>
      <c r="B781" s="76">
        <v>12.0</v>
      </c>
      <c r="C781" s="76">
        <v>0.002999849427078</v>
      </c>
      <c r="D781" s="115">
        <f t="shared" si="1"/>
        <v>1</v>
      </c>
      <c r="E781" s="115">
        <f t="shared" si="2"/>
        <v>0</v>
      </c>
    </row>
    <row r="782">
      <c r="A782" s="62" t="s">
        <v>3453</v>
      </c>
      <c r="B782" s="76">
        <v>4.0</v>
      </c>
      <c r="C782" s="76">
        <v>0.002770420258922</v>
      </c>
      <c r="D782" s="115">
        <f t="shared" si="1"/>
        <v>1</v>
      </c>
      <c r="E782" s="115">
        <f t="shared" si="2"/>
        <v>0</v>
      </c>
    </row>
    <row r="783">
      <c r="A783" s="62" t="s">
        <v>3454</v>
      </c>
      <c r="B783" s="76">
        <v>2.0</v>
      </c>
      <c r="C783" s="76">
        <v>0.001170849239596</v>
      </c>
      <c r="D783" s="115">
        <f t="shared" si="1"/>
        <v>1</v>
      </c>
      <c r="E783" s="115">
        <f t="shared" si="2"/>
        <v>0</v>
      </c>
    </row>
    <row r="784">
      <c r="A784" s="62" t="s">
        <v>3455</v>
      </c>
      <c r="B784" s="76">
        <v>17.0</v>
      </c>
      <c r="C784" s="76">
        <v>0.001468125006984</v>
      </c>
      <c r="D784" s="115">
        <f t="shared" si="1"/>
        <v>1</v>
      </c>
      <c r="E784" s="115">
        <f t="shared" si="2"/>
        <v>0</v>
      </c>
    </row>
    <row r="785">
      <c r="A785" s="62" t="s">
        <v>3456</v>
      </c>
      <c r="B785" s="76">
        <v>0.0</v>
      </c>
      <c r="C785" s="76">
        <v>8.69211224955E-4</v>
      </c>
      <c r="D785" s="115">
        <f t="shared" si="1"/>
        <v>0</v>
      </c>
      <c r="E785" s="115">
        <f t="shared" si="2"/>
        <v>1</v>
      </c>
    </row>
    <row r="786">
      <c r="A786" s="62" t="s">
        <v>3457</v>
      </c>
      <c r="B786" s="76">
        <v>2.0</v>
      </c>
      <c r="C786" s="76">
        <v>8.69211224955E-4</v>
      </c>
      <c r="D786" s="115">
        <f t="shared" si="1"/>
        <v>1</v>
      </c>
      <c r="E786" s="115">
        <f t="shared" si="2"/>
        <v>0</v>
      </c>
    </row>
    <row r="787">
      <c r="A787" s="62" t="s">
        <v>3458</v>
      </c>
      <c r="B787" s="76">
        <v>0.0</v>
      </c>
      <c r="C787" s="76">
        <v>9.19837289532E-4</v>
      </c>
      <c r="D787" s="115">
        <f t="shared" si="1"/>
        <v>0</v>
      </c>
      <c r="E787" s="115">
        <f t="shared" si="2"/>
        <v>1</v>
      </c>
    </row>
    <row r="788">
      <c r="A788" s="62" t="s">
        <v>3459</v>
      </c>
      <c r="B788" s="76">
        <v>0.0</v>
      </c>
      <c r="C788" s="76">
        <v>0.002095149351278</v>
      </c>
      <c r="D788" s="115">
        <f t="shared" si="1"/>
        <v>0</v>
      </c>
      <c r="E788" s="115">
        <f t="shared" si="2"/>
        <v>1</v>
      </c>
    </row>
    <row r="789">
      <c r="A789" s="62" t="s">
        <v>3460</v>
      </c>
      <c r="B789" s="76">
        <v>0.0</v>
      </c>
      <c r="C789" s="76">
        <v>9.36816559612E-4</v>
      </c>
      <c r="D789" s="115">
        <f t="shared" si="1"/>
        <v>0</v>
      </c>
      <c r="E789" s="115">
        <f t="shared" si="2"/>
        <v>1</v>
      </c>
    </row>
    <row r="790">
      <c r="A790" s="62" t="s">
        <v>3461</v>
      </c>
      <c r="B790" s="76">
        <v>2.0</v>
      </c>
      <c r="C790" s="76">
        <v>0.051852785683913</v>
      </c>
      <c r="D790" s="115">
        <f t="shared" si="1"/>
        <v>1</v>
      </c>
      <c r="E790" s="115">
        <f t="shared" si="2"/>
        <v>0</v>
      </c>
    </row>
    <row r="791">
      <c r="A791" s="62" t="s">
        <v>3462</v>
      </c>
      <c r="B791" s="76">
        <v>1.0</v>
      </c>
      <c r="C791" s="76">
        <v>0.013780338281932</v>
      </c>
      <c r="D791" s="115">
        <f t="shared" si="1"/>
        <v>1</v>
      </c>
      <c r="E791" s="115">
        <f t="shared" si="2"/>
        <v>0</v>
      </c>
    </row>
    <row r="792">
      <c r="A792" s="62" t="s">
        <v>3463</v>
      </c>
      <c r="B792" s="76">
        <v>0.0</v>
      </c>
      <c r="C792" s="76">
        <v>0.001065754093597</v>
      </c>
      <c r="D792" s="115">
        <f t="shared" si="1"/>
        <v>0</v>
      </c>
      <c r="E792" s="115">
        <f t="shared" si="2"/>
        <v>1</v>
      </c>
    </row>
    <row r="793">
      <c r="A793" s="62" t="s">
        <v>3464</v>
      </c>
      <c r="B793" s="76">
        <v>0.0</v>
      </c>
      <c r="C793" s="76">
        <v>8.44076608159E-4</v>
      </c>
      <c r="D793" s="115">
        <f t="shared" si="1"/>
        <v>0</v>
      </c>
      <c r="E793" s="115">
        <f t="shared" si="2"/>
        <v>1</v>
      </c>
    </row>
    <row r="794">
      <c r="A794" s="62" t="s">
        <v>3465</v>
      </c>
      <c r="B794" s="76">
        <v>2.0</v>
      </c>
      <c r="C794" s="76">
        <v>8.1075205736E-4</v>
      </c>
      <c r="D794" s="115">
        <f t="shared" si="1"/>
        <v>1</v>
      </c>
      <c r="E794" s="115">
        <f t="shared" si="2"/>
        <v>0</v>
      </c>
    </row>
    <row r="795">
      <c r="A795" s="62" t="s">
        <v>3466</v>
      </c>
      <c r="B795" s="76">
        <v>1.0</v>
      </c>
      <c r="C795" s="76">
        <v>0.001224017050071</v>
      </c>
      <c r="D795" s="115">
        <f t="shared" si="1"/>
        <v>1</v>
      </c>
      <c r="E795" s="115">
        <f t="shared" si="2"/>
        <v>0</v>
      </c>
    </row>
    <row r="796">
      <c r="A796" s="62" t="s">
        <v>3467</v>
      </c>
      <c r="B796" s="76">
        <v>0.0</v>
      </c>
      <c r="C796" s="76">
        <v>0.001005238121947</v>
      </c>
      <c r="D796" s="115">
        <f t="shared" si="1"/>
        <v>0</v>
      </c>
      <c r="E796" s="115">
        <f t="shared" si="2"/>
        <v>1</v>
      </c>
    </row>
    <row r="797">
      <c r="A797" s="62" t="s">
        <v>3468</v>
      </c>
      <c r="B797" s="76">
        <v>1.0</v>
      </c>
      <c r="C797" s="76">
        <v>0.001404097080327</v>
      </c>
      <c r="D797" s="115">
        <f t="shared" si="1"/>
        <v>1</v>
      </c>
      <c r="E797" s="115">
        <f t="shared" si="2"/>
        <v>0</v>
      </c>
    </row>
    <row r="798">
      <c r="A798" s="62" t="s">
        <v>3469</v>
      </c>
      <c r="B798" s="76">
        <v>1.0</v>
      </c>
      <c r="C798" s="76">
        <v>0.001304519117749</v>
      </c>
      <c r="D798" s="115">
        <f t="shared" si="1"/>
        <v>1</v>
      </c>
      <c r="E798" s="115">
        <f t="shared" si="2"/>
        <v>0</v>
      </c>
    </row>
    <row r="799">
      <c r="A799" s="62" t="s">
        <v>3470</v>
      </c>
      <c r="B799" s="76">
        <v>1.0</v>
      </c>
      <c r="C799" s="76">
        <v>0.003105328298909</v>
      </c>
      <c r="D799" s="115">
        <f t="shared" si="1"/>
        <v>1</v>
      </c>
      <c r="E799" s="115">
        <f t="shared" si="2"/>
        <v>0</v>
      </c>
    </row>
    <row r="800">
      <c r="A800" s="62" t="s">
        <v>3471</v>
      </c>
      <c r="B800" s="76">
        <v>0.0</v>
      </c>
      <c r="C800" s="76">
        <v>0.001277586558286</v>
      </c>
      <c r="D800" s="115">
        <f t="shared" si="1"/>
        <v>0</v>
      </c>
      <c r="E800" s="115">
        <f t="shared" si="2"/>
        <v>1</v>
      </c>
    </row>
    <row r="801">
      <c r="A801" s="62" t="s">
        <v>3472</v>
      </c>
      <c r="B801" s="76">
        <v>0.0</v>
      </c>
      <c r="C801" s="76">
        <v>0.001074447510027</v>
      </c>
      <c r="D801" s="115">
        <f t="shared" si="1"/>
        <v>0</v>
      </c>
      <c r="E801" s="115">
        <f t="shared" si="2"/>
        <v>1</v>
      </c>
    </row>
    <row r="802">
      <c r="A802" s="62" t="s">
        <v>3473</v>
      </c>
      <c r="B802" s="76">
        <v>0.0</v>
      </c>
      <c r="C802" s="76">
        <v>0.001376812464421</v>
      </c>
      <c r="D802" s="115">
        <f t="shared" si="1"/>
        <v>0</v>
      </c>
      <c r="E802" s="115">
        <f t="shared" si="2"/>
        <v>1</v>
      </c>
    </row>
    <row r="803">
      <c r="A803" s="62" t="s">
        <v>3474</v>
      </c>
      <c r="B803" s="76">
        <v>5.0</v>
      </c>
      <c r="C803" s="76">
        <v>0.012185820467648</v>
      </c>
      <c r="D803" s="115">
        <f t="shared" si="1"/>
        <v>1</v>
      </c>
      <c r="E803" s="115">
        <f t="shared" si="2"/>
        <v>0</v>
      </c>
    </row>
    <row r="804">
      <c r="A804" s="62" t="s">
        <v>3475</v>
      </c>
      <c r="B804" s="76">
        <v>21.0</v>
      </c>
      <c r="C804" s="76">
        <v>0.001013846798404</v>
      </c>
      <c r="D804" s="115">
        <f t="shared" si="1"/>
        <v>1</v>
      </c>
      <c r="E804" s="115">
        <f t="shared" si="2"/>
        <v>0</v>
      </c>
    </row>
    <row r="805">
      <c r="A805" s="62" t="s">
        <v>3476</v>
      </c>
      <c r="B805" s="76">
        <v>2.0</v>
      </c>
      <c r="C805" s="76">
        <v>0.001710244370621</v>
      </c>
      <c r="D805" s="115">
        <f t="shared" si="1"/>
        <v>1</v>
      </c>
      <c r="E805" s="115">
        <f t="shared" si="2"/>
        <v>0</v>
      </c>
    </row>
    <row r="806">
      <c r="A806" s="62" t="s">
        <v>3477</v>
      </c>
      <c r="B806" s="76">
        <v>0.0</v>
      </c>
      <c r="C806" s="76">
        <v>8.1075205736E-4</v>
      </c>
      <c r="D806" s="115">
        <f t="shared" si="1"/>
        <v>0</v>
      </c>
      <c r="E806" s="115">
        <f t="shared" si="2"/>
        <v>1</v>
      </c>
    </row>
    <row r="807">
      <c r="A807" s="62" t="s">
        <v>3478</v>
      </c>
      <c r="B807" s="76">
        <v>0.0</v>
      </c>
      <c r="C807" s="76">
        <v>0.001118091445055</v>
      </c>
      <c r="D807" s="115">
        <f t="shared" si="1"/>
        <v>0</v>
      </c>
      <c r="E807" s="115">
        <f t="shared" si="2"/>
        <v>1</v>
      </c>
    </row>
    <row r="808">
      <c r="A808" s="62" t="s">
        <v>3479</v>
      </c>
      <c r="B808" s="76">
        <v>0.0</v>
      </c>
      <c r="C808" s="76">
        <v>0.018541730165579</v>
      </c>
      <c r="D808" s="115">
        <f t="shared" si="1"/>
        <v>0</v>
      </c>
      <c r="E808" s="115">
        <f t="shared" si="2"/>
        <v>1</v>
      </c>
    </row>
    <row r="809">
      <c r="A809" s="62" t="s">
        <v>3480</v>
      </c>
      <c r="B809" s="76">
        <v>1.0</v>
      </c>
      <c r="C809" s="76">
        <v>0.0082659503234</v>
      </c>
      <c r="D809" s="115">
        <f t="shared" si="1"/>
        <v>1</v>
      </c>
      <c r="E809" s="115">
        <f t="shared" si="2"/>
        <v>0</v>
      </c>
    </row>
    <row r="810">
      <c r="A810" s="62" t="s">
        <v>3481</v>
      </c>
      <c r="B810" s="76">
        <v>2.0</v>
      </c>
      <c r="C810" s="76">
        <v>0.004516849764633</v>
      </c>
      <c r="D810" s="115">
        <f t="shared" si="1"/>
        <v>1</v>
      </c>
      <c r="E810" s="115">
        <f t="shared" si="2"/>
        <v>0</v>
      </c>
    </row>
    <row r="811">
      <c r="A811" s="62" t="s">
        <v>3482</v>
      </c>
      <c r="B811" s="76">
        <v>0.0</v>
      </c>
      <c r="C811" s="76">
        <v>0.001486510579313</v>
      </c>
      <c r="D811" s="115">
        <f t="shared" si="1"/>
        <v>0</v>
      </c>
      <c r="E811" s="115">
        <f t="shared" si="2"/>
        <v>1</v>
      </c>
    </row>
    <row r="812">
      <c r="A812" s="62" t="s">
        <v>3483</v>
      </c>
      <c r="B812" s="76">
        <v>0.0</v>
      </c>
      <c r="C812" s="76">
        <v>0.001126855764722</v>
      </c>
      <c r="D812" s="115">
        <f t="shared" si="1"/>
        <v>0</v>
      </c>
      <c r="E812" s="115">
        <f t="shared" si="2"/>
        <v>1</v>
      </c>
    </row>
    <row r="813">
      <c r="A813" s="62" t="s">
        <v>3484</v>
      </c>
      <c r="B813" s="76">
        <v>0.0</v>
      </c>
      <c r="C813" s="76">
        <v>8.27386949936E-4</v>
      </c>
      <c r="D813" s="115">
        <f t="shared" si="1"/>
        <v>0</v>
      </c>
      <c r="E813" s="115">
        <f t="shared" si="2"/>
        <v>1</v>
      </c>
    </row>
    <row r="814">
      <c r="A814" s="62" t="s">
        <v>3485</v>
      </c>
      <c r="B814" s="76">
        <v>0.0</v>
      </c>
      <c r="C814" s="76">
        <v>9.7092726423E-4</v>
      </c>
      <c r="D814" s="115">
        <f t="shared" si="1"/>
        <v>0</v>
      </c>
      <c r="E814" s="115">
        <f t="shared" si="2"/>
        <v>1</v>
      </c>
    </row>
    <row r="815">
      <c r="A815" s="62" t="s">
        <v>3486</v>
      </c>
      <c r="B815" s="76">
        <v>0.0</v>
      </c>
      <c r="C815" s="76">
        <v>9.45325292248E-4</v>
      </c>
      <c r="D815" s="115">
        <f t="shared" si="1"/>
        <v>0</v>
      </c>
      <c r="E815" s="115">
        <f t="shared" si="2"/>
        <v>1</v>
      </c>
    </row>
    <row r="816">
      <c r="A816" s="62" t="s">
        <v>3487</v>
      </c>
      <c r="B816" s="76">
        <v>0.0</v>
      </c>
      <c r="C816" s="76">
        <v>0.00129553072962</v>
      </c>
      <c r="D816" s="115">
        <f t="shared" si="1"/>
        <v>0</v>
      </c>
      <c r="E816" s="115">
        <f t="shared" si="2"/>
        <v>1</v>
      </c>
    </row>
    <row r="817">
      <c r="A817" s="62" t="s">
        <v>3488</v>
      </c>
      <c r="B817" s="76">
        <v>3.0</v>
      </c>
      <c r="C817" s="76">
        <v>0.016916202026096</v>
      </c>
      <c r="D817" s="115">
        <f t="shared" si="1"/>
        <v>1</v>
      </c>
      <c r="E817" s="115">
        <f t="shared" si="2"/>
        <v>0</v>
      </c>
    </row>
    <row r="818">
      <c r="A818" s="62" t="s">
        <v>3489</v>
      </c>
      <c r="B818" s="76">
        <v>1.0</v>
      </c>
      <c r="C818" s="76">
        <v>0.001872055236243</v>
      </c>
      <c r="D818" s="115">
        <f t="shared" si="1"/>
        <v>1</v>
      </c>
      <c r="E818" s="115">
        <f t="shared" si="2"/>
        <v>0</v>
      </c>
    </row>
    <row r="819">
      <c r="A819" s="62" t="s">
        <v>3490</v>
      </c>
      <c r="B819" s="76">
        <v>0.0</v>
      </c>
      <c r="C819" s="76">
        <v>0.003339938359794</v>
      </c>
      <c r="D819" s="115">
        <f t="shared" si="1"/>
        <v>0</v>
      </c>
      <c r="E819" s="115">
        <f t="shared" si="2"/>
        <v>1</v>
      </c>
    </row>
    <row r="820">
      <c r="A820" s="62" t="s">
        <v>3491</v>
      </c>
      <c r="B820" s="76">
        <v>0.0</v>
      </c>
      <c r="C820" s="76">
        <v>0.007860548709803</v>
      </c>
      <c r="D820" s="115">
        <f t="shared" si="1"/>
        <v>0</v>
      </c>
      <c r="E820" s="115">
        <f t="shared" si="2"/>
        <v>1</v>
      </c>
    </row>
    <row r="821">
      <c r="A821" s="62" t="s">
        <v>3492</v>
      </c>
      <c r="B821" s="76">
        <v>0.0</v>
      </c>
      <c r="C821" s="76">
        <v>0.006032021210828</v>
      </c>
      <c r="D821" s="115">
        <f t="shared" si="1"/>
        <v>0</v>
      </c>
      <c r="E821" s="115">
        <f t="shared" si="2"/>
        <v>1</v>
      </c>
    </row>
    <row r="822">
      <c r="A822" s="62" t="s">
        <v>3493</v>
      </c>
      <c r="B822" s="76">
        <v>0.0</v>
      </c>
      <c r="C822" s="76">
        <v>0.004828252262747</v>
      </c>
      <c r="D822" s="115">
        <f t="shared" si="1"/>
        <v>0</v>
      </c>
      <c r="E822" s="115">
        <f t="shared" si="2"/>
        <v>1</v>
      </c>
    </row>
    <row r="823">
      <c r="A823" s="62" t="s">
        <v>2715</v>
      </c>
      <c r="B823" s="76">
        <v>0.0</v>
      </c>
      <c r="C823" s="76">
        <v>0.002036499701744</v>
      </c>
      <c r="D823" s="115">
        <f t="shared" si="1"/>
        <v>0</v>
      </c>
      <c r="E823" s="115">
        <f t="shared" si="2"/>
        <v>1</v>
      </c>
    </row>
    <row r="824">
      <c r="A824" s="62" t="s">
        <v>2716</v>
      </c>
      <c r="B824" s="76">
        <v>0.0</v>
      </c>
      <c r="C824" s="76">
        <v>0.002605883632925</v>
      </c>
      <c r="D824" s="115">
        <f t="shared" si="1"/>
        <v>0</v>
      </c>
      <c r="E824" s="115">
        <f t="shared" si="2"/>
        <v>1</v>
      </c>
    </row>
    <row r="825">
      <c r="A825" s="62" t="s">
        <v>2717</v>
      </c>
      <c r="B825" s="76">
        <v>0.0</v>
      </c>
      <c r="C825" s="76">
        <v>0.00293691764544</v>
      </c>
      <c r="D825" s="115">
        <f t="shared" si="1"/>
        <v>0</v>
      </c>
      <c r="E825" s="115">
        <f t="shared" si="2"/>
        <v>1</v>
      </c>
    </row>
    <row r="826">
      <c r="A826" s="62" t="s">
        <v>2718</v>
      </c>
      <c r="B826" s="76">
        <v>0.0</v>
      </c>
      <c r="C826" s="76">
        <v>0.003621621683229</v>
      </c>
      <c r="D826" s="115">
        <f t="shared" si="1"/>
        <v>0</v>
      </c>
      <c r="E826" s="115">
        <f t="shared" si="2"/>
        <v>1</v>
      </c>
    </row>
    <row r="827">
      <c r="A827" s="62" t="s">
        <v>2719</v>
      </c>
      <c r="B827" s="76">
        <v>0.0</v>
      </c>
      <c r="C827" s="76">
        <v>0.00161633687584</v>
      </c>
      <c r="D827" s="115">
        <f t="shared" si="1"/>
        <v>0</v>
      </c>
      <c r="E827" s="115">
        <f t="shared" si="2"/>
        <v>1</v>
      </c>
    </row>
    <row r="828">
      <c r="A828" s="62" t="s">
        <v>2720</v>
      </c>
      <c r="B828" s="76">
        <v>0.0</v>
      </c>
      <c r="C828" s="76">
        <v>0.002677624192828</v>
      </c>
      <c r="D828" s="115">
        <f t="shared" si="1"/>
        <v>0</v>
      </c>
      <c r="E828" s="115">
        <f t="shared" si="2"/>
        <v>1</v>
      </c>
    </row>
    <row r="829">
      <c r="A829" s="62" t="s">
        <v>2721</v>
      </c>
      <c r="B829" s="76">
        <v>0.0</v>
      </c>
      <c r="C829" s="76">
        <v>0.011608698601407</v>
      </c>
      <c r="D829" s="115">
        <f t="shared" si="1"/>
        <v>0</v>
      </c>
      <c r="E829" s="115">
        <f t="shared" si="2"/>
        <v>1</v>
      </c>
    </row>
    <row r="830">
      <c r="A830" s="62" t="s">
        <v>2722</v>
      </c>
      <c r="B830" s="76">
        <v>0.0</v>
      </c>
      <c r="C830" s="76">
        <v>0.005085302392251</v>
      </c>
      <c r="D830" s="115">
        <f t="shared" si="1"/>
        <v>0</v>
      </c>
      <c r="E830" s="115">
        <f t="shared" si="2"/>
        <v>1</v>
      </c>
    </row>
    <row r="831">
      <c r="A831" s="62" t="s">
        <v>2723</v>
      </c>
      <c r="B831" s="76">
        <v>0.0</v>
      </c>
      <c r="C831" s="76">
        <v>0.004968096357604</v>
      </c>
      <c r="D831" s="115">
        <f t="shared" si="1"/>
        <v>0</v>
      </c>
      <c r="E831" s="115">
        <f t="shared" si="2"/>
        <v>1</v>
      </c>
    </row>
    <row r="832">
      <c r="A832" s="62" t="s">
        <v>2724</v>
      </c>
      <c r="B832" s="76">
        <v>0.0</v>
      </c>
      <c r="C832" s="76">
        <v>0.004334473519629</v>
      </c>
      <c r="D832" s="115">
        <f t="shared" si="1"/>
        <v>0</v>
      </c>
      <c r="E832" s="115">
        <f t="shared" si="2"/>
        <v>1</v>
      </c>
    </row>
    <row r="833">
      <c r="A833" s="62" t="s">
        <v>2725</v>
      </c>
      <c r="B833" s="76">
        <v>0.0</v>
      </c>
      <c r="C833" s="76">
        <v>0.001968475323943</v>
      </c>
      <c r="D833" s="115">
        <f t="shared" si="1"/>
        <v>0</v>
      </c>
      <c r="E833" s="115">
        <f t="shared" si="2"/>
        <v>1</v>
      </c>
    </row>
    <row r="834">
      <c r="A834" s="62" t="s">
        <v>2726</v>
      </c>
      <c r="B834" s="76">
        <v>0.0</v>
      </c>
      <c r="C834" s="76">
        <v>0.003764210885342</v>
      </c>
      <c r="D834" s="115">
        <f t="shared" si="1"/>
        <v>0</v>
      </c>
      <c r="E834" s="115">
        <f t="shared" si="2"/>
        <v>1</v>
      </c>
    </row>
    <row r="835">
      <c r="A835" s="62" t="s">
        <v>3494</v>
      </c>
      <c r="B835" s="76">
        <v>0.0</v>
      </c>
      <c r="C835" s="76">
        <v>0.091565446620053</v>
      </c>
      <c r="D835" s="115">
        <f t="shared" si="1"/>
        <v>0</v>
      </c>
      <c r="E835" s="115">
        <f t="shared" si="2"/>
        <v>1</v>
      </c>
    </row>
    <row r="836">
      <c r="A836" s="62" t="s">
        <v>3495</v>
      </c>
      <c r="B836" s="76">
        <v>0.0</v>
      </c>
      <c r="C836" s="76">
        <v>0.00183374095595</v>
      </c>
      <c r="D836" s="115">
        <f t="shared" si="1"/>
        <v>0</v>
      </c>
      <c r="E836" s="115">
        <f t="shared" si="2"/>
        <v>1</v>
      </c>
    </row>
    <row r="837">
      <c r="A837" s="62" t="s">
        <v>3496</v>
      </c>
      <c r="B837" s="76">
        <v>0.0</v>
      </c>
      <c r="C837" s="76">
        <v>9.02909833753E-4</v>
      </c>
      <c r="D837" s="115">
        <f t="shared" si="1"/>
        <v>0</v>
      </c>
      <c r="E837" s="115">
        <f t="shared" si="2"/>
        <v>1</v>
      </c>
    </row>
    <row r="838">
      <c r="A838" s="62" t="s">
        <v>3497</v>
      </c>
      <c r="B838" s="76">
        <v>0.0</v>
      </c>
      <c r="C838" s="76">
        <v>0.001005238121947</v>
      </c>
      <c r="D838" s="115">
        <f t="shared" si="1"/>
        <v>0</v>
      </c>
      <c r="E838" s="115">
        <f t="shared" si="2"/>
        <v>1</v>
      </c>
    </row>
    <row r="839">
      <c r="A839" s="62" t="s">
        <v>3498</v>
      </c>
      <c r="B839" s="76">
        <v>0.0</v>
      </c>
      <c r="C839" s="76">
        <v>0.002193588477967</v>
      </c>
      <c r="D839" s="115">
        <f t="shared" si="1"/>
        <v>0</v>
      </c>
      <c r="E839" s="115">
        <f t="shared" si="2"/>
        <v>1</v>
      </c>
    </row>
    <row r="840">
      <c r="A840" s="62" t="s">
        <v>3499</v>
      </c>
      <c r="B840" s="76">
        <v>0.0</v>
      </c>
      <c r="C840" s="76">
        <v>9.7092726423E-4</v>
      </c>
      <c r="D840" s="115">
        <f t="shared" si="1"/>
        <v>0</v>
      </c>
      <c r="E840" s="115">
        <f t="shared" si="2"/>
        <v>1</v>
      </c>
    </row>
    <row r="841">
      <c r="A841" s="62" t="s">
        <v>3500</v>
      </c>
      <c r="B841" s="76">
        <v>1.0</v>
      </c>
      <c r="C841" s="76">
        <v>0.002104954248012</v>
      </c>
      <c r="D841" s="115">
        <f t="shared" si="1"/>
        <v>1</v>
      </c>
      <c r="E841" s="115">
        <f t="shared" si="2"/>
        <v>0</v>
      </c>
    </row>
    <row r="842">
      <c r="A842" s="62" t="s">
        <v>3501</v>
      </c>
      <c r="B842" s="76">
        <v>0.0</v>
      </c>
      <c r="C842" s="76">
        <v>0.001057072835026</v>
      </c>
      <c r="D842" s="115">
        <f t="shared" si="1"/>
        <v>0</v>
      </c>
      <c r="E842" s="115">
        <f t="shared" si="2"/>
        <v>1</v>
      </c>
    </row>
    <row r="843">
      <c r="A843" s="62" t="s">
        <v>3502</v>
      </c>
      <c r="B843" s="76">
        <v>0.0</v>
      </c>
      <c r="C843" s="76">
        <v>9.53846421738E-4</v>
      </c>
      <c r="D843" s="115">
        <f t="shared" si="1"/>
        <v>0</v>
      </c>
      <c r="E843" s="115">
        <f t="shared" si="2"/>
        <v>1</v>
      </c>
    </row>
    <row r="844">
      <c r="A844" s="62" t="s">
        <v>3503</v>
      </c>
      <c r="B844" s="76">
        <v>0.0</v>
      </c>
      <c r="C844" s="76">
        <v>0.001881656736963</v>
      </c>
      <c r="D844" s="115">
        <f t="shared" si="1"/>
        <v>0</v>
      </c>
      <c r="E844" s="115">
        <f t="shared" si="2"/>
        <v>1</v>
      </c>
    </row>
    <row r="845">
      <c r="A845" s="62" t="s">
        <v>3504</v>
      </c>
      <c r="B845" s="76">
        <v>0.0</v>
      </c>
      <c r="C845" s="76">
        <v>0.001495719286643</v>
      </c>
      <c r="D845" s="115">
        <f t="shared" si="1"/>
        <v>0</v>
      </c>
      <c r="E845" s="115">
        <f t="shared" si="2"/>
        <v>1</v>
      </c>
    </row>
    <row r="846">
      <c r="A846" s="62" t="s">
        <v>3505</v>
      </c>
      <c r="B846" s="76">
        <v>0.0</v>
      </c>
      <c r="C846" s="76">
        <v>8.1075205736E-4</v>
      </c>
      <c r="D846" s="115">
        <f t="shared" si="1"/>
        <v>0</v>
      </c>
      <c r="E846" s="115">
        <f t="shared" si="2"/>
        <v>1</v>
      </c>
    </row>
    <row r="847">
      <c r="A847" s="62" t="s">
        <v>3506</v>
      </c>
      <c r="B847" s="76">
        <v>0.0</v>
      </c>
      <c r="C847" s="76">
        <v>0.001458947139144</v>
      </c>
      <c r="D847" s="115">
        <f t="shared" si="1"/>
        <v>0</v>
      </c>
      <c r="E847" s="115">
        <f t="shared" si="2"/>
        <v>1</v>
      </c>
    </row>
    <row r="848">
      <c r="A848" s="62" t="s">
        <v>3507</v>
      </c>
      <c r="B848" s="76">
        <v>0.0</v>
      </c>
      <c r="C848" s="76">
        <v>0.001681971434296</v>
      </c>
      <c r="D848" s="115">
        <f t="shared" si="1"/>
        <v>0</v>
      </c>
      <c r="E848" s="115">
        <f t="shared" si="2"/>
        <v>1</v>
      </c>
    </row>
    <row r="849">
      <c r="A849" s="62" t="s">
        <v>3508</v>
      </c>
      <c r="B849" s="76">
        <v>0.0</v>
      </c>
      <c r="C849" s="76">
        <v>8.86034297485E-4</v>
      </c>
      <c r="D849" s="115">
        <f t="shared" si="1"/>
        <v>0</v>
      </c>
      <c r="E849" s="115">
        <f t="shared" si="2"/>
        <v>1</v>
      </c>
    </row>
    <row r="850">
      <c r="A850" s="62" t="s">
        <v>3509</v>
      </c>
      <c r="B850" s="76">
        <v>0.0</v>
      </c>
      <c r="C850" s="76">
        <v>8.77616305861E-4</v>
      </c>
      <c r="D850" s="115">
        <f t="shared" si="1"/>
        <v>0</v>
      </c>
      <c r="E850" s="115">
        <f t="shared" si="2"/>
        <v>1</v>
      </c>
    </row>
    <row r="851">
      <c r="A851" s="62" t="s">
        <v>3510</v>
      </c>
      <c r="B851" s="76">
        <v>0.0</v>
      </c>
      <c r="C851" s="76">
        <v>0.001091869896909</v>
      </c>
      <c r="D851" s="115">
        <f t="shared" si="1"/>
        <v>0</v>
      </c>
      <c r="E851" s="115">
        <f t="shared" si="2"/>
        <v>1</v>
      </c>
    </row>
    <row r="852">
      <c r="A852" s="62" t="s">
        <v>3511</v>
      </c>
      <c r="B852" s="76">
        <v>0.0</v>
      </c>
      <c r="C852" s="76">
        <v>0.00144977969945</v>
      </c>
      <c r="D852" s="115">
        <f t="shared" si="1"/>
        <v>0</v>
      </c>
      <c r="E852" s="115">
        <f t="shared" si="2"/>
        <v>1</v>
      </c>
    </row>
    <row r="853">
      <c r="A853" s="62" t="s">
        <v>3512</v>
      </c>
      <c r="B853" s="76">
        <v>0.0</v>
      </c>
      <c r="C853" s="76">
        <v>0.001843305801621</v>
      </c>
      <c r="D853" s="115">
        <f t="shared" si="1"/>
        <v>0</v>
      </c>
      <c r="E853" s="115">
        <f t="shared" si="2"/>
        <v>1</v>
      </c>
    </row>
    <row r="854">
      <c r="A854" s="62" t="s">
        <v>3513</v>
      </c>
      <c r="B854" s="76">
        <v>0.0</v>
      </c>
      <c r="C854" s="76">
        <v>0.001005238121947</v>
      </c>
      <c r="D854" s="115">
        <f t="shared" si="1"/>
        <v>0</v>
      </c>
      <c r="E854" s="115">
        <f t="shared" si="2"/>
        <v>1</v>
      </c>
    </row>
    <row r="855">
      <c r="A855" s="62" t="s">
        <v>3514</v>
      </c>
      <c r="B855" s="76">
        <v>1.0</v>
      </c>
      <c r="C855" s="76">
        <v>8.86034297485E-4</v>
      </c>
      <c r="D855" s="115">
        <f t="shared" si="1"/>
        <v>1</v>
      </c>
      <c r="E855" s="115">
        <f t="shared" si="2"/>
        <v>0</v>
      </c>
    </row>
    <row r="856">
      <c r="A856" s="62" t="s">
        <v>3515</v>
      </c>
      <c r="B856" s="76">
        <v>2.0</v>
      </c>
      <c r="C856" s="76">
        <v>0.001805102064393</v>
      </c>
      <c r="D856" s="115">
        <f t="shared" si="1"/>
        <v>1</v>
      </c>
      <c r="E856" s="115">
        <f t="shared" si="2"/>
        <v>0</v>
      </c>
    </row>
    <row r="857">
      <c r="A857" s="62" t="s">
        <v>3516</v>
      </c>
      <c r="B857" s="76">
        <v>2.0</v>
      </c>
      <c r="C857" s="76">
        <v>0.001259685966981</v>
      </c>
      <c r="D857" s="115">
        <f t="shared" si="1"/>
        <v>1</v>
      </c>
      <c r="E857" s="115">
        <f t="shared" si="2"/>
        <v>0</v>
      </c>
    </row>
    <row r="858">
      <c r="A858" s="62" t="s">
        <v>3517</v>
      </c>
      <c r="B858" s="76">
        <v>1.0</v>
      </c>
      <c r="C858" s="76">
        <v>0.001118091445055</v>
      </c>
      <c r="D858" s="115">
        <f t="shared" si="1"/>
        <v>1</v>
      </c>
      <c r="E858" s="115">
        <f t="shared" si="2"/>
        <v>0</v>
      </c>
    </row>
    <row r="859">
      <c r="A859" s="62" t="s">
        <v>3518</v>
      </c>
      <c r="B859" s="76">
        <v>0.0</v>
      </c>
      <c r="C859" s="76">
        <v>0.00183374095595</v>
      </c>
      <c r="D859" s="115">
        <f t="shared" si="1"/>
        <v>0</v>
      </c>
      <c r="E859" s="115">
        <f t="shared" si="2"/>
        <v>1</v>
      </c>
    </row>
    <row r="860">
      <c r="A860" s="62" t="s">
        <v>3519</v>
      </c>
      <c r="B860" s="76">
        <v>0.0</v>
      </c>
      <c r="C860" s="76">
        <v>9.62380592232E-4</v>
      </c>
      <c r="D860" s="115">
        <f t="shared" si="1"/>
        <v>0</v>
      </c>
      <c r="E860" s="115">
        <f t="shared" si="2"/>
        <v>1</v>
      </c>
    </row>
    <row r="861">
      <c r="A861" s="62" t="s">
        <v>3520</v>
      </c>
      <c r="B861" s="76">
        <v>0.0</v>
      </c>
      <c r="C861" s="76">
        <v>0.005983218749186</v>
      </c>
      <c r="D861" s="115">
        <f t="shared" si="1"/>
        <v>0</v>
      </c>
      <c r="E861" s="115">
        <f t="shared" si="2"/>
        <v>1</v>
      </c>
    </row>
    <row r="862">
      <c r="A862" s="62" t="s">
        <v>3521</v>
      </c>
      <c r="B862" s="76">
        <v>0.0</v>
      </c>
      <c r="C862" s="76">
        <v>0.002423190067319</v>
      </c>
      <c r="D862" s="115">
        <f t="shared" si="1"/>
        <v>0</v>
      </c>
      <c r="E862" s="115">
        <f t="shared" si="2"/>
        <v>1</v>
      </c>
    </row>
    <row r="863">
      <c r="A863" s="62" t="s">
        <v>3522</v>
      </c>
      <c r="B863" s="76">
        <v>0.0</v>
      </c>
      <c r="C863" s="76">
        <v>0.002342832383794</v>
      </c>
      <c r="D863" s="115">
        <f t="shared" si="1"/>
        <v>0</v>
      </c>
      <c r="E863" s="115">
        <f t="shared" si="2"/>
        <v>1</v>
      </c>
    </row>
    <row r="864">
      <c r="A864" s="62" t="s">
        <v>3523</v>
      </c>
      <c r="B864" s="76">
        <v>0.0</v>
      </c>
      <c r="C864" s="76">
        <v>0.0018146393754</v>
      </c>
      <c r="D864" s="115">
        <f t="shared" si="1"/>
        <v>0</v>
      </c>
      <c r="E864" s="115">
        <f t="shared" si="2"/>
        <v>1</v>
      </c>
    </row>
    <row r="865">
      <c r="A865" s="62" t="s">
        <v>3524</v>
      </c>
      <c r="B865" s="76">
        <v>0.0</v>
      </c>
      <c r="C865" s="76">
        <v>9.02909833753E-4</v>
      </c>
      <c r="D865" s="115">
        <f t="shared" si="1"/>
        <v>0</v>
      </c>
      <c r="E865" s="115">
        <f t="shared" si="2"/>
        <v>1</v>
      </c>
    </row>
    <row r="866">
      <c r="A866" s="62" t="s">
        <v>3525</v>
      </c>
      <c r="B866" s="76">
        <v>28.0</v>
      </c>
      <c r="C866" s="76">
        <v>0.001843305801621</v>
      </c>
      <c r="D866" s="115">
        <f t="shared" si="1"/>
        <v>1</v>
      </c>
      <c r="E866" s="115">
        <f t="shared" si="2"/>
        <v>0</v>
      </c>
    </row>
    <row r="867">
      <c r="A867" s="62" t="s">
        <v>3526</v>
      </c>
      <c r="B867" s="76">
        <v>0.0</v>
      </c>
      <c r="C867" s="76">
        <v>9.28320378865E-4</v>
      </c>
      <c r="D867" s="115">
        <f t="shared" si="1"/>
        <v>0</v>
      </c>
      <c r="E867" s="115">
        <f t="shared" si="2"/>
        <v>1</v>
      </c>
    </row>
    <row r="868">
      <c r="A868" s="62" t="s">
        <v>3527</v>
      </c>
      <c r="B868" s="76">
        <v>0.0</v>
      </c>
      <c r="C868" s="76">
        <v>8.69211224955E-4</v>
      </c>
      <c r="D868" s="115">
        <f t="shared" si="1"/>
        <v>0</v>
      </c>
      <c r="E868" s="115">
        <f t="shared" si="2"/>
        <v>1</v>
      </c>
    </row>
    <row r="869">
      <c r="A869" s="62" t="s">
        <v>3528</v>
      </c>
      <c r="B869" s="76">
        <v>2.0</v>
      </c>
      <c r="C869" s="76">
        <v>0.020092554450689</v>
      </c>
      <c r="D869" s="115">
        <f t="shared" si="1"/>
        <v>1</v>
      </c>
      <c r="E869" s="115">
        <f t="shared" si="2"/>
        <v>0</v>
      </c>
    </row>
    <row r="870">
      <c r="A870" s="62" t="s">
        <v>3529</v>
      </c>
      <c r="B870" s="76">
        <v>36.0</v>
      </c>
      <c r="C870" s="76">
        <v>0.003318467032385</v>
      </c>
      <c r="D870" s="115">
        <f t="shared" si="1"/>
        <v>1</v>
      </c>
      <c r="E870" s="115">
        <f t="shared" si="2"/>
        <v>0</v>
      </c>
    </row>
    <row r="871">
      <c r="A871" s="62" t="s">
        <v>3530</v>
      </c>
      <c r="B871" s="76">
        <v>0.0</v>
      </c>
      <c r="C871" s="76">
        <v>8.27386949936E-4</v>
      </c>
      <c r="D871" s="115">
        <f t="shared" si="1"/>
        <v>0</v>
      </c>
      <c r="E871" s="115">
        <f t="shared" si="2"/>
        <v>1</v>
      </c>
    </row>
    <row r="872">
      <c r="A872" s="62" t="s">
        <v>3531</v>
      </c>
      <c r="B872" s="76">
        <v>1.0</v>
      </c>
      <c r="C872" s="76">
        <v>0.00179557404247</v>
      </c>
      <c r="D872" s="115">
        <f t="shared" si="1"/>
        <v>1</v>
      </c>
      <c r="E872" s="115">
        <f t="shared" si="2"/>
        <v>0</v>
      </c>
    </row>
    <row r="873">
      <c r="A873" s="62" t="s">
        <v>3532</v>
      </c>
      <c r="B873" s="76">
        <v>1.0</v>
      </c>
      <c r="C873" s="76">
        <v>0.004839872028059</v>
      </c>
      <c r="D873" s="115">
        <f t="shared" si="1"/>
        <v>1</v>
      </c>
      <c r="E873" s="115">
        <f t="shared" si="2"/>
        <v>0</v>
      </c>
    </row>
    <row r="874">
      <c r="A874" s="62" t="s">
        <v>3533</v>
      </c>
      <c r="B874" s="76">
        <v>1.0</v>
      </c>
      <c r="C874" s="76">
        <v>0.001958792403178</v>
      </c>
      <c r="D874" s="115">
        <f t="shared" si="1"/>
        <v>1</v>
      </c>
      <c r="E874" s="115">
        <f t="shared" si="2"/>
        <v>0</v>
      </c>
    </row>
    <row r="875">
      <c r="A875" s="62" t="s">
        <v>3534</v>
      </c>
      <c r="B875" s="76">
        <v>7.0</v>
      </c>
      <c r="C875" s="76">
        <v>8.44076608159E-4</v>
      </c>
      <c r="D875" s="115">
        <f t="shared" si="1"/>
        <v>1</v>
      </c>
      <c r="E875" s="115">
        <f t="shared" si="2"/>
        <v>0</v>
      </c>
    </row>
    <row r="876">
      <c r="A876" s="62" t="s">
        <v>3535</v>
      </c>
      <c r="B876" s="76">
        <v>0.0</v>
      </c>
      <c r="C876" s="76">
        <v>0.001100598624007</v>
      </c>
      <c r="D876" s="115">
        <f t="shared" si="1"/>
        <v>0</v>
      </c>
      <c r="E876" s="115">
        <f t="shared" si="2"/>
        <v>1</v>
      </c>
    </row>
    <row r="877">
      <c r="A877" s="62" t="s">
        <v>3536</v>
      </c>
      <c r="B877" s="76">
        <v>0.0</v>
      </c>
      <c r="C877" s="76">
        <v>9.19837289532E-4</v>
      </c>
      <c r="D877" s="115">
        <f t="shared" si="1"/>
        <v>0</v>
      </c>
      <c r="E877" s="115">
        <f t="shared" si="2"/>
        <v>1</v>
      </c>
    </row>
    <row r="878">
      <c r="A878" s="62" t="s">
        <v>3537</v>
      </c>
      <c r="B878" s="76">
        <v>0.0</v>
      </c>
      <c r="C878" s="76">
        <v>0.003786249508974</v>
      </c>
      <c r="D878" s="115">
        <f t="shared" si="1"/>
        <v>0</v>
      </c>
      <c r="E878" s="115">
        <f t="shared" si="2"/>
        <v>1</v>
      </c>
    </row>
    <row r="879">
      <c r="A879" s="62" t="s">
        <v>3538</v>
      </c>
      <c r="B879" s="76">
        <v>0.0</v>
      </c>
      <c r="C879" s="76">
        <v>8.27386949936E-4</v>
      </c>
      <c r="D879" s="115">
        <f t="shared" si="1"/>
        <v>0</v>
      </c>
      <c r="E879" s="115">
        <f t="shared" si="2"/>
        <v>1</v>
      </c>
    </row>
    <row r="880">
      <c r="A880" s="62" t="s">
        <v>3539</v>
      </c>
      <c r="B880" s="76">
        <v>0.0</v>
      </c>
      <c r="C880" s="76">
        <v>0.00144977969945</v>
      </c>
      <c r="D880" s="115">
        <f t="shared" si="1"/>
        <v>0</v>
      </c>
      <c r="E880" s="115">
        <f t="shared" si="2"/>
        <v>1</v>
      </c>
    </row>
    <row r="881">
      <c r="A881" s="62" t="s">
        <v>3540</v>
      </c>
      <c r="B881" s="76">
        <v>0.0</v>
      </c>
      <c r="C881" s="76">
        <v>9.88057937619E-4</v>
      </c>
      <c r="D881" s="115">
        <f t="shared" si="1"/>
        <v>0</v>
      </c>
      <c r="E881" s="115">
        <f t="shared" si="2"/>
        <v>1</v>
      </c>
    </row>
    <row r="882">
      <c r="A882" s="62" t="s">
        <v>3541</v>
      </c>
      <c r="B882" s="76">
        <v>0.0</v>
      </c>
      <c r="C882" s="76">
        <v>8.69211224955E-4</v>
      </c>
      <c r="D882" s="115">
        <f t="shared" si="1"/>
        <v>0</v>
      </c>
      <c r="E882" s="115">
        <f t="shared" si="2"/>
        <v>1</v>
      </c>
    </row>
    <row r="883">
      <c r="A883" s="62" t="s">
        <v>3542</v>
      </c>
      <c r="B883" s="76">
        <v>0.0</v>
      </c>
      <c r="C883" s="76">
        <v>0.001852879716667</v>
      </c>
      <c r="D883" s="115">
        <f t="shared" si="1"/>
        <v>0</v>
      </c>
      <c r="E883" s="115">
        <f t="shared" si="2"/>
        <v>1</v>
      </c>
    </row>
    <row r="884">
      <c r="A884" s="62" t="s">
        <v>3543</v>
      </c>
      <c r="B884" s="76">
        <v>0.0</v>
      </c>
      <c r="C884" s="76">
        <v>0.001978166636517</v>
      </c>
      <c r="D884" s="115">
        <f t="shared" si="1"/>
        <v>0</v>
      </c>
      <c r="E884" s="115">
        <f t="shared" si="2"/>
        <v>1</v>
      </c>
    </row>
    <row r="885">
      <c r="A885" s="62" t="s">
        <v>3544</v>
      </c>
      <c r="B885" s="76">
        <v>0.0</v>
      </c>
      <c r="C885" s="76">
        <v>0.001022467545717</v>
      </c>
      <c r="D885" s="115">
        <f t="shared" si="1"/>
        <v>0</v>
      </c>
      <c r="E885" s="115">
        <f t="shared" si="2"/>
        <v>1</v>
      </c>
    </row>
    <row r="886">
      <c r="A886" s="62" t="s">
        <v>3545</v>
      </c>
      <c r="B886" s="76">
        <v>0.0</v>
      </c>
      <c r="C886" s="76">
        <v>0.001250752185494</v>
      </c>
      <c r="D886" s="115">
        <f t="shared" si="1"/>
        <v>0</v>
      </c>
      <c r="E886" s="115">
        <f t="shared" si="2"/>
        <v>1</v>
      </c>
    </row>
    <row r="887">
      <c r="A887" s="62" t="s">
        <v>3546</v>
      </c>
      <c r="B887" s="76">
        <v>35.0</v>
      </c>
      <c r="C887" s="76">
        <v>0.001422339011423</v>
      </c>
      <c r="D887" s="115">
        <f t="shared" si="1"/>
        <v>1</v>
      </c>
      <c r="E887" s="115">
        <f t="shared" si="2"/>
        <v>0</v>
      </c>
    </row>
    <row r="888">
      <c r="A888" s="62" t="s">
        <v>3547</v>
      </c>
      <c r="B888" s="76">
        <v>1.0</v>
      </c>
      <c r="C888" s="76">
        <v>9.88057937619E-4</v>
      </c>
      <c r="D888" s="115">
        <f t="shared" si="1"/>
        <v>1</v>
      </c>
      <c r="E888" s="115">
        <f t="shared" si="2"/>
        <v>0</v>
      </c>
    </row>
    <row r="889">
      <c r="A889" s="62" t="s">
        <v>3548</v>
      </c>
      <c r="B889" s="76">
        <v>4.0</v>
      </c>
      <c r="C889" s="76">
        <v>0.01661519985465</v>
      </c>
      <c r="D889" s="115">
        <f t="shared" si="1"/>
        <v>1</v>
      </c>
      <c r="E889" s="115">
        <f t="shared" si="2"/>
        <v>0</v>
      </c>
    </row>
    <row r="890">
      <c r="A890" s="62" t="s">
        <v>3549</v>
      </c>
      <c r="B890" s="76">
        <v>0.0</v>
      </c>
      <c r="C890" s="76">
        <v>0.001241829208514</v>
      </c>
      <c r="D890" s="115">
        <f t="shared" si="1"/>
        <v>0</v>
      </c>
      <c r="E890" s="115">
        <f t="shared" si="2"/>
        <v>1</v>
      </c>
    </row>
    <row r="891">
      <c r="A891" s="62" t="s">
        <v>3550</v>
      </c>
      <c r="B891" s="76">
        <v>0.0</v>
      </c>
      <c r="C891" s="76">
        <v>8.94465777441E-4</v>
      </c>
      <c r="D891" s="115">
        <f t="shared" si="1"/>
        <v>0</v>
      </c>
      <c r="E891" s="115">
        <f t="shared" si="2"/>
        <v>1</v>
      </c>
    </row>
    <row r="892">
      <c r="A892" s="62" t="s">
        <v>3551</v>
      </c>
      <c r="B892" s="76">
        <v>0.0</v>
      </c>
      <c r="C892" s="76">
        <v>0.001523404160456</v>
      </c>
      <c r="D892" s="115">
        <f t="shared" si="1"/>
        <v>0</v>
      </c>
      <c r="E892" s="115">
        <f t="shared" si="2"/>
        <v>1</v>
      </c>
    </row>
    <row r="893">
      <c r="A893" s="62" t="s">
        <v>3552</v>
      </c>
      <c r="B893" s="76">
        <v>0.0</v>
      </c>
      <c r="C893" s="76">
        <v>8.86034297485E-4</v>
      </c>
      <c r="D893" s="115">
        <f t="shared" si="1"/>
        <v>0</v>
      </c>
      <c r="E893" s="115">
        <f t="shared" si="2"/>
        <v>1</v>
      </c>
    </row>
    <row r="894">
      <c r="A894" s="62" t="s">
        <v>3553</v>
      </c>
      <c r="B894" s="76">
        <v>0.0</v>
      </c>
      <c r="C894" s="76">
        <v>9.28320378865E-4</v>
      </c>
      <c r="D894" s="115">
        <f t="shared" si="1"/>
        <v>0</v>
      </c>
      <c r="E894" s="115">
        <f t="shared" si="2"/>
        <v>1</v>
      </c>
    </row>
    <row r="895">
      <c r="A895" s="62" t="s">
        <v>3554</v>
      </c>
      <c r="B895" s="76">
        <v>0.0</v>
      </c>
      <c r="C895" s="76">
        <v>0.002554877079262</v>
      </c>
      <c r="D895" s="115">
        <f t="shared" si="1"/>
        <v>0</v>
      </c>
      <c r="E895" s="115">
        <f t="shared" si="2"/>
        <v>1</v>
      </c>
    </row>
    <row r="896">
      <c r="A896" s="62" t="s">
        <v>3555</v>
      </c>
      <c r="B896" s="76">
        <v>0.0</v>
      </c>
      <c r="C896" s="76">
        <v>0.00129553072962</v>
      </c>
      <c r="D896" s="115">
        <f t="shared" si="1"/>
        <v>0</v>
      </c>
      <c r="E896" s="115">
        <f t="shared" si="2"/>
        <v>1</v>
      </c>
    </row>
    <row r="897">
      <c r="A897" s="62" t="s">
        <v>3556</v>
      </c>
      <c r="B897" s="76">
        <v>0.0</v>
      </c>
      <c r="C897" s="76">
        <v>0.002392994517153</v>
      </c>
      <c r="D897" s="115">
        <f t="shared" si="1"/>
        <v>0</v>
      </c>
      <c r="E897" s="115">
        <f t="shared" si="2"/>
        <v>1</v>
      </c>
    </row>
    <row r="898">
      <c r="A898" s="62" t="s">
        <v>3557</v>
      </c>
      <c r="B898" s="76">
        <v>0.0</v>
      </c>
      <c r="C898" s="76">
        <v>0.00183374095595</v>
      </c>
      <c r="D898" s="115">
        <f t="shared" si="1"/>
        <v>0</v>
      </c>
      <c r="E898" s="115">
        <f t="shared" si="2"/>
        <v>1</v>
      </c>
    </row>
    <row r="899">
      <c r="A899" s="62" t="s">
        <v>3558</v>
      </c>
      <c r="B899" s="76">
        <v>0.0</v>
      </c>
      <c r="C899" s="76">
        <v>0.003179598741903</v>
      </c>
      <c r="D899" s="115">
        <f t="shared" si="1"/>
        <v>0</v>
      </c>
      <c r="E899" s="115">
        <f t="shared" si="2"/>
        <v>1</v>
      </c>
    </row>
    <row r="900">
      <c r="A900" s="62" t="s">
        <v>3559</v>
      </c>
      <c r="B900" s="76">
        <v>0.0</v>
      </c>
      <c r="C900" s="76">
        <v>0.00223320226297</v>
      </c>
      <c r="D900" s="115">
        <f t="shared" si="1"/>
        <v>0</v>
      </c>
      <c r="E900" s="115">
        <f t="shared" si="2"/>
        <v>1</v>
      </c>
    </row>
    <row r="901">
      <c r="A901" s="62" t="s">
        <v>3560</v>
      </c>
      <c r="B901" s="76">
        <v>0.0</v>
      </c>
      <c r="C901" s="76">
        <v>0.00129553072962</v>
      </c>
      <c r="D901" s="115">
        <f t="shared" si="1"/>
        <v>0</v>
      </c>
      <c r="E901" s="115">
        <f t="shared" si="2"/>
        <v>1</v>
      </c>
    </row>
    <row r="902">
      <c r="A902" s="62" t="s">
        <v>3561</v>
      </c>
      <c r="B902" s="76">
        <v>0.0</v>
      </c>
      <c r="C902" s="76">
        <v>0.001206249290711</v>
      </c>
      <c r="D902" s="115">
        <f t="shared" si="1"/>
        <v>0</v>
      </c>
      <c r="E902" s="115">
        <f t="shared" si="2"/>
        <v>1</v>
      </c>
    </row>
    <row r="903">
      <c r="A903" s="62" t="s">
        <v>3562</v>
      </c>
      <c r="B903" s="76">
        <v>0.0</v>
      </c>
      <c r="C903" s="76">
        <v>0.001118091445055</v>
      </c>
      <c r="D903" s="115">
        <f t="shared" si="1"/>
        <v>0</v>
      </c>
      <c r="E903" s="115">
        <f t="shared" si="2"/>
        <v>1</v>
      </c>
    </row>
    <row r="904">
      <c r="A904" s="62" t="s">
        <v>3563</v>
      </c>
      <c r="B904" s="76">
        <v>0.0</v>
      </c>
      <c r="C904" s="76">
        <v>0.001477312655244</v>
      </c>
      <c r="D904" s="115">
        <f t="shared" si="1"/>
        <v>0</v>
      </c>
      <c r="E904" s="115">
        <f t="shared" si="2"/>
        <v>1</v>
      </c>
    </row>
    <row r="905">
      <c r="A905" s="62" t="s">
        <v>3564</v>
      </c>
      <c r="B905" s="76">
        <v>0.0</v>
      </c>
      <c r="C905" s="76">
        <v>0.001126855764722</v>
      </c>
      <c r="D905" s="115">
        <f t="shared" si="1"/>
        <v>0</v>
      </c>
      <c r="E905" s="115">
        <f t="shared" si="2"/>
        <v>1</v>
      </c>
    </row>
    <row r="906">
      <c r="A906" s="62" t="s">
        <v>3565</v>
      </c>
      <c r="B906" s="76">
        <v>0.0</v>
      </c>
      <c r="C906" s="76">
        <v>0.001179682182761</v>
      </c>
      <c r="D906" s="115">
        <f t="shared" si="1"/>
        <v>0</v>
      </c>
      <c r="E906" s="115">
        <f t="shared" si="2"/>
        <v>1</v>
      </c>
    </row>
    <row r="907">
      <c r="A907" s="62" t="s">
        <v>3566</v>
      </c>
      <c r="B907" s="76">
        <v>0.0</v>
      </c>
      <c r="C907" s="76">
        <v>0.003404522745465</v>
      </c>
      <c r="D907" s="115">
        <f t="shared" si="1"/>
        <v>0</v>
      </c>
      <c r="E907" s="115">
        <f t="shared" si="2"/>
        <v>1</v>
      </c>
    </row>
    <row r="908">
      <c r="A908" s="62" t="s">
        <v>3567</v>
      </c>
      <c r="B908" s="76">
        <v>0.0</v>
      </c>
      <c r="C908" s="76">
        <v>8.1075205736E-4</v>
      </c>
      <c r="D908" s="115">
        <f t="shared" si="1"/>
        <v>0</v>
      </c>
      <c r="E908" s="115">
        <f t="shared" si="2"/>
        <v>1</v>
      </c>
    </row>
    <row r="909">
      <c r="A909" s="62" t="s">
        <v>3568</v>
      </c>
      <c r="B909" s="76">
        <v>0.0</v>
      </c>
      <c r="C909" s="76">
        <v>8.60819591342E-4</v>
      </c>
      <c r="D909" s="115">
        <f t="shared" si="1"/>
        <v>0</v>
      </c>
      <c r="E909" s="115">
        <f t="shared" si="2"/>
        <v>1</v>
      </c>
    </row>
    <row r="910">
      <c r="A910" s="62" t="s">
        <v>3569</v>
      </c>
      <c r="B910" s="76">
        <v>0.0</v>
      </c>
      <c r="C910" s="76">
        <v>0.001340580280834</v>
      </c>
      <c r="D910" s="115">
        <f t="shared" si="1"/>
        <v>0</v>
      </c>
      <c r="E910" s="115">
        <f t="shared" si="2"/>
        <v>1</v>
      </c>
    </row>
    <row r="911">
      <c r="A911" s="62" t="s">
        <v>3570</v>
      </c>
      <c r="B911" s="76">
        <v>0.0</v>
      </c>
      <c r="C911" s="76">
        <v>0.001852879716667</v>
      </c>
      <c r="D911" s="115">
        <f t="shared" si="1"/>
        <v>0</v>
      </c>
      <c r="E911" s="115">
        <f t="shared" si="2"/>
        <v>1</v>
      </c>
    </row>
    <row r="912">
      <c r="A912" s="62" t="s">
        <v>3571</v>
      </c>
      <c r="B912" s="76">
        <v>0.0</v>
      </c>
      <c r="C912" s="76">
        <v>0.002565061952983</v>
      </c>
      <c r="D912" s="115">
        <f t="shared" si="1"/>
        <v>0</v>
      </c>
      <c r="E912" s="115">
        <f t="shared" si="2"/>
        <v>1</v>
      </c>
    </row>
    <row r="913">
      <c r="A913" s="62" t="s">
        <v>3572</v>
      </c>
      <c r="B913" s="76">
        <v>8.0</v>
      </c>
      <c r="C913" s="76">
        <v>0.001404097080327</v>
      </c>
      <c r="D913" s="115">
        <f t="shared" si="1"/>
        <v>1</v>
      </c>
      <c r="E913" s="115">
        <f t="shared" si="2"/>
        <v>0</v>
      </c>
    </row>
    <row r="914">
      <c r="A914" s="62" t="s">
        <v>3573</v>
      </c>
      <c r="B914" s="76">
        <v>0.0</v>
      </c>
      <c r="C914" s="76">
        <v>9.28320378865E-4</v>
      </c>
      <c r="D914" s="115">
        <f t="shared" si="1"/>
        <v>0</v>
      </c>
      <c r="E914" s="115">
        <f t="shared" si="2"/>
        <v>1</v>
      </c>
    </row>
    <row r="915">
      <c r="A915" s="62" t="s">
        <v>3574</v>
      </c>
      <c r="B915" s="76">
        <v>0.0</v>
      </c>
      <c r="C915" s="76">
        <v>0.002065785191579</v>
      </c>
      <c r="D915" s="115">
        <f t="shared" si="1"/>
        <v>0</v>
      </c>
      <c r="E915" s="115">
        <f t="shared" si="2"/>
        <v>1</v>
      </c>
    </row>
    <row r="916">
      <c r="A916" s="62" t="s">
        <v>3575</v>
      </c>
      <c r="B916" s="76">
        <v>0.0</v>
      </c>
      <c r="C916" s="76">
        <v>0.002687903604974</v>
      </c>
      <c r="D916" s="115">
        <f t="shared" si="1"/>
        <v>0</v>
      </c>
      <c r="E916" s="115">
        <f t="shared" si="2"/>
        <v>1</v>
      </c>
    </row>
    <row r="917">
      <c r="A917" s="62" t="s">
        <v>3576</v>
      </c>
      <c r="B917" s="76">
        <v>197.0</v>
      </c>
      <c r="C917" s="76">
        <v>0.005274082204034</v>
      </c>
      <c r="D917" s="115">
        <f t="shared" si="1"/>
        <v>1</v>
      </c>
      <c r="E917" s="115">
        <f t="shared" si="2"/>
        <v>0</v>
      </c>
    </row>
    <row r="918">
      <c r="A918" s="62" t="s">
        <v>3577</v>
      </c>
      <c r="B918" s="76">
        <v>2.0</v>
      </c>
      <c r="C918" s="76">
        <v>9.36816559612E-4</v>
      </c>
      <c r="D918" s="115">
        <f t="shared" si="1"/>
        <v>1</v>
      </c>
      <c r="E918" s="115">
        <f t="shared" si="2"/>
        <v>0</v>
      </c>
    </row>
    <row r="919">
      <c r="A919" s="62" t="s">
        <v>3578</v>
      </c>
      <c r="B919" s="76">
        <v>0.0</v>
      </c>
      <c r="C919" s="76">
        <v>0.005752649827448</v>
      </c>
      <c r="D919" s="115">
        <f t="shared" si="1"/>
        <v>0</v>
      </c>
      <c r="E919" s="115">
        <f t="shared" si="2"/>
        <v>1</v>
      </c>
    </row>
    <row r="920">
      <c r="A920" s="62" t="s">
        <v>3579</v>
      </c>
      <c r="B920" s="76">
        <v>0.0</v>
      </c>
      <c r="C920" s="76">
        <v>0.006900545563285</v>
      </c>
      <c r="D920" s="115">
        <f t="shared" si="1"/>
        <v>0</v>
      </c>
      <c r="E920" s="115">
        <f t="shared" si="2"/>
        <v>1</v>
      </c>
    </row>
    <row r="921">
      <c r="A921" s="62" t="s">
        <v>3580</v>
      </c>
      <c r="B921" s="76">
        <v>8.0</v>
      </c>
      <c r="C921" s="76">
        <v>0.002718789187579</v>
      </c>
      <c r="D921" s="115">
        <f t="shared" si="1"/>
        <v>1</v>
      </c>
      <c r="E921" s="115">
        <f t="shared" si="2"/>
        <v>0</v>
      </c>
    </row>
    <row r="922">
      <c r="A922" s="62" t="s">
        <v>3581</v>
      </c>
      <c r="B922" s="76">
        <v>1.0</v>
      </c>
      <c r="C922" s="76">
        <v>9.02909833753E-4</v>
      </c>
      <c r="D922" s="115">
        <f t="shared" si="1"/>
        <v>1</v>
      </c>
      <c r="E922" s="115">
        <f t="shared" si="2"/>
        <v>0</v>
      </c>
    </row>
    <row r="923">
      <c r="A923" s="62" t="s">
        <v>3582</v>
      </c>
      <c r="B923" s="76">
        <v>5.0</v>
      </c>
      <c r="C923" s="76">
        <v>8.27386949936E-4</v>
      </c>
      <c r="D923" s="115">
        <f t="shared" si="1"/>
        <v>1</v>
      </c>
      <c r="E923" s="115">
        <f t="shared" si="2"/>
        <v>0</v>
      </c>
    </row>
    <row r="924">
      <c r="A924" s="62" t="s">
        <v>3583</v>
      </c>
      <c r="B924" s="76">
        <v>5.0</v>
      </c>
      <c r="C924" s="76">
        <v>0.001413212918075</v>
      </c>
      <c r="D924" s="115">
        <f t="shared" si="1"/>
        <v>1</v>
      </c>
      <c r="E924" s="115">
        <f t="shared" si="2"/>
        <v>0</v>
      </c>
    </row>
    <row r="925">
      <c r="A925" s="62" t="s">
        <v>2727</v>
      </c>
      <c r="B925" s="76">
        <v>3.0</v>
      </c>
      <c r="C925" s="76">
        <v>0.001978166636517</v>
      </c>
      <c r="D925" s="115">
        <f t="shared" si="1"/>
        <v>1</v>
      </c>
      <c r="E925" s="115">
        <f t="shared" si="2"/>
        <v>0</v>
      </c>
    </row>
    <row r="926">
      <c r="A926" s="62" t="s">
        <v>2729</v>
      </c>
      <c r="B926" s="76">
        <v>3.0</v>
      </c>
      <c r="C926" s="76">
        <v>0.001322528042227</v>
      </c>
      <c r="D926" s="115">
        <f t="shared" si="1"/>
        <v>1</v>
      </c>
      <c r="E926" s="115">
        <f t="shared" si="2"/>
        <v>0</v>
      </c>
    </row>
    <row r="927">
      <c r="A927" s="62" t="s">
        <v>2730</v>
      </c>
      <c r="B927" s="76">
        <v>3.0</v>
      </c>
      <c r="C927" s="76">
        <v>0.002585456965259</v>
      </c>
      <c r="D927" s="115">
        <f t="shared" si="1"/>
        <v>1</v>
      </c>
      <c r="E927" s="115">
        <f t="shared" si="2"/>
        <v>0</v>
      </c>
    </row>
    <row r="928">
      <c r="A928" s="62" t="s">
        <v>2731</v>
      </c>
      <c r="B928" s="76">
        <v>3.0</v>
      </c>
      <c r="C928" s="76">
        <v>0.001259685966981</v>
      </c>
      <c r="D928" s="115">
        <f t="shared" si="1"/>
        <v>1</v>
      </c>
      <c r="E928" s="115">
        <f t="shared" si="2"/>
        <v>0</v>
      </c>
    </row>
    <row r="929">
      <c r="A929" s="62" t="s">
        <v>2732</v>
      </c>
      <c r="B929" s="76">
        <v>6.0</v>
      </c>
      <c r="C929" s="76">
        <v>9.88057937619E-4</v>
      </c>
      <c r="D929" s="115">
        <f t="shared" si="1"/>
        <v>1</v>
      </c>
      <c r="E929" s="115">
        <f t="shared" si="2"/>
        <v>0</v>
      </c>
    </row>
    <row r="930">
      <c r="A930" s="62" t="s">
        <v>2733</v>
      </c>
      <c r="B930" s="76">
        <v>2.0</v>
      </c>
      <c r="C930" s="76">
        <v>9.19837289532E-4</v>
      </c>
      <c r="D930" s="115">
        <f t="shared" si="1"/>
        <v>1</v>
      </c>
      <c r="E930" s="115">
        <f t="shared" si="2"/>
        <v>0</v>
      </c>
    </row>
    <row r="931">
      <c r="A931" s="62" t="s">
        <v>2734</v>
      </c>
      <c r="B931" s="76">
        <v>5.0</v>
      </c>
      <c r="C931" s="76">
        <v>0.002065785191579</v>
      </c>
      <c r="D931" s="115">
        <f t="shared" si="1"/>
        <v>1</v>
      </c>
      <c r="E931" s="115">
        <f t="shared" si="2"/>
        <v>0</v>
      </c>
    </row>
    <row r="932">
      <c r="A932" s="62" t="s">
        <v>2735</v>
      </c>
      <c r="B932" s="76">
        <v>1.0</v>
      </c>
      <c r="C932" s="76">
        <v>0.003545321003207</v>
      </c>
      <c r="D932" s="115">
        <f t="shared" si="1"/>
        <v>1</v>
      </c>
      <c r="E932" s="115">
        <f t="shared" si="2"/>
        <v>0</v>
      </c>
    </row>
    <row r="933">
      <c r="A933" s="62" t="s">
        <v>2736</v>
      </c>
      <c r="B933" s="76">
        <v>0.0</v>
      </c>
      <c r="C933" s="76">
        <v>0.006475301367433</v>
      </c>
      <c r="D933" s="115">
        <f t="shared" si="1"/>
        <v>0</v>
      </c>
      <c r="E933" s="115">
        <f t="shared" si="2"/>
        <v>1</v>
      </c>
    </row>
    <row r="934">
      <c r="A934" s="62" t="s">
        <v>2737</v>
      </c>
      <c r="B934" s="76">
        <v>0.0</v>
      </c>
      <c r="C934" s="76">
        <v>0.003339938359794</v>
      </c>
      <c r="D934" s="115">
        <f t="shared" si="1"/>
        <v>0</v>
      </c>
      <c r="E934" s="115">
        <f t="shared" si="2"/>
        <v>1</v>
      </c>
    </row>
    <row r="935">
      <c r="A935" s="62" t="s">
        <v>2738</v>
      </c>
      <c r="B935" s="76">
        <v>0.0</v>
      </c>
      <c r="C935" s="76">
        <v>0.001504937545909</v>
      </c>
      <c r="D935" s="115">
        <f t="shared" si="1"/>
        <v>0</v>
      </c>
      <c r="E935" s="115">
        <f t="shared" si="2"/>
        <v>1</v>
      </c>
    </row>
    <row r="936">
      <c r="A936" s="62" t="s">
        <v>3584</v>
      </c>
      <c r="B936" s="76">
        <v>3.0</v>
      </c>
      <c r="C936" s="76">
        <v>8.60819591342E-4</v>
      </c>
      <c r="D936" s="115">
        <f t="shared" si="1"/>
        <v>1</v>
      </c>
      <c r="E936" s="115">
        <f t="shared" si="2"/>
        <v>0</v>
      </c>
    </row>
    <row r="937">
      <c r="A937" s="62" t="s">
        <v>3585</v>
      </c>
      <c r="B937" s="76">
        <v>2.0</v>
      </c>
      <c r="C937" s="76">
        <v>0.001065754093597</v>
      </c>
      <c r="D937" s="115">
        <f t="shared" si="1"/>
        <v>1</v>
      </c>
      <c r="E937" s="115">
        <f t="shared" si="2"/>
        <v>0</v>
      </c>
    </row>
    <row r="938">
      <c r="A938" s="62" t="s">
        <v>3586</v>
      </c>
      <c r="B938" s="76">
        <v>0.0</v>
      </c>
      <c r="C938" s="76">
        <v>8.44076608159E-4</v>
      </c>
      <c r="D938" s="115">
        <f t="shared" si="1"/>
        <v>0</v>
      </c>
      <c r="E938" s="115">
        <f t="shared" si="2"/>
        <v>1</v>
      </c>
    </row>
    <row r="939">
      <c r="A939" s="62" t="s">
        <v>3587</v>
      </c>
      <c r="B939" s="76">
        <v>0.0</v>
      </c>
      <c r="C939" s="76">
        <v>0.00161633687584</v>
      </c>
      <c r="D939" s="115">
        <f t="shared" si="1"/>
        <v>0</v>
      </c>
      <c r="E939" s="115">
        <f t="shared" si="2"/>
        <v>1</v>
      </c>
    </row>
    <row r="940">
      <c r="A940" s="62" t="s">
        <v>3588</v>
      </c>
      <c r="B940" s="76">
        <v>1.0</v>
      </c>
      <c r="C940" s="76">
        <v>8.94465777441E-4</v>
      </c>
      <c r="D940" s="115">
        <f t="shared" si="1"/>
        <v>1</v>
      </c>
      <c r="E940" s="115">
        <f t="shared" si="2"/>
        <v>0</v>
      </c>
    </row>
    <row r="941">
      <c r="A941" s="62" t="s">
        <v>3589</v>
      </c>
      <c r="B941" s="76">
        <v>2.0</v>
      </c>
      <c r="C941" s="76">
        <v>0.001653784287892</v>
      </c>
      <c r="D941" s="115">
        <f t="shared" si="1"/>
        <v>1</v>
      </c>
      <c r="E941" s="115">
        <f t="shared" si="2"/>
        <v>0</v>
      </c>
    </row>
    <row r="942">
      <c r="A942" s="62" t="s">
        <v>3590</v>
      </c>
      <c r="B942" s="76">
        <v>2.0</v>
      </c>
      <c r="C942" s="76">
        <v>0.001005238121947</v>
      </c>
      <c r="D942" s="115">
        <f t="shared" si="1"/>
        <v>1</v>
      </c>
      <c r="E942" s="115">
        <f t="shared" si="2"/>
        <v>0</v>
      </c>
    </row>
    <row r="943">
      <c r="A943" s="62" t="s">
        <v>3591</v>
      </c>
      <c r="B943" s="76">
        <v>2.0</v>
      </c>
      <c r="C943" s="76">
        <v>0.001074447510027</v>
      </c>
      <c r="D943" s="115">
        <f t="shared" si="1"/>
        <v>1</v>
      </c>
      <c r="E943" s="115">
        <f t="shared" si="2"/>
        <v>0</v>
      </c>
    </row>
    <row r="944">
      <c r="A944" s="62" t="s">
        <v>3592</v>
      </c>
      <c r="B944" s="76">
        <v>0.0</v>
      </c>
      <c r="C944" s="76">
        <v>0.001022467545717</v>
      </c>
      <c r="D944" s="115">
        <f t="shared" si="1"/>
        <v>0</v>
      </c>
      <c r="E944" s="115">
        <f t="shared" si="2"/>
        <v>1</v>
      </c>
    </row>
    <row r="945">
      <c r="A945" s="62" t="s">
        <v>3593</v>
      </c>
      <c r="B945" s="76">
        <v>0.0</v>
      </c>
      <c r="C945" s="76">
        <v>8.94465777441E-4</v>
      </c>
      <c r="D945" s="115">
        <f t="shared" si="1"/>
        <v>0</v>
      </c>
      <c r="E945" s="115">
        <f t="shared" si="2"/>
        <v>1</v>
      </c>
    </row>
    <row r="946">
      <c r="A946" s="62" t="s">
        <v>3594</v>
      </c>
      <c r="B946" s="76">
        <v>0.0</v>
      </c>
      <c r="C946" s="76">
        <v>0.001805102064393</v>
      </c>
      <c r="D946" s="115">
        <f t="shared" si="1"/>
        <v>0</v>
      </c>
      <c r="E946" s="115">
        <f t="shared" si="2"/>
        <v>1</v>
      </c>
    </row>
    <row r="947">
      <c r="A947" s="62" t="s">
        <v>3595</v>
      </c>
      <c r="B947" s="76">
        <v>0.0</v>
      </c>
      <c r="C947" s="76">
        <v>0.001170849239596</v>
      </c>
      <c r="D947" s="115">
        <f t="shared" si="1"/>
        <v>0</v>
      </c>
      <c r="E947" s="115">
        <f t="shared" si="2"/>
        <v>1</v>
      </c>
    </row>
    <row r="948">
      <c r="A948" s="62" t="s">
        <v>3596</v>
      </c>
      <c r="B948" s="76">
        <v>0.0</v>
      </c>
      <c r="C948" s="76">
        <v>0.001179682182761</v>
      </c>
      <c r="D948" s="115">
        <f t="shared" si="1"/>
        <v>0</v>
      </c>
      <c r="E948" s="115">
        <f t="shared" si="2"/>
        <v>1</v>
      </c>
    </row>
    <row r="949">
      <c r="A949" s="62" t="s">
        <v>3597</v>
      </c>
      <c r="B949" s="76">
        <v>0.0</v>
      </c>
      <c r="C949" s="76">
        <v>0.001504937545909</v>
      </c>
      <c r="D949" s="115">
        <f t="shared" si="1"/>
        <v>0</v>
      </c>
      <c r="E949" s="115">
        <f t="shared" si="2"/>
        <v>1</v>
      </c>
    </row>
    <row r="950">
      <c r="A950" s="62" t="s">
        <v>3598</v>
      </c>
      <c r="B950" s="76">
        <v>0.0</v>
      </c>
      <c r="C950" s="76">
        <v>0.003632549195827</v>
      </c>
      <c r="D950" s="115">
        <f t="shared" si="1"/>
        <v>0</v>
      </c>
      <c r="E950" s="115">
        <f t="shared" si="2"/>
        <v>1</v>
      </c>
    </row>
    <row r="951">
      <c r="A951" s="62" t="s">
        <v>3599</v>
      </c>
      <c r="B951" s="76">
        <v>0.0</v>
      </c>
      <c r="C951" s="76">
        <v>0.00113563141775</v>
      </c>
      <c r="D951" s="115">
        <f t="shared" si="1"/>
        <v>0</v>
      </c>
      <c r="E951" s="115">
        <f t="shared" si="2"/>
        <v>1</v>
      </c>
    </row>
    <row r="952">
      <c r="A952" s="62" t="s">
        <v>3600</v>
      </c>
      <c r="B952" s="76">
        <v>0.0</v>
      </c>
      <c r="C952" s="76">
        <v>9.02909833753E-4</v>
      </c>
      <c r="D952" s="115">
        <f t="shared" si="1"/>
        <v>0</v>
      </c>
      <c r="E952" s="115">
        <f t="shared" si="2"/>
        <v>1</v>
      </c>
    </row>
    <row r="953">
      <c r="A953" s="62" t="s">
        <v>3601</v>
      </c>
      <c r="B953" s="76">
        <v>0.0</v>
      </c>
      <c r="C953" s="76">
        <v>8.52441569206E-4</v>
      </c>
      <c r="D953" s="115">
        <f t="shared" si="1"/>
        <v>0</v>
      </c>
      <c r="E953" s="115">
        <f t="shared" si="2"/>
        <v>1</v>
      </c>
    </row>
    <row r="954">
      <c r="A954" s="62" t="s">
        <v>3602</v>
      </c>
      <c r="B954" s="76">
        <v>0.0</v>
      </c>
      <c r="C954" s="76">
        <v>9.45325292248E-4</v>
      </c>
      <c r="D954" s="115">
        <f t="shared" si="1"/>
        <v>0</v>
      </c>
      <c r="E954" s="115">
        <f t="shared" si="2"/>
        <v>1</v>
      </c>
    </row>
    <row r="955">
      <c r="A955" s="62" t="s">
        <v>3603</v>
      </c>
      <c r="B955" s="76">
        <v>0.0</v>
      </c>
      <c r="C955" s="76">
        <v>9.45325292248E-4</v>
      </c>
      <c r="D955" s="115">
        <f t="shared" si="1"/>
        <v>0</v>
      </c>
      <c r="E955" s="115">
        <f t="shared" si="2"/>
        <v>1</v>
      </c>
    </row>
    <row r="956">
      <c r="A956" s="62" t="s">
        <v>3604</v>
      </c>
      <c r="B956" s="76">
        <v>0.0</v>
      </c>
      <c r="C956" s="76">
        <v>0.00133154892225</v>
      </c>
      <c r="D956" s="115">
        <f t="shared" si="1"/>
        <v>0</v>
      </c>
      <c r="E956" s="115">
        <f t="shared" si="2"/>
        <v>1</v>
      </c>
    </row>
    <row r="957">
      <c r="A957" s="62" t="s">
        <v>3605</v>
      </c>
      <c r="B957" s="76">
        <v>0.0</v>
      </c>
      <c r="C957" s="76">
        <v>0.001100598624007</v>
      </c>
      <c r="D957" s="115">
        <f t="shared" si="1"/>
        <v>0</v>
      </c>
      <c r="E957" s="115">
        <f t="shared" si="2"/>
        <v>1</v>
      </c>
    </row>
    <row r="958">
      <c r="A958" s="62" t="s">
        <v>3606</v>
      </c>
      <c r="B958" s="76">
        <v>0.0</v>
      </c>
      <c r="C958" s="76">
        <v>9.02909833753E-4</v>
      </c>
      <c r="D958" s="115">
        <f t="shared" si="1"/>
        <v>0</v>
      </c>
      <c r="E958" s="115">
        <f t="shared" si="2"/>
        <v>1</v>
      </c>
    </row>
    <row r="959">
      <c r="A959" s="62" t="s">
        <v>3607</v>
      </c>
      <c r="B959" s="76">
        <v>0.0</v>
      </c>
      <c r="C959" s="76">
        <v>9.53846421738E-4</v>
      </c>
      <c r="D959" s="115">
        <f t="shared" si="1"/>
        <v>0</v>
      </c>
      <c r="E959" s="115">
        <f t="shared" si="2"/>
        <v>1</v>
      </c>
    </row>
    <row r="960">
      <c r="A960" s="62" t="s">
        <v>3608</v>
      </c>
      <c r="B960" s="76">
        <v>1.0</v>
      </c>
      <c r="C960" s="76">
        <v>8.27386949936E-4</v>
      </c>
      <c r="D960" s="115">
        <f t="shared" si="1"/>
        <v>1</v>
      </c>
      <c r="E960" s="115">
        <f t="shared" si="2"/>
        <v>0</v>
      </c>
    </row>
    <row r="961">
      <c r="A961" s="62" t="s">
        <v>3609</v>
      </c>
      <c r="B961" s="76">
        <v>0.0</v>
      </c>
      <c r="C961" s="76">
        <v>9.62380592232E-4</v>
      </c>
      <c r="D961" s="115">
        <f t="shared" si="1"/>
        <v>0</v>
      </c>
      <c r="E961" s="115">
        <f t="shared" si="2"/>
        <v>1</v>
      </c>
    </row>
    <row r="962">
      <c r="A962" s="62" t="s">
        <v>3610</v>
      </c>
      <c r="B962" s="76">
        <v>0.0</v>
      </c>
      <c r="C962" s="76">
        <v>8.1075205736E-4</v>
      </c>
      <c r="D962" s="115">
        <f t="shared" si="1"/>
        <v>0</v>
      </c>
      <c r="E962" s="115">
        <f t="shared" si="2"/>
        <v>1</v>
      </c>
    </row>
    <row r="963">
      <c r="A963" s="62" t="s">
        <v>3611</v>
      </c>
      <c r="B963" s="76">
        <v>0.0</v>
      </c>
      <c r="C963" s="76">
        <v>0.001767046260593</v>
      </c>
      <c r="D963" s="115">
        <f t="shared" si="1"/>
        <v>0</v>
      </c>
      <c r="E963" s="115">
        <f t="shared" si="2"/>
        <v>1</v>
      </c>
    </row>
    <row r="964">
      <c r="A964" s="62" t="s">
        <v>3612</v>
      </c>
      <c r="B964" s="76">
        <v>4.0</v>
      </c>
      <c r="C964" s="76">
        <v>0.087968600048322</v>
      </c>
      <c r="D964" s="115">
        <f t="shared" si="1"/>
        <v>1</v>
      </c>
      <c r="E964" s="115">
        <f t="shared" si="2"/>
        <v>0</v>
      </c>
    </row>
    <row r="965">
      <c r="A965" s="62" t="s">
        <v>2739</v>
      </c>
      <c r="B965" s="76">
        <v>2.0</v>
      </c>
      <c r="C965" s="76">
        <v>0.002144262025472</v>
      </c>
      <c r="D965" s="115">
        <f t="shared" si="1"/>
        <v>1</v>
      </c>
      <c r="E965" s="115">
        <f t="shared" si="2"/>
        <v>0</v>
      </c>
    </row>
    <row r="966">
      <c r="A966" s="62" t="s">
        <v>2741</v>
      </c>
      <c r="B966" s="76">
        <v>1.0</v>
      </c>
      <c r="C966" s="76">
        <v>0.002968350646434</v>
      </c>
      <c r="D966" s="115">
        <f t="shared" si="1"/>
        <v>1</v>
      </c>
      <c r="E966" s="115">
        <f t="shared" si="2"/>
        <v>0</v>
      </c>
    </row>
    <row r="967">
      <c r="A967" s="62" t="s">
        <v>2742</v>
      </c>
      <c r="B967" s="76">
        <v>3.0</v>
      </c>
      <c r="C967" s="76">
        <v>9.79486291789E-4</v>
      </c>
      <c r="D967" s="115">
        <f t="shared" si="1"/>
        <v>1</v>
      </c>
      <c r="E967" s="115">
        <f t="shared" si="2"/>
        <v>0</v>
      </c>
    </row>
    <row r="968">
      <c r="A968" s="62" t="s">
        <v>2743</v>
      </c>
      <c r="B968" s="76">
        <v>3.0</v>
      </c>
      <c r="C968" s="76">
        <v>0.036439406957732</v>
      </c>
      <c r="D968" s="115">
        <f t="shared" si="1"/>
        <v>1</v>
      </c>
      <c r="E968" s="115">
        <f t="shared" si="2"/>
        <v>0</v>
      </c>
    </row>
    <row r="969">
      <c r="A969" s="62" t="s">
        <v>2744</v>
      </c>
      <c r="B969" s="76">
        <v>5.0</v>
      </c>
      <c r="C969" s="76">
        <v>0.108271139067389</v>
      </c>
      <c r="D969" s="115">
        <f t="shared" si="1"/>
        <v>1</v>
      </c>
      <c r="E969" s="115">
        <f t="shared" si="2"/>
        <v>0</v>
      </c>
    </row>
    <row r="970">
      <c r="A970" s="62" t="s">
        <v>2745</v>
      </c>
      <c r="B970" s="76">
        <v>3.0</v>
      </c>
      <c r="C970" s="76">
        <v>0.015364662131144</v>
      </c>
      <c r="D970" s="115">
        <f t="shared" si="1"/>
        <v>1</v>
      </c>
      <c r="E970" s="115">
        <f t="shared" si="2"/>
        <v>0</v>
      </c>
    </row>
    <row r="971">
      <c r="A971" s="62" t="s">
        <v>2746</v>
      </c>
      <c r="B971" s="76">
        <v>4.0</v>
      </c>
      <c r="C971" s="76">
        <v>0.004153735417925</v>
      </c>
      <c r="D971" s="115">
        <f t="shared" si="1"/>
        <v>1</v>
      </c>
      <c r="E971" s="115">
        <f t="shared" si="2"/>
        <v>0</v>
      </c>
    </row>
    <row r="972">
      <c r="A972" s="62" t="s">
        <v>2747</v>
      </c>
      <c r="B972" s="76">
        <v>6.0</v>
      </c>
      <c r="C972" s="76">
        <v>0.007370420571391</v>
      </c>
      <c r="D972" s="115">
        <f t="shared" si="1"/>
        <v>1</v>
      </c>
      <c r="E972" s="115">
        <f t="shared" si="2"/>
        <v>0</v>
      </c>
    </row>
    <row r="973">
      <c r="A973" s="62" t="s">
        <v>2748</v>
      </c>
      <c r="B973" s="76">
        <v>6.0</v>
      </c>
      <c r="C973" s="76">
        <v>0.003556201292192</v>
      </c>
      <c r="D973" s="115">
        <f t="shared" si="1"/>
        <v>1</v>
      </c>
      <c r="E973" s="115">
        <f t="shared" si="2"/>
        <v>0</v>
      </c>
    </row>
    <row r="974">
      <c r="A974" s="62" t="s">
        <v>2749</v>
      </c>
      <c r="B974" s="76">
        <v>2.0</v>
      </c>
      <c r="C974" s="76">
        <v>0.011265972906553</v>
      </c>
      <c r="D974" s="115">
        <f t="shared" si="1"/>
        <v>1</v>
      </c>
      <c r="E974" s="115">
        <f t="shared" si="2"/>
        <v>0</v>
      </c>
    </row>
    <row r="975">
      <c r="A975" s="62" t="s">
        <v>3613</v>
      </c>
      <c r="B975" s="76">
        <v>3.0</v>
      </c>
      <c r="C975" s="76">
        <v>0.001197382311803</v>
      </c>
      <c r="D975" s="115">
        <f t="shared" si="1"/>
        <v>1</v>
      </c>
      <c r="E975" s="115">
        <f t="shared" si="2"/>
        <v>0</v>
      </c>
    </row>
    <row r="976">
      <c r="A976" s="62" t="s">
        <v>3614</v>
      </c>
      <c r="B976" s="76">
        <v>0.0</v>
      </c>
      <c r="C976" s="76">
        <v>0.004075183677126</v>
      </c>
      <c r="D976" s="115">
        <f t="shared" si="1"/>
        <v>0</v>
      </c>
      <c r="E976" s="115">
        <f t="shared" si="2"/>
        <v>1</v>
      </c>
    </row>
    <row r="977">
      <c r="A977" s="62" t="s">
        <v>3615</v>
      </c>
      <c r="B977" s="76">
        <v>8.0</v>
      </c>
      <c r="C977" s="76">
        <v>0.001179682182761</v>
      </c>
      <c r="D977" s="115">
        <f t="shared" si="1"/>
        <v>1</v>
      </c>
      <c r="E977" s="115">
        <f t="shared" si="2"/>
        <v>0</v>
      </c>
    </row>
    <row r="978">
      <c r="A978" s="62" t="s">
        <v>3616</v>
      </c>
      <c r="B978" s="76">
        <v>2.0</v>
      </c>
      <c r="C978" s="76">
        <v>0.001224017050071</v>
      </c>
      <c r="D978" s="115">
        <f t="shared" si="1"/>
        <v>1</v>
      </c>
      <c r="E978" s="115">
        <f t="shared" si="2"/>
        <v>0</v>
      </c>
    </row>
    <row r="979">
      <c r="A979" s="62" t="s">
        <v>3617</v>
      </c>
      <c r="B979" s="76">
        <v>2.0</v>
      </c>
      <c r="C979" s="76">
        <v>9.36816559612E-4</v>
      </c>
      <c r="D979" s="115">
        <f t="shared" si="1"/>
        <v>1</v>
      </c>
      <c r="E979" s="115">
        <f t="shared" si="2"/>
        <v>0</v>
      </c>
    </row>
    <row r="980">
      <c r="A980" s="62" t="s">
        <v>3618</v>
      </c>
      <c r="B980" s="76">
        <v>1.0</v>
      </c>
      <c r="C980" s="76">
        <v>0.003094747892044</v>
      </c>
      <c r="D980" s="115">
        <f t="shared" si="1"/>
        <v>1</v>
      </c>
      <c r="E980" s="115">
        <f t="shared" si="2"/>
        <v>0</v>
      </c>
    </row>
    <row r="981">
      <c r="A981" s="62" t="s">
        <v>3619</v>
      </c>
      <c r="B981" s="76">
        <v>1.0</v>
      </c>
      <c r="C981" s="76">
        <v>0.007447304121589</v>
      </c>
      <c r="D981" s="115">
        <f t="shared" si="1"/>
        <v>1</v>
      </c>
      <c r="E981" s="115">
        <f t="shared" si="2"/>
        <v>0</v>
      </c>
    </row>
    <row r="982">
      <c r="A982" s="62" t="s">
        <v>3620</v>
      </c>
      <c r="B982" s="76">
        <v>2.0</v>
      </c>
      <c r="C982" s="76">
        <v>0.016567810122184</v>
      </c>
      <c r="D982" s="115">
        <f t="shared" si="1"/>
        <v>1</v>
      </c>
      <c r="E982" s="115">
        <f t="shared" si="2"/>
        <v>0</v>
      </c>
    </row>
    <row r="983">
      <c r="A983" s="62" t="s">
        <v>3621</v>
      </c>
      <c r="B983" s="76">
        <v>1.0</v>
      </c>
      <c r="C983" s="76">
        <v>0.002085352205438</v>
      </c>
      <c r="D983" s="115">
        <f t="shared" si="1"/>
        <v>1</v>
      </c>
      <c r="E983" s="115">
        <f t="shared" si="2"/>
        <v>0</v>
      </c>
    </row>
    <row r="984">
      <c r="A984" s="62" t="s">
        <v>3622</v>
      </c>
      <c r="B984" s="76">
        <v>1.0</v>
      </c>
      <c r="C984" s="76">
        <v>0.001259685966981</v>
      </c>
      <c r="D984" s="115">
        <f t="shared" si="1"/>
        <v>1</v>
      </c>
      <c r="E984" s="115">
        <f t="shared" si="2"/>
        <v>0</v>
      </c>
    </row>
    <row r="985">
      <c r="A985" s="62" t="s">
        <v>3623</v>
      </c>
      <c r="B985" s="76">
        <v>2.0</v>
      </c>
      <c r="C985" s="76">
        <v>0.001065754093597</v>
      </c>
      <c r="D985" s="115">
        <f t="shared" si="1"/>
        <v>1</v>
      </c>
      <c r="E985" s="115">
        <f t="shared" si="2"/>
        <v>0</v>
      </c>
    </row>
    <row r="986">
      <c r="A986" s="62" t="s">
        <v>3624</v>
      </c>
      <c r="B986" s="76">
        <v>0.0</v>
      </c>
      <c r="C986" s="76">
        <v>0.007179046859819</v>
      </c>
      <c r="D986" s="115">
        <f t="shared" si="1"/>
        <v>0</v>
      </c>
      <c r="E986" s="115">
        <f t="shared" si="2"/>
        <v>1</v>
      </c>
    </row>
    <row r="987">
      <c r="A987" s="62" t="s">
        <v>3625</v>
      </c>
      <c r="B987" s="76">
        <v>0.0</v>
      </c>
      <c r="C987" s="76">
        <v>0.002493930409785</v>
      </c>
      <c r="D987" s="115">
        <f t="shared" si="1"/>
        <v>0</v>
      </c>
      <c r="E987" s="115">
        <f t="shared" si="2"/>
        <v>1</v>
      </c>
    </row>
    <row r="988">
      <c r="A988" s="62" t="s">
        <v>3626</v>
      </c>
      <c r="B988" s="76">
        <v>0.0</v>
      </c>
      <c r="C988" s="76">
        <v>0.061626654277581</v>
      </c>
      <c r="D988" s="115">
        <f t="shared" si="1"/>
        <v>0</v>
      </c>
      <c r="E988" s="115">
        <f t="shared" si="2"/>
        <v>1</v>
      </c>
    </row>
    <row r="989">
      <c r="A989" s="62" t="s">
        <v>3627</v>
      </c>
      <c r="B989" s="76">
        <v>0.0</v>
      </c>
      <c r="C989" s="76">
        <v>0.05391449658512</v>
      </c>
      <c r="D989" s="115">
        <f t="shared" si="1"/>
        <v>0</v>
      </c>
      <c r="E989" s="115">
        <f t="shared" si="2"/>
        <v>1</v>
      </c>
    </row>
    <row r="990">
      <c r="A990" s="62" t="s">
        <v>3628</v>
      </c>
      <c r="B990" s="76">
        <v>0.0</v>
      </c>
      <c r="C990" s="76">
        <v>0.004851498535545</v>
      </c>
      <c r="D990" s="115">
        <f t="shared" si="1"/>
        <v>0</v>
      </c>
      <c r="E990" s="115">
        <f t="shared" si="2"/>
        <v>1</v>
      </c>
    </row>
    <row r="991">
      <c r="A991" s="62" t="s">
        <v>3629</v>
      </c>
      <c r="B991" s="76">
        <v>0.0</v>
      </c>
      <c r="C991" s="76">
        <v>0.002173831919716</v>
      </c>
      <c r="D991" s="115">
        <f t="shared" si="1"/>
        <v>0</v>
      </c>
      <c r="E991" s="115">
        <f t="shared" si="2"/>
        <v>1</v>
      </c>
    </row>
    <row r="992">
      <c r="A992" s="62" t="s">
        <v>3630</v>
      </c>
      <c r="B992" s="76">
        <v>4.0</v>
      </c>
      <c r="C992" s="76">
        <v>0.261121893156957</v>
      </c>
      <c r="D992" s="115">
        <f t="shared" si="1"/>
        <v>1</v>
      </c>
      <c r="E992" s="115">
        <f t="shared" si="2"/>
        <v>0</v>
      </c>
    </row>
    <row r="993">
      <c r="A993" s="62" t="s">
        <v>3631</v>
      </c>
      <c r="B993" s="76">
        <v>32.0</v>
      </c>
      <c r="C993" s="76">
        <v>0.001170849239596</v>
      </c>
      <c r="D993" s="115">
        <f t="shared" si="1"/>
        <v>1</v>
      </c>
      <c r="E993" s="115">
        <f t="shared" si="2"/>
        <v>0</v>
      </c>
    </row>
    <row r="994">
      <c r="A994" s="62" t="s">
        <v>3632</v>
      </c>
      <c r="B994" s="76">
        <v>4.0</v>
      </c>
      <c r="C994" s="76">
        <v>0.001005238121947</v>
      </c>
      <c r="D994" s="115">
        <f t="shared" si="1"/>
        <v>1</v>
      </c>
      <c r="E994" s="115">
        <f t="shared" si="2"/>
        <v>0</v>
      </c>
    </row>
    <row r="995">
      <c r="A995" s="62" t="s">
        <v>3633</v>
      </c>
      <c r="B995" s="76">
        <v>6.0</v>
      </c>
      <c r="C995" s="76">
        <v>0.002677624192828</v>
      </c>
      <c r="D995" s="115">
        <f t="shared" si="1"/>
        <v>1</v>
      </c>
      <c r="E995" s="115">
        <f t="shared" si="2"/>
        <v>0</v>
      </c>
    </row>
    <row r="996">
      <c r="A996" s="62" t="s">
        <v>3634</v>
      </c>
      <c r="B996" s="76">
        <v>4.0</v>
      </c>
      <c r="C996" s="76">
        <v>0.003841465057603</v>
      </c>
      <c r="D996" s="115">
        <f t="shared" si="1"/>
        <v>1</v>
      </c>
      <c r="E996" s="115">
        <f t="shared" si="2"/>
        <v>0</v>
      </c>
    </row>
    <row r="997">
      <c r="A997" s="62" t="s">
        <v>3635</v>
      </c>
      <c r="B997" s="76">
        <v>3.0</v>
      </c>
      <c r="C997" s="76">
        <v>0.001197382311803</v>
      </c>
      <c r="D997" s="115">
        <f t="shared" si="1"/>
        <v>1</v>
      </c>
      <c r="E997" s="115">
        <f t="shared" si="2"/>
        <v>0</v>
      </c>
    </row>
    <row r="998">
      <c r="A998" s="62" t="s">
        <v>3636</v>
      </c>
      <c r="B998" s="76">
        <v>4.0</v>
      </c>
      <c r="C998" s="76">
        <v>0.001162027535975</v>
      </c>
      <c r="D998" s="115">
        <f t="shared" si="1"/>
        <v>1</v>
      </c>
      <c r="E998" s="115">
        <f t="shared" si="2"/>
        <v>0</v>
      </c>
    </row>
    <row r="999">
      <c r="A999" s="62" t="s">
        <v>3637</v>
      </c>
      <c r="B999" s="76">
        <v>12.0</v>
      </c>
      <c r="C999" s="76">
        <v>0.001635040858145</v>
      </c>
      <c r="D999" s="115">
        <f t="shared" si="1"/>
        <v>1</v>
      </c>
      <c r="E999" s="115">
        <f t="shared" si="2"/>
        <v>0</v>
      </c>
    </row>
    <row r="1000">
      <c r="A1000" s="62" t="s">
        <v>3638</v>
      </c>
      <c r="B1000" s="76">
        <v>4.0</v>
      </c>
      <c r="C1000" s="76">
        <v>0.002874253966415</v>
      </c>
      <c r="D1000" s="115">
        <f t="shared" si="1"/>
        <v>1</v>
      </c>
      <c r="E1000" s="115">
        <f t="shared" si="2"/>
        <v>0</v>
      </c>
    </row>
    <row r="1001">
      <c r="A1001" s="62" t="s">
        <v>3639</v>
      </c>
      <c r="B1001" s="76">
        <v>4.0</v>
      </c>
      <c r="C1001" s="76">
        <v>0.002203479303289</v>
      </c>
      <c r="D1001" s="115">
        <f t="shared" si="1"/>
        <v>1</v>
      </c>
      <c r="E1001" s="115">
        <f t="shared" si="2"/>
        <v>0</v>
      </c>
    </row>
    <row r="1002">
      <c r="A1002" s="62" t="s">
        <v>3640</v>
      </c>
      <c r="B1002" s="76">
        <v>3.0</v>
      </c>
      <c r="C1002" s="76">
        <v>0.00129553072962</v>
      </c>
      <c r="D1002" s="115">
        <f t="shared" si="1"/>
        <v>1</v>
      </c>
      <c r="E1002" s="115">
        <f t="shared" si="2"/>
        <v>0</v>
      </c>
    </row>
    <row r="1003">
      <c r="A1003" s="62" t="s">
        <v>3641</v>
      </c>
      <c r="B1003" s="76">
        <v>2.0</v>
      </c>
      <c r="C1003" s="76">
        <v>0.003222198238695</v>
      </c>
      <c r="D1003" s="115">
        <f t="shared" si="1"/>
        <v>1</v>
      </c>
      <c r="E1003" s="115">
        <f t="shared" si="2"/>
        <v>0</v>
      </c>
    </row>
    <row r="1004">
      <c r="A1004" s="62" t="s">
        <v>3642</v>
      </c>
      <c r="B1004" s="76">
        <v>6.0</v>
      </c>
      <c r="C1004" s="76">
        <v>0.001748074530123</v>
      </c>
      <c r="D1004" s="115">
        <f t="shared" si="1"/>
        <v>1</v>
      </c>
      <c r="E1004" s="115">
        <f t="shared" si="2"/>
        <v>0</v>
      </c>
    </row>
    <row r="1005">
      <c r="A1005" s="62" t="s">
        <v>3643</v>
      </c>
      <c r="B1005" s="76">
        <v>9.0</v>
      </c>
      <c r="C1005" s="76">
        <v>0.001083152523784</v>
      </c>
      <c r="D1005" s="115">
        <f t="shared" si="1"/>
        <v>1</v>
      </c>
      <c r="E1005" s="115">
        <f t="shared" si="2"/>
        <v>0</v>
      </c>
    </row>
    <row r="1006">
      <c r="A1006" s="62" t="s">
        <v>3644</v>
      </c>
      <c r="B1006" s="76">
        <v>5.0</v>
      </c>
      <c r="C1006" s="76">
        <v>0.002292876211545</v>
      </c>
      <c r="D1006" s="115">
        <f t="shared" si="1"/>
        <v>1</v>
      </c>
      <c r="E1006" s="115">
        <f t="shared" si="2"/>
        <v>0</v>
      </c>
    </row>
    <row r="1007">
      <c r="A1007" s="62" t="s">
        <v>3645</v>
      </c>
      <c r="B1007" s="76">
        <v>5.0</v>
      </c>
      <c r="C1007" s="76">
        <v>0.001404097080327</v>
      </c>
      <c r="D1007" s="115">
        <f t="shared" si="1"/>
        <v>1</v>
      </c>
      <c r="E1007" s="115">
        <f t="shared" si="2"/>
        <v>0</v>
      </c>
    </row>
    <row r="1008">
      <c r="A1008" s="62" t="s">
        <v>3646</v>
      </c>
      <c r="B1008" s="76">
        <v>0.0</v>
      </c>
      <c r="C1008" s="76">
        <v>9.45325292248E-4</v>
      </c>
      <c r="D1008" s="115">
        <f t="shared" si="1"/>
        <v>0</v>
      </c>
      <c r="E1008" s="115">
        <f t="shared" si="2"/>
        <v>1</v>
      </c>
    </row>
    <row r="1009">
      <c r="A1009" s="62" t="s">
        <v>3647</v>
      </c>
      <c r="B1009" s="76">
        <v>3.0</v>
      </c>
      <c r="C1009" s="76">
        <v>0.00305249750956</v>
      </c>
      <c r="D1009" s="115">
        <f t="shared" si="1"/>
        <v>1</v>
      </c>
      <c r="E1009" s="115">
        <f t="shared" si="2"/>
        <v>0</v>
      </c>
    </row>
    <row r="1010">
      <c r="A1010" s="62" t="s">
        <v>3648</v>
      </c>
      <c r="B1010" s="76">
        <v>3.0</v>
      </c>
      <c r="C1010" s="76">
        <v>0.001215127570284</v>
      </c>
      <c r="D1010" s="115">
        <f t="shared" si="1"/>
        <v>1</v>
      </c>
      <c r="E1010" s="115">
        <f t="shared" si="2"/>
        <v>0</v>
      </c>
    </row>
    <row r="1011">
      <c r="A1011" s="62" t="s">
        <v>3649</v>
      </c>
      <c r="B1011" s="76">
        <v>1.0</v>
      </c>
      <c r="C1011" s="76">
        <v>8.69211224955E-4</v>
      </c>
      <c r="D1011" s="115">
        <f t="shared" si="1"/>
        <v>1</v>
      </c>
      <c r="E1011" s="115">
        <f t="shared" si="2"/>
        <v>0</v>
      </c>
    </row>
    <row r="1012">
      <c r="A1012" s="62" t="s">
        <v>3650</v>
      </c>
      <c r="B1012" s="76">
        <v>2.0</v>
      </c>
      <c r="C1012" s="76">
        <v>0.001031100650797</v>
      </c>
      <c r="D1012" s="115">
        <f t="shared" si="1"/>
        <v>1</v>
      </c>
      <c r="E1012" s="115">
        <f t="shared" si="2"/>
        <v>0</v>
      </c>
    </row>
    <row r="1013">
      <c r="A1013" s="62" t="s">
        <v>3651</v>
      </c>
      <c r="B1013" s="76">
        <v>0.0</v>
      </c>
      <c r="C1013" s="76">
        <v>9.11367056141E-4</v>
      </c>
      <c r="D1013" s="115">
        <f t="shared" si="1"/>
        <v>0</v>
      </c>
      <c r="E1013" s="115">
        <f t="shared" si="2"/>
        <v>1</v>
      </c>
    </row>
    <row r="1014">
      <c r="A1014" s="62" t="s">
        <v>3652</v>
      </c>
      <c r="B1014" s="76">
        <v>0.0</v>
      </c>
      <c r="C1014" s="76">
        <v>8.1075205736E-4</v>
      </c>
      <c r="D1014" s="115">
        <f t="shared" si="1"/>
        <v>0</v>
      </c>
      <c r="E1014" s="115">
        <f t="shared" si="2"/>
        <v>1</v>
      </c>
    </row>
    <row r="1015">
      <c r="A1015" s="62" t="s">
        <v>3653</v>
      </c>
      <c r="B1015" s="76">
        <v>0.0</v>
      </c>
      <c r="C1015" s="76">
        <v>8.86034297485E-4</v>
      </c>
      <c r="D1015" s="115">
        <f t="shared" si="1"/>
        <v>0</v>
      </c>
      <c r="E1015" s="115">
        <f t="shared" si="2"/>
        <v>1</v>
      </c>
    </row>
    <row r="1016">
      <c r="A1016" s="62" t="s">
        <v>3654</v>
      </c>
      <c r="B1016" s="76">
        <v>0.0</v>
      </c>
      <c r="C1016" s="76">
        <v>9.45325292248E-4</v>
      </c>
      <c r="D1016" s="115">
        <f t="shared" si="1"/>
        <v>0</v>
      </c>
      <c r="E1016" s="115">
        <f t="shared" si="2"/>
        <v>1</v>
      </c>
    </row>
    <row r="1017">
      <c r="A1017" s="62" t="s">
        <v>3655</v>
      </c>
      <c r="B1017" s="76">
        <v>0.0</v>
      </c>
      <c r="C1017" s="76">
        <v>0.001109339479207</v>
      </c>
      <c r="D1017" s="115">
        <f t="shared" si="1"/>
        <v>0</v>
      </c>
      <c r="E1017" s="115">
        <f t="shared" si="2"/>
        <v>1</v>
      </c>
    </row>
    <row r="1018">
      <c r="A1018" s="62" t="s">
        <v>3656</v>
      </c>
      <c r="B1018" s="76">
        <v>25.0</v>
      </c>
      <c r="C1018" s="76">
        <v>8.27386949936E-4</v>
      </c>
      <c r="D1018" s="115">
        <f t="shared" si="1"/>
        <v>1</v>
      </c>
      <c r="E1018" s="115">
        <f t="shared" si="2"/>
        <v>0</v>
      </c>
    </row>
    <row r="1019">
      <c r="A1019" s="62" t="s">
        <v>3657</v>
      </c>
      <c r="B1019" s="76">
        <v>1.0</v>
      </c>
      <c r="C1019" s="76">
        <v>0.001188526734019</v>
      </c>
      <c r="D1019" s="115">
        <f t="shared" si="1"/>
        <v>1</v>
      </c>
      <c r="E1019" s="115">
        <f t="shared" si="2"/>
        <v>0</v>
      </c>
    </row>
    <row r="1020">
      <c r="A1020" s="62" t="s">
        <v>3658</v>
      </c>
      <c r="B1020" s="76">
        <v>2.0</v>
      </c>
      <c r="C1020" s="76">
        <v>0.014520909685603</v>
      </c>
      <c r="D1020" s="115">
        <f t="shared" si="1"/>
        <v>1</v>
      </c>
      <c r="E1020" s="115">
        <f t="shared" si="2"/>
        <v>0</v>
      </c>
    </row>
    <row r="1021">
      <c r="A1021" s="62" t="s">
        <v>3659</v>
      </c>
      <c r="B1021" s="76">
        <v>0.0</v>
      </c>
      <c r="C1021" s="76">
        <v>0.00703947054565</v>
      </c>
      <c r="D1021" s="115">
        <f t="shared" si="1"/>
        <v>0</v>
      </c>
      <c r="E1021" s="115">
        <f t="shared" si="2"/>
        <v>1</v>
      </c>
    </row>
    <row r="1022">
      <c r="A1022" s="62" t="s">
        <v>3660</v>
      </c>
      <c r="B1022" s="76">
        <v>2.0</v>
      </c>
      <c r="C1022" s="76">
        <v>9.53846421738E-4</v>
      </c>
      <c r="D1022" s="115">
        <f t="shared" si="1"/>
        <v>1</v>
      </c>
      <c r="E1022" s="115">
        <f t="shared" si="2"/>
        <v>0</v>
      </c>
    </row>
    <row r="1023">
      <c r="A1023" s="62" t="s">
        <v>3661</v>
      </c>
      <c r="B1023" s="76">
        <v>1.0</v>
      </c>
      <c r="C1023" s="76">
        <v>0.00375320173783</v>
      </c>
      <c r="D1023" s="115">
        <f t="shared" si="1"/>
        <v>1</v>
      </c>
      <c r="E1023" s="115">
        <f t="shared" si="2"/>
        <v>0</v>
      </c>
    </row>
    <row r="1024">
      <c r="A1024" s="62" t="s">
        <v>3662</v>
      </c>
      <c r="B1024" s="76">
        <v>1.0</v>
      </c>
      <c r="C1024" s="76">
        <v>0.004063988890769</v>
      </c>
      <c r="D1024" s="115">
        <f t="shared" si="1"/>
        <v>1</v>
      </c>
      <c r="E1024" s="115">
        <f t="shared" si="2"/>
        <v>0</v>
      </c>
    </row>
    <row r="1025">
      <c r="A1025" s="62" t="s">
        <v>3663</v>
      </c>
      <c r="B1025" s="76">
        <v>2.0</v>
      </c>
      <c r="C1025" s="76">
        <v>0.001597670994023</v>
      </c>
      <c r="D1025" s="115">
        <f t="shared" si="1"/>
        <v>1</v>
      </c>
      <c r="E1025" s="115">
        <f t="shared" si="2"/>
        <v>0</v>
      </c>
    </row>
    <row r="1026">
      <c r="A1026" s="62" t="s">
        <v>3664</v>
      </c>
      <c r="B1026" s="76">
        <v>1.0</v>
      </c>
      <c r="C1026" s="76">
        <v>0.001458947139144</v>
      </c>
      <c r="D1026" s="115">
        <f t="shared" si="1"/>
        <v>1</v>
      </c>
      <c r="E1026" s="115">
        <f t="shared" si="2"/>
        <v>0</v>
      </c>
    </row>
    <row r="1027">
      <c r="A1027" s="62" t="s">
        <v>3665</v>
      </c>
      <c r="B1027" s="76">
        <v>2.0</v>
      </c>
      <c r="C1027" s="76">
        <v>0.003115916739921</v>
      </c>
      <c r="D1027" s="115">
        <f t="shared" si="1"/>
        <v>1</v>
      </c>
      <c r="E1027" s="115">
        <f t="shared" si="2"/>
        <v>0</v>
      </c>
    </row>
    <row r="1028">
      <c r="A1028" s="62" t="s">
        <v>3666</v>
      </c>
      <c r="B1028" s="76">
        <v>2.0</v>
      </c>
      <c r="C1028" s="76">
        <v>0.001277586558286</v>
      </c>
      <c r="D1028" s="115">
        <f t="shared" si="1"/>
        <v>1</v>
      </c>
      <c r="E1028" s="115">
        <f t="shared" si="2"/>
        <v>0</v>
      </c>
    </row>
    <row r="1029">
      <c r="A1029" s="62" t="s">
        <v>3667</v>
      </c>
      <c r="B1029" s="76">
        <v>2.0</v>
      </c>
      <c r="C1029" s="76">
        <v>0.007166330486014</v>
      </c>
      <c r="D1029" s="115">
        <f t="shared" si="1"/>
        <v>1</v>
      </c>
      <c r="E1029" s="115">
        <f t="shared" si="2"/>
        <v>0</v>
      </c>
    </row>
    <row r="1030">
      <c r="A1030" s="62" t="s">
        <v>3668</v>
      </c>
      <c r="B1030" s="76">
        <v>1.0</v>
      </c>
      <c r="C1030" s="76">
        <v>0.002036499701744</v>
      </c>
      <c r="D1030" s="115">
        <f t="shared" si="1"/>
        <v>1</v>
      </c>
      <c r="E1030" s="115">
        <f t="shared" si="2"/>
        <v>0</v>
      </c>
    </row>
    <row r="1031">
      <c r="A1031" s="62" t="s">
        <v>3669</v>
      </c>
      <c r="B1031" s="76">
        <v>10.0</v>
      </c>
      <c r="C1031" s="76">
        <v>0.003797278948058</v>
      </c>
      <c r="D1031" s="115">
        <f t="shared" si="1"/>
        <v>1</v>
      </c>
      <c r="E1031" s="115">
        <f t="shared" si="2"/>
        <v>0</v>
      </c>
    </row>
    <row r="1032">
      <c r="A1032" s="62" t="s">
        <v>3670</v>
      </c>
      <c r="B1032" s="76">
        <v>10.0</v>
      </c>
      <c r="C1032" s="76">
        <v>0.001358675139192</v>
      </c>
      <c r="D1032" s="115">
        <f t="shared" si="1"/>
        <v>1</v>
      </c>
      <c r="E1032" s="115">
        <f t="shared" si="2"/>
        <v>0</v>
      </c>
    </row>
    <row r="1033">
      <c r="A1033" s="62" t="s">
        <v>3671</v>
      </c>
      <c r="B1033" s="76">
        <v>9.0</v>
      </c>
      <c r="C1033" s="76">
        <v>0.002739418258488</v>
      </c>
      <c r="D1033" s="115">
        <f t="shared" si="1"/>
        <v>1</v>
      </c>
      <c r="E1033" s="115">
        <f t="shared" si="2"/>
        <v>0</v>
      </c>
    </row>
    <row r="1034">
      <c r="A1034" s="62" t="s">
        <v>3672</v>
      </c>
      <c r="B1034" s="76">
        <v>7.0</v>
      </c>
      <c r="C1034" s="76">
        <v>0.003621621683229</v>
      </c>
      <c r="D1034" s="115">
        <f t="shared" si="1"/>
        <v>1</v>
      </c>
      <c r="E1034" s="115">
        <f t="shared" si="2"/>
        <v>0</v>
      </c>
    </row>
    <row r="1035">
      <c r="A1035" s="62" t="s">
        <v>3673</v>
      </c>
      <c r="B1035" s="76">
        <v>1.0</v>
      </c>
      <c r="C1035" s="76">
        <v>8.94465777441E-4</v>
      </c>
      <c r="D1035" s="115">
        <f t="shared" si="1"/>
        <v>1</v>
      </c>
      <c r="E1035" s="115">
        <f t="shared" si="2"/>
        <v>0</v>
      </c>
    </row>
    <row r="1036">
      <c r="A1036" s="62" t="s">
        <v>3674</v>
      </c>
      <c r="B1036" s="76">
        <v>64.0</v>
      </c>
      <c r="C1036" s="76">
        <v>0.004063988890769</v>
      </c>
      <c r="D1036" s="115">
        <f t="shared" si="1"/>
        <v>1</v>
      </c>
      <c r="E1036" s="115">
        <f t="shared" si="2"/>
        <v>0</v>
      </c>
    </row>
    <row r="1037">
      <c r="A1037" s="62" t="s">
        <v>3675</v>
      </c>
      <c r="B1037" s="76">
        <v>93.0</v>
      </c>
      <c r="C1037" s="76">
        <v>0.002605883632925</v>
      </c>
      <c r="D1037" s="115">
        <f t="shared" si="1"/>
        <v>1</v>
      </c>
      <c r="E1037" s="115">
        <f t="shared" si="2"/>
        <v>0</v>
      </c>
    </row>
    <row r="1038">
      <c r="A1038" s="62" t="s">
        <v>3676</v>
      </c>
      <c r="B1038" s="76">
        <v>75.0</v>
      </c>
      <c r="C1038" s="76">
        <v>0.003254223692667</v>
      </c>
      <c r="D1038" s="115">
        <f t="shared" si="1"/>
        <v>1</v>
      </c>
      <c r="E1038" s="115">
        <f t="shared" si="2"/>
        <v>0</v>
      </c>
    </row>
    <row r="1039">
      <c r="A1039" s="62" t="s">
        <v>3677</v>
      </c>
      <c r="B1039" s="76">
        <v>5.0</v>
      </c>
      <c r="C1039" s="76">
        <v>8.60819591342E-4</v>
      </c>
      <c r="D1039" s="115">
        <f t="shared" si="1"/>
        <v>1</v>
      </c>
      <c r="E1039" s="115">
        <f t="shared" si="2"/>
        <v>0</v>
      </c>
    </row>
    <row r="1040">
      <c r="A1040" s="62" t="s">
        <v>3678</v>
      </c>
      <c r="B1040" s="76">
        <v>122.0</v>
      </c>
      <c r="C1040" s="76">
        <v>0.004425458639036</v>
      </c>
      <c r="D1040" s="115">
        <f t="shared" si="1"/>
        <v>1</v>
      </c>
      <c r="E1040" s="115">
        <f t="shared" si="2"/>
        <v>0</v>
      </c>
    </row>
    <row r="1041">
      <c r="A1041" s="62" t="s">
        <v>3679</v>
      </c>
      <c r="B1041" s="76">
        <v>3.0</v>
      </c>
      <c r="C1041" s="76">
        <v>0.004677752068378</v>
      </c>
      <c r="D1041" s="115">
        <f t="shared" si="1"/>
        <v>1</v>
      </c>
      <c r="E1041" s="115">
        <f t="shared" si="2"/>
        <v>0</v>
      </c>
    </row>
    <row r="1042">
      <c r="A1042" s="62" t="s">
        <v>3680</v>
      </c>
      <c r="B1042" s="76">
        <v>3.0</v>
      </c>
      <c r="C1042" s="76">
        <v>0.002144262025472</v>
      </c>
      <c r="D1042" s="115">
        <f t="shared" si="1"/>
        <v>1</v>
      </c>
      <c r="E1042" s="115">
        <f t="shared" si="2"/>
        <v>0</v>
      </c>
    </row>
    <row r="1043">
      <c r="A1043" s="62" t="s">
        <v>3681</v>
      </c>
      <c r="B1043" s="76">
        <v>5.0</v>
      </c>
      <c r="C1043" s="76">
        <v>0.001188526734019</v>
      </c>
      <c r="D1043" s="115">
        <f t="shared" si="1"/>
        <v>1</v>
      </c>
      <c r="E1043" s="115">
        <f t="shared" si="2"/>
        <v>0</v>
      </c>
    </row>
    <row r="1044">
      <c r="A1044" s="62" t="s">
        <v>3682</v>
      </c>
      <c r="B1044" s="76">
        <v>87.0</v>
      </c>
      <c r="C1044" s="76">
        <v>0.002636582192209</v>
      </c>
      <c r="D1044" s="115">
        <f t="shared" si="1"/>
        <v>1</v>
      </c>
      <c r="E1044" s="115">
        <f t="shared" si="2"/>
        <v>0</v>
      </c>
    </row>
    <row r="1045">
      <c r="A1045" s="62" t="s">
        <v>3683</v>
      </c>
      <c r="B1045" s="76">
        <v>62.0</v>
      </c>
      <c r="C1045" s="76">
        <v>0.002403051627066</v>
      </c>
      <c r="D1045" s="115">
        <f t="shared" si="1"/>
        <v>1</v>
      </c>
      <c r="E1045" s="115">
        <f t="shared" si="2"/>
        <v>0</v>
      </c>
    </row>
    <row r="1046">
      <c r="A1046" s="62" t="s">
        <v>3684</v>
      </c>
      <c r="B1046" s="76">
        <v>0.0</v>
      </c>
      <c r="C1046" s="76">
        <v>0.041206069851255</v>
      </c>
      <c r="D1046" s="115">
        <f t="shared" si="1"/>
        <v>0</v>
      </c>
      <c r="E1046" s="115">
        <f t="shared" si="2"/>
        <v>1</v>
      </c>
    </row>
    <row r="1047">
      <c r="A1047" s="62" t="s">
        <v>3685</v>
      </c>
      <c r="B1047" s="76">
        <v>0.0</v>
      </c>
      <c r="C1047" s="76">
        <v>0.005740572740322</v>
      </c>
      <c r="D1047" s="115">
        <f t="shared" si="1"/>
        <v>0</v>
      </c>
      <c r="E1047" s="115">
        <f t="shared" si="2"/>
        <v>1</v>
      </c>
    </row>
    <row r="1048">
      <c r="A1048" s="62" t="s">
        <v>3686</v>
      </c>
      <c r="B1048" s="76">
        <v>0.0</v>
      </c>
      <c r="C1048" s="76">
        <v>0.004131259468968</v>
      </c>
      <c r="D1048" s="115">
        <f t="shared" si="1"/>
        <v>0</v>
      </c>
      <c r="E1048" s="115">
        <f t="shared" si="2"/>
        <v>1</v>
      </c>
    </row>
    <row r="1049">
      <c r="A1049" s="62" t="s">
        <v>3687</v>
      </c>
      <c r="B1049" s="76">
        <v>7.0</v>
      </c>
      <c r="C1049" s="76">
        <v>0.002352848517315</v>
      </c>
      <c r="D1049" s="115">
        <f t="shared" si="1"/>
        <v>1</v>
      </c>
      <c r="E1049" s="115">
        <f t="shared" si="2"/>
        <v>0</v>
      </c>
    </row>
    <row r="1050">
      <c r="A1050" s="62" t="s">
        <v>3688</v>
      </c>
      <c r="B1050" s="76">
        <v>0.0</v>
      </c>
      <c r="C1050" s="76">
        <v>0.006413302211042</v>
      </c>
      <c r="D1050" s="115">
        <f t="shared" si="1"/>
        <v>0</v>
      </c>
      <c r="E1050" s="115">
        <f t="shared" si="2"/>
        <v>1</v>
      </c>
    </row>
    <row r="1051">
      <c r="A1051" s="62" t="s">
        <v>3689</v>
      </c>
      <c r="B1051" s="76">
        <v>0.0</v>
      </c>
      <c r="C1051" s="76">
        <v>0.015210277822491</v>
      </c>
      <c r="D1051" s="115">
        <f t="shared" si="1"/>
        <v>0</v>
      </c>
      <c r="E1051" s="115">
        <f t="shared" si="2"/>
        <v>1</v>
      </c>
    </row>
    <row r="1052">
      <c r="A1052" s="62" t="s">
        <v>3690</v>
      </c>
      <c r="B1052" s="76">
        <v>0.0</v>
      </c>
      <c r="C1052" s="76">
        <v>0.004482530522793</v>
      </c>
      <c r="D1052" s="115">
        <f t="shared" si="1"/>
        <v>0</v>
      </c>
      <c r="E1052" s="115">
        <f t="shared" si="2"/>
        <v>1</v>
      </c>
    </row>
    <row r="1053">
      <c r="A1053" s="62" t="s">
        <v>3691</v>
      </c>
      <c r="B1053" s="76">
        <v>0.0</v>
      </c>
      <c r="C1053" s="76">
        <v>0.032239235026024</v>
      </c>
      <c r="D1053" s="115">
        <f t="shared" si="1"/>
        <v>0</v>
      </c>
      <c r="E1053" s="115">
        <f t="shared" si="2"/>
        <v>1</v>
      </c>
    </row>
    <row r="1054">
      <c r="A1054" s="62" t="s">
        <v>3692</v>
      </c>
      <c r="B1054" s="76">
        <v>0.0</v>
      </c>
      <c r="C1054" s="76">
        <v>0.021679368432905</v>
      </c>
      <c r="D1054" s="115">
        <f t="shared" si="1"/>
        <v>0</v>
      </c>
      <c r="E1054" s="115">
        <f t="shared" si="2"/>
        <v>1</v>
      </c>
    </row>
    <row r="1055">
      <c r="A1055" s="62" t="s">
        <v>3693</v>
      </c>
      <c r="B1055" s="76">
        <v>0.0</v>
      </c>
      <c r="C1055" s="76">
        <v>0.015364662131144</v>
      </c>
      <c r="D1055" s="115">
        <f t="shared" si="1"/>
        <v>0</v>
      </c>
      <c r="E1055" s="115">
        <f t="shared" si="2"/>
        <v>1</v>
      </c>
    </row>
    <row r="1056">
      <c r="A1056" s="62" t="s">
        <v>3694</v>
      </c>
      <c r="B1056" s="76">
        <v>0.0</v>
      </c>
      <c r="C1056" s="76">
        <v>0.052262796343683</v>
      </c>
      <c r="D1056" s="115">
        <f t="shared" si="1"/>
        <v>0</v>
      </c>
      <c r="E1056" s="115">
        <f t="shared" si="2"/>
        <v>1</v>
      </c>
    </row>
    <row r="1057">
      <c r="A1057" s="62" t="s">
        <v>3695</v>
      </c>
      <c r="B1057" s="76">
        <v>2.0</v>
      </c>
      <c r="C1057" s="76">
        <v>0.015892795076459</v>
      </c>
      <c r="D1057" s="115">
        <f t="shared" si="1"/>
        <v>1</v>
      </c>
      <c r="E1057" s="115">
        <f t="shared" si="2"/>
        <v>0</v>
      </c>
    </row>
    <row r="1058">
      <c r="A1058" s="62" t="s">
        <v>3696</v>
      </c>
      <c r="B1058" s="76">
        <v>5.0</v>
      </c>
      <c r="C1058" s="76">
        <v>0.00223320226297</v>
      </c>
      <c r="D1058" s="115">
        <f t="shared" si="1"/>
        <v>1</v>
      </c>
      <c r="E1058" s="115">
        <f t="shared" si="2"/>
        <v>0</v>
      </c>
    </row>
    <row r="1059">
      <c r="A1059" s="62" t="s">
        <v>3697</v>
      </c>
      <c r="B1059" s="76">
        <v>6.0</v>
      </c>
      <c r="C1059" s="76">
        <v>0.021016675704468</v>
      </c>
      <c r="D1059" s="115">
        <f t="shared" si="1"/>
        <v>1</v>
      </c>
      <c r="E1059" s="115">
        <f t="shared" si="2"/>
        <v>0</v>
      </c>
    </row>
    <row r="1060">
      <c r="A1060" s="62" t="s">
        <v>3698</v>
      </c>
      <c r="B1060" s="76">
        <v>1.0</v>
      </c>
      <c r="C1060" s="76">
        <v>0.083309967990724</v>
      </c>
      <c r="D1060" s="115">
        <f t="shared" si="1"/>
        <v>1</v>
      </c>
      <c r="E1060" s="115">
        <f t="shared" si="2"/>
        <v>0</v>
      </c>
    </row>
    <row r="1061">
      <c r="A1061" s="62" t="s">
        <v>3699</v>
      </c>
      <c r="B1061" s="76">
        <v>5.0</v>
      </c>
      <c r="C1061" s="76">
        <v>0.010393107010675</v>
      </c>
      <c r="D1061" s="115">
        <f t="shared" si="1"/>
        <v>1</v>
      </c>
      <c r="E1061" s="115">
        <f t="shared" si="2"/>
        <v>0</v>
      </c>
    </row>
    <row r="1062">
      <c r="A1062" s="62" t="s">
        <v>3700</v>
      </c>
      <c r="B1062" s="76">
        <v>10.0</v>
      </c>
      <c r="C1062" s="76">
        <v>0.008187097807889</v>
      </c>
      <c r="D1062" s="115">
        <f t="shared" si="1"/>
        <v>1</v>
      </c>
      <c r="E1062" s="115">
        <f t="shared" si="2"/>
        <v>0</v>
      </c>
    </row>
    <row r="1063">
      <c r="A1063" s="62" t="s">
        <v>3701</v>
      </c>
      <c r="B1063" s="76">
        <v>9.0</v>
      </c>
      <c r="C1063" s="76">
        <v>0.020326620377743</v>
      </c>
      <c r="D1063" s="115">
        <f t="shared" si="1"/>
        <v>1</v>
      </c>
      <c r="E1063" s="115">
        <f t="shared" si="2"/>
        <v>0</v>
      </c>
    </row>
    <row r="1064">
      <c r="A1064" s="62" t="s">
        <v>3702</v>
      </c>
      <c r="B1064" s="76">
        <v>3.0</v>
      </c>
      <c r="C1064" s="76">
        <v>0.005596091199184</v>
      </c>
      <c r="D1064" s="115">
        <f t="shared" si="1"/>
        <v>1</v>
      </c>
      <c r="E1064" s="115">
        <f t="shared" si="2"/>
        <v>0</v>
      </c>
    </row>
    <row r="1065">
      <c r="A1065" s="62" t="s">
        <v>3703</v>
      </c>
      <c r="B1065" s="76">
        <v>2.0</v>
      </c>
      <c r="C1065" s="76">
        <v>0.009552229366087</v>
      </c>
      <c r="D1065" s="115">
        <f t="shared" si="1"/>
        <v>1</v>
      </c>
      <c r="E1065" s="115">
        <f t="shared" si="2"/>
        <v>0</v>
      </c>
    </row>
    <row r="1066">
      <c r="A1066" s="62" t="s">
        <v>3704</v>
      </c>
      <c r="B1066" s="76">
        <v>1.0</v>
      </c>
      <c r="C1066" s="76">
        <v>0.036701239121848</v>
      </c>
      <c r="D1066" s="115">
        <f t="shared" si="1"/>
        <v>1</v>
      </c>
      <c r="E1066" s="115">
        <f t="shared" si="2"/>
        <v>0</v>
      </c>
    </row>
    <row r="1067">
      <c r="A1067" s="62" t="s">
        <v>3705</v>
      </c>
      <c r="B1067" s="76">
        <v>1.0</v>
      </c>
      <c r="C1067" s="76">
        <v>0.003458537237568</v>
      </c>
      <c r="D1067" s="115">
        <f t="shared" si="1"/>
        <v>1</v>
      </c>
      <c r="E1067" s="115">
        <f t="shared" si="2"/>
        <v>0</v>
      </c>
    </row>
    <row r="1068">
      <c r="A1068" s="62" t="s">
        <v>3706</v>
      </c>
      <c r="B1068" s="76">
        <v>1.0</v>
      </c>
      <c r="C1068" s="76">
        <v>0.001523404160456</v>
      </c>
      <c r="D1068" s="115">
        <f t="shared" si="1"/>
        <v>1</v>
      </c>
      <c r="E1068" s="115">
        <f t="shared" si="2"/>
        <v>0</v>
      </c>
    </row>
    <row r="1069">
      <c r="A1069" s="62" t="s">
        <v>3707</v>
      </c>
      <c r="B1069" s="76">
        <v>0.0</v>
      </c>
      <c r="C1069" s="76">
        <v>0.001486510579313</v>
      </c>
      <c r="D1069" s="115">
        <f t="shared" si="1"/>
        <v>0</v>
      </c>
      <c r="E1069" s="115">
        <f t="shared" si="2"/>
        <v>1</v>
      </c>
    </row>
    <row r="1070">
      <c r="A1070" s="62" t="s">
        <v>3708</v>
      </c>
      <c r="B1070" s="76">
        <v>0.0</v>
      </c>
      <c r="C1070" s="76">
        <v>9.28320378865E-4</v>
      </c>
      <c r="D1070" s="115">
        <f t="shared" si="1"/>
        <v>0</v>
      </c>
      <c r="E1070" s="115">
        <f t="shared" si="2"/>
        <v>1</v>
      </c>
    </row>
    <row r="1071">
      <c r="A1071" s="62" t="s">
        <v>3709</v>
      </c>
      <c r="B1071" s="76">
        <v>1.0</v>
      </c>
      <c r="C1071" s="76">
        <v>0.001486510579313</v>
      </c>
      <c r="D1071" s="115">
        <f t="shared" si="1"/>
        <v>1</v>
      </c>
      <c r="E1071" s="115">
        <f t="shared" si="2"/>
        <v>0</v>
      </c>
    </row>
    <row r="1072">
      <c r="A1072" s="62" t="s">
        <v>3710</v>
      </c>
      <c r="B1072" s="76">
        <v>1.0</v>
      </c>
      <c r="C1072" s="76">
        <v>0.00128655317935</v>
      </c>
      <c r="D1072" s="115">
        <f t="shared" si="1"/>
        <v>1</v>
      </c>
      <c r="E1072" s="115">
        <f t="shared" si="2"/>
        <v>0</v>
      </c>
    </row>
    <row r="1073">
      <c r="A1073" s="62" t="s">
        <v>3711</v>
      </c>
      <c r="B1073" s="76">
        <v>0.0</v>
      </c>
      <c r="C1073" s="76">
        <v>9.19837289532E-4</v>
      </c>
      <c r="D1073" s="115">
        <f t="shared" si="1"/>
        <v>0</v>
      </c>
      <c r="E1073" s="115">
        <f t="shared" si="2"/>
        <v>1</v>
      </c>
    </row>
    <row r="1074">
      <c r="A1074" s="62" t="s">
        <v>3712</v>
      </c>
      <c r="B1074" s="76">
        <v>1.0</v>
      </c>
      <c r="C1074" s="76">
        <v>0.001978166636517</v>
      </c>
      <c r="D1074" s="115">
        <f t="shared" si="1"/>
        <v>1</v>
      </c>
      <c r="E1074" s="115">
        <f t="shared" si="2"/>
        <v>0</v>
      </c>
    </row>
    <row r="1075">
      <c r="A1075" s="62" t="s">
        <v>3713</v>
      </c>
      <c r="B1075" s="76">
        <v>2.0</v>
      </c>
      <c r="C1075" s="76">
        <v>9.45325292248E-4</v>
      </c>
      <c r="D1075" s="115">
        <f t="shared" si="1"/>
        <v>1</v>
      </c>
      <c r="E1075" s="115">
        <f t="shared" si="2"/>
        <v>0</v>
      </c>
    </row>
    <row r="1076">
      <c r="A1076" s="62" t="s">
        <v>3714</v>
      </c>
      <c r="B1076" s="76">
        <v>0.0</v>
      </c>
      <c r="C1076" s="76">
        <v>8.60819591342E-4</v>
      </c>
      <c r="D1076" s="115">
        <f t="shared" si="1"/>
        <v>0</v>
      </c>
      <c r="E1076" s="115">
        <f t="shared" si="2"/>
        <v>1</v>
      </c>
    </row>
    <row r="1077">
      <c r="A1077" s="62" t="s">
        <v>3715</v>
      </c>
      <c r="B1077" s="76">
        <v>0.0</v>
      </c>
      <c r="C1077" s="76">
        <v>8.27386949936E-4</v>
      </c>
      <c r="D1077" s="115">
        <f t="shared" si="1"/>
        <v>0</v>
      </c>
      <c r="E1077" s="115">
        <f t="shared" si="2"/>
        <v>1</v>
      </c>
    </row>
    <row r="1078">
      <c r="A1078" s="62" t="s">
        <v>3716</v>
      </c>
      <c r="B1078" s="76">
        <v>1.0</v>
      </c>
      <c r="C1078" s="76">
        <v>0.007886551973068</v>
      </c>
      <c r="D1078" s="115">
        <f t="shared" si="1"/>
        <v>1</v>
      </c>
      <c r="E1078" s="115">
        <f t="shared" si="2"/>
        <v>0</v>
      </c>
    </row>
    <row r="1079">
      <c r="A1079" s="62" t="s">
        <v>3717</v>
      </c>
      <c r="B1079" s="76">
        <v>24.0</v>
      </c>
      <c r="C1079" s="76">
        <v>0.001551180021415</v>
      </c>
      <c r="D1079" s="115">
        <f t="shared" si="1"/>
        <v>1</v>
      </c>
      <c r="E1079" s="115">
        <f t="shared" si="2"/>
        <v>0</v>
      </c>
    </row>
    <row r="1080">
      <c r="A1080" s="62" t="s">
        <v>3718</v>
      </c>
      <c r="B1080" s="76">
        <v>0.0</v>
      </c>
      <c r="C1080" s="76">
        <v>0.001031100650797</v>
      </c>
      <c r="D1080" s="115">
        <f t="shared" si="1"/>
        <v>0</v>
      </c>
      <c r="E1080" s="115">
        <f t="shared" si="2"/>
        <v>1</v>
      </c>
    </row>
    <row r="1081">
      <c r="A1081" s="62" t="s">
        <v>3719</v>
      </c>
      <c r="B1081" s="76">
        <v>0.0</v>
      </c>
      <c r="C1081" s="76">
        <v>0.001022467545717</v>
      </c>
      <c r="D1081" s="115">
        <f t="shared" si="1"/>
        <v>0</v>
      </c>
      <c r="E1081" s="115">
        <f t="shared" si="2"/>
        <v>1</v>
      </c>
    </row>
    <row r="1082">
      <c r="A1082" s="62" t="s">
        <v>3720</v>
      </c>
      <c r="B1082" s="76">
        <v>1.0</v>
      </c>
      <c r="C1082" s="76">
        <v>0.002352848517315</v>
      </c>
      <c r="D1082" s="115">
        <f t="shared" si="1"/>
        <v>1</v>
      </c>
      <c r="E1082" s="115">
        <f t="shared" si="2"/>
        <v>0</v>
      </c>
    </row>
    <row r="1083">
      <c r="A1083" s="62" t="s">
        <v>3721</v>
      </c>
      <c r="B1083" s="76">
        <v>0.0</v>
      </c>
      <c r="C1083" s="76">
        <v>8.35724890538E-4</v>
      </c>
      <c r="D1083" s="115">
        <f t="shared" si="1"/>
        <v>0</v>
      </c>
      <c r="E1083" s="115">
        <f t="shared" si="2"/>
        <v>1</v>
      </c>
    </row>
    <row r="1084">
      <c r="A1084" s="62" t="s">
        <v>3722</v>
      </c>
      <c r="B1084" s="76">
        <v>0.0</v>
      </c>
      <c r="C1084" s="76">
        <v>0.00113563141775</v>
      </c>
      <c r="D1084" s="115">
        <f t="shared" si="1"/>
        <v>0</v>
      </c>
      <c r="E1084" s="115">
        <f t="shared" si="2"/>
        <v>1</v>
      </c>
    </row>
    <row r="1085">
      <c r="A1085" s="62" t="s">
        <v>3723</v>
      </c>
      <c r="B1085" s="76">
        <v>0.0</v>
      </c>
      <c r="C1085" s="76">
        <v>0.001232917629627</v>
      </c>
      <c r="D1085" s="115">
        <f t="shared" si="1"/>
        <v>0</v>
      </c>
      <c r="E1085" s="115">
        <f t="shared" si="2"/>
        <v>1</v>
      </c>
    </row>
    <row r="1086">
      <c r="A1086" s="62" t="s">
        <v>3724</v>
      </c>
      <c r="B1086" s="76">
        <v>0.0</v>
      </c>
      <c r="C1086" s="76">
        <v>0.001367738468407</v>
      </c>
      <c r="D1086" s="115">
        <f t="shared" si="1"/>
        <v>0</v>
      </c>
      <c r="E1086" s="115">
        <f t="shared" si="2"/>
        <v>1</v>
      </c>
    </row>
    <row r="1087">
      <c r="A1087" s="62" t="s">
        <v>3725</v>
      </c>
      <c r="B1087" s="76">
        <v>0.0</v>
      </c>
      <c r="C1087" s="76">
        <v>8.77616305861E-4</v>
      </c>
      <c r="D1087" s="115">
        <f t="shared" si="1"/>
        <v>0</v>
      </c>
      <c r="E1087" s="115">
        <f t="shared" si="2"/>
        <v>1</v>
      </c>
    </row>
    <row r="1088">
      <c r="A1088" s="62" t="s">
        <v>3726</v>
      </c>
      <c r="B1088" s="76">
        <v>0.0</v>
      </c>
      <c r="C1088" s="76">
        <v>8.1075205736E-4</v>
      </c>
      <c r="D1088" s="115">
        <f t="shared" si="1"/>
        <v>0</v>
      </c>
      <c r="E1088" s="115">
        <f t="shared" si="2"/>
        <v>1</v>
      </c>
    </row>
    <row r="1089">
      <c r="A1089" s="62" t="s">
        <v>3727</v>
      </c>
      <c r="B1089" s="76">
        <v>0.0</v>
      </c>
      <c r="C1089" s="76">
        <v>0.004666218888208</v>
      </c>
      <c r="D1089" s="115">
        <f t="shared" si="1"/>
        <v>0</v>
      </c>
      <c r="E1089" s="115">
        <f t="shared" si="2"/>
        <v>1</v>
      </c>
    </row>
    <row r="1090">
      <c r="A1090" s="62" t="s">
        <v>3728</v>
      </c>
      <c r="B1090" s="76">
        <v>2.0</v>
      </c>
      <c r="C1090" s="76">
        <v>0.001625683983019</v>
      </c>
      <c r="D1090" s="115">
        <f t="shared" si="1"/>
        <v>1</v>
      </c>
      <c r="E1090" s="115">
        <f t="shared" si="2"/>
        <v>0</v>
      </c>
    </row>
    <row r="1091">
      <c r="A1091" s="62" t="s">
        <v>3729</v>
      </c>
      <c r="B1091" s="76">
        <v>2.0</v>
      </c>
      <c r="C1091" s="76">
        <v>9.02909833753E-4</v>
      </c>
      <c r="D1091" s="115">
        <f t="shared" si="1"/>
        <v>1</v>
      </c>
      <c r="E1091" s="115">
        <f t="shared" si="2"/>
        <v>0</v>
      </c>
    </row>
    <row r="1092">
      <c r="A1092" s="62" t="s">
        <v>3730</v>
      </c>
      <c r="B1092" s="76">
        <v>0.0</v>
      </c>
      <c r="C1092" s="76">
        <v>9.11367056141E-4</v>
      </c>
      <c r="D1092" s="115">
        <f t="shared" si="1"/>
        <v>0</v>
      </c>
      <c r="E1092" s="115">
        <f t="shared" si="2"/>
        <v>1</v>
      </c>
    </row>
    <row r="1093">
      <c r="A1093" s="62" t="s">
        <v>3731</v>
      </c>
      <c r="B1093" s="76">
        <v>0.0</v>
      </c>
      <c r="C1093" s="76">
        <v>0.001653784287892</v>
      </c>
      <c r="D1093" s="115">
        <f t="shared" si="1"/>
        <v>0</v>
      </c>
      <c r="E1093" s="115">
        <f t="shared" si="2"/>
        <v>1</v>
      </c>
    </row>
    <row r="1094">
      <c r="A1094" s="62" t="s">
        <v>3732</v>
      </c>
      <c r="B1094" s="76">
        <v>0.0</v>
      </c>
      <c r="C1094" s="76">
        <v>0.001109339479207</v>
      </c>
      <c r="D1094" s="115">
        <f t="shared" si="1"/>
        <v>0</v>
      </c>
      <c r="E1094" s="115">
        <f t="shared" si="2"/>
        <v>1</v>
      </c>
    </row>
    <row r="1095">
      <c r="A1095" s="62" t="s">
        <v>3733</v>
      </c>
      <c r="B1095" s="76">
        <v>0.0</v>
      </c>
      <c r="C1095" s="76">
        <v>0.004471103565999</v>
      </c>
      <c r="D1095" s="115">
        <f t="shared" si="1"/>
        <v>0</v>
      </c>
      <c r="E1095" s="115">
        <f t="shared" si="2"/>
        <v>1</v>
      </c>
    </row>
    <row r="1096">
      <c r="A1096" s="62" t="s">
        <v>3734</v>
      </c>
      <c r="B1096" s="76">
        <v>0.0</v>
      </c>
      <c r="C1096" s="76">
        <v>8.1075205736E-4</v>
      </c>
      <c r="D1096" s="115">
        <f t="shared" si="1"/>
        <v>0</v>
      </c>
      <c r="E1096" s="115">
        <f t="shared" si="2"/>
        <v>1</v>
      </c>
    </row>
    <row r="1097">
      <c r="A1097" s="62" t="s">
        <v>3735</v>
      </c>
      <c r="B1097" s="76">
        <v>0.0</v>
      </c>
      <c r="C1097" s="76">
        <v>9.19837289532E-4</v>
      </c>
      <c r="D1097" s="115">
        <f t="shared" si="1"/>
        <v>0</v>
      </c>
      <c r="E1097" s="115">
        <f t="shared" si="2"/>
        <v>1</v>
      </c>
    </row>
    <row r="1098">
      <c r="A1098" s="62" t="s">
        <v>3736</v>
      </c>
      <c r="B1098" s="76">
        <v>0.0</v>
      </c>
      <c r="C1098" s="76">
        <v>8.44076608159E-4</v>
      </c>
      <c r="D1098" s="115">
        <f t="shared" si="1"/>
        <v>0</v>
      </c>
      <c r="E1098" s="115">
        <f t="shared" si="2"/>
        <v>1</v>
      </c>
    </row>
    <row r="1099">
      <c r="A1099" s="62" t="s">
        <v>3737</v>
      </c>
      <c r="B1099" s="76">
        <v>6.0</v>
      </c>
      <c r="C1099" s="76">
        <v>9.19837289532E-4</v>
      </c>
      <c r="D1099" s="115">
        <f t="shared" si="1"/>
        <v>1</v>
      </c>
      <c r="E1099" s="115">
        <f t="shared" si="2"/>
        <v>0</v>
      </c>
    </row>
    <row r="1100">
      <c r="A1100" s="62" t="s">
        <v>3738</v>
      </c>
      <c r="B1100" s="76">
        <v>2.0</v>
      </c>
      <c r="C1100" s="76">
        <v>0.01014311232798</v>
      </c>
      <c r="D1100" s="115">
        <f t="shared" si="1"/>
        <v>1</v>
      </c>
      <c r="E1100" s="115">
        <f t="shared" si="2"/>
        <v>0</v>
      </c>
    </row>
    <row r="1101">
      <c r="A1101" s="62" t="s">
        <v>3739</v>
      </c>
      <c r="B1101" s="76">
        <v>2.0</v>
      </c>
      <c r="C1101" s="76">
        <v>0.007255451593311</v>
      </c>
      <c r="D1101" s="115">
        <f t="shared" si="1"/>
        <v>1</v>
      </c>
      <c r="E1101" s="115">
        <f t="shared" si="2"/>
        <v>0</v>
      </c>
    </row>
    <row r="1102">
      <c r="A1102" s="62" t="s">
        <v>3740</v>
      </c>
      <c r="B1102" s="76">
        <v>2.0</v>
      </c>
      <c r="C1102" s="76">
        <v>0.001748074530123</v>
      </c>
      <c r="D1102" s="115">
        <f t="shared" si="1"/>
        <v>1</v>
      </c>
      <c r="E1102" s="115">
        <f t="shared" si="2"/>
        <v>0</v>
      </c>
    </row>
    <row r="1103">
      <c r="A1103" s="62" t="s">
        <v>3741</v>
      </c>
      <c r="B1103" s="76">
        <v>7.0</v>
      </c>
      <c r="C1103" s="76">
        <v>0.010602616876629</v>
      </c>
      <c r="D1103" s="115">
        <f t="shared" si="1"/>
        <v>1</v>
      </c>
      <c r="E1103" s="115">
        <f t="shared" si="2"/>
        <v>0</v>
      </c>
    </row>
    <row r="1104">
      <c r="A1104" s="62" t="s">
        <v>3742</v>
      </c>
      <c r="B1104" s="76">
        <v>4.0</v>
      </c>
      <c r="C1104" s="76">
        <v>0.024302445540102</v>
      </c>
      <c r="D1104" s="115">
        <f t="shared" si="1"/>
        <v>1</v>
      </c>
      <c r="E1104" s="115">
        <f t="shared" si="2"/>
        <v>0</v>
      </c>
    </row>
    <row r="1105">
      <c r="A1105" s="62" t="s">
        <v>3743</v>
      </c>
      <c r="B1105" s="76">
        <v>1.0</v>
      </c>
      <c r="C1105" s="76">
        <v>0.018606980879785</v>
      </c>
      <c r="D1105" s="115">
        <f t="shared" si="1"/>
        <v>1</v>
      </c>
      <c r="E1105" s="115">
        <f t="shared" si="2"/>
        <v>0</v>
      </c>
    </row>
    <row r="1106">
      <c r="A1106" s="62" t="s">
        <v>3744</v>
      </c>
      <c r="B1106" s="76">
        <v>0.0</v>
      </c>
      <c r="C1106" s="76">
        <v>0.016884449096534</v>
      </c>
      <c r="D1106" s="115">
        <f t="shared" si="1"/>
        <v>0</v>
      </c>
      <c r="E1106" s="115">
        <f t="shared" si="2"/>
        <v>1</v>
      </c>
    </row>
    <row r="1107">
      <c r="A1107" s="62" t="s">
        <v>3745</v>
      </c>
      <c r="B1107" s="76">
        <v>0.0</v>
      </c>
      <c r="C1107" s="76">
        <v>0.001514165861558</v>
      </c>
      <c r="D1107" s="115">
        <f t="shared" si="1"/>
        <v>0</v>
      </c>
      <c r="E1107" s="115">
        <f t="shared" si="2"/>
        <v>1</v>
      </c>
    </row>
    <row r="1108">
      <c r="A1108" s="62" t="s">
        <v>3746</v>
      </c>
      <c r="B1108" s="76">
        <v>0.0</v>
      </c>
      <c r="C1108" s="76">
        <v>0.001805102064393</v>
      </c>
      <c r="D1108" s="115">
        <f t="shared" si="1"/>
        <v>0</v>
      </c>
      <c r="E1108" s="115">
        <f t="shared" si="2"/>
        <v>1</v>
      </c>
    </row>
    <row r="1109">
      <c r="A1109" s="62" t="s">
        <v>3747</v>
      </c>
      <c r="B1109" s="76">
        <v>0.0</v>
      </c>
      <c r="C1109" s="76">
        <v>0.020494297297614</v>
      </c>
      <c r="D1109" s="115">
        <f t="shared" si="1"/>
        <v>0</v>
      </c>
      <c r="E1109" s="115">
        <f t="shared" si="2"/>
        <v>1</v>
      </c>
    </row>
    <row r="1110">
      <c r="A1110" s="62" t="s">
        <v>3748</v>
      </c>
      <c r="B1110" s="76">
        <v>0.0</v>
      </c>
      <c r="C1110" s="76">
        <v>0.005428588669186</v>
      </c>
      <c r="D1110" s="115">
        <f t="shared" si="1"/>
        <v>0</v>
      </c>
      <c r="E1110" s="115">
        <f t="shared" si="2"/>
        <v>1</v>
      </c>
    </row>
    <row r="1111">
      <c r="A1111" s="62" t="s">
        <v>3749</v>
      </c>
      <c r="B1111" s="76">
        <v>0.0</v>
      </c>
      <c r="C1111" s="76">
        <v>0.002332824556334</v>
      </c>
      <c r="D1111" s="115">
        <f t="shared" si="1"/>
        <v>0</v>
      </c>
      <c r="E1111" s="115">
        <f t="shared" si="2"/>
        <v>1</v>
      </c>
    </row>
    <row r="1112">
      <c r="A1112" s="62" t="s">
        <v>3750</v>
      </c>
      <c r="B1112" s="76">
        <v>0.0</v>
      </c>
      <c r="C1112" s="76">
        <v>0.001597670994023</v>
      </c>
      <c r="D1112" s="115">
        <f t="shared" si="1"/>
        <v>0</v>
      </c>
      <c r="E1112" s="115">
        <f t="shared" si="2"/>
        <v>1</v>
      </c>
    </row>
    <row r="1113">
      <c r="A1113" s="62" t="s">
        <v>3751</v>
      </c>
      <c r="B1113" s="76">
        <v>0.0</v>
      </c>
      <c r="C1113" s="76">
        <v>0.001939454844902</v>
      </c>
      <c r="D1113" s="115">
        <f t="shared" si="1"/>
        <v>0</v>
      </c>
      <c r="E1113" s="115">
        <f t="shared" si="2"/>
        <v>1</v>
      </c>
    </row>
    <row r="1114">
      <c r="A1114" s="62" t="s">
        <v>3752</v>
      </c>
      <c r="B1114" s="76">
        <v>1.0</v>
      </c>
      <c r="C1114" s="76">
        <v>8.52441569206E-4</v>
      </c>
      <c r="D1114" s="115">
        <f t="shared" si="1"/>
        <v>1</v>
      </c>
      <c r="E1114" s="115">
        <f t="shared" si="2"/>
        <v>0</v>
      </c>
    </row>
    <row r="1115">
      <c r="A1115" s="62" t="s">
        <v>3753</v>
      </c>
      <c r="B1115" s="76">
        <v>4.0</v>
      </c>
      <c r="C1115" s="76">
        <v>0.002534529125952</v>
      </c>
      <c r="D1115" s="115">
        <f t="shared" si="1"/>
        <v>1</v>
      </c>
      <c r="E1115" s="115">
        <f t="shared" si="2"/>
        <v>0</v>
      </c>
    </row>
    <row r="1116">
      <c r="A1116" s="62" t="s">
        <v>3754</v>
      </c>
      <c r="B1116" s="76">
        <v>0.0</v>
      </c>
      <c r="C1116" s="76">
        <v>0.003126512123467</v>
      </c>
      <c r="D1116" s="115">
        <f t="shared" si="1"/>
        <v>0</v>
      </c>
      <c r="E1116" s="115">
        <f t="shared" si="2"/>
        <v>1</v>
      </c>
    </row>
    <row r="1117">
      <c r="A1117" s="62" t="s">
        <v>3755</v>
      </c>
      <c r="B1117" s="76">
        <v>5.0</v>
      </c>
      <c r="C1117" s="76">
        <v>0.005085302392251</v>
      </c>
      <c r="D1117" s="115">
        <f t="shared" si="1"/>
        <v>1</v>
      </c>
      <c r="E1117" s="115">
        <f t="shared" si="2"/>
        <v>0</v>
      </c>
    </row>
    <row r="1118">
      <c r="A1118" s="62" t="s">
        <v>3756</v>
      </c>
      <c r="B1118" s="76">
        <v>9.0</v>
      </c>
      <c r="C1118" s="76">
        <v>0.00175755594441</v>
      </c>
      <c r="D1118" s="115">
        <f t="shared" si="1"/>
        <v>1</v>
      </c>
      <c r="E1118" s="115">
        <f t="shared" si="2"/>
        <v>0</v>
      </c>
    </row>
    <row r="1119">
      <c r="A1119" s="62" t="s">
        <v>3757</v>
      </c>
      <c r="B1119" s="76">
        <v>2.0</v>
      </c>
      <c r="C1119" s="76">
        <v>0.00202675539669</v>
      </c>
      <c r="D1119" s="115">
        <f t="shared" si="1"/>
        <v>1</v>
      </c>
      <c r="E1119" s="115">
        <f t="shared" si="2"/>
        <v>0</v>
      </c>
    </row>
    <row r="1120">
      <c r="A1120" s="62" t="s">
        <v>2750</v>
      </c>
      <c r="B1120" s="76">
        <v>1.0</v>
      </c>
      <c r="C1120" s="76">
        <v>0.002213378973194</v>
      </c>
      <c r="D1120" s="115">
        <f t="shared" si="1"/>
        <v>1</v>
      </c>
      <c r="E1120" s="115">
        <f t="shared" si="2"/>
        <v>0</v>
      </c>
    </row>
    <row r="1121">
      <c r="A1121" s="62" t="s">
        <v>2752</v>
      </c>
      <c r="B1121" s="76">
        <v>1.0</v>
      </c>
      <c r="C1121" s="76">
        <v>0.001910514867015</v>
      </c>
      <c r="D1121" s="115">
        <f t="shared" si="1"/>
        <v>1</v>
      </c>
      <c r="E1121" s="115">
        <f t="shared" si="2"/>
        <v>0</v>
      </c>
    </row>
    <row r="1122">
      <c r="A1122" s="62" t="s">
        <v>2753</v>
      </c>
      <c r="B1122" s="76">
        <v>1.0</v>
      </c>
      <c r="C1122" s="76">
        <v>0.002007293348906</v>
      </c>
      <c r="D1122" s="115">
        <f t="shared" si="1"/>
        <v>1</v>
      </c>
      <c r="E1122" s="115">
        <f t="shared" si="2"/>
        <v>0</v>
      </c>
    </row>
    <row r="1123">
      <c r="A1123" s="62" t="s">
        <v>2754</v>
      </c>
      <c r="B1123" s="76">
        <v>0.0</v>
      </c>
      <c r="C1123" s="76">
        <v>0.012784960762318</v>
      </c>
      <c r="D1123" s="115">
        <f t="shared" si="1"/>
        <v>0</v>
      </c>
      <c r="E1123" s="115">
        <f t="shared" si="2"/>
        <v>1</v>
      </c>
    </row>
    <row r="1124">
      <c r="A1124" s="62" t="s">
        <v>2755</v>
      </c>
      <c r="B1124" s="76">
        <v>0.0</v>
      </c>
      <c r="C1124" s="76">
        <v>0.035458151477516</v>
      </c>
      <c r="D1124" s="115">
        <f t="shared" si="1"/>
        <v>0</v>
      </c>
      <c r="E1124" s="115">
        <f t="shared" si="2"/>
        <v>1</v>
      </c>
    </row>
    <row r="1125">
      <c r="A1125" s="62" t="s">
        <v>2756</v>
      </c>
      <c r="B1125" s="76">
        <v>0.0</v>
      </c>
      <c r="C1125" s="76">
        <v>0.003329199473496</v>
      </c>
      <c r="D1125" s="115">
        <f t="shared" si="1"/>
        <v>0</v>
      </c>
      <c r="E1125" s="115">
        <f t="shared" si="2"/>
        <v>1</v>
      </c>
    </row>
    <row r="1126">
      <c r="A1126" s="62" t="s">
        <v>2757</v>
      </c>
      <c r="B1126" s="76">
        <v>0.0</v>
      </c>
      <c r="C1126" s="76">
        <v>0.00264683090495</v>
      </c>
      <c r="D1126" s="115">
        <f t="shared" si="1"/>
        <v>0</v>
      </c>
      <c r="E1126" s="115">
        <f t="shared" si="2"/>
        <v>1</v>
      </c>
    </row>
    <row r="1127">
      <c r="A1127" s="62" t="s">
        <v>2758</v>
      </c>
      <c r="B1127" s="76">
        <v>0.0</v>
      </c>
      <c r="C1127" s="76">
        <v>0.014505690330851</v>
      </c>
      <c r="D1127" s="115">
        <f t="shared" si="1"/>
        <v>0</v>
      </c>
      <c r="E1127" s="115">
        <f t="shared" si="2"/>
        <v>1</v>
      </c>
    </row>
    <row r="1128">
      <c r="A1128" s="62" t="s">
        <v>2759</v>
      </c>
      <c r="B1128" s="76">
        <v>0.0</v>
      </c>
      <c r="C1128" s="76">
        <v>0.00988091874876</v>
      </c>
      <c r="D1128" s="115">
        <f t="shared" si="1"/>
        <v>0</v>
      </c>
      <c r="E1128" s="115">
        <f t="shared" si="2"/>
        <v>1</v>
      </c>
    </row>
    <row r="1129">
      <c r="A1129" s="62" t="s">
        <v>2760</v>
      </c>
      <c r="B1129" s="76">
        <v>2.0</v>
      </c>
      <c r="C1129" s="76">
        <v>0.006512567525296</v>
      </c>
      <c r="D1129" s="115">
        <f t="shared" si="1"/>
        <v>1</v>
      </c>
      <c r="E1129" s="115">
        <f t="shared" si="2"/>
        <v>0</v>
      </c>
    </row>
    <row r="1130">
      <c r="A1130" s="62" t="s">
        <v>2761</v>
      </c>
      <c r="B1130" s="76">
        <v>1.0</v>
      </c>
      <c r="C1130" s="76">
        <v>0.007421655168791</v>
      </c>
      <c r="D1130" s="115">
        <f t="shared" si="1"/>
        <v>1</v>
      </c>
      <c r="E1130" s="115">
        <f t="shared" si="2"/>
        <v>0</v>
      </c>
    </row>
    <row r="1131">
      <c r="A1131" s="62" t="s">
        <v>2762</v>
      </c>
      <c r="B1131" s="76">
        <v>1.0</v>
      </c>
      <c r="C1131" s="76">
        <v>0.020393641844033</v>
      </c>
      <c r="D1131" s="115">
        <f t="shared" si="1"/>
        <v>1</v>
      </c>
      <c r="E1131" s="115">
        <f t="shared" si="2"/>
        <v>0</v>
      </c>
    </row>
    <row r="1132">
      <c r="A1132" s="62" t="s">
        <v>2763</v>
      </c>
      <c r="B1132" s="76">
        <v>2.0</v>
      </c>
      <c r="C1132" s="76">
        <v>0.004063988890769</v>
      </c>
      <c r="D1132" s="115">
        <f t="shared" si="1"/>
        <v>1</v>
      </c>
      <c r="E1132" s="115">
        <f t="shared" si="2"/>
        <v>0</v>
      </c>
    </row>
    <row r="1133">
      <c r="A1133" s="62" t="s">
        <v>2764</v>
      </c>
      <c r="B1133" s="76">
        <v>7.0</v>
      </c>
      <c r="C1133" s="76">
        <v>0.00582523783957</v>
      </c>
      <c r="D1133" s="115">
        <f t="shared" si="1"/>
        <v>1</v>
      </c>
      <c r="E1133" s="115">
        <f t="shared" si="2"/>
        <v>0</v>
      </c>
    </row>
    <row r="1134">
      <c r="A1134" s="62" t="s">
        <v>2765</v>
      </c>
      <c r="B1134" s="76">
        <v>3.0</v>
      </c>
      <c r="C1134" s="76">
        <v>0.004551225541366</v>
      </c>
      <c r="D1134" s="115">
        <f t="shared" si="1"/>
        <v>1</v>
      </c>
      <c r="E1134" s="115">
        <f t="shared" si="2"/>
        <v>0</v>
      </c>
    </row>
    <row r="1135">
      <c r="A1135" s="62" t="s">
        <v>2766</v>
      </c>
      <c r="B1135" s="76">
        <v>1.0</v>
      </c>
      <c r="C1135" s="76">
        <v>0.001691386225328</v>
      </c>
      <c r="D1135" s="115">
        <f t="shared" si="1"/>
        <v>1</v>
      </c>
      <c r="E1135" s="115">
        <f t="shared" si="2"/>
        <v>0</v>
      </c>
    </row>
    <row r="1136">
      <c r="A1136" s="62" t="s">
        <v>3758</v>
      </c>
      <c r="B1136" s="76">
        <v>0.0</v>
      </c>
      <c r="C1136" s="76">
        <v>8.19062611421E-4</v>
      </c>
      <c r="D1136" s="115">
        <f t="shared" si="1"/>
        <v>0</v>
      </c>
      <c r="E1136" s="115">
        <f t="shared" si="2"/>
        <v>1</v>
      </c>
    </row>
    <row r="1137">
      <c r="A1137" s="62" t="s">
        <v>3759</v>
      </c>
      <c r="B1137" s="76">
        <v>0.0</v>
      </c>
      <c r="C1137" s="76">
        <v>8.1075205736E-4</v>
      </c>
      <c r="D1137" s="115">
        <f t="shared" si="1"/>
        <v>0</v>
      </c>
      <c r="E1137" s="115">
        <f t="shared" si="2"/>
        <v>1</v>
      </c>
    </row>
    <row r="1138">
      <c r="A1138" s="62" t="s">
        <v>3760</v>
      </c>
      <c r="B1138" s="76">
        <v>2.0</v>
      </c>
      <c r="C1138" s="76">
        <v>0.001458947139144</v>
      </c>
      <c r="D1138" s="115">
        <f t="shared" si="1"/>
        <v>1</v>
      </c>
      <c r="E1138" s="115">
        <f t="shared" si="2"/>
        <v>0</v>
      </c>
    </row>
    <row r="1139">
      <c r="A1139" s="62" t="s">
        <v>3761</v>
      </c>
      <c r="B1139" s="76">
        <v>0.0</v>
      </c>
      <c r="C1139" s="76">
        <v>0.001153217181436</v>
      </c>
      <c r="D1139" s="115">
        <f t="shared" si="1"/>
        <v>0</v>
      </c>
      <c r="E1139" s="115">
        <f t="shared" si="2"/>
        <v>1</v>
      </c>
    </row>
    <row r="1140">
      <c r="A1140" s="62" t="s">
        <v>3762</v>
      </c>
      <c r="B1140" s="76">
        <v>0.0</v>
      </c>
      <c r="C1140" s="76">
        <v>0.002463564564153</v>
      </c>
      <c r="D1140" s="115">
        <f t="shared" si="1"/>
        <v>0</v>
      </c>
      <c r="E1140" s="115">
        <f t="shared" si="2"/>
        <v>1</v>
      </c>
    </row>
    <row r="1141">
      <c r="A1141" s="62" t="s">
        <v>3763</v>
      </c>
      <c r="B1141" s="76">
        <v>0.0</v>
      </c>
      <c r="C1141" s="76">
        <v>0.00114441828552</v>
      </c>
      <c r="D1141" s="115">
        <f t="shared" si="1"/>
        <v>0</v>
      </c>
      <c r="E1141" s="115">
        <f t="shared" si="2"/>
        <v>1</v>
      </c>
    </row>
    <row r="1142">
      <c r="A1142" s="62" t="s">
        <v>3764</v>
      </c>
      <c r="B1142" s="76">
        <v>27.0</v>
      </c>
      <c r="C1142" s="76">
        <v>0.001304519117749</v>
      </c>
      <c r="D1142" s="115">
        <f t="shared" si="1"/>
        <v>1</v>
      </c>
      <c r="E1142" s="115">
        <f t="shared" si="2"/>
        <v>0</v>
      </c>
    </row>
    <row r="1143">
      <c r="A1143" s="62" t="s">
        <v>3765</v>
      </c>
      <c r="B1143" s="76">
        <v>16.0</v>
      </c>
      <c r="C1143" s="76">
        <v>0.005073554409722</v>
      </c>
      <c r="D1143" s="115">
        <f t="shared" si="1"/>
        <v>1</v>
      </c>
      <c r="E1143" s="115">
        <f t="shared" si="2"/>
        <v>0</v>
      </c>
    </row>
    <row r="1144">
      <c r="A1144" s="62" t="s">
        <v>3766</v>
      </c>
      <c r="B1144" s="76">
        <v>14.0</v>
      </c>
      <c r="C1144" s="76">
        <v>0.005644157685666</v>
      </c>
      <c r="D1144" s="115">
        <f t="shared" si="1"/>
        <v>1</v>
      </c>
      <c r="E1144" s="115">
        <f t="shared" si="2"/>
        <v>0</v>
      </c>
    </row>
    <row r="1145">
      <c r="A1145" s="62" t="s">
        <v>3767</v>
      </c>
      <c r="B1145" s="76">
        <v>11.0</v>
      </c>
      <c r="C1145" s="76">
        <v>0.019925854471749</v>
      </c>
      <c r="D1145" s="115">
        <f t="shared" si="1"/>
        <v>1</v>
      </c>
      <c r="E1145" s="115">
        <f t="shared" si="2"/>
        <v>0</v>
      </c>
    </row>
    <row r="1146">
      <c r="A1146" s="62" t="s">
        <v>3768</v>
      </c>
      <c r="B1146" s="76">
        <v>4.0</v>
      </c>
      <c r="C1146" s="76">
        <v>0.005167705245677</v>
      </c>
      <c r="D1146" s="115">
        <f t="shared" si="1"/>
        <v>1</v>
      </c>
      <c r="E1146" s="115">
        <f t="shared" si="2"/>
        <v>0</v>
      </c>
    </row>
    <row r="1147">
      <c r="A1147" s="62" t="s">
        <v>3769</v>
      </c>
      <c r="B1147" s="76">
        <v>3.0</v>
      </c>
      <c r="C1147" s="76">
        <v>0.001653784287892</v>
      </c>
      <c r="D1147" s="115">
        <f t="shared" si="1"/>
        <v>1</v>
      </c>
      <c r="E1147" s="115">
        <f t="shared" si="2"/>
        <v>0</v>
      </c>
    </row>
    <row r="1148">
      <c r="A1148" s="62" t="s">
        <v>3770</v>
      </c>
      <c r="B1148" s="76">
        <v>21.0</v>
      </c>
      <c r="C1148" s="76">
        <v>0.004448268206554</v>
      </c>
      <c r="D1148" s="115">
        <f t="shared" si="1"/>
        <v>1</v>
      </c>
      <c r="E1148" s="115">
        <f t="shared" si="2"/>
        <v>0</v>
      </c>
    </row>
    <row r="1149">
      <c r="A1149" s="62" t="s">
        <v>3771</v>
      </c>
      <c r="B1149" s="76">
        <v>13.0</v>
      </c>
      <c r="C1149" s="76">
        <v>0.005752649827448</v>
      </c>
      <c r="D1149" s="115">
        <f t="shared" si="1"/>
        <v>1</v>
      </c>
      <c r="E1149" s="115">
        <f t="shared" si="2"/>
        <v>0</v>
      </c>
    </row>
    <row r="1150">
      <c r="A1150" s="62" t="s">
        <v>3772</v>
      </c>
      <c r="B1150" s="76">
        <v>0.0</v>
      </c>
      <c r="C1150" s="76">
        <v>8.77616305861E-4</v>
      </c>
      <c r="D1150" s="115">
        <f t="shared" si="1"/>
        <v>0</v>
      </c>
      <c r="E1150" s="115">
        <f t="shared" si="2"/>
        <v>1</v>
      </c>
    </row>
    <row r="1151">
      <c r="A1151" s="62" t="s">
        <v>3773</v>
      </c>
      <c r="B1151" s="76">
        <v>0.0</v>
      </c>
      <c r="C1151" s="76">
        <v>9.02909833753E-4</v>
      </c>
      <c r="D1151" s="115">
        <f t="shared" si="1"/>
        <v>0</v>
      </c>
      <c r="E1151" s="115">
        <f t="shared" si="2"/>
        <v>1</v>
      </c>
    </row>
    <row r="1152">
      <c r="A1152" s="62" t="s">
        <v>3774</v>
      </c>
      <c r="B1152" s="76">
        <v>0.0</v>
      </c>
      <c r="C1152" s="76">
        <v>8.19062611421E-4</v>
      </c>
      <c r="D1152" s="115">
        <f t="shared" si="1"/>
        <v>0</v>
      </c>
      <c r="E1152" s="115">
        <f t="shared" si="2"/>
        <v>1</v>
      </c>
    </row>
    <row r="1153">
      <c r="A1153" s="62" t="s">
        <v>3775</v>
      </c>
      <c r="B1153" s="76">
        <v>0.0</v>
      </c>
      <c r="C1153" s="76">
        <v>9.36816559612E-4</v>
      </c>
      <c r="D1153" s="115">
        <f t="shared" si="1"/>
        <v>0</v>
      </c>
      <c r="E1153" s="115">
        <f t="shared" si="2"/>
        <v>1</v>
      </c>
    </row>
    <row r="1154">
      <c r="A1154" s="62" t="s">
        <v>3776</v>
      </c>
      <c r="B1154" s="76">
        <v>0.0</v>
      </c>
      <c r="C1154" s="76">
        <v>8.27386949936E-4</v>
      </c>
      <c r="D1154" s="115">
        <f t="shared" si="1"/>
        <v>0</v>
      </c>
      <c r="E1154" s="115">
        <f t="shared" si="2"/>
        <v>1</v>
      </c>
    </row>
    <row r="1155">
      <c r="A1155" s="62" t="s">
        <v>3777</v>
      </c>
      <c r="B1155" s="76">
        <v>0.0</v>
      </c>
      <c r="C1155" s="76">
        <v>8.44076608159E-4</v>
      </c>
      <c r="D1155" s="115">
        <f t="shared" si="1"/>
        <v>0</v>
      </c>
      <c r="E1155" s="115">
        <f t="shared" si="2"/>
        <v>1</v>
      </c>
    </row>
    <row r="1156">
      <c r="A1156" s="62" t="s">
        <v>3778</v>
      </c>
      <c r="B1156" s="76">
        <v>0.0</v>
      </c>
      <c r="C1156" s="76">
        <v>0.001920152896429</v>
      </c>
      <c r="D1156" s="115">
        <f t="shared" si="1"/>
        <v>0</v>
      </c>
      <c r="E1156" s="115">
        <f t="shared" si="2"/>
        <v>1</v>
      </c>
    </row>
    <row r="1157">
      <c r="A1157" s="62" t="s">
        <v>3779</v>
      </c>
      <c r="B1157" s="76">
        <v>0.0</v>
      </c>
      <c r="C1157" s="76">
        <v>8.69211224955E-4</v>
      </c>
      <c r="D1157" s="115">
        <f t="shared" si="1"/>
        <v>0</v>
      </c>
      <c r="E1157" s="115">
        <f t="shared" si="2"/>
        <v>1</v>
      </c>
    </row>
    <row r="1158">
      <c r="A1158" s="62" t="s">
        <v>3780</v>
      </c>
      <c r="B1158" s="76">
        <v>0.0</v>
      </c>
      <c r="C1158" s="76">
        <v>9.62380592232E-4</v>
      </c>
      <c r="D1158" s="115">
        <f t="shared" si="1"/>
        <v>0</v>
      </c>
      <c r="E1158" s="115">
        <f t="shared" si="2"/>
        <v>1</v>
      </c>
    </row>
    <row r="1159">
      <c r="A1159" s="62" t="s">
        <v>3781</v>
      </c>
      <c r="B1159" s="76">
        <v>0.0</v>
      </c>
      <c r="C1159" s="76">
        <v>0.001340580280834</v>
      </c>
      <c r="D1159" s="115">
        <f t="shared" si="1"/>
        <v>0</v>
      </c>
      <c r="E1159" s="115">
        <f t="shared" si="2"/>
        <v>1</v>
      </c>
    </row>
    <row r="1160">
      <c r="A1160" s="62" t="s">
        <v>3782</v>
      </c>
      <c r="B1160" s="76">
        <v>0.0</v>
      </c>
      <c r="C1160" s="76">
        <v>0.001440622198548</v>
      </c>
      <c r="D1160" s="115">
        <f t="shared" si="1"/>
        <v>0</v>
      </c>
      <c r="E1160" s="115">
        <f t="shared" si="2"/>
        <v>1</v>
      </c>
    </row>
    <row r="1161">
      <c r="A1161" s="62" t="s">
        <v>3783</v>
      </c>
      <c r="B1161" s="76">
        <v>0.0</v>
      </c>
      <c r="C1161" s="76">
        <v>9.36816559612E-4</v>
      </c>
      <c r="D1161" s="115">
        <f t="shared" si="1"/>
        <v>0</v>
      </c>
      <c r="E1161" s="115">
        <f t="shared" si="2"/>
        <v>1</v>
      </c>
    </row>
    <row r="1162">
      <c r="A1162" s="62" t="s">
        <v>3784</v>
      </c>
      <c r="B1162" s="76">
        <v>0.0</v>
      </c>
      <c r="C1162" s="76">
        <v>0.001179682182761</v>
      </c>
      <c r="D1162" s="115">
        <f t="shared" si="1"/>
        <v>0</v>
      </c>
      <c r="E1162" s="115">
        <f t="shared" si="2"/>
        <v>1</v>
      </c>
    </row>
    <row r="1163">
      <c r="A1163" s="62" t="s">
        <v>3785</v>
      </c>
      <c r="B1163" s="76">
        <v>0.0</v>
      </c>
      <c r="C1163" s="76">
        <v>9.7092726423E-4</v>
      </c>
      <c r="D1163" s="115">
        <f t="shared" si="1"/>
        <v>0</v>
      </c>
      <c r="E1163" s="115">
        <f t="shared" si="2"/>
        <v>1</v>
      </c>
    </row>
    <row r="1164">
      <c r="A1164" s="62" t="s">
        <v>3786</v>
      </c>
      <c r="B1164" s="76">
        <v>0.0</v>
      </c>
      <c r="C1164" s="76">
        <v>8.60819591342E-4</v>
      </c>
      <c r="D1164" s="115">
        <f t="shared" si="1"/>
        <v>0</v>
      </c>
      <c r="E1164" s="115">
        <f t="shared" si="2"/>
        <v>1</v>
      </c>
    </row>
    <row r="1165">
      <c r="A1165" s="62" t="s">
        <v>3787</v>
      </c>
      <c r="B1165" s="76">
        <v>2.0</v>
      </c>
      <c r="C1165" s="76">
        <v>0.001277586558286</v>
      </c>
      <c r="D1165" s="115">
        <f t="shared" si="1"/>
        <v>1</v>
      </c>
      <c r="E1165" s="115">
        <f t="shared" si="2"/>
        <v>0</v>
      </c>
    </row>
    <row r="1166">
      <c r="A1166" s="62" t="s">
        <v>3788</v>
      </c>
      <c r="B1166" s="76">
        <v>0.0</v>
      </c>
      <c r="C1166" s="76">
        <v>0.003200883916507</v>
      </c>
      <c r="D1166" s="115">
        <f t="shared" si="1"/>
        <v>0</v>
      </c>
      <c r="E1166" s="115">
        <f t="shared" si="2"/>
        <v>1</v>
      </c>
    </row>
    <row r="1167">
      <c r="A1167" s="62" t="s">
        <v>3789</v>
      </c>
      <c r="B1167" s="76">
        <v>0.0</v>
      </c>
      <c r="C1167" s="76">
        <v>0.002065785191579</v>
      </c>
      <c r="D1167" s="115">
        <f t="shared" si="1"/>
        <v>0</v>
      </c>
      <c r="E1167" s="115">
        <f t="shared" si="2"/>
        <v>1</v>
      </c>
    </row>
    <row r="1168">
      <c r="A1168" s="62" t="s">
        <v>3790</v>
      </c>
      <c r="B1168" s="76">
        <v>0.0</v>
      </c>
      <c r="C1168" s="76">
        <v>9.7092726423E-4</v>
      </c>
      <c r="D1168" s="115">
        <f t="shared" si="1"/>
        <v>0</v>
      </c>
      <c r="E1168" s="115">
        <f t="shared" si="2"/>
        <v>1</v>
      </c>
    </row>
    <row r="1169">
      <c r="A1169" s="62" t="s">
        <v>3791</v>
      </c>
      <c r="B1169" s="76">
        <v>0.0</v>
      </c>
      <c r="C1169" s="76">
        <v>9.45325292248E-4</v>
      </c>
      <c r="D1169" s="115">
        <f t="shared" si="1"/>
        <v>0</v>
      </c>
      <c r="E1169" s="115">
        <f t="shared" si="2"/>
        <v>1</v>
      </c>
    </row>
    <row r="1170">
      <c r="A1170" s="62" t="s">
        <v>3792</v>
      </c>
      <c r="B1170" s="76">
        <v>0.0</v>
      </c>
      <c r="C1170" s="76">
        <v>8.69211224955E-4</v>
      </c>
      <c r="D1170" s="115">
        <f t="shared" si="1"/>
        <v>0</v>
      </c>
      <c r="E1170" s="115">
        <f t="shared" si="2"/>
        <v>1</v>
      </c>
    </row>
    <row r="1171">
      <c r="A1171" s="62" t="s">
        <v>3793</v>
      </c>
      <c r="B1171" s="76">
        <v>0.0</v>
      </c>
      <c r="C1171" s="76">
        <v>9.7092726423E-4</v>
      </c>
      <c r="D1171" s="115">
        <f t="shared" si="1"/>
        <v>0</v>
      </c>
      <c r="E1171" s="115">
        <f t="shared" si="2"/>
        <v>1</v>
      </c>
    </row>
    <row r="1172">
      <c r="A1172" s="62" t="s">
        <v>3794</v>
      </c>
      <c r="B1172" s="76">
        <v>0.0</v>
      </c>
      <c r="C1172" s="76">
        <v>0.001118091445055</v>
      </c>
      <c r="D1172" s="115">
        <f t="shared" si="1"/>
        <v>0</v>
      </c>
      <c r="E1172" s="115">
        <f t="shared" si="2"/>
        <v>1</v>
      </c>
    </row>
    <row r="1173">
      <c r="A1173" s="62" t="s">
        <v>3795</v>
      </c>
      <c r="B1173" s="76">
        <v>2.0</v>
      </c>
      <c r="C1173" s="76">
        <v>0.001939454844902</v>
      </c>
      <c r="D1173" s="115">
        <f t="shared" si="1"/>
        <v>1</v>
      </c>
      <c r="E1173" s="115">
        <f t="shared" si="2"/>
        <v>0</v>
      </c>
    </row>
    <row r="1174">
      <c r="A1174" s="62" t="s">
        <v>3796</v>
      </c>
      <c r="B1174" s="76">
        <v>0.0</v>
      </c>
      <c r="C1174" s="76">
        <v>0.001048403423206</v>
      </c>
      <c r="D1174" s="115">
        <f t="shared" si="1"/>
        <v>0</v>
      </c>
      <c r="E1174" s="115">
        <f t="shared" si="2"/>
        <v>1</v>
      </c>
    </row>
    <row r="1175">
      <c r="A1175" s="62" t="s">
        <v>3797</v>
      </c>
      <c r="B1175" s="76">
        <v>0.0</v>
      </c>
      <c r="C1175" s="76">
        <v>9.88057937619E-4</v>
      </c>
      <c r="D1175" s="115">
        <f t="shared" si="1"/>
        <v>0</v>
      </c>
      <c r="E1175" s="115">
        <f t="shared" si="2"/>
        <v>1</v>
      </c>
    </row>
    <row r="1176">
      <c r="A1176" s="62" t="s">
        <v>3798</v>
      </c>
      <c r="B1176" s="76">
        <v>0.0</v>
      </c>
      <c r="C1176" s="76">
        <v>8.27386949936E-4</v>
      </c>
      <c r="D1176" s="115">
        <f t="shared" si="1"/>
        <v>0</v>
      </c>
      <c r="E1176" s="115">
        <f t="shared" si="2"/>
        <v>1</v>
      </c>
    </row>
    <row r="1177">
      <c r="A1177" s="62" t="s">
        <v>3799</v>
      </c>
      <c r="B1177" s="76">
        <v>0.0</v>
      </c>
      <c r="C1177" s="76">
        <v>0.001250752185494</v>
      </c>
      <c r="D1177" s="115">
        <f t="shared" si="1"/>
        <v>0</v>
      </c>
      <c r="E1177" s="115">
        <f t="shared" si="2"/>
        <v>1</v>
      </c>
    </row>
    <row r="1178">
      <c r="A1178" s="62" t="s">
        <v>3800</v>
      </c>
      <c r="B1178" s="76">
        <v>0.0</v>
      </c>
      <c r="C1178" s="76">
        <v>0.001569747077268</v>
      </c>
      <c r="D1178" s="115">
        <f t="shared" si="1"/>
        <v>0</v>
      </c>
      <c r="E1178" s="115">
        <f t="shared" si="2"/>
        <v>1</v>
      </c>
    </row>
    <row r="1179">
      <c r="A1179" s="62" t="s">
        <v>3801</v>
      </c>
      <c r="B1179" s="76">
        <v>1.0</v>
      </c>
      <c r="C1179" s="76">
        <v>0.002636582192209</v>
      </c>
      <c r="D1179" s="115">
        <f t="shared" si="1"/>
        <v>1</v>
      </c>
      <c r="E1179" s="115">
        <f t="shared" si="2"/>
        <v>0</v>
      </c>
    </row>
    <row r="1180">
      <c r="A1180" s="62" t="s">
        <v>3802</v>
      </c>
      <c r="B1180" s="76">
        <v>0.0</v>
      </c>
      <c r="C1180" s="76">
        <v>0.001376812464421</v>
      </c>
      <c r="D1180" s="115">
        <f t="shared" si="1"/>
        <v>0</v>
      </c>
      <c r="E1180" s="115">
        <f t="shared" si="2"/>
        <v>1</v>
      </c>
    </row>
    <row r="1181">
      <c r="A1181" s="62" t="s">
        <v>3803</v>
      </c>
      <c r="B1181" s="76">
        <v>0.0</v>
      </c>
      <c r="C1181" s="76">
        <v>0.006475301367433</v>
      </c>
      <c r="D1181" s="115">
        <f t="shared" si="1"/>
        <v>0</v>
      </c>
      <c r="E1181" s="115">
        <f t="shared" si="2"/>
        <v>1</v>
      </c>
    </row>
    <row r="1182">
      <c r="A1182" s="62" t="s">
        <v>3804</v>
      </c>
      <c r="B1182" s="76">
        <v>0.0</v>
      </c>
      <c r="C1182" s="76">
        <v>0.017027483776904</v>
      </c>
      <c r="D1182" s="115">
        <f t="shared" si="1"/>
        <v>0</v>
      </c>
      <c r="E1182" s="115">
        <f t="shared" si="2"/>
        <v>1</v>
      </c>
    </row>
    <row r="1183">
      <c r="A1183" s="62" t="s">
        <v>3805</v>
      </c>
      <c r="B1183" s="76">
        <v>0.0</v>
      </c>
      <c r="C1183" s="76">
        <v>0.004620146612597</v>
      </c>
      <c r="D1183" s="115">
        <f t="shared" si="1"/>
        <v>0</v>
      </c>
      <c r="E1183" s="115">
        <f t="shared" si="2"/>
        <v>1</v>
      </c>
    </row>
    <row r="1184">
      <c r="A1184" s="62" t="s">
        <v>3806</v>
      </c>
      <c r="B1184" s="76">
        <v>3.0</v>
      </c>
      <c r="C1184" s="76">
        <v>8.1075205736E-4</v>
      </c>
      <c r="D1184" s="115">
        <f t="shared" si="1"/>
        <v>1</v>
      </c>
      <c r="E1184" s="115">
        <f t="shared" si="2"/>
        <v>0</v>
      </c>
    </row>
    <row r="1185">
      <c r="A1185" s="62" t="s">
        <v>3807</v>
      </c>
      <c r="B1185" s="76">
        <v>0.0</v>
      </c>
      <c r="C1185" s="76">
        <v>8.52441569206E-4</v>
      </c>
      <c r="D1185" s="115">
        <f t="shared" si="1"/>
        <v>0</v>
      </c>
      <c r="E1185" s="115">
        <f t="shared" si="2"/>
        <v>1</v>
      </c>
    </row>
    <row r="1186">
      <c r="A1186" s="62" t="s">
        <v>3808</v>
      </c>
      <c r="B1186" s="76">
        <v>2.0</v>
      </c>
      <c r="C1186" s="76">
        <v>0.002075564393659</v>
      </c>
      <c r="D1186" s="115">
        <f t="shared" si="1"/>
        <v>1</v>
      </c>
      <c r="E1186" s="115">
        <f t="shared" si="2"/>
        <v>0</v>
      </c>
    </row>
    <row r="1187">
      <c r="A1187" s="62" t="s">
        <v>3809</v>
      </c>
      <c r="B1187" s="76">
        <v>3.0</v>
      </c>
      <c r="C1187" s="76">
        <v>0.004886413784828</v>
      </c>
      <c r="D1187" s="115">
        <f t="shared" si="1"/>
        <v>1</v>
      </c>
      <c r="E1187" s="115">
        <f t="shared" si="2"/>
        <v>0</v>
      </c>
    </row>
    <row r="1188">
      <c r="A1188" s="62" t="s">
        <v>3810</v>
      </c>
      <c r="B1188" s="76">
        <v>3.0</v>
      </c>
      <c r="C1188" s="76">
        <v>0.001224017050071</v>
      </c>
      <c r="D1188" s="115">
        <f t="shared" si="1"/>
        <v>1</v>
      </c>
      <c r="E1188" s="115">
        <f t="shared" si="2"/>
        <v>0</v>
      </c>
    </row>
    <row r="1189">
      <c r="A1189" s="62" t="s">
        <v>2767</v>
      </c>
      <c r="B1189" s="76">
        <v>7.0</v>
      </c>
      <c r="C1189" s="76">
        <v>0.004019271559994</v>
      </c>
      <c r="D1189" s="115">
        <f t="shared" si="1"/>
        <v>1</v>
      </c>
      <c r="E1189" s="115">
        <f t="shared" si="2"/>
        <v>0</v>
      </c>
    </row>
    <row r="1190">
      <c r="A1190" s="62" t="s">
        <v>2769</v>
      </c>
      <c r="B1190" s="76">
        <v>11.0</v>
      </c>
      <c r="C1190" s="76">
        <v>0.001900886250723</v>
      </c>
      <c r="D1190" s="115">
        <f t="shared" si="1"/>
        <v>1</v>
      </c>
      <c r="E1190" s="115">
        <f t="shared" si="2"/>
        <v>0</v>
      </c>
    </row>
    <row r="1191">
      <c r="A1191" s="62" t="s">
        <v>2770</v>
      </c>
      <c r="B1191" s="76">
        <v>7.0</v>
      </c>
      <c r="C1191" s="76">
        <v>0.009280472438677</v>
      </c>
      <c r="D1191" s="115">
        <f t="shared" si="1"/>
        <v>1</v>
      </c>
      <c r="E1191" s="115">
        <f t="shared" si="2"/>
        <v>0</v>
      </c>
    </row>
    <row r="1192">
      <c r="A1192" s="62" t="s">
        <v>2771</v>
      </c>
      <c r="B1192" s="76">
        <v>7.0</v>
      </c>
      <c r="C1192" s="76">
        <v>0.002403051627066</v>
      </c>
      <c r="D1192" s="115">
        <f t="shared" si="1"/>
        <v>1</v>
      </c>
      <c r="E1192" s="115">
        <f t="shared" si="2"/>
        <v>0</v>
      </c>
    </row>
    <row r="1193">
      <c r="A1193" s="62" t="s">
        <v>2772</v>
      </c>
      <c r="B1193" s="76">
        <v>6.0</v>
      </c>
      <c r="C1193" s="76">
        <v>0.016773432421575</v>
      </c>
      <c r="D1193" s="115">
        <f t="shared" si="1"/>
        <v>1</v>
      </c>
      <c r="E1193" s="115">
        <f t="shared" si="2"/>
        <v>0</v>
      </c>
    </row>
    <row r="1194">
      <c r="A1194" s="62" t="s">
        <v>2773</v>
      </c>
      <c r="B1194" s="76">
        <v>5.0</v>
      </c>
      <c r="C1194" s="76">
        <v>0.002007293348906</v>
      </c>
      <c r="D1194" s="115">
        <f t="shared" si="1"/>
        <v>1</v>
      </c>
      <c r="E1194" s="115">
        <f t="shared" si="2"/>
        <v>0</v>
      </c>
    </row>
    <row r="1195">
      <c r="A1195" s="62" t="s">
        <v>2774</v>
      </c>
      <c r="B1195" s="76">
        <v>5.0</v>
      </c>
      <c r="C1195" s="76">
        <v>0.013451286632169</v>
      </c>
      <c r="D1195" s="115">
        <f t="shared" si="1"/>
        <v>1</v>
      </c>
      <c r="E1195" s="115">
        <f t="shared" si="2"/>
        <v>0</v>
      </c>
    </row>
    <row r="1196">
      <c r="A1196" s="62" t="s">
        <v>2775</v>
      </c>
      <c r="B1196" s="76">
        <v>8.0</v>
      </c>
      <c r="C1196" s="76">
        <v>0.001523404160456</v>
      </c>
      <c r="D1196" s="115">
        <f t="shared" si="1"/>
        <v>1</v>
      </c>
      <c r="E1196" s="115">
        <f t="shared" si="2"/>
        <v>0</v>
      </c>
    </row>
    <row r="1197">
      <c r="A1197" s="62" t="s">
        <v>2776</v>
      </c>
      <c r="B1197" s="76">
        <v>6.0</v>
      </c>
      <c r="C1197" s="76">
        <v>0.001179682182761</v>
      </c>
      <c r="D1197" s="115">
        <f t="shared" si="1"/>
        <v>1</v>
      </c>
      <c r="E1197" s="115">
        <f t="shared" si="2"/>
        <v>0</v>
      </c>
    </row>
    <row r="1198">
      <c r="A1198" s="62" t="s">
        <v>2777</v>
      </c>
      <c r="B1198" s="76">
        <v>8.0</v>
      </c>
      <c r="C1198" s="76">
        <v>0.013496032079362</v>
      </c>
      <c r="D1198" s="115">
        <f t="shared" si="1"/>
        <v>1</v>
      </c>
      <c r="E1198" s="115">
        <f t="shared" si="2"/>
        <v>0</v>
      </c>
    </row>
    <row r="1199">
      <c r="A1199" s="62" t="s">
        <v>2778</v>
      </c>
      <c r="B1199" s="76">
        <v>8.0</v>
      </c>
      <c r="C1199" s="76">
        <v>0.004357181585276</v>
      </c>
      <c r="D1199" s="115">
        <f t="shared" si="1"/>
        <v>1</v>
      </c>
      <c r="E1199" s="115">
        <f t="shared" si="2"/>
        <v>0</v>
      </c>
    </row>
    <row r="1200">
      <c r="A1200" s="62" t="s">
        <v>2779</v>
      </c>
      <c r="B1200" s="76">
        <v>6.0</v>
      </c>
      <c r="C1200" s="76">
        <v>0.001987866286028</v>
      </c>
      <c r="D1200" s="115">
        <f t="shared" si="1"/>
        <v>1</v>
      </c>
      <c r="E1200" s="115">
        <f t="shared" si="2"/>
        <v>0</v>
      </c>
    </row>
    <row r="1201">
      <c r="A1201" s="62" t="s">
        <v>2780</v>
      </c>
      <c r="B1201" s="76">
        <v>7.0</v>
      </c>
      <c r="C1201" s="76">
        <v>0.001083152523784</v>
      </c>
      <c r="D1201" s="115">
        <f t="shared" si="1"/>
        <v>1</v>
      </c>
      <c r="E1201" s="115">
        <f t="shared" si="2"/>
        <v>0</v>
      </c>
    </row>
    <row r="1202">
      <c r="A1202" s="62" t="s">
        <v>2781</v>
      </c>
      <c r="B1202" s="76">
        <v>7.0</v>
      </c>
      <c r="C1202" s="76">
        <v>8.60819591342E-4</v>
      </c>
      <c r="D1202" s="115">
        <f t="shared" si="1"/>
        <v>1</v>
      </c>
      <c r="E1202" s="115">
        <f t="shared" si="2"/>
        <v>0</v>
      </c>
    </row>
    <row r="1203">
      <c r="A1203" s="62" t="s">
        <v>2782</v>
      </c>
      <c r="B1203" s="76">
        <v>11.0</v>
      </c>
      <c r="C1203" s="76">
        <v>0.002524367924281</v>
      </c>
      <c r="D1203" s="115">
        <f t="shared" si="1"/>
        <v>1</v>
      </c>
      <c r="E1203" s="115">
        <f t="shared" si="2"/>
        <v>0</v>
      </c>
    </row>
    <row r="1204">
      <c r="A1204" s="62" t="s">
        <v>2783</v>
      </c>
      <c r="B1204" s="76">
        <v>7.0</v>
      </c>
      <c r="C1204" s="76">
        <v>8.60819591342E-4</v>
      </c>
      <c r="D1204" s="115">
        <f t="shared" si="1"/>
        <v>1</v>
      </c>
      <c r="E1204" s="115">
        <f t="shared" si="2"/>
        <v>0</v>
      </c>
    </row>
    <row r="1205">
      <c r="A1205" s="62" t="s">
        <v>2784</v>
      </c>
      <c r="B1205" s="76">
        <v>7.0</v>
      </c>
      <c r="C1205" s="76">
        <v>0.005476329429795</v>
      </c>
      <c r="D1205" s="115">
        <f t="shared" si="1"/>
        <v>1</v>
      </c>
      <c r="E1205" s="115">
        <f t="shared" si="2"/>
        <v>0</v>
      </c>
    </row>
    <row r="1206">
      <c r="A1206" s="62" t="s">
        <v>2785</v>
      </c>
      <c r="B1206" s="76">
        <v>6.0</v>
      </c>
      <c r="C1206" s="76">
        <v>0.002362872920165</v>
      </c>
      <c r="D1206" s="115">
        <f t="shared" si="1"/>
        <v>1</v>
      </c>
      <c r="E1206" s="115">
        <f t="shared" si="2"/>
        <v>0</v>
      </c>
    </row>
    <row r="1207">
      <c r="A1207" s="62" t="s">
        <v>2786</v>
      </c>
      <c r="B1207" s="76">
        <v>4.0</v>
      </c>
      <c r="C1207" s="76">
        <v>0.002085352205438</v>
      </c>
      <c r="D1207" s="115">
        <f t="shared" si="1"/>
        <v>1</v>
      </c>
      <c r="E1207" s="115">
        <f t="shared" si="2"/>
        <v>0</v>
      </c>
    </row>
    <row r="1208">
      <c r="A1208" s="62" t="s">
        <v>2787</v>
      </c>
      <c r="B1208" s="76">
        <v>7.0</v>
      </c>
      <c r="C1208" s="76">
        <v>0.00282224241079</v>
      </c>
      <c r="D1208" s="115">
        <f t="shared" si="1"/>
        <v>1</v>
      </c>
      <c r="E1208" s="115">
        <f t="shared" si="2"/>
        <v>0</v>
      </c>
    </row>
    <row r="1209">
      <c r="A1209" s="62" t="s">
        <v>2788</v>
      </c>
      <c r="B1209" s="76">
        <v>8.0</v>
      </c>
      <c r="C1209" s="76">
        <v>0.001881656736963</v>
      </c>
      <c r="D1209" s="115">
        <f t="shared" si="1"/>
        <v>1</v>
      </c>
      <c r="E1209" s="115">
        <f t="shared" si="2"/>
        <v>0</v>
      </c>
    </row>
    <row r="1210">
      <c r="A1210" s="62" t="s">
        <v>2789</v>
      </c>
      <c r="B1210" s="76">
        <v>6.0</v>
      </c>
      <c r="C1210" s="76">
        <v>0.001635040858145</v>
      </c>
      <c r="D1210" s="115">
        <f t="shared" si="1"/>
        <v>1</v>
      </c>
      <c r="E1210" s="115">
        <f t="shared" si="2"/>
        <v>0</v>
      </c>
    </row>
    <row r="1211">
      <c r="A1211" s="62" t="s">
        <v>2790</v>
      </c>
      <c r="B1211" s="76">
        <v>10.0</v>
      </c>
      <c r="C1211" s="76">
        <v>0.003534449071734</v>
      </c>
      <c r="D1211" s="115">
        <f t="shared" si="1"/>
        <v>1</v>
      </c>
      <c r="E1211" s="115">
        <f t="shared" si="2"/>
        <v>0</v>
      </c>
    </row>
    <row r="1212">
      <c r="A1212" s="62" t="s">
        <v>2791</v>
      </c>
      <c r="B1212" s="76">
        <v>10.0</v>
      </c>
      <c r="C1212" s="76">
        <v>0.002272951603326</v>
      </c>
      <c r="D1212" s="115">
        <f t="shared" si="1"/>
        <v>1</v>
      </c>
      <c r="E1212" s="115">
        <f t="shared" si="2"/>
        <v>0</v>
      </c>
    </row>
    <row r="1213">
      <c r="A1213" s="62" t="s">
        <v>2792</v>
      </c>
      <c r="B1213" s="76">
        <v>5.0</v>
      </c>
      <c r="C1213" s="76">
        <v>0.004345825315655</v>
      </c>
      <c r="D1213" s="115">
        <f t="shared" si="1"/>
        <v>1</v>
      </c>
      <c r="E1213" s="115">
        <f t="shared" si="2"/>
        <v>0</v>
      </c>
    </row>
    <row r="1214">
      <c r="A1214" s="62" t="s">
        <v>3811</v>
      </c>
      <c r="B1214" s="76">
        <v>7.0</v>
      </c>
      <c r="C1214" s="76">
        <v>0.003094747892044</v>
      </c>
      <c r="D1214" s="115">
        <f t="shared" si="1"/>
        <v>1</v>
      </c>
      <c r="E1214" s="115">
        <f t="shared" si="2"/>
        <v>0</v>
      </c>
    </row>
    <row r="1215">
      <c r="A1215" s="62" t="s">
        <v>3812</v>
      </c>
      <c r="B1215" s="76">
        <v>5.0</v>
      </c>
      <c r="C1215" s="76">
        <v>0.002253060453868</v>
      </c>
      <c r="D1215" s="115">
        <f t="shared" si="1"/>
        <v>1</v>
      </c>
      <c r="E1215" s="115">
        <f t="shared" si="2"/>
        <v>0</v>
      </c>
    </row>
    <row r="1216">
      <c r="A1216" s="62" t="s">
        <v>3813</v>
      </c>
      <c r="B1216" s="76">
        <v>8.0</v>
      </c>
      <c r="C1216" s="76">
        <v>8.52441569206E-4</v>
      </c>
      <c r="D1216" s="115">
        <f t="shared" si="1"/>
        <v>1</v>
      </c>
      <c r="E1216" s="115">
        <f t="shared" si="2"/>
        <v>0</v>
      </c>
    </row>
    <row r="1217">
      <c r="A1217" s="62" t="s">
        <v>3814</v>
      </c>
      <c r="B1217" s="76">
        <v>7.0</v>
      </c>
      <c r="C1217" s="76">
        <v>0.002342832383794</v>
      </c>
      <c r="D1217" s="115">
        <f t="shared" si="1"/>
        <v>1</v>
      </c>
      <c r="E1217" s="115">
        <f t="shared" si="2"/>
        <v>0</v>
      </c>
    </row>
    <row r="1218">
      <c r="A1218" s="62" t="s">
        <v>3815</v>
      </c>
      <c r="B1218" s="76">
        <v>0.0</v>
      </c>
      <c r="C1218" s="76">
        <v>9.19837289532E-4</v>
      </c>
      <c r="D1218" s="115">
        <f t="shared" si="1"/>
        <v>0</v>
      </c>
      <c r="E1218" s="115">
        <f t="shared" si="2"/>
        <v>1</v>
      </c>
    </row>
    <row r="1219">
      <c r="A1219" s="62" t="s">
        <v>3816</v>
      </c>
      <c r="B1219" s="76">
        <v>0.0</v>
      </c>
      <c r="C1219" s="76">
        <v>0.002144262025472</v>
      </c>
      <c r="D1219" s="115">
        <f t="shared" si="1"/>
        <v>0</v>
      </c>
      <c r="E1219" s="115">
        <f t="shared" si="2"/>
        <v>1</v>
      </c>
    </row>
    <row r="1220">
      <c r="A1220" s="62" t="s">
        <v>3817</v>
      </c>
      <c r="B1220" s="76">
        <v>0.0</v>
      </c>
      <c r="C1220" s="76">
        <v>0.00202675539669</v>
      </c>
      <c r="D1220" s="115">
        <f t="shared" si="1"/>
        <v>0</v>
      </c>
      <c r="E1220" s="115">
        <f t="shared" si="2"/>
        <v>1</v>
      </c>
    </row>
    <row r="1221">
      <c r="A1221" s="62" t="s">
        <v>3818</v>
      </c>
      <c r="B1221" s="76">
        <v>0.0</v>
      </c>
      <c r="C1221" s="76">
        <v>8.86034297485E-4</v>
      </c>
      <c r="D1221" s="115">
        <f t="shared" si="1"/>
        <v>0</v>
      </c>
      <c r="E1221" s="115">
        <f t="shared" si="2"/>
        <v>1</v>
      </c>
    </row>
    <row r="1222">
      <c r="A1222" s="62" t="s">
        <v>3819</v>
      </c>
      <c r="B1222" s="76">
        <v>4.0</v>
      </c>
      <c r="C1222" s="76">
        <v>9.96641653186E-4</v>
      </c>
      <c r="D1222" s="115">
        <f t="shared" si="1"/>
        <v>1</v>
      </c>
      <c r="E1222" s="115">
        <f t="shared" si="2"/>
        <v>0</v>
      </c>
    </row>
    <row r="1223">
      <c r="A1223" s="62" t="s">
        <v>3820</v>
      </c>
      <c r="B1223" s="76">
        <v>0.0</v>
      </c>
      <c r="C1223" s="76">
        <v>0.001179682182761</v>
      </c>
      <c r="D1223" s="115">
        <f t="shared" si="1"/>
        <v>0</v>
      </c>
      <c r="E1223" s="115">
        <f t="shared" si="2"/>
        <v>1</v>
      </c>
    </row>
    <row r="1224">
      <c r="A1224" s="62" t="s">
        <v>3821</v>
      </c>
      <c r="B1224" s="76">
        <v>0.0</v>
      </c>
      <c r="C1224" s="76">
        <v>0.002895112268284</v>
      </c>
      <c r="D1224" s="115">
        <f t="shared" si="1"/>
        <v>0</v>
      </c>
      <c r="E1224" s="115">
        <f t="shared" si="2"/>
        <v>1</v>
      </c>
    </row>
    <row r="1225">
      <c r="A1225" s="62" t="s">
        <v>3822</v>
      </c>
      <c r="B1225" s="76">
        <v>0.0</v>
      </c>
      <c r="C1225" s="76">
        <v>8.69211224955E-4</v>
      </c>
      <c r="D1225" s="115">
        <f t="shared" si="1"/>
        <v>0</v>
      </c>
      <c r="E1225" s="115">
        <f t="shared" si="2"/>
        <v>1</v>
      </c>
    </row>
    <row r="1226">
      <c r="A1226" s="62" t="s">
        <v>3823</v>
      </c>
      <c r="B1226" s="76">
        <v>3.0</v>
      </c>
      <c r="C1226" s="76">
        <v>0.004898064063721</v>
      </c>
      <c r="D1226" s="115">
        <f t="shared" si="1"/>
        <v>1</v>
      </c>
      <c r="E1226" s="115">
        <f t="shared" si="2"/>
        <v>0</v>
      </c>
    </row>
    <row r="1227">
      <c r="A1227" s="62" t="s">
        <v>3824</v>
      </c>
      <c r="B1227" s="76">
        <v>2.0</v>
      </c>
      <c r="C1227" s="76">
        <v>0.001786055364568</v>
      </c>
      <c r="D1227" s="115">
        <f t="shared" si="1"/>
        <v>1</v>
      </c>
      <c r="E1227" s="115">
        <f t="shared" si="2"/>
        <v>0</v>
      </c>
    </row>
    <row r="1228">
      <c r="A1228" s="62" t="s">
        <v>3825</v>
      </c>
      <c r="B1228" s="76">
        <v>0.0</v>
      </c>
      <c r="C1228" s="76">
        <v>0.001153217181436</v>
      </c>
      <c r="D1228" s="115">
        <f t="shared" si="1"/>
        <v>0</v>
      </c>
      <c r="E1228" s="115">
        <f t="shared" si="2"/>
        <v>1</v>
      </c>
    </row>
    <row r="1229">
      <c r="A1229" s="62" t="s">
        <v>3826</v>
      </c>
      <c r="B1229" s="76">
        <v>2.0</v>
      </c>
      <c r="C1229" s="76">
        <v>0.021679368432905</v>
      </c>
      <c r="D1229" s="115">
        <f t="shared" si="1"/>
        <v>1</v>
      </c>
      <c r="E1229" s="115">
        <f t="shared" si="2"/>
        <v>0</v>
      </c>
    </row>
    <row r="1230">
      <c r="A1230" s="62" t="s">
        <v>3827</v>
      </c>
      <c r="B1230" s="76">
        <v>2.0</v>
      </c>
      <c r="C1230" s="76">
        <v>0.024869904350002</v>
      </c>
      <c r="D1230" s="115">
        <f t="shared" si="1"/>
        <v>1</v>
      </c>
      <c r="E1230" s="115">
        <f t="shared" si="2"/>
        <v>0</v>
      </c>
    </row>
    <row r="1231">
      <c r="A1231" s="62" t="s">
        <v>3828</v>
      </c>
      <c r="B1231" s="76">
        <v>2.0</v>
      </c>
      <c r="C1231" s="76">
        <v>0.004402674975291</v>
      </c>
      <c r="D1231" s="115">
        <f t="shared" si="1"/>
        <v>1</v>
      </c>
      <c r="E1231" s="115">
        <f t="shared" si="2"/>
        <v>0</v>
      </c>
    </row>
    <row r="1232">
      <c r="A1232" s="62" t="s">
        <v>3829</v>
      </c>
      <c r="B1232" s="76">
        <v>3.0</v>
      </c>
      <c r="C1232" s="76">
        <v>0.036358966174921</v>
      </c>
      <c r="D1232" s="115">
        <f t="shared" si="1"/>
        <v>1</v>
      </c>
      <c r="E1232" s="115">
        <f t="shared" si="2"/>
        <v>0</v>
      </c>
    </row>
    <row r="1233">
      <c r="A1233" s="62" t="s">
        <v>3830</v>
      </c>
      <c r="B1233" s="76">
        <v>4.0</v>
      </c>
      <c r="C1233" s="76">
        <v>0.026741774095431</v>
      </c>
      <c r="D1233" s="115">
        <f t="shared" si="1"/>
        <v>1</v>
      </c>
      <c r="E1233" s="115">
        <f t="shared" si="2"/>
        <v>0</v>
      </c>
    </row>
    <row r="1234">
      <c r="A1234" s="62" t="s">
        <v>3831</v>
      </c>
      <c r="B1234" s="76">
        <v>2.0</v>
      </c>
      <c r="C1234" s="76">
        <v>0.005155915202556</v>
      </c>
      <c r="D1234" s="115">
        <f t="shared" si="1"/>
        <v>1</v>
      </c>
      <c r="E1234" s="115">
        <f t="shared" si="2"/>
        <v>0</v>
      </c>
    </row>
    <row r="1235">
      <c r="A1235" s="62" t="s">
        <v>3832</v>
      </c>
      <c r="B1235" s="76">
        <v>2.0</v>
      </c>
      <c r="C1235" s="76">
        <v>0.00336143877414</v>
      </c>
      <c r="D1235" s="115">
        <f t="shared" si="1"/>
        <v>1</v>
      </c>
      <c r="E1235" s="115">
        <f t="shared" si="2"/>
        <v>0</v>
      </c>
    </row>
    <row r="1236">
      <c r="A1236" s="62" t="s">
        <v>3833</v>
      </c>
      <c r="B1236" s="76">
        <v>0.0</v>
      </c>
      <c r="C1236" s="76">
        <v>0.001477312655244</v>
      </c>
      <c r="D1236" s="115">
        <f t="shared" si="1"/>
        <v>0</v>
      </c>
      <c r="E1236" s="115">
        <f t="shared" si="2"/>
        <v>1</v>
      </c>
    </row>
    <row r="1237">
      <c r="A1237" s="62" t="s">
        <v>3834</v>
      </c>
      <c r="B1237" s="76">
        <v>1.0</v>
      </c>
      <c r="C1237" s="76">
        <v>0.002514213483625</v>
      </c>
      <c r="D1237" s="115">
        <f t="shared" si="1"/>
        <v>1</v>
      </c>
      <c r="E1237" s="115">
        <f t="shared" si="2"/>
        <v>0</v>
      </c>
    </row>
    <row r="1238">
      <c r="A1238" s="62" t="s">
        <v>3835</v>
      </c>
      <c r="B1238" s="76">
        <v>0.0</v>
      </c>
      <c r="C1238" s="76">
        <v>0.001468125006984</v>
      </c>
      <c r="D1238" s="115">
        <f t="shared" si="1"/>
        <v>0</v>
      </c>
      <c r="E1238" s="115">
        <f t="shared" si="2"/>
        <v>1</v>
      </c>
    </row>
    <row r="1239">
      <c r="A1239" s="62" t="s">
        <v>3836</v>
      </c>
      <c r="B1239" s="76">
        <v>0.0</v>
      </c>
      <c r="C1239" s="76">
        <v>0.001031100650797</v>
      </c>
      <c r="D1239" s="115">
        <f t="shared" si="1"/>
        <v>0</v>
      </c>
      <c r="E1239" s="115">
        <f t="shared" si="2"/>
        <v>1</v>
      </c>
    </row>
    <row r="1240">
      <c r="A1240" s="62" t="s">
        <v>3837</v>
      </c>
      <c r="B1240" s="76">
        <v>0.0</v>
      </c>
      <c r="C1240" s="76">
        <v>0.001277586558286</v>
      </c>
      <c r="D1240" s="115">
        <f t="shared" si="1"/>
        <v>0</v>
      </c>
      <c r="E1240" s="115">
        <f t="shared" si="2"/>
        <v>1</v>
      </c>
    </row>
    <row r="1241">
      <c r="A1241" s="62" t="s">
        <v>3838</v>
      </c>
      <c r="B1241" s="76">
        <v>0.0</v>
      </c>
      <c r="C1241" s="76">
        <v>0.001569747077268</v>
      </c>
      <c r="D1241" s="115">
        <f t="shared" si="1"/>
        <v>0</v>
      </c>
      <c r="E1241" s="115">
        <f t="shared" si="2"/>
        <v>1</v>
      </c>
    </row>
    <row r="1242">
      <c r="A1242" s="62" t="s">
        <v>3839</v>
      </c>
      <c r="B1242" s="76">
        <v>0.0</v>
      </c>
      <c r="C1242" s="76">
        <v>0.029797321797096</v>
      </c>
      <c r="D1242" s="115">
        <f t="shared" si="1"/>
        <v>0</v>
      </c>
      <c r="E1242" s="115">
        <f t="shared" si="2"/>
        <v>1</v>
      </c>
    </row>
    <row r="1243">
      <c r="A1243" s="62" t="s">
        <v>3840</v>
      </c>
      <c r="B1243" s="76">
        <v>3.0</v>
      </c>
      <c r="C1243" s="76">
        <v>0.020477511129621</v>
      </c>
      <c r="D1243" s="115">
        <f t="shared" si="1"/>
        <v>1</v>
      </c>
      <c r="E1243" s="115">
        <f t="shared" si="2"/>
        <v>0</v>
      </c>
    </row>
    <row r="1244">
      <c r="A1244" s="62" t="s">
        <v>3841</v>
      </c>
      <c r="B1244" s="76">
        <v>20.0</v>
      </c>
      <c r="C1244" s="76">
        <v>8.19062611421E-4</v>
      </c>
      <c r="D1244" s="115">
        <f t="shared" si="1"/>
        <v>1</v>
      </c>
      <c r="E1244" s="115">
        <f t="shared" si="2"/>
        <v>0</v>
      </c>
    </row>
    <row r="1245">
      <c r="A1245" s="62" t="s">
        <v>3842</v>
      </c>
      <c r="B1245" s="76">
        <v>0.0</v>
      </c>
      <c r="C1245" s="76">
        <v>0.002372905555618</v>
      </c>
      <c r="D1245" s="115">
        <f t="shared" si="1"/>
        <v>0</v>
      </c>
      <c r="E1245" s="115">
        <f t="shared" si="2"/>
        <v>1</v>
      </c>
    </row>
    <row r="1246">
      <c r="A1246" s="62" t="s">
        <v>3843</v>
      </c>
      <c r="B1246" s="76">
        <v>0.0</v>
      </c>
      <c r="C1246" s="76">
        <v>0.025566915200811</v>
      </c>
      <c r="D1246" s="115">
        <f t="shared" si="1"/>
        <v>0</v>
      </c>
      <c r="E1246" s="115">
        <f t="shared" si="2"/>
        <v>1</v>
      </c>
    </row>
    <row r="1247">
      <c r="A1247" s="62" t="s">
        <v>3844</v>
      </c>
      <c r="B1247" s="76">
        <v>0.0</v>
      </c>
      <c r="C1247" s="76">
        <v>0.001013846798404</v>
      </c>
      <c r="D1247" s="115">
        <f t="shared" si="1"/>
        <v>0</v>
      </c>
      <c r="E1247" s="115">
        <f t="shared" si="2"/>
        <v>1</v>
      </c>
    </row>
    <row r="1248">
      <c r="A1248" s="62" t="s">
        <v>3845</v>
      </c>
      <c r="B1248" s="76">
        <v>0.0</v>
      </c>
      <c r="C1248" s="76">
        <v>0.004019271559994</v>
      </c>
      <c r="D1248" s="115">
        <f t="shared" si="1"/>
        <v>0</v>
      </c>
      <c r="E1248" s="115">
        <f t="shared" si="2"/>
        <v>1</v>
      </c>
    </row>
    <row r="1249">
      <c r="A1249" s="62" t="s">
        <v>3846</v>
      </c>
      <c r="B1249" s="76">
        <v>0.0</v>
      </c>
      <c r="C1249" s="76">
        <v>0.00144977969945</v>
      </c>
      <c r="D1249" s="115">
        <f t="shared" si="1"/>
        <v>0</v>
      </c>
      <c r="E1249" s="115">
        <f t="shared" si="2"/>
        <v>1</v>
      </c>
    </row>
    <row r="1250">
      <c r="A1250" s="62" t="s">
        <v>3847</v>
      </c>
      <c r="B1250" s="76">
        <v>4.0</v>
      </c>
      <c r="C1250" s="76">
        <v>0.005357153218366</v>
      </c>
      <c r="D1250" s="115">
        <f t="shared" si="1"/>
        <v>1</v>
      </c>
      <c r="E1250" s="115">
        <f t="shared" si="2"/>
        <v>0</v>
      </c>
    </row>
    <row r="1251">
      <c r="A1251" s="62" t="s">
        <v>3848</v>
      </c>
      <c r="B1251" s="76">
        <v>3.0</v>
      </c>
      <c r="C1251" s="76">
        <v>9.28320378865E-4</v>
      </c>
      <c r="D1251" s="115">
        <f t="shared" si="1"/>
        <v>1</v>
      </c>
      <c r="E1251" s="115">
        <f t="shared" si="2"/>
        <v>0</v>
      </c>
    </row>
    <row r="1252">
      <c r="A1252" s="62" t="s">
        <v>3849</v>
      </c>
      <c r="B1252" s="76">
        <v>4.0</v>
      </c>
      <c r="C1252" s="76">
        <v>0.047949843218048</v>
      </c>
      <c r="D1252" s="115">
        <f t="shared" si="1"/>
        <v>1</v>
      </c>
      <c r="E1252" s="115">
        <f t="shared" si="2"/>
        <v>0</v>
      </c>
    </row>
    <row r="1253">
      <c r="A1253" s="62" t="s">
        <v>3850</v>
      </c>
      <c r="B1253" s="76">
        <v>17.0</v>
      </c>
      <c r="C1253" s="76">
        <v>0.013109585230773</v>
      </c>
      <c r="D1253" s="115">
        <f t="shared" si="1"/>
        <v>1</v>
      </c>
      <c r="E1253" s="115">
        <f t="shared" si="2"/>
        <v>0</v>
      </c>
    </row>
    <row r="1254">
      <c r="A1254" s="62" t="s">
        <v>3851</v>
      </c>
      <c r="B1254" s="76">
        <v>3.0</v>
      </c>
      <c r="C1254" s="76">
        <v>0.001385896500556</v>
      </c>
      <c r="D1254" s="115">
        <f t="shared" si="1"/>
        <v>1</v>
      </c>
      <c r="E1254" s="115">
        <f t="shared" si="2"/>
        <v>0</v>
      </c>
    </row>
    <row r="1255">
      <c r="A1255" s="62" t="s">
        <v>3852</v>
      </c>
      <c r="B1255" s="76">
        <v>7.0</v>
      </c>
      <c r="C1255" s="76">
        <v>0.009145332881074</v>
      </c>
      <c r="D1255" s="115">
        <f t="shared" si="1"/>
        <v>1</v>
      </c>
      <c r="E1255" s="115">
        <f t="shared" si="2"/>
        <v>0</v>
      </c>
    </row>
    <row r="1256">
      <c r="A1256" s="62" t="s">
        <v>3853</v>
      </c>
      <c r="B1256" s="76">
        <v>13.0</v>
      </c>
      <c r="C1256" s="76">
        <v>0.022572445022856</v>
      </c>
      <c r="D1256" s="115">
        <f t="shared" si="1"/>
        <v>1</v>
      </c>
      <c r="E1256" s="115">
        <f t="shared" si="2"/>
        <v>0</v>
      </c>
    </row>
    <row r="1257">
      <c r="A1257" s="62" t="s">
        <v>3854</v>
      </c>
      <c r="B1257" s="76">
        <v>8.0</v>
      </c>
      <c r="C1257" s="76">
        <v>0.00572850156939</v>
      </c>
      <c r="D1257" s="115">
        <f t="shared" si="1"/>
        <v>1</v>
      </c>
      <c r="E1257" s="115">
        <f t="shared" si="2"/>
        <v>0</v>
      </c>
    </row>
    <row r="1258">
      <c r="A1258" s="62" t="s">
        <v>3855</v>
      </c>
      <c r="B1258" s="76">
        <v>0.0</v>
      </c>
      <c r="C1258" s="76">
        <v>0.001206249290711</v>
      </c>
      <c r="D1258" s="115">
        <f t="shared" si="1"/>
        <v>0</v>
      </c>
      <c r="E1258" s="115">
        <f t="shared" si="2"/>
        <v>1</v>
      </c>
    </row>
    <row r="1259">
      <c r="A1259" s="62" t="s">
        <v>3856</v>
      </c>
      <c r="B1259" s="76">
        <v>0.0</v>
      </c>
      <c r="C1259" s="76">
        <v>0.001748074530123</v>
      </c>
      <c r="D1259" s="115">
        <f t="shared" si="1"/>
        <v>0</v>
      </c>
      <c r="E1259" s="115">
        <f t="shared" si="2"/>
        <v>1</v>
      </c>
    </row>
    <row r="1260">
      <c r="A1260" s="62" t="s">
        <v>3857</v>
      </c>
      <c r="B1260" s="76">
        <v>0.0</v>
      </c>
      <c r="C1260" s="76">
        <v>8.27386949936E-4</v>
      </c>
      <c r="D1260" s="115">
        <f t="shared" si="1"/>
        <v>0</v>
      </c>
      <c r="E1260" s="115">
        <f t="shared" si="2"/>
        <v>1</v>
      </c>
    </row>
    <row r="1261">
      <c r="A1261" s="62" t="s">
        <v>3858</v>
      </c>
      <c r="B1261" s="76">
        <v>0.0</v>
      </c>
      <c r="C1261" s="76">
        <v>9.53846421738E-4</v>
      </c>
      <c r="D1261" s="115">
        <f t="shared" si="1"/>
        <v>0</v>
      </c>
      <c r="E1261" s="115">
        <f t="shared" si="2"/>
        <v>1</v>
      </c>
    </row>
    <row r="1262">
      <c r="A1262" s="62" t="s">
        <v>3859</v>
      </c>
      <c r="B1262" s="76">
        <v>0.0</v>
      </c>
      <c r="C1262" s="76">
        <v>0.001188526734019</v>
      </c>
      <c r="D1262" s="115">
        <f t="shared" si="1"/>
        <v>0</v>
      </c>
      <c r="E1262" s="115">
        <f t="shared" si="2"/>
        <v>1</v>
      </c>
    </row>
    <row r="1263">
      <c r="A1263" s="62" t="s">
        <v>3860</v>
      </c>
      <c r="B1263" s="76">
        <v>0.0</v>
      </c>
      <c r="C1263" s="76">
        <v>0.001005238121947</v>
      </c>
      <c r="D1263" s="115">
        <f t="shared" si="1"/>
        <v>0</v>
      </c>
      <c r="E1263" s="115">
        <f t="shared" si="2"/>
        <v>1</v>
      </c>
    </row>
    <row r="1264">
      <c r="A1264" s="62" t="s">
        <v>3861</v>
      </c>
      <c r="B1264" s="76">
        <v>0.0</v>
      </c>
      <c r="C1264" s="76">
        <v>8.77616305861E-4</v>
      </c>
      <c r="D1264" s="115">
        <f t="shared" si="1"/>
        <v>0</v>
      </c>
      <c r="E1264" s="115">
        <f t="shared" si="2"/>
        <v>1</v>
      </c>
    </row>
    <row r="1265">
      <c r="A1265" s="62" t="s">
        <v>3862</v>
      </c>
      <c r="B1265" s="76">
        <v>0.0</v>
      </c>
      <c r="C1265" s="76">
        <v>0.001404097080327</v>
      </c>
      <c r="D1265" s="115">
        <f t="shared" si="1"/>
        <v>0</v>
      </c>
      <c r="E1265" s="115">
        <f t="shared" si="2"/>
        <v>1</v>
      </c>
    </row>
    <row r="1266">
      <c r="A1266" s="62" t="s">
        <v>3863</v>
      </c>
      <c r="B1266" s="76">
        <v>0.0</v>
      </c>
      <c r="C1266" s="76">
        <v>9.79486291789E-4</v>
      </c>
      <c r="D1266" s="115">
        <f t="shared" si="1"/>
        <v>0</v>
      </c>
      <c r="E1266" s="115">
        <f t="shared" si="2"/>
        <v>1</v>
      </c>
    </row>
    <row r="1267">
      <c r="A1267" s="62" t="s">
        <v>3864</v>
      </c>
      <c r="B1267" s="76">
        <v>18.0</v>
      </c>
      <c r="C1267" s="76">
        <v>8.77616305861E-4</v>
      </c>
      <c r="D1267" s="115">
        <f t="shared" si="1"/>
        <v>1</v>
      </c>
      <c r="E1267" s="115">
        <f t="shared" si="2"/>
        <v>0</v>
      </c>
    </row>
    <row r="1268">
      <c r="A1268" s="62" t="s">
        <v>3865</v>
      </c>
      <c r="B1268" s="76">
        <v>17.0</v>
      </c>
      <c r="C1268" s="76">
        <v>0.023774109755278</v>
      </c>
      <c r="D1268" s="115">
        <f t="shared" si="1"/>
        <v>1</v>
      </c>
      <c r="E1268" s="115">
        <f t="shared" si="2"/>
        <v>0</v>
      </c>
    </row>
    <row r="1269">
      <c r="A1269" s="62" t="s">
        <v>3866</v>
      </c>
      <c r="B1269" s="76">
        <v>33.0</v>
      </c>
      <c r="C1269" s="76">
        <v>0.001268630452553</v>
      </c>
      <c r="D1269" s="115">
        <f t="shared" si="1"/>
        <v>1</v>
      </c>
      <c r="E1269" s="115">
        <f t="shared" si="2"/>
        <v>0</v>
      </c>
    </row>
    <row r="1270">
      <c r="A1270" s="62" t="s">
        <v>3867</v>
      </c>
      <c r="B1270" s="76">
        <v>21.0</v>
      </c>
      <c r="C1270" s="76">
        <v>0.001404097080327</v>
      </c>
      <c r="D1270" s="115">
        <f t="shared" si="1"/>
        <v>1</v>
      </c>
      <c r="E1270" s="115">
        <f t="shared" si="2"/>
        <v>0</v>
      </c>
    </row>
    <row r="1271">
      <c r="A1271" s="62" t="s">
        <v>3868</v>
      </c>
      <c r="B1271" s="76">
        <v>13.0</v>
      </c>
      <c r="C1271" s="76">
        <v>0.00114441828552</v>
      </c>
      <c r="D1271" s="115">
        <f t="shared" si="1"/>
        <v>1</v>
      </c>
      <c r="E1271" s="115">
        <f t="shared" si="2"/>
        <v>0</v>
      </c>
    </row>
    <row r="1272">
      <c r="A1272" s="62" t="s">
        <v>3869</v>
      </c>
      <c r="B1272" s="76">
        <v>0.0</v>
      </c>
      <c r="C1272" s="76">
        <v>0.001824185234577</v>
      </c>
      <c r="D1272" s="115">
        <f t="shared" si="1"/>
        <v>0</v>
      </c>
      <c r="E1272" s="115">
        <f t="shared" si="2"/>
        <v>1</v>
      </c>
    </row>
    <row r="1273">
      <c r="A1273" s="62" t="s">
        <v>3870</v>
      </c>
      <c r="B1273" s="76">
        <v>0.0</v>
      </c>
      <c r="C1273" s="76">
        <v>0.001606998983902</v>
      </c>
      <c r="D1273" s="115">
        <f t="shared" si="1"/>
        <v>0</v>
      </c>
      <c r="E1273" s="115">
        <f t="shared" si="2"/>
        <v>1</v>
      </c>
    </row>
    <row r="1274">
      <c r="A1274" s="62" t="s">
        <v>3871</v>
      </c>
      <c r="B1274" s="76">
        <v>2.0</v>
      </c>
      <c r="C1274" s="76">
        <v>0.005500235018149</v>
      </c>
      <c r="D1274" s="115">
        <f t="shared" si="1"/>
        <v>1</v>
      </c>
      <c r="E1274" s="115">
        <f t="shared" si="2"/>
        <v>0</v>
      </c>
    </row>
    <row r="1275">
      <c r="A1275" s="62" t="s">
        <v>3872</v>
      </c>
      <c r="B1275" s="76">
        <v>2.0</v>
      </c>
      <c r="C1275" s="76">
        <v>8.86034297485E-4</v>
      </c>
      <c r="D1275" s="115">
        <f t="shared" si="1"/>
        <v>1</v>
      </c>
      <c r="E1275" s="115">
        <f t="shared" si="2"/>
        <v>0</v>
      </c>
    </row>
    <row r="1276">
      <c r="A1276" s="62" t="s">
        <v>3873</v>
      </c>
      <c r="B1276" s="76">
        <v>1.0</v>
      </c>
      <c r="C1276" s="76">
        <v>0.00846388012163</v>
      </c>
      <c r="D1276" s="115">
        <f t="shared" si="1"/>
        <v>1</v>
      </c>
      <c r="E1276" s="115">
        <f t="shared" si="2"/>
        <v>0</v>
      </c>
    </row>
    <row r="1277">
      <c r="A1277" s="62" t="s">
        <v>3874</v>
      </c>
      <c r="B1277" s="76">
        <v>3.0</v>
      </c>
      <c r="C1277" s="76">
        <v>0.001367738468407</v>
      </c>
      <c r="D1277" s="115">
        <f t="shared" si="1"/>
        <v>1</v>
      </c>
      <c r="E1277" s="115">
        <f t="shared" si="2"/>
        <v>0</v>
      </c>
    </row>
    <row r="1278">
      <c r="A1278" s="62" t="s">
        <v>3875</v>
      </c>
      <c r="B1278" s="76">
        <v>1.0</v>
      </c>
      <c r="C1278" s="76">
        <v>0.002183705736776</v>
      </c>
      <c r="D1278" s="115">
        <f t="shared" si="1"/>
        <v>1</v>
      </c>
      <c r="E1278" s="115">
        <f t="shared" si="2"/>
        <v>0</v>
      </c>
    </row>
    <row r="1279">
      <c r="A1279" s="62" t="s">
        <v>3876</v>
      </c>
      <c r="B1279" s="76">
        <v>0.0</v>
      </c>
      <c r="C1279" s="76">
        <v>9.28320378865E-4</v>
      </c>
      <c r="D1279" s="115">
        <f t="shared" si="1"/>
        <v>0</v>
      </c>
      <c r="E1279" s="115">
        <f t="shared" si="2"/>
        <v>1</v>
      </c>
    </row>
    <row r="1280">
      <c r="A1280" s="62" t="s">
        <v>3877</v>
      </c>
      <c r="B1280" s="76">
        <v>0.0</v>
      </c>
      <c r="C1280" s="76">
        <v>0.002322825071668</v>
      </c>
      <c r="D1280" s="115">
        <f t="shared" si="1"/>
        <v>0</v>
      </c>
      <c r="E1280" s="115">
        <f t="shared" si="2"/>
        <v>1</v>
      </c>
    </row>
    <row r="1281">
      <c r="A1281" s="62" t="s">
        <v>3878</v>
      </c>
      <c r="B1281" s="76">
        <v>2.0</v>
      </c>
      <c r="C1281" s="76">
        <v>0.002968350646434</v>
      </c>
      <c r="D1281" s="115">
        <f t="shared" si="1"/>
        <v>1</v>
      </c>
      <c r="E1281" s="115">
        <f t="shared" si="2"/>
        <v>0</v>
      </c>
    </row>
    <row r="1282">
      <c r="A1282" s="62" t="s">
        <v>3879</v>
      </c>
      <c r="B1282" s="76">
        <v>2.0</v>
      </c>
      <c r="C1282" s="76">
        <v>0.029365137200129</v>
      </c>
      <c r="D1282" s="115">
        <f t="shared" si="1"/>
        <v>1</v>
      </c>
      <c r="E1282" s="115">
        <f t="shared" si="2"/>
        <v>0</v>
      </c>
    </row>
    <row r="1283">
      <c r="A1283" s="62" t="s">
        <v>3880</v>
      </c>
      <c r="B1283" s="76">
        <v>1.0</v>
      </c>
      <c r="C1283" s="76">
        <v>0.012418721779398</v>
      </c>
      <c r="D1283" s="115">
        <f t="shared" si="1"/>
        <v>1</v>
      </c>
      <c r="E1283" s="115">
        <f t="shared" si="2"/>
        <v>0</v>
      </c>
    </row>
    <row r="1284">
      <c r="A1284" s="62" t="s">
        <v>3881</v>
      </c>
      <c r="B1284" s="76">
        <v>1.0</v>
      </c>
      <c r="C1284" s="76">
        <v>0.001872055236243</v>
      </c>
      <c r="D1284" s="115">
        <f t="shared" si="1"/>
        <v>1</v>
      </c>
      <c r="E1284" s="115">
        <f t="shared" si="2"/>
        <v>0</v>
      </c>
    </row>
    <row r="1285">
      <c r="A1285" s="62" t="s">
        <v>3882</v>
      </c>
      <c r="B1285" s="76">
        <v>0.0</v>
      </c>
      <c r="C1285" s="76">
        <v>0.001109339479207</v>
      </c>
      <c r="D1285" s="115">
        <f t="shared" si="1"/>
        <v>0</v>
      </c>
      <c r="E1285" s="115">
        <f t="shared" si="2"/>
        <v>1</v>
      </c>
    </row>
    <row r="1286">
      <c r="A1286" s="135" t="s">
        <v>2572</v>
      </c>
      <c r="D1286" s="115">
        <f t="shared" ref="D1286:E1286" si="3">sum(D4:D1285)</f>
        <v>532</v>
      </c>
      <c r="E1286" s="115">
        <f t="shared" si="3"/>
        <v>750</v>
      </c>
    </row>
  </sheetData>
  <mergeCells count="1">
    <mergeCell ref="A1286:C1286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2" max="2" width="21.75"/>
    <col customWidth="1" min="3" max="3" width="19.0"/>
  </cols>
  <sheetData>
    <row r="1">
      <c r="A1" s="59" t="s">
        <v>3883</v>
      </c>
    </row>
    <row r="2">
      <c r="A2" s="66" t="str">
        <f>concatenate("Note: ", E1286, "/", E1286+D1286, " do not overlap")</f>
        <v>Note: 392/1282 do not overlap</v>
      </c>
    </row>
    <row r="3">
      <c r="A3" s="136" t="s">
        <v>722</v>
      </c>
      <c r="B3" s="71" t="s">
        <v>915</v>
      </c>
      <c r="C3" s="71" t="s">
        <v>2587</v>
      </c>
      <c r="D3" s="71" t="s">
        <v>2795</v>
      </c>
      <c r="E3" s="71" t="s">
        <v>2796</v>
      </c>
    </row>
    <row r="4">
      <c r="A4" s="62" t="s">
        <v>2797</v>
      </c>
      <c r="B4" s="76">
        <v>3.0</v>
      </c>
      <c r="C4" s="76">
        <v>0.002292876211545</v>
      </c>
      <c r="D4" s="61">
        <f t="shared" ref="D4:D1285" si="1">if(B4&gt;0,1,0)</f>
        <v>1</v>
      </c>
      <c r="E4" s="61">
        <f t="shared" ref="E4:E1285" si="2">if(D4=1,0,1)</f>
        <v>0</v>
      </c>
      <c r="F4" s="68">
        <f>D1286/(E1286+D1286)</f>
        <v>0.6942277691</v>
      </c>
    </row>
    <row r="5">
      <c r="A5" s="62" t="s">
        <v>2798</v>
      </c>
      <c r="B5" s="76">
        <v>3.0</v>
      </c>
      <c r="C5" s="76">
        <v>0.012200342321854</v>
      </c>
      <c r="D5" s="61">
        <f t="shared" si="1"/>
        <v>1</v>
      </c>
      <c r="E5" s="61">
        <f t="shared" si="2"/>
        <v>0</v>
      </c>
      <c r="F5" s="115" t="str">
        <f>concatenate("average number of Segmental duplications per window = ", round(average(B4:B1571),3))</f>
        <v>average number of Segmental duplications per window = 2.808</v>
      </c>
    </row>
    <row r="6">
      <c r="A6" s="62" t="s">
        <v>2799</v>
      </c>
      <c r="B6" s="76">
        <v>10.0</v>
      </c>
      <c r="C6" s="76">
        <v>0.001340580280834</v>
      </c>
      <c r="D6" s="61">
        <f t="shared" si="1"/>
        <v>1</v>
      </c>
      <c r="E6" s="61">
        <f t="shared" si="2"/>
        <v>0</v>
      </c>
      <c r="F6" s="115" t="str">
        <f>concatenate("median number of Segmental duplications per window = ", round(MEDIAN(B5:B1572),3))</f>
        <v>median number of Segmental duplications per window = 2</v>
      </c>
    </row>
    <row r="7">
      <c r="A7" s="62" t="s">
        <v>2800</v>
      </c>
      <c r="B7" s="76">
        <v>14.0</v>
      </c>
      <c r="C7" s="76">
        <v>0.001005238121947</v>
      </c>
      <c r="D7" s="61">
        <f t="shared" si="1"/>
        <v>1</v>
      </c>
      <c r="E7" s="61">
        <f t="shared" si="2"/>
        <v>0</v>
      </c>
    </row>
    <row r="8">
      <c r="A8" s="62" t="s">
        <v>2801</v>
      </c>
      <c r="B8" s="76">
        <v>8.0</v>
      </c>
      <c r="C8" s="76">
        <v>0.001232917629627</v>
      </c>
      <c r="D8" s="61">
        <f t="shared" si="1"/>
        <v>1</v>
      </c>
      <c r="E8" s="61">
        <f t="shared" si="2"/>
        <v>0</v>
      </c>
    </row>
    <row r="9">
      <c r="A9" s="62" t="s">
        <v>2802</v>
      </c>
      <c r="B9" s="76">
        <v>16.0</v>
      </c>
      <c r="C9" s="76">
        <v>9.28320378865E-4</v>
      </c>
      <c r="D9" s="61">
        <f t="shared" si="1"/>
        <v>1</v>
      </c>
      <c r="E9" s="61">
        <f t="shared" si="2"/>
        <v>0</v>
      </c>
    </row>
    <row r="10">
      <c r="A10" s="62" t="s">
        <v>2803</v>
      </c>
      <c r="B10" s="76">
        <v>6.0</v>
      </c>
      <c r="C10" s="76">
        <v>0.002863836635304</v>
      </c>
      <c r="D10" s="61">
        <f t="shared" si="1"/>
        <v>1</v>
      </c>
      <c r="E10" s="61">
        <f t="shared" si="2"/>
        <v>0</v>
      </c>
    </row>
    <row r="11">
      <c r="A11" s="62" t="s">
        <v>2804</v>
      </c>
      <c r="B11" s="76">
        <v>8.0</v>
      </c>
      <c r="C11" s="76">
        <v>0.001232917629627</v>
      </c>
      <c r="D11" s="61">
        <f t="shared" si="1"/>
        <v>1</v>
      </c>
      <c r="E11" s="61">
        <f t="shared" si="2"/>
        <v>0</v>
      </c>
    </row>
    <row r="12">
      <c r="A12" s="62" t="s">
        <v>2805</v>
      </c>
      <c r="B12" s="76">
        <v>14.0</v>
      </c>
      <c r="C12" s="76">
        <v>0.001022467545717</v>
      </c>
      <c r="D12" s="61">
        <f t="shared" si="1"/>
        <v>1</v>
      </c>
      <c r="E12" s="61">
        <f t="shared" si="2"/>
        <v>0</v>
      </c>
    </row>
    <row r="13">
      <c r="A13" s="62" t="s">
        <v>2806</v>
      </c>
      <c r="B13" s="76">
        <v>12.0</v>
      </c>
      <c r="C13" s="76">
        <v>0.002144262025472</v>
      </c>
      <c r="D13" s="61">
        <f t="shared" si="1"/>
        <v>1</v>
      </c>
      <c r="E13" s="61">
        <f t="shared" si="2"/>
        <v>0</v>
      </c>
    </row>
    <row r="14">
      <c r="A14" s="62" t="s">
        <v>2807</v>
      </c>
      <c r="B14" s="76">
        <v>13.0</v>
      </c>
      <c r="C14" s="76">
        <v>0.003764210885342</v>
      </c>
      <c r="D14" s="61">
        <f t="shared" si="1"/>
        <v>1</v>
      </c>
      <c r="E14" s="61">
        <f t="shared" si="2"/>
        <v>0</v>
      </c>
    </row>
    <row r="15">
      <c r="A15" s="62" t="s">
        <v>2808</v>
      </c>
      <c r="B15" s="76">
        <v>0.0</v>
      </c>
      <c r="C15" s="76">
        <v>0.002554877079262</v>
      </c>
      <c r="D15" s="61">
        <f t="shared" si="1"/>
        <v>0</v>
      </c>
      <c r="E15" s="61">
        <f t="shared" si="2"/>
        <v>1</v>
      </c>
    </row>
    <row r="16">
      <c r="A16" s="62" t="s">
        <v>2809</v>
      </c>
      <c r="B16" s="76">
        <v>3.0</v>
      </c>
      <c r="C16" s="76">
        <v>9.02909833753E-4</v>
      </c>
      <c r="D16" s="61">
        <f t="shared" si="1"/>
        <v>1</v>
      </c>
      <c r="E16" s="61">
        <f t="shared" si="2"/>
        <v>0</v>
      </c>
    </row>
    <row r="17">
      <c r="A17" s="62" t="s">
        <v>2810</v>
      </c>
      <c r="B17" s="76">
        <v>4.0</v>
      </c>
      <c r="C17" s="76">
        <v>0.001013846798404</v>
      </c>
      <c r="D17" s="61">
        <f t="shared" si="1"/>
        <v>1</v>
      </c>
      <c r="E17" s="61">
        <f t="shared" si="2"/>
        <v>0</v>
      </c>
    </row>
    <row r="18">
      <c r="A18" s="62" t="s">
        <v>2811</v>
      </c>
      <c r="B18" s="76">
        <v>3.0</v>
      </c>
      <c r="C18" s="76">
        <v>9.36816559612E-4</v>
      </c>
      <c r="D18" s="61">
        <f t="shared" si="1"/>
        <v>1</v>
      </c>
      <c r="E18" s="61">
        <f t="shared" si="2"/>
        <v>0</v>
      </c>
    </row>
    <row r="19">
      <c r="A19" s="62" t="s">
        <v>2812</v>
      </c>
      <c r="B19" s="76">
        <v>4.0</v>
      </c>
      <c r="C19" s="76">
        <v>0.004816637723143</v>
      </c>
      <c r="D19" s="61">
        <f t="shared" si="1"/>
        <v>1</v>
      </c>
      <c r="E19" s="61">
        <f t="shared" si="2"/>
        <v>0</v>
      </c>
    </row>
    <row r="20">
      <c r="A20" s="62" t="s">
        <v>2813</v>
      </c>
      <c r="B20" s="76">
        <v>6.0</v>
      </c>
      <c r="C20" s="76">
        <v>0.001422339011423</v>
      </c>
      <c r="D20" s="61">
        <f t="shared" si="1"/>
        <v>1</v>
      </c>
      <c r="E20" s="61">
        <f t="shared" si="2"/>
        <v>0</v>
      </c>
    </row>
    <row r="21">
      <c r="A21" s="62" t="s">
        <v>2814</v>
      </c>
      <c r="B21" s="76">
        <v>6.0</v>
      </c>
      <c r="C21" s="76">
        <v>0.002915999561492</v>
      </c>
      <c r="D21" s="61">
        <f t="shared" si="1"/>
        <v>1</v>
      </c>
      <c r="E21" s="61">
        <f t="shared" si="2"/>
        <v>0</v>
      </c>
    </row>
    <row r="22">
      <c r="A22" s="62" t="s">
        <v>2815</v>
      </c>
      <c r="B22" s="76">
        <v>9.0</v>
      </c>
      <c r="C22" s="76">
        <v>0.01482620804529</v>
      </c>
      <c r="D22" s="61">
        <f t="shared" si="1"/>
        <v>1</v>
      </c>
      <c r="E22" s="61">
        <f t="shared" si="2"/>
        <v>0</v>
      </c>
    </row>
    <row r="23">
      <c r="A23" s="62" t="s">
        <v>2816</v>
      </c>
      <c r="B23" s="76">
        <v>4.0</v>
      </c>
      <c r="C23" s="76">
        <v>0.002382946386946</v>
      </c>
      <c r="D23" s="61">
        <f t="shared" si="1"/>
        <v>1</v>
      </c>
      <c r="E23" s="61">
        <f t="shared" si="2"/>
        <v>0</v>
      </c>
    </row>
    <row r="24">
      <c r="A24" s="62" t="s">
        <v>2817</v>
      </c>
      <c r="B24" s="76">
        <v>4.0</v>
      </c>
      <c r="C24" s="76">
        <v>0.008809659096181</v>
      </c>
      <c r="D24" s="61">
        <f t="shared" si="1"/>
        <v>1</v>
      </c>
      <c r="E24" s="61">
        <f t="shared" si="2"/>
        <v>0</v>
      </c>
    </row>
    <row r="25">
      <c r="A25" s="62" t="s">
        <v>2818</v>
      </c>
      <c r="B25" s="76">
        <v>3.0</v>
      </c>
      <c r="C25" s="76">
        <v>0.00494472723709</v>
      </c>
      <c r="D25" s="61">
        <f t="shared" si="1"/>
        <v>1</v>
      </c>
      <c r="E25" s="61">
        <f t="shared" si="2"/>
        <v>0</v>
      </c>
    </row>
    <row r="26">
      <c r="A26" s="62" t="s">
        <v>2819</v>
      </c>
      <c r="B26" s="76">
        <v>3.0</v>
      </c>
      <c r="C26" s="76">
        <v>0.001215127570284</v>
      </c>
      <c r="D26" s="61">
        <f t="shared" si="1"/>
        <v>1</v>
      </c>
      <c r="E26" s="61">
        <f t="shared" si="2"/>
        <v>0</v>
      </c>
    </row>
    <row r="27">
      <c r="A27" s="62" t="s">
        <v>2820</v>
      </c>
      <c r="B27" s="76">
        <v>0.0</v>
      </c>
      <c r="C27" s="76">
        <v>0.002463564564153</v>
      </c>
      <c r="D27" s="61">
        <f t="shared" si="1"/>
        <v>0</v>
      </c>
      <c r="E27" s="61">
        <f t="shared" si="2"/>
        <v>1</v>
      </c>
    </row>
    <row r="28">
      <c r="A28" s="62" t="s">
        <v>2821</v>
      </c>
      <c r="B28" s="76">
        <v>0.0</v>
      </c>
      <c r="C28" s="76">
        <v>0.001277586558286</v>
      </c>
      <c r="D28" s="61">
        <f t="shared" si="1"/>
        <v>0</v>
      </c>
      <c r="E28" s="61">
        <f t="shared" si="2"/>
        <v>1</v>
      </c>
    </row>
    <row r="29">
      <c r="A29" s="62" t="s">
        <v>2822</v>
      </c>
      <c r="B29" s="76">
        <v>0.0</v>
      </c>
      <c r="C29" s="76">
        <v>0.001978166636517</v>
      </c>
      <c r="D29" s="61">
        <f t="shared" si="1"/>
        <v>0</v>
      </c>
      <c r="E29" s="61">
        <f t="shared" si="2"/>
        <v>1</v>
      </c>
    </row>
    <row r="30">
      <c r="A30" s="62" t="s">
        <v>2823</v>
      </c>
      <c r="B30" s="76">
        <v>6.0</v>
      </c>
      <c r="C30" s="76">
        <v>0.002036499701744</v>
      </c>
      <c r="D30" s="61">
        <f t="shared" si="1"/>
        <v>1</v>
      </c>
      <c r="E30" s="61">
        <f t="shared" si="2"/>
        <v>0</v>
      </c>
    </row>
    <row r="31">
      <c r="A31" s="62" t="s">
        <v>2824</v>
      </c>
      <c r="B31" s="76">
        <v>3.0</v>
      </c>
      <c r="C31" s="76">
        <v>9.36816559612E-4</v>
      </c>
      <c r="D31" s="61">
        <f t="shared" si="1"/>
        <v>1</v>
      </c>
      <c r="E31" s="61">
        <f t="shared" si="2"/>
        <v>0</v>
      </c>
    </row>
    <row r="32">
      <c r="A32" s="62" t="s">
        <v>2825</v>
      </c>
      <c r="B32" s="76">
        <v>0.0</v>
      </c>
      <c r="C32" s="76">
        <v>0.037206522376306</v>
      </c>
      <c r="D32" s="61">
        <f t="shared" si="1"/>
        <v>0</v>
      </c>
      <c r="E32" s="61">
        <f t="shared" si="2"/>
        <v>1</v>
      </c>
    </row>
    <row r="33">
      <c r="A33" s="62" t="s">
        <v>2826</v>
      </c>
      <c r="B33" s="76">
        <v>0.0</v>
      </c>
      <c r="C33" s="76">
        <v>0.101820884992413</v>
      </c>
      <c r="D33" s="61">
        <f t="shared" si="1"/>
        <v>0</v>
      </c>
      <c r="E33" s="61">
        <f t="shared" si="2"/>
        <v>1</v>
      </c>
    </row>
    <row r="34">
      <c r="A34" s="62" t="s">
        <v>2827</v>
      </c>
      <c r="B34" s="76">
        <v>0.0</v>
      </c>
      <c r="C34" s="76">
        <v>0.001376812464421</v>
      </c>
      <c r="D34" s="61">
        <f t="shared" si="1"/>
        <v>0</v>
      </c>
      <c r="E34" s="61">
        <f t="shared" si="2"/>
        <v>1</v>
      </c>
    </row>
    <row r="35">
      <c r="A35" s="62" t="s">
        <v>2828</v>
      </c>
      <c r="B35" s="76">
        <v>0.0</v>
      </c>
      <c r="C35" s="76">
        <v>0.001958792403178</v>
      </c>
      <c r="D35" s="61">
        <f t="shared" si="1"/>
        <v>0</v>
      </c>
      <c r="E35" s="61">
        <f t="shared" si="2"/>
        <v>1</v>
      </c>
    </row>
    <row r="36">
      <c r="A36" s="62" t="s">
        <v>2829</v>
      </c>
      <c r="B36" s="76">
        <v>0.0</v>
      </c>
      <c r="C36" s="76">
        <v>0.002144262025472</v>
      </c>
      <c r="D36" s="61">
        <f t="shared" si="1"/>
        <v>0</v>
      </c>
      <c r="E36" s="61">
        <f t="shared" si="2"/>
        <v>1</v>
      </c>
    </row>
    <row r="37">
      <c r="A37" s="62" t="s">
        <v>2830</v>
      </c>
      <c r="B37" s="76">
        <v>0.0</v>
      </c>
      <c r="C37" s="76">
        <v>0.007064799274492</v>
      </c>
      <c r="D37" s="61">
        <f t="shared" si="1"/>
        <v>0</v>
      </c>
      <c r="E37" s="61">
        <f t="shared" si="2"/>
        <v>1</v>
      </c>
    </row>
    <row r="38">
      <c r="A38" s="62" t="s">
        <v>2831</v>
      </c>
      <c r="B38" s="76">
        <v>0.0</v>
      </c>
      <c r="C38" s="76">
        <v>0.002085352205438</v>
      </c>
      <c r="D38" s="61">
        <f t="shared" si="1"/>
        <v>0</v>
      </c>
      <c r="E38" s="61">
        <f t="shared" si="2"/>
        <v>1</v>
      </c>
    </row>
    <row r="39">
      <c r="A39" s="62" t="s">
        <v>2832</v>
      </c>
      <c r="B39" s="76">
        <v>4.0</v>
      </c>
      <c r="C39" s="76">
        <v>0.001504937545909</v>
      </c>
      <c r="D39" s="61">
        <f t="shared" si="1"/>
        <v>1</v>
      </c>
      <c r="E39" s="61">
        <f t="shared" si="2"/>
        <v>0</v>
      </c>
    </row>
    <row r="40">
      <c r="A40" s="62" t="s">
        <v>2833</v>
      </c>
      <c r="B40" s="76">
        <v>9.0</v>
      </c>
      <c r="C40" s="76">
        <v>0.001569747077268</v>
      </c>
      <c r="D40" s="61">
        <f t="shared" si="1"/>
        <v>1</v>
      </c>
      <c r="E40" s="61">
        <f t="shared" si="2"/>
        <v>0</v>
      </c>
    </row>
    <row r="41">
      <c r="A41" s="62" t="s">
        <v>2834</v>
      </c>
      <c r="B41" s="76">
        <v>6.0</v>
      </c>
      <c r="C41" s="76">
        <v>0.001126855764722</v>
      </c>
      <c r="D41" s="61">
        <f t="shared" si="1"/>
        <v>1</v>
      </c>
      <c r="E41" s="61">
        <f t="shared" si="2"/>
        <v>0</v>
      </c>
    </row>
    <row r="42">
      <c r="A42" s="62" t="s">
        <v>2835</v>
      </c>
      <c r="B42" s="76">
        <v>3.0</v>
      </c>
      <c r="C42" s="76">
        <v>0.001514165861558</v>
      </c>
      <c r="D42" s="61">
        <f t="shared" si="1"/>
        <v>1</v>
      </c>
      <c r="E42" s="61">
        <f t="shared" si="2"/>
        <v>0</v>
      </c>
    </row>
    <row r="43">
      <c r="A43" s="62" t="s">
        <v>2836</v>
      </c>
      <c r="B43" s="76">
        <v>1.0</v>
      </c>
      <c r="C43" s="76">
        <v>8.60819591342E-4</v>
      </c>
      <c r="D43" s="61">
        <f t="shared" si="1"/>
        <v>1</v>
      </c>
      <c r="E43" s="61">
        <f t="shared" si="2"/>
        <v>0</v>
      </c>
    </row>
    <row r="44">
      <c r="A44" s="62" t="s">
        <v>2837</v>
      </c>
      <c r="B44" s="76">
        <v>1.0</v>
      </c>
      <c r="C44" s="76">
        <v>0.001224017050071</v>
      </c>
      <c r="D44" s="61">
        <f t="shared" si="1"/>
        <v>1</v>
      </c>
      <c r="E44" s="61">
        <f t="shared" si="2"/>
        <v>0</v>
      </c>
    </row>
    <row r="45">
      <c r="A45" s="62" t="s">
        <v>2838</v>
      </c>
      <c r="B45" s="76">
        <v>1.0</v>
      </c>
      <c r="C45" s="76">
        <v>9.28320378865E-4</v>
      </c>
      <c r="D45" s="61">
        <f t="shared" si="1"/>
        <v>1</v>
      </c>
      <c r="E45" s="61">
        <f t="shared" si="2"/>
        <v>0</v>
      </c>
    </row>
    <row r="46">
      <c r="A46" s="62" t="s">
        <v>2839</v>
      </c>
      <c r="B46" s="76">
        <v>3.0</v>
      </c>
      <c r="C46" s="76">
        <v>0.001606998983902</v>
      </c>
      <c r="D46" s="61">
        <f t="shared" si="1"/>
        <v>1</v>
      </c>
      <c r="E46" s="61">
        <f t="shared" si="2"/>
        <v>0</v>
      </c>
    </row>
    <row r="47">
      <c r="A47" s="62" t="s">
        <v>2840</v>
      </c>
      <c r="B47" s="76">
        <v>2.0</v>
      </c>
      <c r="C47" s="76">
        <v>0.001118091445055</v>
      </c>
      <c r="D47" s="61">
        <f t="shared" si="1"/>
        <v>1</v>
      </c>
      <c r="E47" s="61">
        <f t="shared" si="2"/>
        <v>0</v>
      </c>
    </row>
    <row r="48">
      <c r="A48" s="62" t="s">
        <v>2841</v>
      </c>
      <c r="B48" s="76">
        <v>2.0</v>
      </c>
      <c r="C48" s="76">
        <v>0.001852879716667</v>
      </c>
      <c r="D48" s="61">
        <f t="shared" si="1"/>
        <v>1</v>
      </c>
      <c r="E48" s="61">
        <f t="shared" si="2"/>
        <v>0</v>
      </c>
    </row>
    <row r="49">
      <c r="A49" s="62" t="s">
        <v>2842</v>
      </c>
      <c r="B49" s="76">
        <v>1.0</v>
      </c>
      <c r="C49" s="76">
        <v>9.79486291789E-4</v>
      </c>
      <c r="D49" s="61">
        <f t="shared" si="1"/>
        <v>1</v>
      </c>
      <c r="E49" s="61">
        <f t="shared" si="2"/>
        <v>0</v>
      </c>
    </row>
    <row r="50">
      <c r="A50" s="62" t="s">
        <v>2843</v>
      </c>
      <c r="B50" s="76">
        <v>2.0</v>
      </c>
      <c r="C50" s="76">
        <v>0.001022467545717</v>
      </c>
      <c r="D50" s="61">
        <f t="shared" si="1"/>
        <v>1</v>
      </c>
      <c r="E50" s="61">
        <f t="shared" si="2"/>
        <v>0</v>
      </c>
    </row>
    <row r="51">
      <c r="A51" s="62" t="s">
        <v>2844</v>
      </c>
      <c r="B51" s="76">
        <v>1.0</v>
      </c>
      <c r="C51" s="76">
        <v>0.001126855764722</v>
      </c>
      <c r="D51" s="61">
        <f t="shared" si="1"/>
        <v>1</v>
      </c>
      <c r="E51" s="61">
        <f t="shared" si="2"/>
        <v>0</v>
      </c>
    </row>
    <row r="52">
      <c r="A52" s="62" t="s">
        <v>2845</v>
      </c>
      <c r="B52" s="76">
        <v>0.0</v>
      </c>
      <c r="C52" s="76">
        <v>0.00749866504962</v>
      </c>
      <c r="D52" s="61">
        <f t="shared" si="1"/>
        <v>0</v>
      </c>
      <c r="E52" s="61">
        <f t="shared" si="2"/>
        <v>1</v>
      </c>
    </row>
    <row r="53">
      <c r="A53" s="62" t="s">
        <v>2846</v>
      </c>
      <c r="B53" s="76">
        <v>0.0</v>
      </c>
      <c r="C53" s="76">
        <v>0.001197382311803</v>
      </c>
      <c r="D53" s="61">
        <f t="shared" si="1"/>
        <v>0</v>
      </c>
      <c r="E53" s="61">
        <f t="shared" si="2"/>
        <v>1</v>
      </c>
    </row>
    <row r="54">
      <c r="A54" s="62" t="s">
        <v>2847</v>
      </c>
      <c r="B54" s="76">
        <v>15.0</v>
      </c>
      <c r="C54" s="76">
        <v>0.005596091199184</v>
      </c>
      <c r="D54" s="61">
        <f t="shared" si="1"/>
        <v>1</v>
      </c>
      <c r="E54" s="61">
        <f t="shared" si="2"/>
        <v>0</v>
      </c>
    </row>
    <row r="55">
      <c r="A55" s="62" t="s">
        <v>2848</v>
      </c>
      <c r="B55" s="76">
        <v>7.0</v>
      </c>
      <c r="C55" s="76">
        <v>0.001872055236243</v>
      </c>
      <c r="D55" s="61">
        <f t="shared" si="1"/>
        <v>1</v>
      </c>
      <c r="E55" s="61">
        <f t="shared" si="2"/>
        <v>0</v>
      </c>
    </row>
    <row r="56">
      <c r="A56" s="62" t="s">
        <v>2849</v>
      </c>
      <c r="B56" s="76">
        <v>7.0</v>
      </c>
      <c r="C56" s="76">
        <v>0.001891267093424</v>
      </c>
      <c r="D56" s="61">
        <f t="shared" si="1"/>
        <v>1</v>
      </c>
      <c r="E56" s="61">
        <f t="shared" si="2"/>
        <v>0</v>
      </c>
    </row>
    <row r="57">
      <c r="A57" s="62" t="s">
        <v>2850</v>
      </c>
      <c r="B57" s="76">
        <v>10.0</v>
      </c>
      <c r="C57" s="76">
        <v>0.001340580280834</v>
      </c>
      <c r="D57" s="61">
        <f t="shared" si="1"/>
        <v>1</v>
      </c>
      <c r="E57" s="61">
        <f t="shared" si="2"/>
        <v>0</v>
      </c>
    </row>
    <row r="58">
      <c r="A58" s="62" t="s">
        <v>2851</v>
      </c>
      <c r="B58" s="76">
        <v>7.0</v>
      </c>
      <c r="C58" s="76">
        <v>0.00133154892225</v>
      </c>
      <c r="D58" s="61">
        <f t="shared" si="1"/>
        <v>1</v>
      </c>
      <c r="E58" s="61">
        <f t="shared" si="2"/>
        <v>0</v>
      </c>
    </row>
    <row r="59">
      <c r="A59" s="62" t="s">
        <v>2852</v>
      </c>
      <c r="B59" s="76">
        <v>6.0</v>
      </c>
      <c r="C59" s="76">
        <v>0.001153217181436</v>
      </c>
      <c r="D59" s="61">
        <f t="shared" si="1"/>
        <v>1</v>
      </c>
      <c r="E59" s="61">
        <f t="shared" si="2"/>
        <v>0</v>
      </c>
    </row>
    <row r="60">
      <c r="A60" s="62" t="s">
        <v>2853</v>
      </c>
      <c r="B60" s="76">
        <v>13.0</v>
      </c>
      <c r="C60" s="76">
        <v>0.001514165861558</v>
      </c>
      <c r="D60" s="61">
        <f t="shared" si="1"/>
        <v>1</v>
      </c>
      <c r="E60" s="61">
        <f t="shared" si="2"/>
        <v>0</v>
      </c>
    </row>
    <row r="61">
      <c r="A61" s="62" t="s">
        <v>2854</v>
      </c>
      <c r="B61" s="76">
        <v>15.0</v>
      </c>
      <c r="C61" s="76">
        <v>0.001179682182761</v>
      </c>
      <c r="D61" s="61">
        <f t="shared" si="1"/>
        <v>1</v>
      </c>
      <c r="E61" s="61">
        <f t="shared" si="2"/>
        <v>0</v>
      </c>
    </row>
    <row r="62">
      <c r="A62" s="62" t="s">
        <v>2855</v>
      </c>
      <c r="B62" s="76">
        <v>8.0</v>
      </c>
      <c r="C62" s="76">
        <v>9.79486291789E-4</v>
      </c>
      <c r="D62" s="61">
        <f t="shared" si="1"/>
        <v>1</v>
      </c>
      <c r="E62" s="61">
        <f t="shared" si="2"/>
        <v>0</v>
      </c>
    </row>
    <row r="63">
      <c r="A63" s="62" t="s">
        <v>2856</v>
      </c>
      <c r="B63" s="76">
        <v>6.0</v>
      </c>
      <c r="C63" s="76">
        <v>8.44076608159E-4</v>
      </c>
      <c r="D63" s="61">
        <f t="shared" si="1"/>
        <v>1</v>
      </c>
      <c r="E63" s="61">
        <f t="shared" si="2"/>
        <v>0</v>
      </c>
    </row>
    <row r="64">
      <c r="A64" s="62" t="s">
        <v>2857</v>
      </c>
      <c r="B64" s="76">
        <v>0.0</v>
      </c>
      <c r="C64" s="76">
        <v>0.016473147893663</v>
      </c>
      <c r="D64" s="61">
        <f t="shared" si="1"/>
        <v>0</v>
      </c>
      <c r="E64" s="61">
        <f t="shared" si="2"/>
        <v>1</v>
      </c>
    </row>
    <row r="65">
      <c r="A65" s="62" t="s">
        <v>2858</v>
      </c>
      <c r="B65" s="76">
        <v>9.0</v>
      </c>
      <c r="C65" s="76">
        <v>0.00822650135181</v>
      </c>
      <c r="D65" s="61">
        <f t="shared" si="1"/>
        <v>1</v>
      </c>
      <c r="E65" s="61">
        <f t="shared" si="2"/>
        <v>0</v>
      </c>
    </row>
    <row r="66">
      <c r="A66" s="62" t="s">
        <v>2859</v>
      </c>
      <c r="B66" s="76">
        <v>4.0</v>
      </c>
      <c r="C66" s="76">
        <v>8.52441569206E-4</v>
      </c>
      <c r="D66" s="61">
        <f t="shared" si="1"/>
        <v>1</v>
      </c>
      <c r="E66" s="61">
        <f t="shared" si="2"/>
        <v>0</v>
      </c>
    </row>
    <row r="67">
      <c r="A67" s="62" t="s">
        <v>2860</v>
      </c>
      <c r="B67" s="76">
        <v>7.0</v>
      </c>
      <c r="C67" s="76">
        <v>0.007421655168791</v>
      </c>
      <c r="D67" s="61">
        <f t="shared" si="1"/>
        <v>1</v>
      </c>
      <c r="E67" s="61">
        <f t="shared" si="2"/>
        <v>0</v>
      </c>
    </row>
    <row r="68">
      <c r="A68" s="62" t="s">
        <v>2861</v>
      </c>
      <c r="B68" s="76">
        <v>6.0</v>
      </c>
      <c r="C68" s="76">
        <v>0.001065754093597</v>
      </c>
      <c r="D68" s="61">
        <f t="shared" si="1"/>
        <v>1</v>
      </c>
      <c r="E68" s="61">
        <f t="shared" si="2"/>
        <v>0</v>
      </c>
    </row>
    <row r="69">
      <c r="A69" s="62" t="s">
        <v>2862</v>
      </c>
      <c r="B69" s="76">
        <v>8.0</v>
      </c>
      <c r="C69" s="76">
        <v>9.28320378865E-4</v>
      </c>
      <c r="D69" s="61">
        <f t="shared" si="1"/>
        <v>1</v>
      </c>
      <c r="E69" s="61">
        <f t="shared" si="2"/>
        <v>0</v>
      </c>
    </row>
    <row r="70">
      <c r="A70" s="62" t="s">
        <v>2863</v>
      </c>
      <c r="B70" s="76">
        <v>7.0</v>
      </c>
      <c r="C70" s="76">
        <v>0.001738602740614</v>
      </c>
      <c r="D70" s="61">
        <f t="shared" si="1"/>
        <v>1</v>
      </c>
      <c r="E70" s="61">
        <f t="shared" si="2"/>
        <v>0</v>
      </c>
    </row>
    <row r="71">
      <c r="A71" s="62" t="s">
        <v>2864</v>
      </c>
      <c r="B71" s="76">
        <v>7.0</v>
      </c>
      <c r="C71" s="76">
        <v>0.002801489875661</v>
      </c>
      <c r="D71" s="61">
        <f t="shared" si="1"/>
        <v>1</v>
      </c>
      <c r="E71" s="61">
        <f t="shared" si="2"/>
        <v>0</v>
      </c>
    </row>
    <row r="72">
      <c r="A72" s="62" t="s">
        <v>2865</v>
      </c>
      <c r="B72" s="76">
        <v>4.0</v>
      </c>
      <c r="C72" s="76">
        <v>0.003952395489028</v>
      </c>
      <c r="D72" s="61">
        <f t="shared" si="1"/>
        <v>1</v>
      </c>
      <c r="E72" s="61">
        <f t="shared" si="2"/>
        <v>0</v>
      </c>
    </row>
    <row r="73">
      <c r="A73" s="62" t="s">
        <v>2866</v>
      </c>
      <c r="B73" s="76">
        <v>3.0</v>
      </c>
      <c r="C73" s="76">
        <v>0.00202675539669</v>
      </c>
      <c r="D73" s="61">
        <f t="shared" si="1"/>
        <v>1</v>
      </c>
      <c r="E73" s="61">
        <f t="shared" si="2"/>
        <v>0</v>
      </c>
    </row>
    <row r="74">
      <c r="A74" s="62" t="s">
        <v>2867</v>
      </c>
      <c r="B74" s="76">
        <v>8.0</v>
      </c>
      <c r="C74" s="76">
        <v>0.002565061952983</v>
      </c>
      <c r="D74" s="61">
        <f t="shared" si="1"/>
        <v>1</v>
      </c>
      <c r="E74" s="61">
        <f t="shared" si="2"/>
        <v>0</v>
      </c>
    </row>
    <row r="75">
      <c r="A75" s="62" t="s">
        <v>2868</v>
      </c>
      <c r="B75" s="76">
        <v>1.0</v>
      </c>
      <c r="C75" s="76">
        <v>0.001153217181436</v>
      </c>
      <c r="D75" s="61">
        <f t="shared" si="1"/>
        <v>1</v>
      </c>
      <c r="E75" s="61">
        <f t="shared" si="2"/>
        <v>0</v>
      </c>
    </row>
    <row r="76">
      <c r="A76" s="62" t="s">
        <v>2869</v>
      </c>
      <c r="B76" s="76">
        <v>1.0</v>
      </c>
      <c r="C76" s="76">
        <v>0.001074447510027</v>
      </c>
      <c r="D76" s="61">
        <f t="shared" si="1"/>
        <v>1</v>
      </c>
      <c r="E76" s="61">
        <f t="shared" si="2"/>
        <v>0</v>
      </c>
    </row>
    <row r="77">
      <c r="A77" s="62" t="s">
        <v>2870</v>
      </c>
      <c r="B77" s="76">
        <v>5.0</v>
      </c>
      <c r="C77" s="76">
        <v>0.001179682182761</v>
      </c>
      <c r="D77" s="61">
        <f t="shared" si="1"/>
        <v>1</v>
      </c>
      <c r="E77" s="61">
        <f t="shared" si="2"/>
        <v>0</v>
      </c>
    </row>
    <row r="78">
      <c r="A78" s="62" t="s">
        <v>2871</v>
      </c>
      <c r="B78" s="76">
        <v>4.0</v>
      </c>
      <c r="C78" s="76">
        <v>9.7092726423E-4</v>
      </c>
      <c r="D78" s="61">
        <f t="shared" si="1"/>
        <v>1</v>
      </c>
      <c r="E78" s="61">
        <f t="shared" si="2"/>
        <v>0</v>
      </c>
    </row>
    <row r="79">
      <c r="A79" s="62" t="s">
        <v>2872</v>
      </c>
      <c r="B79" s="76">
        <v>2.0</v>
      </c>
      <c r="C79" s="76">
        <v>0.00175755594441</v>
      </c>
      <c r="D79" s="61">
        <f t="shared" si="1"/>
        <v>1</v>
      </c>
      <c r="E79" s="61">
        <f t="shared" si="2"/>
        <v>0</v>
      </c>
    </row>
    <row r="80">
      <c r="A80" s="62" t="s">
        <v>2873</v>
      </c>
      <c r="B80" s="76">
        <v>1.0</v>
      </c>
      <c r="C80" s="76">
        <v>0.001367738468407</v>
      </c>
      <c r="D80" s="61">
        <f t="shared" si="1"/>
        <v>1</v>
      </c>
      <c r="E80" s="61">
        <f t="shared" si="2"/>
        <v>0</v>
      </c>
    </row>
    <row r="81">
      <c r="A81" s="62" t="s">
        <v>2874</v>
      </c>
      <c r="B81" s="76">
        <v>1.0</v>
      </c>
      <c r="C81" s="76">
        <v>0.004781833227851</v>
      </c>
      <c r="D81" s="61">
        <f t="shared" si="1"/>
        <v>1</v>
      </c>
      <c r="E81" s="61">
        <f t="shared" si="2"/>
        <v>0</v>
      </c>
    </row>
    <row r="82">
      <c r="A82" s="62" t="s">
        <v>2875</v>
      </c>
      <c r="B82" s="76">
        <v>1.0</v>
      </c>
      <c r="C82" s="76">
        <v>9.36816559612E-4</v>
      </c>
      <c r="D82" s="61">
        <f t="shared" si="1"/>
        <v>1</v>
      </c>
      <c r="E82" s="61">
        <f t="shared" si="2"/>
        <v>0</v>
      </c>
    </row>
    <row r="83">
      <c r="A83" s="62" t="s">
        <v>2876</v>
      </c>
      <c r="B83" s="76">
        <v>1.0</v>
      </c>
      <c r="C83" s="76">
        <v>9.02909833753E-4</v>
      </c>
      <c r="D83" s="61">
        <f t="shared" si="1"/>
        <v>1</v>
      </c>
      <c r="E83" s="61">
        <f t="shared" si="2"/>
        <v>0</v>
      </c>
    </row>
    <row r="84">
      <c r="A84" s="62" t="s">
        <v>2877</v>
      </c>
      <c r="B84" s="76">
        <v>1.0</v>
      </c>
      <c r="C84" s="76">
        <v>0.001394991580409</v>
      </c>
      <c r="D84" s="61">
        <f t="shared" si="1"/>
        <v>1</v>
      </c>
      <c r="E84" s="61">
        <f t="shared" si="2"/>
        <v>0</v>
      </c>
    </row>
    <row r="85">
      <c r="A85" s="62" t="s">
        <v>2878</v>
      </c>
      <c r="B85" s="76">
        <v>3.0</v>
      </c>
      <c r="C85" s="76">
        <v>0.001065754093597</v>
      </c>
      <c r="D85" s="61">
        <f t="shared" si="1"/>
        <v>1</v>
      </c>
      <c r="E85" s="61">
        <f t="shared" si="2"/>
        <v>0</v>
      </c>
    </row>
    <row r="86">
      <c r="A86" s="62" t="s">
        <v>2879</v>
      </c>
      <c r="B86" s="76">
        <v>1.0</v>
      </c>
      <c r="C86" s="76">
        <v>8.35724890538E-4</v>
      </c>
      <c r="D86" s="61">
        <f t="shared" si="1"/>
        <v>1</v>
      </c>
      <c r="E86" s="61">
        <f t="shared" si="2"/>
        <v>0</v>
      </c>
    </row>
    <row r="87">
      <c r="A87" s="62" t="s">
        <v>2880</v>
      </c>
      <c r="B87" s="76">
        <v>10.0</v>
      </c>
      <c r="C87" s="76">
        <v>0.002292876211545</v>
      </c>
      <c r="D87" s="61">
        <f t="shared" si="1"/>
        <v>1</v>
      </c>
      <c r="E87" s="61">
        <f t="shared" si="2"/>
        <v>0</v>
      </c>
    </row>
    <row r="88">
      <c r="A88" s="62" t="s">
        <v>2881</v>
      </c>
      <c r="B88" s="76">
        <v>3.0</v>
      </c>
      <c r="C88" s="76">
        <v>0.00179557404247</v>
      </c>
      <c r="D88" s="61">
        <f t="shared" si="1"/>
        <v>1</v>
      </c>
      <c r="E88" s="61">
        <f t="shared" si="2"/>
        <v>0</v>
      </c>
    </row>
    <row r="89">
      <c r="A89" s="62" t="s">
        <v>2882</v>
      </c>
      <c r="B89" s="76">
        <v>1.0</v>
      </c>
      <c r="C89" s="76">
        <v>0.001367738468407</v>
      </c>
      <c r="D89" s="61">
        <f t="shared" si="1"/>
        <v>1</v>
      </c>
      <c r="E89" s="61">
        <f t="shared" si="2"/>
        <v>0</v>
      </c>
    </row>
    <row r="90">
      <c r="A90" s="62" t="s">
        <v>2883</v>
      </c>
      <c r="B90" s="76">
        <v>1.0</v>
      </c>
      <c r="C90" s="76">
        <v>0.001215127570284</v>
      </c>
      <c r="D90" s="61">
        <f t="shared" si="1"/>
        <v>1</v>
      </c>
      <c r="E90" s="61">
        <f t="shared" si="2"/>
        <v>0</v>
      </c>
    </row>
    <row r="91">
      <c r="A91" s="62" t="s">
        <v>2884</v>
      </c>
      <c r="B91" s="76">
        <v>3.0</v>
      </c>
      <c r="C91" s="76">
        <v>8.52441569206E-4</v>
      </c>
      <c r="D91" s="61">
        <f t="shared" si="1"/>
        <v>1</v>
      </c>
      <c r="E91" s="61">
        <f t="shared" si="2"/>
        <v>0</v>
      </c>
    </row>
    <row r="92">
      <c r="A92" s="62" t="s">
        <v>2885</v>
      </c>
      <c r="B92" s="76">
        <v>2.0</v>
      </c>
      <c r="C92" s="76">
        <v>8.1075205736E-4</v>
      </c>
      <c r="D92" s="61">
        <f t="shared" si="1"/>
        <v>1</v>
      </c>
      <c r="E92" s="61">
        <f t="shared" si="2"/>
        <v>0</v>
      </c>
    </row>
    <row r="93">
      <c r="A93" s="62" t="s">
        <v>2886</v>
      </c>
      <c r="B93" s="76">
        <v>2.0</v>
      </c>
      <c r="C93" s="76">
        <v>0.00103974598588</v>
      </c>
      <c r="D93" s="61">
        <f t="shared" si="1"/>
        <v>1</v>
      </c>
      <c r="E93" s="61">
        <f t="shared" si="2"/>
        <v>0</v>
      </c>
    </row>
    <row r="94">
      <c r="A94" s="62" t="s">
        <v>2887</v>
      </c>
      <c r="B94" s="76">
        <v>6.0</v>
      </c>
      <c r="C94" s="76">
        <v>0.001588353580976</v>
      </c>
      <c r="D94" s="61">
        <f t="shared" si="1"/>
        <v>1</v>
      </c>
      <c r="E94" s="61">
        <f t="shared" si="2"/>
        <v>0</v>
      </c>
    </row>
    <row r="95">
      <c r="A95" s="62" t="s">
        <v>2888</v>
      </c>
      <c r="B95" s="76">
        <v>4.0</v>
      </c>
      <c r="C95" s="76">
        <v>0.001250752185494</v>
      </c>
      <c r="D95" s="61">
        <f t="shared" si="1"/>
        <v>1</v>
      </c>
      <c r="E95" s="61">
        <f t="shared" si="2"/>
        <v>0</v>
      </c>
    </row>
    <row r="96">
      <c r="A96" s="62" t="s">
        <v>2889</v>
      </c>
      <c r="B96" s="76">
        <v>3.0</v>
      </c>
      <c r="C96" s="76">
        <v>0.001495719286643</v>
      </c>
      <c r="D96" s="61">
        <f t="shared" si="1"/>
        <v>1</v>
      </c>
      <c r="E96" s="61">
        <f t="shared" si="2"/>
        <v>0</v>
      </c>
    </row>
    <row r="97">
      <c r="A97" s="62" t="s">
        <v>2890</v>
      </c>
      <c r="B97" s="76">
        <v>5.0</v>
      </c>
      <c r="C97" s="76">
        <v>9.62380592232E-4</v>
      </c>
      <c r="D97" s="61">
        <f t="shared" si="1"/>
        <v>1</v>
      </c>
      <c r="E97" s="61">
        <f t="shared" si="2"/>
        <v>0</v>
      </c>
    </row>
    <row r="98">
      <c r="A98" s="62" t="s">
        <v>2891</v>
      </c>
      <c r="B98" s="76">
        <v>1.0</v>
      </c>
      <c r="C98" s="76">
        <v>0.002636582192209</v>
      </c>
      <c r="D98" s="61">
        <f t="shared" si="1"/>
        <v>1</v>
      </c>
      <c r="E98" s="61">
        <f t="shared" si="2"/>
        <v>0</v>
      </c>
    </row>
    <row r="99">
      <c r="A99" s="62" t="s">
        <v>2892</v>
      </c>
      <c r="B99" s="76">
        <v>2.0</v>
      </c>
      <c r="C99" s="76">
        <v>0.002292876211545</v>
      </c>
      <c r="D99" s="61">
        <f t="shared" si="1"/>
        <v>1</v>
      </c>
      <c r="E99" s="61">
        <f t="shared" si="2"/>
        <v>0</v>
      </c>
    </row>
    <row r="100">
      <c r="A100" s="62" t="s">
        <v>2893</v>
      </c>
      <c r="B100" s="76">
        <v>9.0</v>
      </c>
      <c r="C100" s="76">
        <v>0.001188526734019</v>
      </c>
      <c r="D100" s="61">
        <f t="shared" si="1"/>
        <v>1</v>
      </c>
      <c r="E100" s="61">
        <f t="shared" si="2"/>
        <v>0</v>
      </c>
    </row>
    <row r="101">
      <c r="A101" s="62" t="s">
        <v>2894</v>
      </c>
      <c r="B101" s="76">
        <v>1.0</v>
      </c>
      <c r="C101" s="76">
        <v>9.11367056141E-4</v>
      </c>
      <c r="D101" s="61">
        <f t="shared" si="1"/>
        <v>1</v>
      </c>
      <c r="E101" s="61">
        <f t="shared" si="2"/>
        <v>0</v>
      </c>
    </row>
    <row r="102">
      <c r="A102" s="62" t="s">
        <v>2895</v>
      </c>
      <c r="B102" s="76">
        <v>6.0</v>
      </c>
      <c r="C102" s="76">
        <v>0.001304519117749</v>
      </c>
      <c r="D102" s="61">
        <f t="shared" si="1"/>
        <v>1</v>
      </c>
      <c r="E102" s="61">
        <f t="shared" si="2"/>
        <v>0</v>
      </c>
    </row>
    <row r="103">
      <c r="A103" s="62" t="s">
        <v>2896</v>
      </c>
      <c r="B103" s="76">
        <v>4.0</v>
      </c>
      <c r="C103" s="76">
        <v>9.7092726423E-4</v>
      </c>
      <c r="D103" s="61">
        <f t="shared" si="1"/>
        <v>1</v>
      </c>
      <c r="E103" s="61">
        <f t="shared" si="2"/>
        <v>0</v>
      </c>
    </row>
    <row r="104">
      <c r="A104" s="62" t="s">
        <v>2897</v>
      </c>
      <c r="B104" s="76">
        <v>2.0</v>
      </c>
      <c r="C104" s="76">
        <v>0.002403051627066</v>
      </c>
      <c r="D104" s="61">
        <f t="shared" si="1"/>
        <v>1</v>
      </c>
      <c r="E104" s="61">
        <f t="shared" si="2"/>
        <v>0</v>
      </c>
    </row>
    <row r="105">
      <c r="A105" s="62" t="s">
        <v>2898</v>
      </c>
      <c r="B105" s="76">
        <v>2.0</v>
      </c>
      <c r="C105" s="76">
        <v>0.005837356078829</v>
      </c>
      <c r="D105" s="61">
        <f t="shared" si="1"/>
        <v>1</v>
      </c>
      <c r="E105" s="61">
        <f t="shared" si="2"/>
        <v>0</v>
      </c>
    </row>
    <row r="106">
      <c r="A106" s="62" t="s">
        <v>2899</v>
      </c>
      <c r="B106" s="76">
        <v>1.0</v>
      </c>
      <c r="C106" s="76">
        <v>0.001691386225328</v>
      </c>
      <c r="D106" s="61">
        <f t="shared" si="1"/>
        <v>1</v>
      </c>
      <c r="E106" s="61">
        <f t="shared" si="2"/>
        <v>0</v>
      </c>
    </row>
    <row r="107">
      <c r="A107" s="62" t="s">
        <v>2900</v>
      </c>
      <c r="B107" s="76">
        <v>3.0</v>
      </c>
      <c r="C107" s="76">
        <v>0.001250752185494</v>
      </c>
      <c r="D107" s="61">
        <f t="shared" si="1"/>
        <v>1</v>
      </c>
      <c r="E107" s="61">
        <f t="shared" si="2"/>
        <v>0</v>
      </c>
    </row>
    <row r="108">
      <c r="A108" s="62" t="s">
        <v>2901</v>
      </c>
      <c r="B108" s="76">
        <v>1.0</v>
      </c>
      <c r="C108" s="76">
        <v>0.001126855764722</v>
      </c>
      <c r="D108" s="61">
        <f t="shared" si="1"/>
        <v>1</v>
      </c>
      <c r="E108" s="61">
        <f t="shared" si="2"/>
        <v>0</v>
      </c>
    </row>
    <row r="109">
      <c r="A109" s="62" t="s">
        <v>2902</v>
      </c>
      <c r="B109" s="76">
        <v>2.0</v>
      </c>
      <c r="C109" s="76">
        <v>0.001126855764722</v>
      </c>
      <c r="D109" s="61">
        <f t="shared" si="1"/>
        <v>1</v>
      </c>
      <c r="E109" s="61">
        <f t="shared" si="2"/>
        <v>0</v>
      </c>
    </row>
    <row r="110">
      <c r="A110" s="62" t="s">
        <v>2903</v>
      </c>
      <c r="B110" s="76">
        <v>4.0</v>
      </c>
      <c r="C110" s="76">
        <v>8.27386949936E-4</v>
      </c>
      <c r="D110" s="61">
        <f t="shared" si="1"/>
        <v>1</v>
      </c>
      <c r="E110" s="61">
        <f t="shared" si="2"/>
        <v>0</v>
      </c>
    </row>
    <row r="111">
      <c r="A111" s="62" t="s">
        <v>2904</v>
      </c>
      <c r="B111" s="76">
        <v>2.0</v>
      </c>
      <c r="C111" s="76">
        <v>0.001057072835026</v>
      </c>
      <c r="D111" s="61">
        <f t="shared" si="1"/>
        <v>1</v>
      </c>
      <c r="E111" s="61">
        <f t="shared" si="2"/>
        <v>0</v>
      </c>
    </row>
    <row r="112">
      <c r="A112" s="62" t="s">
        <v>2905</v>
      </c>
      <c r="B112" s="76">
        <v>1.0</v>
      </c>
      <c r="C112" s="76">
        <v>0.002926454386251</v>
      </c>
      <c r="D112" s="61">
        <f t="shared" si="1"/>
        <v>1</v>
      </c>
      <c r="E112" s="61">
        <f t="shared" si="2"/>
        <v>0</v>
      </c>
    </row>
    <row r="113">
      <c r="A113" s="62" t="s">
        <v>2906</v>
      </c>
      <c r="B113" s="76">
        <v>2.0</v>
      </c>
      <c r="C113" s="76">
        <v>9.19837289532E-4</v>
      </c>
      <c r="D113" s="61">
        <f t="shared" si="1"/>
        <v>1</v>
      </c>
      <c r="E113" s="61">
        <f t="shared" si="2"/>
        <v>0</v>
      </c>
    </row>
    <row r="114">
      <c r="A114" s="62" t="s">
        <v>2907</v>
      </c>
      <c r="B114" s="76">
        <v>1.0</v>
      </c>
      <c r="C114" s="76">
        <v>0.00202675539669</v>
      </c>
      <c r="D114" s="61">
        <f t="shared" si="1"/>
        <v>1</v>
      </c>
      <c r="E114" s="61">
        <f t="shared" si="2"/>
        <v>0</v>
      </c>
    </row>
    <row r="115">
      <c r="A115" s="62" t="s">
        <v>2908</v>
      </c>
      <c r="B115" s="76">
        <v>3.0</v>
      </c>
      <c r="C115" s="76">
        <v>9.02909833753E-4</v>
      </c>
      <c r="D115" s="61">
        <f t="shared" si="1"/>
        <v>1</v>
      </c>
      <c r="E115" s="61">
        <f t="shared" si="2"/>
        <v>0</v>
      </c>
    </row>
    <row r="116">
      <c r="A116" s="62" t="s">
        <v>2909</v>
      </c>
      <c r="B116" s="76">
        <v>1.0</v>
      </c>
      <c r="C116" s="76">
        <v>8.52441569206E-4</v>
      </c>
      <c r="D116" s="61">
        <f t="shared" si="1"/>
        <v>1</v>
      </c>
      <c r="E116" s="61">
        <f t="shared" si="2"/>
        <v>0</v>
      </c>
    </row>
    <row r="117">
      <c r="A117" s="62" t="s">
        <v>2910</v>
      </c>
      <c r="B117" s="76">
        <v>3.0</v>
      </c>
      <c r="C117" s="76">
        <v>0.001523404160456</v>
      </c>
      <c r="D117" s="61">
        <f t="shared" si="1"/>
        <v>1</v>
      </c>
      <c r="E117" s="61">
        <f t="shared" si="2"/>
        <v>0</v>
      </c>
    </row>
    <row r="118">
      <c r="A118" s="62" t="s">
        <v>2911</v>
      </c>
      <c r="B118" s="76">
        <v>11.0</v>
      </c>
      <c r="C118" s="76">
        <v>0.001118091445055</v>
      </c>
      <c r="D118" s="61">
        <f t="shared" si="1"/>
        <v>1</v>
      </c>
      <c r="E118" s="61">
        <f t="shared" si="2"/>
        <v>0</v>
      </c>
    </row>
    <row r="119">
      <c r="A119" s="62" t="s">
        <v>2912</v>
      </c>
      <c r="B119" s="76">
        <v>10.0</v>
      </c>
      <c r="C119" s="76">
        <v>0.001313518252396</v>
      </c>
      <c r="D119" s="61">
        <f t="shared" si="1"/>
        <v>1</v>
      </c>
      <c r="E119" s="61">
        <f t="shared" si="2"/>
        <v>0</v>
      </c>
    </row>
    <row r="120">
      <c r="A120" s="62" t="s">
        <v>2913</v>
      </c>
      <c r="B120" s="76">
        <v>0.0</v>
      </c>
      <c r="C120" s="76">
        <v>0.00114441828552</v>
      </c>
      <c r="D120" s="61">
        <f t="shared" si="1"/>
        <v>0</v>
      </c>
      <c r="E120" s="61">
        <f t="shared" si="2"/>
        <v>1</v>
      </c>
    </row>
    <row r="121">
      <c r="A121" s="62" t="s">
        <v>2914</v>
      </c>
      <c r="B121" s="76">
        <v>0.0</v>
      </c>
      <c r="C121" s="76">
        <v>0.00103974598588</v>
      </c>
      <c r="D121" s="61">
        <f t="shared" si="1"/>
        <v>0</v>
      </c>
      <c r="E121" s="61">
        <f t="shared" si="2"/>
        <v>1</v>
      </c>
    </row>
    <row r="122">
      <c r="A122" s="62" t="s">
        <v>2915</v>
      </c>
      <c r="B122" s="76">
        <v>0.0</v>
      </c>
      <c r="C122" s="76">
        <v>9.62380592232E-4</v>
      </c>
      <c r="D122" s="61">
        <f t="shared" si="1"/>
        <v>0</v>
      </c>
      <c r="E122" s="61">
        <f t="shared" si="2"/>
        <v>1</v>
      </c>
    </row>
    <row r="123">
      <c r="A123" s="62" t="s">
        <v>2916</v>
      </c>
      <c r="B123" s="76">
        <v>0.0</v>
      </c>
      <c r="C123" s="76">
        <v>8.19062611421E-4</v>
      </c>
      <c r="D123" s="61">
        <f t="shared" si="1"/>
        <v>0</v>
      </c>
      <c r="E123" s="61">
        <f t="shared" si="2"/>
        <v>1</v>
      </c>
    </row>
    <row r="124">
      <c r="A124" s="62" t="s">
        <v>2917</v>
      </c>
      <c r="B124" s="76">
        <v>0.0</v>
      </c>
      <c r="C124" s="76">
        <v>0.012477131205395</v>
      </c>
      <c r="D124" s="61">
        <f t="shared" si="1"/>
        <v>0</v>
      </c>
      <c r="E124" s="61">
        <f t="shared" si="2"/>
        <v>1</v>
      </c>
    </row>
    <row r="125">
      <c r="A125" s="62" t="s">
        <v>2918</v>
      </c>
      <c r="B125" s="76">
        <v>0.0</v>
      </c>
      <c r="C125" s="76">
        <v>0.024231796039286</v>
      </c>
      <c r="D125" s="61">
        <f t="shared" si="1"/>
        <v>0</v>
      </c>
      <c r="E125" s="61">
        <f t="shared" si="2"/>
        <v>1</v>
      </c>
    </row>
    <row r="126">
      <c r="A126" s="62" t="s">
        <v>2919</v>
      </c>
      <c r="B126" s="76">
        <v>0.0</v>
      </c>
      <c r="C126" s="76">
        <v>0.083691989566488</v>
      </c>
      <c r="D126" s="61">
        <f t="shared" si="1"/>
        <v>0</v>
      </c>
      <c r="E126" s="61">
        <f t="shared" si="2"/>
        <v>1</v>
      </c>
    </row>
    <row r="127">
      <c r="A127" s="62" t="s">
        <v>2920</v>
      </c>
      <c r="B127" s="76">
        <v>0.0</v>
      </c>
      <c r="C127" s="76">
        <v>9.19837289532E-4</v>
      </c>
      <c r="D127" s="61">
        <f t="shared" si="1"/>
        <v>0</v>
      </c>
      <c r="E127" s="61">
        <f t="shared" si="2"/>
        <v>1</v>
      </c>
    </row>
    <row r="128">
      <c r="A128" s="62" t="s">
        <v>2921</v>
      </c>
      <c r="B128" s="76">
        <v>0.0</v>
      </c>
      <c r="C128" s="76">
        <v>0.001523404160456</v>
      </c>
      <c r="D128" s="61">
        <f t="shared" si="1"/>
        <v>0</v>
      </c>
      <c r="E128" s="61">
        <f t="shared" si="2"/>
        <v>1</v>
      </c>
    </row>
    <row r="129">
      <c r="A129" s="62" t="s">
        <v>2922</v>
      </c>
      <c r="B129" s="76">
        <v>0.0</v>
      </c>
      <c r="C129" s="76">
        <v>0.002144262025472</v>
      </c>
      <c r="D129" s="61">
        <f t="shared" si="1"/>
        <v>0</v>
      </c>
      <c r="E129" s="61">
        <f t="shared" si="2"/>
        <v>1</v>
      </c>
    </row>
    <row r="130">
      <c r="A130" s="62" t="s">
        <v>2923</v>
      </c>
      <c r="B130" s="76">
        <v>0.0</v>
      </c>
      <c r="C130" s="76">
        <v>0.001949119379272</v>
      </c>
      <c r="D130" s="61">
        <f t="shared" si="1"/>
        <v>0</v>
      </c>
      <c r="E130" s="61">
        <f t="shared" si="2"/>
        <v>1</v>
      </c>
    </row>
    <row r="131">
      <c r="A131" s="62" t="s">
        <v>2924</v>
      </c>
      <c r="B131" s="76">
        <v>0.0</v>
      </c>
      <c r="C131" s="76">
        <v>0.001074447510027</v>
      </c>
      <c r="D131" s="61">
        <f t="shared" si="1"/>
        <v>0</v>
      </c>
      <c r="E131" s="61">
        <f t="shared" si="2"/>
        <v>1</v>
      </c>
    </row>
    <row r="132">
      <c r="A132" s="62" t="s">
        <v>2925</v>
      </c>
      <c r="B132" s="76">
        <v>0.0</v>
      </c>
      <c r="C132" s="76">
        <v>0.001551180021415</v>
      </c>
      <c r="D132" s="61">
        <f t="shared" si="1"/>
        <v>0</v>
      </c>
      <c r="E132" s="61">
        <f t="shared" si="2"/>
        <v>1</v>
      </c>
    </row>
    <row r="133">
      <c r="A133" s="62" t="s">
        <v>2926</v>
      </c>
      <c r="B133" s="76">
        <v>0.0</v>
      </c>
      <c r="C133" s="76">
        <v>8.86034297485E-4</v>
      </c>
      <c r="D133" s="61">
        <f t="shared" si="1"/>
        <v>0</v>
      </c>
      <c r="E133" s="61">
        <f t="shared" si="2"/>
        <v>1</v>
      </c>
    </row>
    <row r="134">
      <c r="A134" s="62" t="s">
        <v>2927</v>
      </c>
      <c r="B134" s="76">
        <v>2.0</v>
      </c>
      <c r="C134" s="76">
        <v>0.001663170085657</v>
      </c>
      <c r="D134" s="61">
        <f t="shared" si="1"/>
        <v>1</v>
      </c>
      <c r="E134" s="61">
        <f t="shared" si="2"/>
        <v>0</v>
      </c>
    </row>
    <row r="135">
      <c r="A135" s="62" t="s">
        <v>2928</v>
      </c>
      <c r="B135" s="76">
        <v>4.0</v>
      </c>
      <c r="C135" s="76">
        <v>0.003105328298909</v>
      </c>
      <c r="D135" s="61">
        <f t="shared" si="1"/>
        <v>1</v>
      </c>
      <c r="E135" s="61">
        <f t="shared" si="2"/>
        <v>0</v>
      </c>
    </row>
    <row r="136">
      <c r="A136" s="62" t="s">
        <v>2929</v>
      </c>
      <c r="B136" s="76">
        <v>16.0</v>
      </c>
      <c r="C136" s="76">
        <v>0.002392994517153</v>
      </c>
      <c r="D136" s="61">
        <f t="shared" si="1"/>
        <v>1</v>
      </c>
      <c r="E136" s="61">
        <f t="shared" si="2"/>
        <v>0</v>
      </c>
    </row>
    <row r="137">
      <c r="A137" s="62" t="s">
        <v>2930</v>
      </c>
      <c r="B137" s="76">
        <v>0.0</v>
      </c>
      <c r="C137" s="76">
        <v>8.77616305861E-4</v>
      </c>
      <c r="D137" s="61">
        <f t="shared" si="1"/>
        <v>0</v>
      </c>
      <c r="E137" s="61">
        <f t="shared" si="2"/>
        <v>1</v>
      </c>
    </row>
    <row r="138">
      <c r="A138" s="62" t="s">
        <v>2931</v>
      </c>
      <c r="B138" s="76">
        <v>0.0</v>
      </c>
      <c r="C138" s="76">
        <v>0.029440154459659</v>
      </c>
      <c r="D138" s="61">
        <f t="shared" si="1"/>
        <v>0</v>
      </c>
      <c r="E138" s="61">
        <f t="shared" si="2"/>
        <v>1</v>
      </c>
    </row>
    <row r="139">
      <c r="A139" s="62" t="s">
        <v>2932</v>
      </c>
      <c r="B139" s="76">
        <v>0.0</v>
      </c>
      <c r="C139" s="76">
        <v>0.001748074530123</v>
      </c>
      <c r="D139" s="61">
        <f t="shared" si="1"/>
        <v>0</v>
      </c>
      <c r="E139" s="61">
        <f t="shared" si="2"/>
        <v>1</v>
      </c>
    </row>
    <row r="140">
      <c r="A140" s="62" t="s">
        <v>2933</v>
      </c>
      <c r="B140" s="76">
        <v>7.0</v>
      </c>
      <c r="C140" s="76">
        <v>0.00133154892225</v>
      </c>
      <c r="D140" s="61">
        <f t="shared" si="1"/>
        <v>1</v>
      </c>
      <c r="E140" s="61">
        <f t="shared" si="2"/>
        <v>0</v>
      </c>
    </row>
    <row r="141">
      <c r="A141" s="62" t="s">
        <v>2934</v>
      </c>
      <c r="B141" s="76">
        <v>0.0</v>
      </c>
      <c r="C141" s="76">
        <v>0.002443361431999</v>
      </c>
      <c r="D141" s="61">
        <f t="shared" si="1"/>
        <v>0</v>
      </c>
      <c r="E141" s="61">
        <f t="shared" si="2"/>
        <v>1</v>
      </c>
    </row>
    <row r="142">
      <c r="A142" s="62" t="s">
        <v>2935</v>
      </c>
      <c r="B142" s="76">
        <v>0.0</v>
      </c>
      <c r="C142" s="76">
        <v>0.003275610074753</v>
      </c>
      <c r="D142" s="61">
        <f t="shared" si="1"/>
        <v>0</v>
      </c>
      <c r="E142" s="61">
        <f t="shared" si="2"/>
        <v>1</v>
      </c>
    </row>
    <row r="143">
      <c r="A143" s="62" t="s">
        <v>2936</v>
      </c>
      <c r="B143" s="76">
        <v>0.0</v>
      </c>
      <c r="C143" s="76">
        <v>0.005061812938127</v>
      </c>
      <c r="D143" s="61">
        <f t="shared" si="1"/>
        <v>0</v>
      </c>
      <c r="E143" s="61">
        <f t="shared" si="2"/>
        <v>1</v>
      </c>
    </row>
    <row r="144">
      <c r="A144" s="62" t="s">
        <v>2937</v>
      </c>
      <c r="B144" s="76">
        <v>0.0</v>
      </c>
      <c r="C144" s="76">
        <v>9.11367056141E-4</v>
      </c>
      <c r="D144" s="61">
        <f t="shared" si="1"/>
        <v>0</v>
      </c>
      <c r="E144" s="61">
        <f t="shared" si="2"/>
        <v>1</v>
      </c>
    </row>
    <row r="145">
      <c r="A145" s="62" t="s">
        <v>2938</v>
      </c>
      <c r="B145" s="76">
        <v>20.0</v>
      </c>
      <c r="C145" s="76">
        <v>0.003819357988181</v>
      </c>
      <c r="D145" s="61">
        <f t="shared" si="1"/>
        <v>1</v>
      </c>
      <c r="E145" s="61">
        <f t="shared" si="2"/>
        <v>0</v>
      </c>
    </row>
    <row r="146">
      <c r="A146" s="62" t="s">
        <v>2939</v>
      </c>
      <c r="B146" s="76">
        <v>3.0</v>
      </c>
      <c r="C146" s="76">
        <v>0.003963525204852</v>
      </c>
      <c r="D146" s="61">
        <f t="shared" si="1"/>
        <v>1</v>
      </c>
      <c r="E146" s="61">
        <f t="shared" si="2"/>
        <v>0</v>
      </c>
    </row>
    <row r="147">
      <c r="A147" s="62" t="s">
        <v>2940</v>
      </c>
      <c r="B147" s="76">
        <v>1.0</v>
      </c>
      <c r="C147" s="76">
        <v>8.27386949936E-4</v>
      </c>
      <c r="D147" s="61">
        <f t="shared" si="1"/>
        <v>1</v>
      </c>
      <c r="E147" s="61">
        <f t="shared" si="2"/>
        <v>0</v>
      </c>
    </row>
    <row r="148">
      <c r="A148" s="62" t="s">
        <v>2941</v>
      </c>
      <c r="B148" s="76">
        <v>2.0</v>
      </c>
      <c r="C148" s="76">
        <v>9.02909833753E-4</v>
      </c>
      <c r="D148" s="61">
        <f t="shared" si="1"/>
        <v>1</v>
      </c>
      <c r="E148" s="61">
        <f t="shared" si="2"/>
        <v>0</v>
      </c>
    </row>
    <row r="149">
      <c r="A149" s="62" t="s">
        <v>2942</v>
      </c>
      <c r="B149" s="76">
        <v>3.0</v>
      </c>
      <c r="C149" s="76">
        <v>0.001224017050071</v>
      </c>
      <c r="D149" s="61">
        <f t="shared" si="1"/>
        <v>1</v>
      </c>
      <c r="E149" s="61">
        <f t="shared" si="2"/>
        <v>0</v>
      </c>
    </row>
    <row r="150">
      <c r="A150" s="62" t="s">
        <v>2943</v>
      </c>
      <c r="B150" s="76">
        <v>8.0</v>
      </c>
      <c r="C150" s="76">
        <v>8.94465777441E-4</v>
      </c>
      <c r="D150" s="61">
        <f t="shared" si="1"/>
        <v>1</v>
      </c>
      <c r="E150" s="61">
        <f t="shared" si="2"/>
        <v>0</v>
      </c>
    </row>
    <row r="151">
      <c r="A151" s="62" t="s">
        <v>2944</v>
      </c>
      <c r="B151" s="76">
        <v>2.0</v>
      </c>
      <c r="C151" s="76">
        <v>0.001978166636517</v>
      </c>
      <c r="D151" s="61">
        <f t="shared" si="1"/>
        <v>1</v>
      </c>
      <c r="E151" s="61">
        <f t="shared" si="2"/>
        <v>0</v>
      </c>
    </row>
    <row r="152">
      <c r="A152" s="62" t="s">
        <v>2945</v>
      </c>
      <c r="B152" s="76">
        <v>14.0</v>
      </c>
      <c r="C152" s="76">
        <v>0.004851498535545</v>
      </c>
      <c r="D152" s="61">
        <f t="shared" si="1"/>
        <v>1</v>
      </c>
      <c r="E152" s="61">
        <f t="shared" si="2"/>
        <v>0</v>
      </c>
    </row>
    <row r="153">
      <c r="A153" s="62" t="s">
        <v>2946</v>
      </c>
      <c r="B153" s="76">
        <v>8.0</v>
      </c>
      <c r="C153" s="76">
        <v>0.00224312742178</v>
      </c>
      <c r="D153" s="61">
        <f t="shared" si="1"/>
        <v>1</v>
      </c>
      <c r="E153" s="61">
        <f t="shared" si="2"/>
        <v>0</v>
      </c>
    </row>
    <row r="154">
      <c r="A154" s="62" t="s">
        <v>2947</v>
      </c>
      <c r="B154" s="76">
        <v>2.0</v>
      </c>
      <c r="C154" s="76">
        <v>8.44076608159E-4</v>
      </c>
      <c r="D154" s="61">
        <f t="shared" si="1"/>
        <v>1</v>
      </c>
      <c r="E154" s="61">
        <f t="shared" si="2"/>
        <v>0</v>
      </c>
    </row>
    <row r="155">
      <c r="A155" s="62" t="s">
        <v>2948</v>
      </c>
      <c r="B155" s="76">
        <v>2.0</v>
      </c>
      <c r="C155" s="76">
        <v>8.60819591342E-4</v>
      </c>
      <c r="D155" s="61">
        <f t="shared" si="1"/>
        <v>1</v>
      </c>
      <c r="E155" s="61">
        <f t="shared" si="2"/>
        <v>0</v>
      </c>
    </row>
    <row r="156">
      <c r="A156" s="62" t="s">
        <v>2949</v>
      </c>
      <c r="B156" s="76">
        <v>2.0</v>
      </c>
      <c r="C156" s="76">
        <v>0.001241829208514</v>
      </c>
      <c r="D156" s="61">
        <f t="shared" si="1"/>
        <v>1</v>
      </c>
      <c r="E156" s="61">
        <f t="shared" si="2"/>
        <v>0</v>
      </c>
    </row>
    <row r="157">
      <c r="A157" s="62" t="s">
        <v>2950</v>
      </c>
      <c r="B157" s="76">
        <v>4.0</v>
      </c>
      <c r="C157" s="76">
        <v>0.001958792403178</v>
      </c>
      <c r="D157" s="61">
        <f t="shared" si="1"/>
        <v>1</v>
      </c>
      <c r="E157" s="61">
        <f t="shared" si="2"/>
        <v>0</v>
      </c>
    </row>
    <row r="158">
      <c r="A158" s="62" t="s">
        <v>2951</v>
      </c>
      <c r="B158" s="76">
        <v>1.0</v>
      </c>
      <c r="C158" s="76">
        <v>0.001431475278149</v>
      </c>
      <c r="D158" s="61">
        <f t="shared" si="1"/>
        <v>1</v>
      </c>
      <c r="E158" s="61">
        <f t="shared" si="2"/>
        <v>0</v>
      </c>
    </row>
    <row r="159">
      <c r="A159" s="62" t="s">
        <v>2952</v>
      </c>
      <c r="B159" s="76">
        <v>7.0</v>
      </c>
      <c r="C159" s="76">
        <v>0.001277586558286</v>
      </c>
      <c r="D159" s="61">
        <f t="shared" si="1"/>
        <v>1</v>
      </c>
      <c r="E159" s="61">
        <f t="shared" si="2"/>
        <v>0</v>
      </c>
    </row>
    <row r="160">
      <c r="A160" s="62" t="s">
        <v>2953</v>
      </c>
      <c r="B160" s="76">
        <v>1.0</v>
      </c>
      <c r="C160" s="76">
        <v>0.001179682182761</v>
      </c>
      <c r="D160" s="61">
        <f t="shared" si="1"/>
        <v>1</v>
      </c>
      <c r="E160" s="61">
        <f t="shared" si="2"/>
        <v>0</v>
      </c>
    </row>
    <row r="161">
      <c r="A161" s="62" t="s">
        <v>2954</v>
      </c>
      <c r="B161" s="76">
        <v>2.0</v>
      </c>
      <c r="C161" s="76">
        <v>0.001495719286643</v>
      </c>
      <c r="D161" s="61">
        <f t="shared" si="1"/>
        <v>1</v>
      </c>
      <c r="E161" s="61">
        <f t="shared" si="2"/>
        <v>0</v>
      </c>
    </row>
    <row r="162">
      <c r="A162" s="62" t="s">
        <v>2955</v>
      </c>
      <c r="B162" s="76">
        <v>2.0</v>
      </c>
      <c r="C162" s="76">
        <v>0.00373120386401</v>
      </c>
      <c r="D162" s="61">
        <f t="shared" si="1"/>
        <v>1</v>
      </c>
      <c r="E162" s="61">
        <f t="shared" si="2"/>
        <v>0</v>
      </c>
    </row>
    <row r="163">
      <c r="A163" s="62" t="s">
        <v>2956</v>
      </c>
      <c r="B163" s="76">
        <v>1.0</v>
      </c>
      <c r="C163" s="76">
        <v>0.001170849239596</v>
      </c>
      <c r="D163" s="61">
        <f t="shared" si="1"/>
        <v>1</v>
      </c>
      <c r="E163" s="61">
        <f t="shared" si="2"/>
        <v>0</v>
      </c>
    </row>
    <row r="164">
      <c r="A164" s="62" t="s">
        <v>2957</v>
      </c>
      <c r="B164" s="76">
        <v>1.0</v>
      </c>
      <c r="C164" s="76">
        <v>0.00103974598588</v>
      </c>
      <c r="D164" s="61">
        <f t="shared" si="1"/>
        <v>1</v>
      </c>
      <c r="E164" s="61">
        <f t="shared" si="2"/>
        <v>0</v>
      </c>
    </row>
    <row r="165">
      <c r="A165" s="62" t="s">
        <v>2958</v>
      </c>
      <c r="B165" s="76">
        <v>2.0</v>
      </c>
      <c r="C165" s="76">
        <v>8.77616305861E-4</v>
      </c>
      <c r="D165" s="61">
        <f t="shared" si="1"/>
        <v>1</v>
      </c>
      <c r="E165" s="61">
        <f t="shared" si="2"/>
        <v>0</v>
      </c>
    </row>
    <row r="166">
      <c r="A166" s="62" t="s">
        <v>2959</v>
      </c>
      <c r="B166" s="76">
        <v>1.0</v>
      </c>
      <c r="C166" s="76">
        <v>8.69211224955E-4</v>
      </c>
      <c r="D166" s="61">
        <f t="shared" si="1"/>
        <v>1</v>
      </c>
      <c r="E166" s="61">
        <f t="shared" si="2"/>
        <v>0</v>
      </c>
    </row>
    <row r="167">
      <c r="A167" s="62" t="s">
        <v>2960</v>
      </c>
      <c r="B167" s="76">
        <v>2.0</v>
      </c>
      <c r="C167" s="76">
        <v>8.27386949936E-4</v>
      </c>
      <c r="D167" s="61">
        <f t="shared" si="1"/>
        <v>1</v>
      </c>
      <c r="E167" s="61">
        <f t="shared" si="2"/>
        <v>0</v>
      </c>
    </row>
    <row r="168">
      <c r="A168" s="62" t="s">
        <v>2961</v>
      </c>
      <c r="B168" s="76">
        <v>2.0</v>
      </c>
      <c r="C168" s="76">
        <v>0.001313518252396</v>
      </c>
      <c r="D168" s="61">
        <f t="shared" si="1"/>
        <v>1</v>
      </c>
      <c r="E168" s="61">
        <f t="shared" si="2"/>
        <v>0</v>
      </c>
    </row>
    <row r="169">
      <c r="A169" s="62" t="s">
        <v>2962</v>
      </c>
      <c r="B169" s="76">
        <v>1.0</v>
      </c>
      <c r="C169" s="76">
        <v>0.001322528042227</v>
      </c>
      <c r="D169" s="61">
        <f t="shared" si="1"/>
        <v>1</v>
      </c>
      <c r="E169" s="61">
        <f t="shared" si="2"/>
        <v>0</v>
      </c>
    </row>
    <row r="170">
      <c r="A170" s="62" t="s">
        <v>2963</v>
      </c>
      <c r="B170" s="76">
        <v>1.0</v>
      </c>
      <c r="C170" s="76">
        <v>0.001126855764722</v>
      </c>
      <c r="D170" s="61">
        <f t="shared" si="1"/>
        <v>1</v>
      </c>
      <c r="E170" s="61">
        <f t="shared" si="2"/>
        <v>0</v>
      </c>
    </row>
    <row r="171">
      <c r="A171" s="62" t="s">
        <v>2964</v>
      </c>
      <c r="B171" s="76">
        <v>2.0</v>
      </c>
      <c r="C171" s="76">
        <v>9.02909833753E-4</v>
      </c>
      <c r="D171" s="61">
        <f t="shared" si="1"/>
        <v>1</v>
      </c>
      <c r="E171" s="61">
        <f t="shared" si="2"/>
        <v>0</v>
      </c>
    </row>
    <row r="172">
      <c r="A172" s="62" t="s">
        <v>2965</v>
      </c>
      <c r="B172" s="76">
        <v>6.0</v>
      </c>
      <c r="C172" s="76">
        <v>0.001206249290711</v>
      </c>
      <c r="D172" s="61">
        <f t="shared" si="1"/>
        <v>1</v>
      </c>
      <c r="E172" s="61">
        <f t="shared" si="2"/>
        <v>0</v>
      </c>
    </row>
    <row r="173">
      <c r="A173" s="62" t="s">
        <v>2966</v>
      </c>
      <c r="B173" s="76">
        <v>2.0</v>
      </c>
      <c r="C173" s="76">
        <v>0.001197382311803</v>
      </c>
      <c r="D173" s="61">
        <f t="shared" si="1"/>
        <v>1</v>
      </c>
      <c r="E173" s="61">
        <f t="shared" si="2"/>
        <v>0</v>
      </c>
    </row>
    <row r="174">
      <c r="A174" s="62" t="s">
        <v>2967</v>
      </c>
      <c r="B174" s="76">
        <v>4.0</v>
      </c>
      <c r="C174" s="76">
        <v>0.003137115497972</v>
      </c>
      <c r="D174" s="61">
        <f t="shared" si="1"/>
        <v>1</v>
      </c>
      <c r="E174" s="61">
        <f t="shared" si="2"/>
        <v>0</v>
      </c>
    </row>
    <row r="175">
      <c r="A175" s="62" t="s">
        <v>2968</v>
      </c>
      <c r="B175" s="76">
        <v>0.0</v>
      </c>
      <c r="C175" s="76">
        <v>0.042343980409938</v>
      </c>
      <c r="D175" s="61">
        <f t="shared" si="1"/>
        <v>0</v>
      </c>
      <c r="E175" s="61">
        <f t="shared" si="2"/>
        <v>1</v>
      </c>
    </row>
    <row r="176">
      <c r="A176" s="62" t="s">
        <v>2969</v>
      </c>
      <c r="B176" s="76">
        <v>4.0</v>
      </c>
      <c r="C176" s="76">
        <v>9.02909833753E-4</v>
      </c>
      <c r="D176" s="61">
        <f t="shared" si="1"/>
        <v>1</v>
      </c>
      <c r="E176" s="61">
        <f t="shared" si="2"/>
        <v>0</v>
      </c>
    </row>
    <row r="177">
      <c r="A177" s="62" t="s">
        <v>2970</v>
      </c>
      <c r="B177" s="76">
        <v>0.0</v>
      </c>
      <c r="C177" s="76">
        <v>9.53846421738E-4</v>
      </c>
      <c r="D177" s="61">
        <f t="shared" si="1"/>
        <v>0</v>
      </c>
      <c r="E177" s="61">
        <f t="shared" si="2"/>
        <v>1</v>
      </c>
    </row>
    <row r="178">
      <c r="A178" s="62" t="s">
        <v>2971</v>
      </c>
      <c r="B178" s="76">
        <v>5.0</v>
      </c>
      <c r="C178" s="76">
        <v>0.028841725954401</v>
      </c>
      <c r="D178" s="61">
        <f t="shared" si="1"/>
        <v>1</v>
      </c>
      <c r="E178" s="61">
        <f t="shared" si="2"/>
        <v>0</v>
      </c>
    </row>
    <row r="179">
      <c r="A179" s="62" t="s">
        <v>2972</v>
      </c>
      <c r="B179" s="76">
        <v>9.0</v>
      </c>
      <c r="C179" s="76">
        <v>0.001074447510027</v>
      </c>
      <c r="D179" s="61">
        <f t="shared" si="1"/>
        <v>1</v>
      </c>
      <c r="E179" s="61">
        <f t="shared" si="2"/>
        <v>0</v>
      </c>
    </row>
    <row r="180">
      <c r="A180" s="62" t="s">
        <v>2973</v>
      </c>
      <c r="B180" s="76">
        <v>4.0</v>
      </c>
      <c r="C180" s="76">
        <v>0.001997575697851</v>
      </c>
      <c r="D180" s="61">
        <f t="shared" si="1"/>
        <v>1</v>
      </c>
      <c r="E180" s="61">
        <f t="shared" si="2"/>
        <v>0</v>
      </c>
    </row>
    <row r="181">
      <c r="A181" s="62" t="s">
        <v>2974</v>
      </c>
      <c r="B181" s="76">
        <v>2.0</v>
      </c>
      <c r="C181" s="76">
        <v>9.88057937619E-4</v>
      </c>
      <c r="D181" s="61">
        <f t="shared" si="1"/>
        <v>1</v>
      </c>
      <c r="E181" s="61">
        <f t="shared" si="2"/>
        <v>0</v>
      </c>
    </row>
    <row r="182">
      <c r="A182" s="62" t="s">
        <v>2975</v>
      </c>
      <c r="B182" s="76">
        <v>7.0</v>
      </c>
      <c r="C182" s="76">
        <v>9.02909833753E-4</v>
      </c>
      <c r="D182" s="61">
        <f t="shared" si="1"/>
        <v>1</v>
      </c>
      <c r="E182" s="61">
        <f t="shared" si="2"/>
        <v>0</v>
      </c>
    </row>
    <row r="183">
      <c r="A183" s="62" t="s">
        <v>2976</v>
      </c>
      <c r="B183" s="76">
        <v>1.0</v>
      </c>
      <c r="C183" s="76">
        <v>9.02909833753E-4</v>
      </c>
      <c r="D183" s="61">
        <f t="shared" si="1"/>
        <v>1</v>
      </c>
      <c r="E183" s="61">
        <f t="shared" si="2"/>
        <v>0</v>
      </c>
    </row>
    <row r="184">
      <c r="A184" s="62" t="s">
        <v>2977</v>
      </c>
      <c r="B184" s="76">
        <v>0.0</v>
      </c>
      <c r="C184" s="76">
        <v>0.034683552566517</v>
      </c>
      <c r="D184" s="61">
        <f t="shared" si="1"/>
        <v>0</v>
      </c>
      <c r="E184" s="61">
        <f t="shared" si="2"/>
        <v>1</v>
      </c>
    </row>
    <row r="185">
      <c r="A185" s="62" t="s">
        <v>2978</v>
      </c>
      <c r="B185" s="76">
        <v>2.0</v>
      </c>
      <c r="C185" s="76">
        <v>0.001786055364568</v>
      </c>
      <c r="D185" s="61">
        <f t="shared" si="1"/>
        <v>1</v>
      </c>
      <c r="E185" s="61">
        <f t="shared" si="2"/>
        <v>0</v>
      </c>
    </row>
    <row r="186">
      <c r="A186" s="62" t="s">
        <v>2979</v>
      </c>
      <c r="B186" s="76">
        <v>1.0</v>
      </c>
      <c r="C186" s="76">
        <v>0.001065754093597</v>
      </c>
      <c r="D186" s="61">
        <f t="shared" si="1"/>
        <v>1</v>
      </c>
      <c r="E186" s="61">
        <f t="shared" si="2"/>
        <v>0</v>
      </c>
    </row>
    <row r="187">
      <c r="A187" s="62" t="s">
        <v>2980</v>
      </c>
      <c r="B187" s="76">
        <v>1.0</v>
      </c>
      <c r="C187" s="76">
        <v>9.28320378865E-4</v>
      </c>
      <c r="D187" s="61">
        <f t="shared" si="1"/>
        <v>1</v>
      </c>
      <c r="E187" s="61">
        <f t="shared" si="2"/>
        <v>0</v>
      </c>
    </row>
    <row r="188">
      <c r="A188" s="62" t="s">
        <v>2981</v>
      </c>
      <c r="B188" s="76">
        <v>5.0</v>
      </c>
      <c r="C188" s="76">
        <v>0.001100598624007</v>
      </c>
      <c r="D188" s="61">
        <f t="shared" si="1"/>
        <v>1</v>
      </c>
      <c r="E188" s="61">
        <f t="shared" si="2"/>
        <v>0</v>
      </c>
    </row>
    <row r="189">
      <c r="A189" s="62" t="s">
        <v>2982</v>
      </c>
      <c r="B189" s="76">
        <v>9.0</v>
      </c>
      <c r="C189" s="76">
        <v>0.001065754093597</v>
      </c>
      <c r="D189" s="61">
        <f t="shared" si="1"/>
        <v>1</v>
      </c>
      <c r="E189" s="61">
        <f t="shared" si="2"/>
        <v>0</v>
      </c>
    </row>
    <row r="190">
      <c r="A190" s="62" t="s">
        <v>2983</v>
      </c>
      <c r="B190" s="76">
        <v>4.0</v>
      </c>
      <c r="C190" s="76">
        <v>0.002534529125952</v>
      </c>
      <c r="D190" s="61">
        <f t="shared" si="1"/>
        <v>1</v>
      </c>
      <c r="E190" s="61">
        <f t="shared" si="2"/>
        <v>0</v>
      </c>
    </row>
    <row r="191">
      <c r="A191" s="62" t="s">
        <v>2984</v>
      </c>
      <c r="B191" s="76">
        <v>2.0</v>
      </c>
      <c r="C191" s="76">
        <v>9.19837289532E-4</v>
      </c>
      <c r="D191" s="61">
        <f t="shared" si="1"/>
        <v>1</v>
      </c>
      <c r="E191" s="61">
        <f t="shared" si="2"/>
        <v>0</v>
      </c>
    </row>
    <row r="192">
      <c r="A192" s="62" t="s">
        <v>2985</v>
      </c>
      <c r="B192" s="76">
        <v>1.0</v>
      </c>
      <c r="C192" s="76">
        <v>0.001719687602888</v>
      </c>
      <c r="D192" s="61">
        <f t="shared" si="1"/>
        <v>1</v>
      </c>
      <c r="E192" s="61">
        <f t="shared" si="2"/>
        <v>0</v>
      </c>
    </row>
    <row r="193">
      <c r="A193" s="62" t="s">
        <v>2986</v>
      </c>
      <c r="B193" s="76">
        <v>1.0</v>
      </c>
      <c r="C193" s="76">
        <v>9.96641653186E-4</v>
      </c>
      <c r="D193" s="61">
        <f t="shared" si="1"/>
        <v>1</v>
      </c>
      <c r="E193" s="61">
        <f t="shared" si="2"/>
        <v>0</v>
      </c>
    </row>
    <row r="194">
      <c r="A194" s="62" t="s">
        <v>2987</v>
      </c>
      <c r="B194" s="76">
        <v>5.0</v>
      </c>
      <c r="C194" s="76">
        <v>0.00170081034215</v>
      </c>
      <c r="D194" s="61">
        <f t="shared" si="1"/>
        <v>1</v>
      </c>
      <c r="E194" s="61">
        <f t="shared" si="2"/>
        <v>0</v>
      </c>
    </row>
    <row r="195">
      <c r="A195" s="62" t="s">
        <v>2988</v>
      </c>
      <c r="B195" s="76">
        <v>5.0</v>
      </c>
      <c r="C195" s="76">
        <v>0.002056014645017</v>
      </c>
      <c r="D195" s="61">
        <f t="shared" si="1"/>
        <v>1</v>
      </c>
      <c r="E195" s="61">
        <f t="shared" si="2"/>
        <v>0</v>
      </c>
    </row>
    <row r="196">
      <c r="A196" s="62" t="s">
        <v>2989</v>
      </c>
      <c r="B196" s="76">
        <v>4.0</v>
      </c>
      <c r="C196" s="76">
        <v>0.003372199123276</v>
      </c>
      <c r="D196" s="61">
        <f t="shared" si="1"/>
        <v>1</v>
      </c>
      <c r="E196" s="61">
        <f t="shared" si="2"/>
        <v>0</v>
      </c>
    </row>
    <row r="197">
      <c r="A197" s="62" t="s">
        <v>2990</v>
      </c>
      <c r="B197" s="76">
        <v>1.0</v>
      </c>
      <c r="C197" s="76">
        <v>8.27386949936E-4</v>
      </c>
      <c r="D197" s="61">
        <f t="shared" si="1"/>
        <v>1</v>
      </c>
      <c r="E197" s="61">
        <f t="shared" si="2"/>
        <v>0</v>
      </c>
    </row>
    <row r="198">
      <c r="A198" s="62" t="s">
        <v>2991</v>
      </c>
      <c r="B198" s="76">
        <v>6.0</v>
      </c>
      <c r="C198" s="76">
        <v>0.001413212918075</v>
      </c>
      <c r="D198" s="61">
        <f t="shared" si="1"/>
        <v>1</v>
      </c>
      <c r="E198" s="61">
        <f t="shared" si="2"/>
        <v>0</v>
      </c>
    </row>
    <row r="199">
      <c r="A199" s="62" t="s">
        <v>2992</v>
      </c>
      <c r="B199" s="76">
        <v>3.0</v>
      </c>
      <c r="C199" s="76">
        <v>0.001729140630841</v>
      </c>
      <c r="D199" s="61">
        <f t="shared" si="1"/>
        <v>1</v>
      </c>
      <c r="E199" s="61">
        <f t="shared" si="2"/>
        <v>0</v>
      </c>
    </row>
    <row r="200">
      <c r="A200" s="62" t="s">
        <v>2993</v>
      </c>
      <c r="B200" s="76">
        <v>3.0</v>
      </c>
      <c r="C200" s="76">
        <v>9.36816559612E-4</v>
      </c>
      <c r="D200" s="61">
        <f t="shared" si="1"/>
        <v>1</v>
      </c>
      <c r="E200" s="61">
        <f t="shared" si="2"/>
        <v>0</v>
      </c>
    </row>
    <row r="201">
      <c r="A201" s="62" t="s">
        <v>2994</v>
      </c>
      <c r="B201" s="76">
        <v>1.0</v>
      </c>
      <c r="C201" s="76">
        <v>0.001872055236243</v>
      </c>
      <c r="D201" s="61">
        <f t="shared" si="1"/>
        <v>1</v>
      </c>
      <c r="E201" s="61">
        <f t="shared" si="2"/>
        <v>0</v>
      </c>
    </row>
    <row r="202">
      <c r="A202" s="62" t="s">
        <v>2995</v>
      </c>
      <c r="B202" s="76">
        <v>1.0</v>
      </c>
      <c r="C202" s="76">
        <v>9.02909833753E-4</v>
      </c>
      <c r="D202" s="61">
        <f t="shared" si="1"/>
        <v>1</v>
      </c>
      <c r="E202" s="61">
        <f t="shared" si="2"/>
        <v>0</v>
      </c>
    </row>
    <row r="203">
      <c r="A203" s="62" t="s">
        <v>2996</v>
      </c>
      <c r="B203" s="76">
        <v>2.0</v>
      </c>
      <c r="C203" s="76">
        <v>8.52441569206E-4</v>
      </c>
      <c r="D203" s="61">
        <f t="shared" si="1"/>
        <v>1</v>
      </c>
      <c r="E203" s="61">
        <f t="shared" si="2"/>
        <v>0</v>
      </c>
    </row>
    <row r="204">
      <c r="A204" s="62" t="s">
        <v>2997</v>
      </c>
      <c r="B204" s="76">
        <v>1.0</v>
      </c>
      <c r="C204" s="76">
        <v>0.001074447510027</v>
      </c>
      <c r="D204" s="61">
        <f t="shared" si="1"/>
        <v>1</v>
      </c>
      <c r="E204" s="61">
        <f t="shared" si="2"/>
        <v>0</v>
      </c>
    </row>
    <row r="205">
      <c r="A205" s="62" t="s">
        <v>2998</v>
      </c>
      <c r="B205" s="76">
        <v>2.0</v>
      </c>
      <c r="C205" s="76">
        <v>0.001100598624007</v>
      </c>
      <c r="D205" s="61">
        <f t="shared" si="1"/>
        <v>1</v>
      </c>
      <c r="E205" s="61">
        <f t="shared" si="2"/>
        <v>0</v>
      </c>
    </row>
    <row r="206">
      <c r="A206" s="62" t="s">
        <v>2999</v>
      </c>
      <c r="B206" s="76">
        <v>3.0</v>
      </c>
      <c r="C206" s="76">
        <v>0.001250752185494</v>
      </c>
      <c r="D206" s="61">
        <f t="shared" si="1"/>
        <v>1</v>
      </c>
      <c r="E206" s="61">
        <f t="shared" si="2"/>
        <v>0</v>
      </c>
    </row>
    <row r="207">
      <c r="A207" s="62" t="s">
        <v>3000</v>
      </c>
      <c r="B207" s="76">
        <v>1.0</v>
      </c>
      <c r="C207" s="76">
        <v>8.19062611421E-4</v>
      </c>
      <c r="D207" s="61">
        <f t="shared" si="1"/>
        <v>1</v>
      </c>
      <c r="E207" s="61">
        <f t="shared" si="2"/>
        <v>0</v>
      </c>
    </row>
    <row r="208">
      <c r="A208" s="62" t="s">
        <v>3001</v>
      </c>
      <c r="B208" s="76">
        <v>1.0</v>
      </c>
      <c r="C208" s="76">
        <v>8.60819591342E-4</v>
      </c>
      <c r="D208" s="61">
        <f t="shared" si="1"/>
        <v>1</v>
      </c>
      <c r="E208" s="61">
        <f t="shared" si="2"/>
        <v>0</v>
      </c>
    </row>
    <row r="209">
      <c r="A209" s="62" t="s">
        <v>3002</v>
      </c>
      <c r="B209" s="76">
        <v>3.0</v>
      </c>
      <c r="C209" s="76">
        <v>0.001268630452553</v>
      </c>
      <c r="D209" s="61">
        <f t="shared" si="1"/>
        <v>1</v>
      </c>
      <c r="E209" s="61">
        <f t="shared" si="2"/>
        <v>0</v>
      </c>
    </row>
    <row r="210">
      <c r="A210" s="62" t="s">
        <v>3003</v>
      </c>
      <c r="B210" s="76">
        <v>1.0</v>
      </c>
      <c r="C210" s="76">
        <v>0.001197382311803</v>
      </c>
      <c r="D210" s="61">
        <f t="shared" si="1"/>
        <v>1</v>
      </c>
      <c r="E210" s="61">
        <f t="shared" si="2"/>
        <v>0</v>
      </c>
    </row>
    <row r="211">
      <c r="A211" s="62" t="s">
        <v>3004</v>
      </c>
      <c r="B211" s="76">
        <v>4.0</v>
      </c>
      <c r="C211" s="76">
        <v>9.53846421738E-4</v>
      </c>
      <c r="D211" s="61">
        <f t="shared" si="1"/>
        <v>1</v>
      </c>
      <c r="E211" s="61">
        <f t="shared" si="2"/>
        <v>0</v>
      </c>
    </row>
    <row r="212">
      <c r="A212" s="62" t="s">
        <v>3005</v>
      </c>
      <c r="B212" s="76">
        <v>2.0</v>
      </c>
      <c r="C212" s="76">
        <v>8.1075205736E-4</v>
      </c>
      <c r="D212" s="61">
        <f t="shared" si="1"/>
        <v>1</v>
      </c>
      <c r="E212" s="61">
        <f t="shared" si="2"/>
        <v>0</v>
      </c>
    </row>
    <row r="213">
      <c r="A213" s="62" t="s">
        <v>3006</v>
      </c>
      <c r="B213" s="76">
        <v>1.0</v>
      </c>
      <c r="C213" s="76">
        <v>8.69211224955E-4</v>
      </c>
      <c r="D213" s="61">
        <f t="shared" si="1"/>
        <v>1</v>
      </c>
      <c r="E213" s="61">
        <f t="shared" si="2"/>
        <v>0</v>
      </c>
    </row>
    <row r="214">
      <c r="A214" s="62" t="s">
        <v>3007</v>
      </c>
      <c r="B214" s="76">
        <v>5.0</v>
      </c>
      <c r="C214" s="76">
        <v>0.001083152523784</v>
      </c>
      <c r="D214" s="61">
        <f t="shared" si="1"/>
        <v>1</v>
      </c>
      <c r="E214" s="61">
        <f t="shared" si="2"/>
        <v>0</v>
      </c>
    </row>
    <row r="215">
      <c r="A215" s="62" t="s">
        <v>3008</v>
      </c>
      <c r="B215" s="76">
        <v>2.0</v>
      </c>
      <c r="C215" s="76">
        <v>0.002595667048459</v>
      </c>
      <c r="D215" s="61">
        <f t="shared" si="1"/>
        <v>1</v>
      </c>
      <c r="E215" s="61">
        <f t="shared" si="2"/>
        <v>0</v>
      </c>
    </row>
    <row r="216">
      <c r="A216" s="62" t="s">
        <v>3009</v>
      </c>
      <c r="B216" s="76">
        <v>12.0</v>
      </c>
      <c r="C216" s="76">
        <v>0.001340580280834</v>
      </c>
      <c r="D216" s="61">
        <f t="shared" si="1"/>
        <v>1</v>
      </c>
      <c r="E216" s="61">
        <f t="shared" si="2"/>
        <v>0</v>
      </c>
    </row>
    <row r="217">
      <c r="A217" s="62" t="s">
        <v>3010</v>
      </c>
      <c r="B217" s="76">
        <v>7.0</v>
      </c>
      <c r="C217" s="76">
        <v>8.27386949936E-4</v>
      </c>
      <c r="D217" s="61">
        <f t="shared" si="1"/>
        <v>1</v>
      </c>
      <c r="E217" s="61">
        <f t="shared" si="2"/>
        <v>0</v>
      </c>
    </row>
    <row r="218">
      <c r="A218" s="62" t="s">
        <v>3011</v>
      </c>
      <c r="B218" s="76">
        <v>0.0</v>
      </c>
      <c r="C218" s="76">
        <v>0.008983821417521</v>
      </c>
      <c r="D218" s="61">
        <f t="shared" si="1"/>
        <v>0</v>
      </c>
      <c r="E218" s="61">
        <f t="shared" si="2"/>
        <v>1</v>
      </c>
    </row>
    <row r="219">
      <c r="A219" s="62" t="s">
        <v>3012</v>
      </c>
      <c r="B219" s="76">
        <v>0.0</v>
      </c>
      <c r="C219" s="76">
        <v>0.002677624192828</v>
      </c>
      <c r="D219" s="61">
        <f t="shared" si="1"/>
        <v>0</v>
      </c>
      <c r="E219" s="61">
        <f t="shared" si="2"/>
        <v>1</v>
      </c>
    </row>
    <row r="220">
      <c r="A220" s="62" t="s">
        <v>3013</v>
      </c>
      <c r="B220" s="76">
        <v>0.0</v>
      </c>
      <c r="C220" s="76">
        <v>0.001022467545717</v>
      </c>
      <c r="D220" s="61">
        <f t="shared" si="1"/>
        <v>0</v>
      </c>
      <c r="E220" s="61">
        <f t="shared" si="2"/>
        <v>1</v>
      </c>
    </row>
    <row r="221">
      <c r="A221" s="62" t="s">
        <v>3014</v>
      </c>
      <c r="B221" s="76">
        <v>0.0</v>
      </c>
      <c r="C221" s="76">
        <v>0.001910514867015</v>
      </c>
      <c r="D221" s="61">
        <f t="shared" si="1"/>
        <v>0</v>
      </c>
      <c r="E221" s="61">
        <f t="shared" si="2"/>
        <v>1</v>
      </c>
    </row>
    <row r="222">
      <c r="A222" s="62" t="s">
        <v>3015</v>
      </c>
      <c r="B222" s="76">
        <v>0.0</v>
      </c>
      <c r="C222" s="76">
        <v>0.001268630452553</v>
      </c>
      <c r="D222" s="61">
        <f t="shared" si="1"/>
        <v>0</v>
      </c>
      <c r="E222" s="61">
        <f t="shared" si="2"/>
        <v>1</v>
      </c>
    </row>
    <row r="223">
      <c r="A223" s="62" t="s">
        <v>3016</v>
      </c>
      <c r="B223" s="76">
        <v>8.0</v>
      </c>
      <c r="C223" s="76">
        <v>0.001532652962125</v>
      </c>
      <c r="D223" s="61">
        <f t="shared" si="1"/>
        <v>1</v>
      </c>
      <c r="E223" s="61">
        <f t="shared" si="2"/>
        <v>0</v>
      </c>
    </row>
    <row r="224">
      <c r="A224" s="62" t="s">
        <v>3017</v>
      </c>
      <c r="B224" s="76">
        <v>1.0</v>
      </c>
      <c r="C224" s="76">
        <v>0.001153217181436</v>
      </c>
      <c r="D224" s="61">
        <f t="shared" si="1"/>
        <v>1</v>
      </c>
      <c r="E224" s="61">
        <f t="shared" si="2"/>
        <v>0</v>
      </c>
    </row>
    <row r="225">
      <c r="A225" s="62" t="s">
        <v>3018</v>
      </c>
      <c r="B225" s="76">
        <v>4.0</v>
      </c>
      <c r="C225" s="76">
        <v>0.001022467545717</v>
      </c>
      <c r="D225" s="61">
        <f t="shared" si="1"/>
        <v>1</v>
      </c>
      <c r="E225" s="61">
        <f t="shared" si="2"/>
        <v>0</v>
      </c>
    </row>
    <row r="226">
      <c r="A226" s="62" t="s">
        <v>3019</v>
      </c>
      <c r="B226" s="76">
        <v>1.0</v>
      </c>
      <c r="C226" s="76">
        <v>9.96641653186E-4</v>
      </c>
      <c r="D226" s="61">
        <f t="shared" si="1"/>
        <v>1</v>
      </c>
      <c r="E226" s="61">
        <f t="shared" si="2"/>
        <v>0</v>
      </c>
    </row>
    <row r="227">
      <c r="A227" s="62" t="s">
        <v>3020</v>
      </c>
      <c r="B227" s="76">
        <v>2.0</v>
      </c>
      <c r="C227" s="76">
        <v>0.001048403423206</v>
      </c>
      <c r="D227" s="61">
        <f t="shared" si="1"/>
        <v>1</v>
      </c>
      <c r="E227" s="61">
        <f t="shared" si="2"/>
        <v>0</v>
      </c>
    </row>
    <row r="228">
      <c r="A228" s="62" t="s">
        <v>3021</v>
      </c>
      <c r="B228" s="76">
        <v>6.0</v>
      </c>
      <c r="C228" s="76">
        <v>0.00113563141775</v>
      </c>
      <c r="D228" s="61">
        <f t="shared" si="1"/>
        <v>1</v>
      </c>
      <c r="E228" s="61">
        <f t="shared" si="2"/>
        <v>0</v>
      </c>
    </row>
    <row r="229">
      <c r="A229" s="62" t="s">
        <v>3022</v>
      </c>
      <c r="B229" s="76">
        <v>3.0</v>
      </c>
      <c r="C229" s="76">
        <v>8.1075205736E-4</v>
      </c>
      <c r="D229" s="61">
        <f t="shared" si="1"/>
        <v>1</v>
      </c>
      <c r="E229" s="61">
        <f t="shared" si="2"/>
        <v>0</v>
      </c>
    </row>
    <row r="230">
      <c r="A230" s="62" t="s">
        <v>3023</v>
      </c>
      <c r="B230" s="76">
        <v>1.0</v>
      </c>
      <c r="C230" s="76">
        <v>8.27386949936E-4</v>
      </c>
      <c r="D230" s="61">
        <f t="shared" si="1"/>
        <v>1</v>
      </c>
      <c r="E230" s="61">
        <f t="shared" si="2"/>
        <v>0</v>
      </c>
    </row>
    <row r="231">
      <c r="A231" s="62" t="s">
        <v>3024</v>
      </c>
      <c r="B231" s="76">
        <v>5.0</v>
      </c>
      <c r="C231" s="76">
        <v>0.002223286641679</v>
      </c>
      <c r="D231" s="61">
        <f t="shared" si="1"/>
        <v>1</v>
      </c>
      <c r="E231" s="61">
        <f t="shared" si="2"/>
        <v>0</v>
      </c>
    </row>
    <row r="232">
      <c r="A232" s="62" t="s">
        <v>3025</v>
      </c>
      <c r="B232" s="76">
        <v>2.0</v>
      </c>
      <c r="C232" s="76">
        <v>8.52441569206E-4</v>
      </c>
      <c r="D232" s="61">
        <f t="shared" si="1"/>
        <v>1</v>
      </c>
      <c r="E232" s="61">
        <f t="shared" si="2"/>
        <v>0</v>
      </c>
    </row>
    <row r="233">
      <c r="A233" s="62" t="s">
        <v>3026</v>
      </c>
      <c r="B233" s="76">
        <v>3.0</v>
      </c>
      <c r="C233" s="76">
        <v>9.36816559612E-4</v>
      </c>
      <c r="D233" s="61">
        <f t="shared" si="1"/>
        <v>1</v>
      </c>
      <c r="E233" s="61">
        <f t="shared" si="2"/>
        <v>0</v>
      </c>
    </row>
    <row r="234">
      <c r="A234" s="62" t="s">
        <v>3027</v>
      </c>
      <c r="B234" s="76">
        <v>2.0</v>
      </c>
      <c r="C234" s="76">
        <v>0.001005238121947</v>
      </c>
      <c r="D234" s="61">
        <f t="shared" si="1"/>
        <v>1</v>
      </c>
      <c r="E234" s="61">
        <f t="shared" si="2"/>
        <v>0</v>
      </c>
    </row>
    <row r="235">
      <c r="A235" s="62" t="s">
        <v>3028</v>
      </c>
      <c r="B235" s="76">
        <v>2.0</v>
      </c>
      <c r="C235" s="76">
        <v>0.006277393530483</v>
      </c>
      <c r="D235" s="61">
        <f t="shared" si="1"/>
        <v>1</v>
      </c>
      <c r="E235" s="61">
        <f t="shared" si="2"/>
        <v>0</v>
      </c>
    </row>
    <row r="236">
      <c r="A236" s="62" t="s">
        <v>3029</v>
      </c>
      <c r="B236" s="76">
        <v>3.0</v>
      </c>
      <c r="C236" s="76">
        <v>0.001440622198548</v>
      </c>
      <c r="D236" s="61">
        <f t="shared" si="1"/>
        <v>1</v>
      </c>
      <c r="E236" s="61">
        <f t="shared" si="2"/>
        <v>0</v>
      </c>
    </row>
    <row r="237">
      <c r="A237" s="62" t="s">
        <v>3030</v>
      </c>
      <c r="B237" s="76">
        <v>3.0</v>
      </c>
      <c r="C237" s="76">
        <v>9.02909833753E-4</v>
      </c>
      <c r="D237" s="61">
        <f t="shared" si="1"/>
        <v>1</v>
      </c>
      <c r="E237" s="61">
        <f t="shared" si="2"/>
        <v>0</v>
      </c>
    </row>
    <row r="238">
      <c r="A238" s="62" t="s">
        <v>3031</v>
      </c>
      <c r="B238" s="76">
        <v>1.0</v>
      </c>
      <c r="C238" s="76">
        <v>0.001322528042227</v>
      </c>
      <c r="D238" s="61">
        <f t="shared" si="1"/>
        <v>1</v>
      </c>
      <c r="E238" s="61">
        <f t="shared" si="2"/>
        <v>0</v>
      </c>
    </row>
    <row r="239">
      <c r="A239" s="62" t="s">
        <v>3032</v>
      </c>
      <c r="B239" s="76">
        <v>2.0</v>
      </c>
      <c r="C239" s="76">
        <v>0.001091869896909</v>
      </c>
      <c r="D239" s="61">
        <f t="shared" si="1"/>
        <v>1</v>
      </c>
      <c r="E239" s="61">
        <f t="shared" si="2"/>
        <v>0</v>
      </c>
    </row>
    <row r="240">
      <c r="A240" s="62" t="s">
        <v>3033</v>
      </c>
      <c r="B240" s="76">
        <v>3.0</v>
      </c>
      <c r="C240" s="76">
        <v>0.001022467545717</v>
      </c>
      <c r="D240" s="61">
        <f t="shared" si="1"/>
        <v>1</v>
      </c>
      <c r="E240" s="61">
        <f t="shared" si="2"/>
        <v>0</v>
      </c>
    </row>
    <row r="241">
      <c r="A241" s="62" t="s">
        <v>3034</v>
      </c>
      <c r="B241" s="76">
        <v>2.0</v>
      </c>
      <c r="C241" s="76">
        <v>9.28320378865E-4</v>
      </c>
      <c r="D241" s="61">
        <f t="shared" si="1"/>
        <v>1</v>
      </c>
      <c r="E241" s="61">
        <f t="shared" si="2"/>
        <v>0</v>
      </c>
    </row>
    <row r="242">
      <c r="A242" s="62" t="s">
        <v>3035</v>
      </c>
      <c r="B242" s="76">
        <v>3.0</v>
      </c>
      <c r="C242" s="76">
        <v>0.00202675539669</v>
      </c>
      <c r="D242" s="61">
        <f t="shared" si="1"/>
        <v>1</v>
      </c>
      <c r="E242" s="61">
        <f t="shared" si="2"/>
        <v>0</v>
      </c>
    </row>
    <row r="243">
      <c r="A243" s="62" t="s">
        <v>3036</v>
      </c>
      <c r="B243" s="76">
        <v>7.0</v>
      </c>
      <c r="C243" s="76">
        <v>8.52441569206E-4</v>
      </c>
      <c r="D243" s="61">
        <f t="shared" si="1"/>
        <v>1</v>
      </c>
      <c r="E243" s="61">
        <f t="shared" si="2"/>
        <v>0</v>
      </c>
    </row>
    <row r="244">
      <c r="A244" s="62" t="s">
        <v>3037</v>
      </c>
      <c r="B244" s="76">
        <v>3.0</v>
      </c>
      <c r="C244" s="76">
        <v>8.44076608159E-4</v>
      </c>
      <c r="D244" s="61">
        <f t="shared" si="1"/>
        <v>1</v>
      </c>
      <c r="E244" s="61">
        <f t="shared" si="2"/>
        <v>0</v>
      </c>
    </row>
    <row r="245">
      <c r="A245" s="62" t="s">
        <v>3038</v>
      </c>
      <c r="B245" s="76">
        <v>1.0</v>
      </c>
      <c r="C245" s="76">
        <v>0.001206249290711</v>
      </c>
      <c r="D245" s="61">
        <f t="shared" si="1"/>
        <v>1</v>
      </c>
      <c r="E245" s="61">
        <f t="shared" si="2"/>
        <v>0</v>
      </c>
    </row>
    <row r="246">
      <c r="A246" s="62" t="s">
        <v>3039</v>
      </c>
      <c r="B246" s="76">
        <v>2.0</v>
      </c>
      <c r="C246" s="76">
        <v>8.69211224955E-4</v>
      </c>
      <c r="D246" s="61">
        <f t="shared" si="1"/>
        <v>1</v>
      </c>
      <c r="E246" s="61">
        <f t="shared" si="2"/>
        <v>0</v>
      </c>
    </row>
    <row r="247">
      <c r="A247" s="62" t="s">
        <v>3040</v>
      </c>
      <c r="B247" s="76">
        <v>2.0</v>
      </c>
      <c r="C247" s="76">
        <v>8.1075205736E-4</v>
      </c>
      <c r="D247" s="61">
        <f t="shared" si="1"/>
        <v>1</v>
      </c>
      <c r="E247" s="61">
        <f t="shared" si="2"/>
        <v>0</v>
      </c>
    </row>
    <row r="248">
      <c r="A248" s="62" t="s">
        <v>3041</v>
      </c>
      <c r="B248" s="76">
        <v>2.0</v>
      </c>
      <c r="C248" s="76">
        <v>0.001968475323943</v>
      </c>
      <c r="D248" s="61">
        <f t="shared" si="1"/>
        <v>1</v>
      </c>
      <c r="E248" s="61">
        <f t="shared" si="2"/>
        <v>0</v>
      </c>
    </row>
    <row r="249">
      <c r="A249" s="62" t="s">
        <v>3042</v>
      </c>
      <c r="B249" s="76">
        <v>1.0</v>
      </c>
      <c r="C249" s="76">
        <v>0.002483800057427</v>
      </c>
      <c r="D249" s="61">
        <f t="shared" si="1"/>
        <v>1</v>
      </c>
      <c r="E249" s="61">
        <f t="shared" si="2"/>
        <v>0</v>
      </c>
    </row>
    <row r="250">
      <c r="A250" s="62" t="s">
        <v>3043</v>
      </c>
      <c r="B250" s="76">
        <v>1.0</v>
      </c>
      <c r="C250" s="76">
        <v>0.001551180021415</v>
      </c>
      <c r="D250" s="61">
        <f t="shared" si="1"/>
        <v>1</v>
      </c>
      <c r="E250" s="61">
        <f t="shared" si="2"/>
        <v>0</v>
      </c>
    </row>
    <row r="251">
      <c r="A251" s="62" t="s">
        <v>3044</v>
      </c>
      <c r="B251" s="76">
        <v>1.0</v>
      </c>
      <c r="C251" s="76">
        <v>0.00133154892225</v>
      </c>
      <c r="D251" s="61">
        <f t="shared" si="1"/>
        <v>1</v>
      </c>
      <c r="E251" s="61">
        <f t="shared" si="2"/>
        <v>0</v>
      </c>
    </row>
    <row r="252">
      <c r="A252" s="62" t="s">
        <v>3045</v>
      </c>
      <c r="B252" s="76">
        <v>4.0</v>
      </c>
      <c r="C252" s="76">
        <v>9.28320378865E-4</v>
      </c>
      <c r="D252" s="61">
        <f t="shared" si="1"/>
        <v>1</v>
      </c>
      <c r="E252" s="61">
        <f t="shared" si="2"/>
        <v>0</v>
      </c>
    </row>
    <row r="253">
      <c r="A253" s="62" t="s">
        <v>3046</v>
      </c>
      <c r="B253" s="76">
        <v>1.0</v>
      </c>
      <c r="C253" s="76">
        <v>0.001179682182761</v>
      </c>
      <c r="D253" s="61">
        <f t="shared" si="1"/>
        <v>1</v>
      </c>
      <c r="E253" s="61">
        <f t="shared" si="2"/>
        <v>0</v>
      </c>
    </row>
    <row r="254">
      <c r="A254" s="62" t="s">
        <v>3047</v>
      </c>
      <c r="B254" s="76">
        <v>1.0</v>
      </c>
      <c r="C254" s="76">
        <v>0.00170081034215</v>
      </c>
      <c r="D254" s="61">
        <f t="shared" si="1"/>
        <v>1</v>
      </c>
      <c r="E254" s="61">
        <f t="shared" si="2"/>
        <v>0</v>
      </c>
    </row>
    <row r="255">
      <c r="A255" s="62" t="s">
        <v>3048</v>
      </c>
      <c r="B255" s="76">
        <v>3.0</v>
      </c>
      <c r="C255" s="76">
        <v>0.002085352205438</v>
      </c>
      <c r="D255" s="61">
        <f t="shared" si="1"/>
        <v>1</v>
      </c>
      <c r="E255" s="61">
        <f t="shared" si="2"/>
        <v>0</v>
      </c>
    </row>
    <row r="256">
      <c r="A256" s="62" t="s">
        <v>3049</v>
      </c>
      <c r="B256" s="76">
        <v>4.0</v>
      </c>
      <c r="C256" s="76">
        <v>8.69211224955E-4</v>
      </c>
      <c r="D256" s="61">
        <f t="shared" si="1"/>
        <v>1</v>
      </c>
      <c r="E256" s="61">
        <f t="shared" si="2"/>
        <v>0</v>
      </c>
    </row>
    <row r="257">
      <c r="A257" s="62" t="s">
        <v>3050</v>
      </c>
      <c r="B257" s="76">
        <v>3.0</v>
      </c>
      <c r="C257" s="76">
        <v>0.001048403423206</v>
      </c>
      <c r="D257" s="61">
        <f t="shared" si="1"/>
        <v>1</v>
      </c>
      <c r="E257" s="61">
        <f t="shared" si="2"/>
        <v>0</v>
      </c>
    </row>
    <row r="258">
      <c r="A258" s="62" t="s">
        <v>3051</v>
      </c>
      <c r="B258" s="76">
        <v>3.0</v>
      </c>
      <c r="C258" s="76">
        <v>0.001215127570284</v>
      </c>
      <c r="D258" s="61">
        <f t="shared" si="1"/>
        <v>1</v>
      </c>
      <c r="E258" s="61">
        <f t="shared" si="2"/>
        <v>0</v>
      </c>
    </row>
    <row r="259">
      <c r="A259" s="62" t="s">
        <v>3052</v>
      </c>
      <c r="B259" s="76">
        <v>0.0</v>
      </c>
      <c r="C259" s="76">
        <v>0.062112218474078</v>
      </c>
      <c r="D259" s="61">
        <f t="shared" si="1"/>
        <v>0</v>
      </c>
      <c r="E259" s="61">
        <f t="shared" si="2"/>
        <v>1</v>
      </c>
    </row>
    <row r="260">
      <c r="A260" s="62" t="s">
        <v>3053</v>
      </c>
      <c r="B260" s="76">
        <v>4.0</v>
      </c>
      <c r="C260" s="76">
        <v>0.001468125006984</v>
      </c>
      <c r="D260" s="61">
        <f t="shared" si="1"/>
        <v>1</v>
      </c>
      <c r="E260" s="61">
        <f t="shared" si="2"/>
        <v>0</v>
      </c>
    </row>
    <row r="261">
      <c r="A261" s="62" t="s">
        <v>3054</v>
      </c>
      <c r="B261" s="76">
        <v>1.0</v>
      </c>
      <c r="C261" s="76">
        <v>0.001440622198548</v>
      </c>
      <c r="D261" s="61">
        <f t="shared" si="1"/>
        <v>1</v>
      </c>
      <c r="E261" s="61">
        <f t="shared" si="2"/>
        <v>0</v>
      </c>
    </row>
    <row r="262">
      <c r="A262" s="62" t="s">
        <v>3055</v>
      </c>
      <c r="B262" s="76">
        <v>1.0</v>
      </c>
      <c r="C262" s="76">
        <v>9.11367056141E-4</v>
      </c>
      <c r="D262" s="61">
        <f t="shared" si="1"/>
        <v>1</v>
      </c>
      <c r="E262" s="61">
        <f t="shared" si="2"/>
        <v>0</v>
      </c>
    </row>
    <row r="263">
      <c r="A263" s="62" t="s">
        <v>3056</v>
      </c>
      <c r="B263" s="76">
        <v>3.0</v>
      </c>
      <c r="C263" s="76">
        <v>8.19062611421E-4</v>
      </c>
      <c r="D263" s="61">
        <f t="shared" si="1"/>
        <v>1</v>
      </c>
      <c r="E263" s="61">
        <f t="shared" si="2"/>
        <v>0</v>
      </c>
    </row>
    <row r="264">
      <c r="A264" s="62" t="s">
        <v>3057</v>
      </c>
      <c r="B264" s="76">
        <v>1.0</v>
      </c>
      <c r="C264" s="76">
        <v>8.27386949936E-4</v>
      </c>
      <c r="D264" s="61">
        <f t="shared" si="1"/>
        <v>1</v>
      </c>
      <c r="E264" s="61">
        <f t="shared" si="2"/>
        <v>0</v>
      </c>
    </row>
    <row r="265">
      <c r="A265" s="62" t="s">
        <v>3058</v>
      </c>
      <c r="B265" s="76">
        <v>2.0</v>
      </c>
      <c r="C265" s="76">
        <v>9.88057937619E-4</v>
      </c>
      <c r="D265" s="61">
        <f t="shared" si="1"/>
        <v>1</v>
      </c>
      <c r="E265" s="61">
        <f t="shared" si="2"/>
        <v>0</v>
      </c>
    </row>
    <row r="266">
      <c r="A266" s="62" t="s">
        <v>3059</v>
      </c>
      <c r="B266" s="76">
        <v>1.0</v>
      </c>
      <c r="C266" s="76">
        <v>0.00128655317935</v>
      </c>
      <c r="D266" s="61">
        <f t="shared" si="1"/>
        <v>1</v>
      </c>
      <c r="E266" s="61">
        <f t="shared" si="2"/>
        <v>0</v>
      </c>
    </row>
    <row r="267">
      <c r="A267" s="62" t="s">
        <v>3060</v>
      </c>
      <c r="B267" s="76">
        <v>3.0</v>
      </c>
      <c r="C267" s="76">
        <v>0.001162027535975</v>
      </c>
      <c r="D267" s="61">
        <f t="shared" si="1"/>
        <v>1</v>
      </c>
      <c r="E267" s="61">
        <f t="shared" si="2"/>
        <v>0</v>
      </c>
    </row>
    <row r="268">
      <c r="A268" s="62" t="s">
        <v>3061</v>
      </c>
      <c r="B268" s="76">
        <v>1.0</v>
      </c>
      <c r="C268" s="76">
        <v>8.27386949936E-4</v>
      </c>
      <c r="D268" s="61">
        <f t="shared" si="1"/>
        <v>1</v>
      </c>
      <c r="E268" s="61">
        <f t="shared" si="2"/>
        <v>0</v>
      </c>
    </row>
    <row r="269">
      <c r="A269" s="62" t="s">
        <v>3062</v>
      </c>
      <c r="B269" s="76">
        <v>1.0</v>
      </c>
      <c r="C269" s="76">
        <v>0.001215127570284</v>
      </c>
      <c r="D269" s="61">
        <f t="shared" si="1"/>
        <v>1</v>
      </c>
      <c r="E269" s="61">
        <f t="shared" si="2"/>
        <v>0</v>
      </c>
    </row>
    <row r="270">
      <c r="A270" s="62" t="s">
        <v>3063</v>
      </c>
      <c r="B270" s="76">
        <v>1.0</v>
      </c>
      <c r="C270" s="76">
        <v>0.002056014645017</v>
      </c>
      <c r="D270" s="61">
        <f t="shared" si="1"/>
        <v>1</v>
      </c>
      <c r="E270" s="61">
        <f t="shared" si="2"/>
        <v>0</v>
      </c>
    </row>
    <row r="271">
      <c r="A271" s="62" t="s">
        <v>3064</v>
      </c>
      <c r="B271" s="76">
        <v>1.0</v>
      </c>
      <c r="C271" s="76">
        <v>0.0018146393754</v>
      </c>
      <c r="D271" s="61">
        <f t="shared" si="1"/>
        <v>1</v>
      </c>
      <c r="E271" s="61">
        <f t="shared" si="2"/>
        <v>0</v>
      </c>
    </row>
    <row r="272">
      <c r="A272" s="62" t="s">
        <v>3065</v>
      </c>
      <c r="B272" s="76">
        <v>1.0</v>
      </c>
      <c r="C272" s="76">
        <v>0.002193588477967</v>
      </c>
      <c r="D272" s="61">
        <f t="shared" si="1"/>
        <v>1</v>
      </c>
      <c r="E272" s="61">
        <f t="shared" si="2"/>
        <v>0</v>
      </c>
    </row>
    <row r="273">
      <c r="A273" s="62" t="s">
        <v>3066</v>
      </c>
      <c r="B273" s="76">
        <v>2.0</v>
      </c>
      <c r="C273" s="76">
        <v>0.001206249290711</v>
      </c>
      <c r="D273" s="61">
        <f t="shared" si="1"/>
        <v>1</v>
      </c>
      <c r="E273" s="61">
        <f t="shared" si="2"/>
        <v>0</v>
      </c>
    </row>
    <row r="274">
      <c r="A274" s="62" t="s">
        <v>3067</v>
      </c>
      <c r="B274" s="76">
        <v>5.0</v>
      </c>
      <c r="C274" s="76">
        <v>9.28320378865E-4</v>
      </c>
      <c r="D274" s="61">
        <f t="shared" si="1"/>
        <v>1</v>
      </c>
      <c r="E274" s="61">
        <f t="shared" si="2"/>
        <v>0</v>
      </c>
    </row>
    <row r="275">
      <c r="A275" s="62" t="s">
        <v>3068</v>
      </c>
      <c r="B275" s="76">
        <v>2.0</v>
      </c>
      <c r="C275" s="76">
        <v>8.86034297485E-4</v>
      </c>
      <c r="D275" s="61">
        <f t="shared" si="1"/>
        <v>1</v>
      </c>
      <c r="E275" s="61">
        <f t="shared" si="2"/>
        <v>0</v>
      </c>
    </row>
    <row r="276">
      <c r="A276" s="62" t="s">
        <v>3069</v>
      </c>
      <c r="B276" s="76">
        <v>2.0</v>
      </c>
      <c r="C276" s="76">
        <v>0.00103974598588</v>
      </c>
      <c r="D276" s="61">
        <f t="shared" si="1"/>
        <v>1</v>
      </c>
      <c r="E276" s="61">
        <f t="shared" si="2"/>
        <v>0</v>
      </c>
    </row>
    <row r="277">
      <c r="A277" s="62" t="s">
        <v>3070</v>
      </c>
      <c r="B277" s="76">
        <v>3.0</v>
      </c>
      <c r="C277" s="76">
        <v>0.001224017050071</v>
      </c>
      <c r="D277" s="61">
        <f t="shared" si="1"/>
        <v>1</v>
      </c>
      <c r="E277" s="61">
        <f t="shared" si="2"/>
        <v>0</v>
      </c>
    </row>
    <row r="278">
      <c r="A278" s="62" t="s">
        <v>3071</v>
      </c>
      <c r="B278" s="76">
        <v>3.0</v>
      </c>
      <c r="C278" s="76">
        <v>0.001162027535975</v>
      </c>
      <c r="D278" s="61">
        <f t="shared" si="1"/>
        <v>1</v>
      </c>
      <c r="E278" s="61">
        <f t="shared" si="2"/>
        <v>0</v>
      </c>
    </row>
    <row r="279">
      <c r="A279" s="62" t="s">
        <v>3072</v>
      </c>
      <c r="B279" s="76">
        <v>1.0</v>
      </c>
      <c r="C279" s="76">
        <v>0.001074447510027</v>
      </c>
      <c r="D279" s="61">
        <f t="shared" si="1"/>
        <v>1</v>
      </c>
      <c r="E279" s="61">
        <f t="shared" si="2"/>
        <v>0</v>
      </c>
    </row>
    <row r="280">
      <c r="A280" s="62" t="s">
        <v>3073</v>
      </c>
      <c r="B280" s="76">
        <v>2.0</v>
      </c>
      <c r="C280" s="76">
        <v>8.52441569206E-4</v>
      </c>
      <c r="D280" s="61">
        <f t="shared" si="1"/>
        <v>1</v>
      </c>
      <c r="E280" s="61">
        <f t="shared" si="2"/>
        <v>0</v>
      </c>
    </row>
    <row r="281">
      <c r="A281" s="62" t="s">
        <v>2590</v>
      </c>
      <c r="B281" s="76">
        <v>2.0</v>
      </c>
      <c r="C281" s="76">
        <v>0.092246419750886</v>
      </c>
      <c r="D281" s="61">
        <f t="shared" si="1"/>
        <v>1</v>
      </c>
      <c r="E281" s="61">
        <f t="shared" si="2"/>
        <v>0</v>
      </c>
    </row>
    <row r="282">
      <c r="A282" s="62" t="s">
        <v>2592</v>
      </c>
      <c r="B282" s="76">
        <v>0.0</v>
      </c>
      <c r="C282" s="76">
        <v>0.029853841565201</v>
      </c>
      <c r="D282" s="61">
        <f t="shared" si="1"/>
        <v>0</v>
      </c>
      <c r="E282" s="61">
        <f t="shared" si="2"/>
        <v>1</v>
      </c>
    </row>
    <row r="283">
      <c r="A283" s="62" t="s">
        <v>2593</v>
      </c>
      <c r="B283" s="76">
        <v>0.0</v>
      </c>
      <c r="C283" s="76">
        <v>0.078301312318578</v>
      </c>
      <c r="D283" s="61">
        <f t="shared" si="1"/>
        <v>0</v>
      </c>
      <c r="E283" s="61">
        <f t="shared" si="2"/>
        <v>1</v>
      </c>
    </row>
    <row r="284">
      <c r="A284" s="62" t="s">
        <v>2594</v>
      </c>
      <c r="B284" s="76">
        <v>0.0</v>
      </c>
      <c r="C284" s="76">
        <v>0.003665372501115</v>
      </c>
      <c r="D284" s="61">
        <f t="shared" si="1"/>
        <v>0</v>
      </c>
      <c r="E284" s="61">
        <f t="shared" si="2"/>
        <v>1</v>
      </c>
    </row>
    <row r="285">
      <c r="A285" s="62" t="s">
        <v>2595</v>
      </c>
      <c r="B285" s="76">
        <v>0.0</v>
      </c>
      <c r="C285" s="76">
        <v>0.004210038220574</v>
      </c>
      <c r="D285" s="61">
        <f t="shared" si="1"/>
        <v>0</v>
      </c>
      <c r="E285" s="61">
        <f t="shared" si="2"/>
        <v>1</v>
      </c>
    </row>
    <row r="286">
      <c r="A286" s="62" t="s">
        <v>2596</v>
      </c>
      <c r="B286" s="76">
        <v>0.0</v>
      </c>
      <c r="C286" s="76">
        <v>0.135094044617392</v>
      </c>
      <c r="D286" s="61">
        <f t="shared" si="1"/>
        <v>0</v>
      </c>
      <c r="E286" s="61">
        <f t="shared" si="2"/>
        <v>1</v>
      </c>
    </row>
    <row r="287">
      <c r="A287" s="62" t="s">
        <v>2597</v>
      </c>
      <c r="B287" s="76">
        <v>0.0</v>
      </c>
      <c r="C287" s="76">
        <v>0.001514165861558</v>
      </c>
      <c r="D287" s="61">
        <f t="shared" si="1"/>
        <v>0</v>
      </c>
      <c r="E287" s="61">
        <f t="shared" si="2"/>
        <v>1</v>
      </c>
    </row>
    <row r="288">
      <c r="A288" s="62" t="s">
        <v>2598</v>
      </c>
      <c r="B288" s="76">
        <v>0.0</v>
      </c>
      <c r="C288" s="76">
        <v>0.022676185530909</v>
      </c>
      <c r="D288" s="61">
        <f t="shared" si="1"/>
        <v>0</v>
      </c>
      <c r="E288" s="61">
        <f t="shared" si="2"/>
        <v>1</v>
      </c>
    </row>
    <row r="289">
      <c r="A289" s="62" t="s">
        <v>2599</v>
      </c>
      <c r="B289" s="76">
        <v>0.0</v>
      </c>
      <c r="C289" s="76">
        <v>0.013630501523986</v>
      </c>
      <c r="D289" s="61">
        <f t="shared" si="1"/>
        <v>0</v>
      </c>
      <c r="E289" s="61">
        <f t="shared" si="2"/>
        <v>1</v>
      </c>
    </row>
    <row r="290">
      <c r="A290" s="62" t="s">
        <v>2600</v>
      </c>
      <c r="B290" s="76">
        <v>0.0</v>
      </c>
      <c r="C290" s="76">
        <v>0.003222198238695</v>
      </c>
      <c r="D290" s="61">
        <f t="shared" si="1"/>
        <v>0</v>
      </c>
      <c r="E290" s="61">
        <f t="shared" si="2"/>
        <v>1</v>
      </c>
    </row>
    <row r="291">
      <c r="A291" s="62" t="s">
        <v>2601</v>
      </c>
      <c r="B291" s="76">
        <v>0.0</v>
      </c>
      <c r="C291" s="76">
        <v>0.004562696304821</v>
      </c>
      <c r="D291" s="61">
        <f t="shared" si="1"/>
        <v>0</v>
      </c>
      <c r="E291" s="61">
        <f t="shared" si="2"/>
        <v>1</v>
      </c>
    </row>
    <row r="292">
      <c r="A292" s="62" t="s">
        <v>2602</v>
      </c>
      <c r="B292" s="76">
        <v>1.0</v>
      </c>
      <c r="C292" s="76">
        <v>0.002056014645017</v>
      </c>
      <c r="D292" s="61">
        <f t="shared" si="1"/>
        <v>1</v>
      </c>
      <c r="E292" s="61">
        <f t="shared" si="2"/>
        <v>0</v>
      </c>
    </row>
    <row r="293">
      <c r="A293" s="62" t="s">
        <v>3074</v>
      </c>
      <c r="B293" s="76">
        <v>3.0</v>
      </c>
      <c r="C293" s="76">
        <v>0.059626881133393</v>
      </c>
      <c r="D293" s="61">
        <f t="shared" si="1"/>
        <v>1</v>
      </c>
      <c r="E293" s="61">
        <f t="shared" si="2"/>
        <v>0</v>
      </c>
    </row>
    <row r="294">
      <c r="A294" s="62" t="s">
        <v>3075</v>
      </c>
      <c r="B294" s="76">
        <v>2.0</v>
      </c>
      <c r="C294" s="76">
        <v>0.010087769570505</v>
      </c>
      <c r="D294" s="61">
        <f t="shared" si="1"/>
        <v>1</v>
      </c>
      <c r="E294" s="61">
        <f t="shared" si="2"/>
        <v>0</v>
      </c>
    </row>
    <row r="295">
      <c r="A295" s="62" t="s">
        <v>3076</v>
      </c>
      <c r="B295" s="76">
        <v>5.0</v>
      </c>
      <c r="C295" s="76">
        <v>0.002687903604974</v>
      </c>
      <c r="D295" s="61">
        <f t="shared" si="1"/>
        <v>1</v>
      </c>
      <c r="E295" s="61">
        <f t="shared" si="2"/>
        <v>0</v>
      </c>
    </row>
    <row r="296">
      <c r="A296" s="62" t="s">
        <v>3077</v>
      </c>
      <c r="B296" s="76">
        <v>3.0</v>
      </c>
      <c r="C296" s="76">
        <v>9.36816559612E-4</v>
      </c>
      <c r="D296" s="61">
        <f t="shared" si="1"/>
        <v>1</v>
      </c>
      <c r="E296" s="61">
        <f t="shared" si="2"/>
        <v>0</v>
      </c>
    </row>
    <row r="297">
      <c r="A297" s="62" t="s">
        <v>3078</v>
      </c>
      <c r="B297" s="76">
        <v>1.0</v>
      </c>
      <c r="C297" s="76">
        <v>0.001241829208514</v>
      </c>
      <c r="D297" s="61">
        <f t="shared" si="1"/>
        <v>1</v>
      </c>
      <c r="E297" s="61">
        <f t="shared" si="2"/>
        <v>0</v>
      </c>
    </row>
    <row r="298">
      <c r="A298" s="62" t="s">
        <v>3079</v>
      </c>
      <c r="B298" s="76">
        <v>5.0</v>
      </c>
      <c r="C298" s="76">
        <v>9.11367056141E-4</v>
      </c>
      <c r="D298" s="61">
        <f t="shared" si="1"/>
        <v>1</v>
      </c>
      <c r="E298" s="61">
        <f t="shared" si="2"/>
        <v>0</v>
      </c>
    </row>
    <row r="299">
      <c r="A299" s="62" t="s">
        <v>3080</v>
      </c>
      <c r="B299" s="76">
        <v>3.0</v>
      </c>
      <c r="C299" s="76">
        <v>0.001891267093424</v>
      </c>
      <c r="D299" s="61">
        <f t="shared" si="1"/>
        <v>1</v>
      </c>
      <c r="E299" s="61">
        <f t="shared" si="2"/>
        <v>0</v>
      </c>
    </row>
    <row r="300">
      <c r="A300" s="62" t="s">
        <v>3081</v>
      </c>
      <c r="B300" s="76">
        <v>6.0</v>
      </c>
      <c r="C300" s="76">
        <v>9.96641653186E-4</v>
      </c>
      <c r="D300" s="61">
        <f t="shared" si="1"/>
        <v>1</v>
      </c>
      <c r="E300" s="61">
        <f t="shared" si="2"/>
        <v>0</v>
      </c>
    </row>
    <row r="301">
      <c r="A301" s="62" t="s">
        <v>3082</v>
      </c>
      <c r="B301" s="76">
        <v>5.0</v>
      </c>
      <c r="C301" s="76">
        <v>0.001477312655244</v>
      </c>
      <c r="D301" s="61">
        <f t="shared" si="1"/>
        <v>1</v>
      </c>
      <c r="E301" s="61">
        <f t="shared" si="2"/>
        <v>0</v>
      </c>
    </row>
    <row r="302">
      <c r="A302" s="62" t="s">
        <v>3083</v>
      </c>
      <c r="B302" s="76">
        <v>3.0</v>
      </c>
      <c r="C302" s="76">
        <v>0.001560458734488</v>
      </c>
      <c r="D302" s="61">
        <f t="shared" si="1"/>
        <v>1</v>
      </c>
      <c r="E302" s="61">
        <f t="shared" si="2"/>
        <v>0</v>
      </c>
    </row>
    <row r="303">
      <c r="A303" s="62" t="s">
        <v>3084</v>
      </c>
      <c r="B303" s="76">
        <v>3.0</v>
      </c>
      <c r="C303" s="76">
        <v>0.001458947139144</v>
      </c>
      <c r="D303" s="61">
        <f t="shared" si="1"/>
        <v>1</v>
      </c>
      <c r="E303" s="61">
        <f t="shared" si="2"/>
        <v>0</v>
      </c>
    </row>
    <row r="304">
      <c r="A304" s="62" t="s">
        <v>3085</v>
      </c>
      <c r="B304" s="76">
        <v>4.0</v>
      </c>
      <c r="C304" s="76">
        <v>0.001057072835026</v>
      </c>
      <c r="D304" s="61">
        <f t="shared" si="1"/>
        <v>1</v>
      </c>
      <c r="E304" s="61">
        <f t="shared" si="2"/>
        <v>0</v>
      </c>
    </row>
    <row r="305">
      <c r="A305" s="62" t="s">
        <v>3086</v>
      </c>
      <c r="B305" s="76">
        <v>2.0</v>
      </c>
      <c r="C305" s="76">
        <v>0.001376812464421</v>
      </c>
      <c r="D305" s="61">
        <f t="shared" si="1"/>
        <v>1</v>
      </c>
      <c r="E305" s="61">
        <f t="shared" si="2"/>
        <v>0</v>
      </c>
    </row>
    <row r="306">
      <c r="A306" s="62" t="s">
        <v>3087</v>
      </c>
      <c r="B306" s="76">
        <v>2.0</v>
      </c>
      <c r="C306" s="76">
        <v>9.28320378865E-4</v>
      </c>
      <c r="D306" s="61">
        <f t="shared" si="1"/>
        <v>1</v>
      </c>
      <c r="E306" s="61">
        <f t="shared" si="2"/>
        <v>0</v>
      </c>
    </row>
    <row r="307">
      <c r="A307" s="62" t="s">
        <v>3088</v>
      </c>
      <c r="B307" s="76">
        <v>2.0</v>
      </c>
      <c r="C307" s="76">
        <v>0.003797278948058</v>
      </c>
      <c r="D307" s="61">
        <f t="shared" si="1"/>
        <v>1</v>
      </c>
      <c r="E307" s="61">
        <f t="shared" si="2"/>
        <v>0</v>
      </c>
    </row>
    <row r="308">
      <c r="A308" s="62" t="s">
        <v>3089</v>
      </c>
      <c r="B308" s="76">
        <v>3.0</v>
      </c>
      <c r="C308" s="76">
        <v>0.001100598624007</v>
      </c>
      <c r="D308" s="61">
        <f t="shared" si="1"/>
        <v>1</v>
      </c>
      <c r="E308" s="61">
        <f t="shared" si="2"/>
        <v>0</v>
      </c>
    </row>
    <row r="309">
      <c r="A309" s="62" t="s">
        <v>3090</v>
      </c>
      <c r="B309" s="76">
        <v>5.0</v>
      </c>
      <c r="C309" s="76">
        <v>8.86034297485E-4</v>
      </c>
      <c r="D309" s="61">
        <f t="shared" si="1"/>
        <v>1</v>
      </c>
      <c r="E309" s="61">
        <f t="shared" si="2"/>
        <v>0</v>
      </c>
    </row>
    <row r="310">
      <c r="A310" s="62" t="s">
        <v>2603</v>
      </c>
      <c r="B310" s="76">
        <v>2.0</v>
      </c>
      <c r="C310" s="76">
        <v>0.005536135884737</v>
      </c>
      <c r="D310" s="61">
        <f t="shared" si="1"/>
        <v>1</v>
      </c>
      <c r="E310" s="61">
        <f t="shared" si="2"/>
        <v>0</v>
      </c>
    </row>
    <row r="311">
      <c r="A311" s="62" t="s">
        <v>2605</v>
      </c>
      <c r="B311" s="76">
        <v>2.0</v>
      </c>
      <c r="C311" s="76">
        <v>0.001514165861558</v>
      </c>
      <c r="D311" s="61">
        <f t="shared" si="1"/>
        <v>1</v>
      </c>
      <c r="E311" s="61">
        <f t="shared" si="2"/>
        <v>0</v>
      </c>
    </row>
    <row r="312">
      <c r="A312" s="62" t="s">
        <v>2606</v>
      </c>
      <c r="B312" s="76">
        <v>0.0</v>
      </c>
      <c r="C312" s="76">
        <v>0.004770244302498</v>
      </c>
      <c r="D312" s="61">
        <f t="shared" si="1"/>
        <v>0</v>
      </c>
      <c r="E312" s="61">
        <f t="shared" si="2"/>
        <v>1</v>
      </c>
    </row>
    <row r="313">
      <c r="A313" s="62" t="s">
        <v>2607</v>
      </c>
      <c r="B313" s="76">
        <v>0.0</v>
      </c>
      <c r="C313" s="76">
        <v>0.001635040858145</v>
      </c>
      <c r="D313" s="61">
        <f t="shared" si="1"/>
        <v>0</v>
      </c>
      <c r="E313" s="61">
        <f t="shared" si="2"/>
        <v>1</v>
      </c>
    </row>
    <row r="314">
      <c r="A314" s="62" t="s">
        <v>2608</v>
      </c>
      <c r="B314" s="76">
        <v>1.0</v>
      </c>
      <c r="C314" s="76">
        <v>0.004232605268237</v>
      </c>
      <c r="D314" s="61">
        <f t="shared" si="1"/>
        <v>1</v>
      </c>
      <c r="E314" s="61">
        <f t="shared" si="2"/>
        <v>0</v>
      </c>
    </row>
    <row r="315">
      <c r="A315" s="62" t="s">
        <v>2609</v>
      </c>
      <c r="B315" s="76">
        <v>2.0</v>
      </c>
      <c r="C315" s="76">
        <v>9.88057937619E-4</v>
      </c>
      <c r="D315" s="61">
        <f t="shared" si="1"/>
        <v>1</v>
      </c>
      <c r="E315" s="61">
        <f t="shared" si="2"/>
        <v>0</v>
      </c>
    </row>
    <row r="316">
      <c r="A316" s="62" t="s">
        <v>2610</v>
      </c>
      <c r="B316" s="76">
        <v>1.0</v>
      </c>
      <c r="C316" s="76">
        <v>0.002114768393191</v>
      </c>
      <c r="D316" s="61">
        <f t="shared" si="1"/>
        <v>1</v>
      </c>
      <c r="E316" s="61">
        <f t="shared" si="2"/>
        <v>0</v>
      </c>
    </row>
    <row r="317">
      <c r="A317" s="62" t="s">
        <v>2611</v>
      </c>
      <c r="B317" s="76">
        <v>1.0</v>
      </c>
      <c r="C317" s="76">
        <v>9.53846421738E-4</v>
      </c>
      <c r="D317" s="61">
        <f t="shared" si="1"/>
        <v>1</v>
      </c>
      <c r="E317" s="61">
        <f t="shared" si="2"/>
        <v>0</v>
      </c>
    </row>
    <row r="318">
      <c r="A318" s="62" t="s">
        <v>2612</v>
      </c>
      <c r="B318" s="76">
        <v>0.0</v>
      </c>
      <c r="C318" s="76">
        <v>0.001031100650797</v>
      </c>
      <c r="D318" s="61">
        <f t="shared" si="1"/>
        <v>0</v>
      </c>
      <c r="E318" s="61">
        <f t="shared" si="2"/>
        <v>1</v>
      </c>
    </row>
    <row r="319">
      <c r="A319" s="62" t="s">
        <v>2613</v>
      </c>
      <c r="B319" s="76">
        <v>0.0</v>
      </c>
      <c r="C319" s="76">
        <v>8.1075205736E-4</v>
      </c>
      <c r="D319" s="61">
        <f t="shared" si="1"/>
        <v>0</v>
      </c>
      <c r="E319" s="61">
        <f t="shared" si="2"/>
        <v>1</v>
      </c>
    </row>
    <row r="320">
      <c r="A320" s="62" t="s">
        <v>2614</v>
      </c>
      <c r="B320" s="76">
        <v>0.0</v>
      </c>
      <c r="C320" s="76">
        <v>0.001431475278149</v>
      </c>
      <c r="D320" s="61">
        <f t="shared" si="1"/>
        <v>0</v>
      </c>
      <c r="E320" s="61">
        <f t="shared" si="2"/>
        <v>1</v>
      </c>
    </row>
    <row r="321">
      <c r="A321" s="62" t="s">
        <v>2615</v>
      </c>
      <c r="B321" s="76">
        <v>0.0</v>
      </c>
      <c r="C321" s="76">
        <v>0.001022467545717</v>
      </c>
      <c r="D321" s="61">
        <f t="shared" si="1"/>
        <v>0</v>
      </c>
      <c r="E321" s="61">
        <f t="shared" si="2"/>
        <v>1</v>
      </c>
    </row>
    <row r="322">
      <c r="A322" s="62" t="s">
        <v>3091</v>
      </c>
      <c r="B322" s="76">
        <v>7.0</v>
      </c>
      <c r="C322" s="76">
        <v>8.19062611421E-4</v>
      </c>
      <c r="D322" s="61">
        <f t="shared" si="1"/>
        <v>1</v>
      </c>
      <c r="E322" s="61">
        <f t="shared" si="2"/>
        <v>0</v>
      </c>
    </row>
    <row r="323">
      <c r="A323" s="62" t="s">
        <v>3092</v>
      </c>
      <c r="B323" s="76">
        <v>1.0</v>
      </c>
      <c r="C323" s="76">
        <v>9.45325292248E-4</v>
      </c>
      <c r="D323" s="61">
        <f t="shared" si="1"/>
        <v>1</v>
      </c>
      <c r="E323" s="61">
        <f t="shared" si="2"/>
        <v>0</v>
      </c>
    </row>
    <row r="324">
      <c r="A324" s="62" t="s">
        <v>3093</v>
      </c>
      <c r="B324" s="76">
        <v>1.0</v>
      </c>
      <c r="C324" s="76">
        <v>0.001074447510027</v>
      </c>
      <c r="D324" s="61">
        <f t="shared" si="1"/>
        <v>1</v>
      </c>
      <c r="E324" s="61">
        <f t="shared" si="2"/>
        <v>0</v>
      </c>
    </row>
    <row r="325">
      <c r="A325" s="62" t="s">
        <v>3094</v>
      </c>
      <c r="B325" s="76">
        <v>2.0</v>
      </c>
      <c r="C325" s="76">
        <v>0.001268630452553</v>
      </c>
      <c r="D325" s="61">
        <f t="shared" si="1"/>
        <v>1</v>
      </c>
      <c r="E325" s="61">
        <f t="shared" si="2"/>
        <v>0</v>
      </c>
    </row>
    <row r="326">
      <c r="A326" s="62" t="s">
        <v>3095</v>
      </c>
      <c r="B326" s="76">
        <v>5.0</v>
      </c>
      <c r="C326" s="76">
        <v>0.001376812464421</v>
      </c>
      <c r="D326" s="61">
        <f t="shared" si="1"/>
        <v>1</v>
      </c>
      <c r="E326" s="61">
        <f t="shared" si="2"/>
        <v>0</v>
      </c>
    </row>
    <row r="327">
      <c r="A327" s="62" t="s">
        <v>3096</v>
      </c>
      <c r="B327" s="76">
        <v>1.0</v>
      </c>
      <c r="C327" s="76">
        <v>8.52441569206E-4</v>
      </c>
      <c r="D327" s="61">
        <f t="shared" si="1"/>
        <v>1</v>
      </c>
      <c r="E327" s="61">
        <f t="shared" si="2"/>
        <v>0</v>
      </c>
    </row>
    <row r="328">
      <c r="A328" s="62" t="s">
        <v>3097</v>
      </c>
      <c r="B328" s="76">
        <v>11.0</v>
      </c>
      <c r="C328" s="76">
        <v>9.79486291789E-4</v>
      </c>
      <c r="D328" s="61">
        <f t="shared" si="1"/>
        <v>1</v>
      </c>
      <c r="E328" s="61">
        <f t="shared" si="2"/>
        <v>0</v>
      </c>
    </row>
    <row r="329">
      <c r="A329" s="62" t="s">
        <v>3098</v>
      </c>
      <c r="B329" s="76">
        <v>1.0</v>
      </c>
      <c r="C329" s="76">
        <v>0.001259685966981</v>
      </c>
      <c r="D329" s="61">
        <f t="shared" si="1"/>
        <v>1</v>
      </c>
      <c r="E329" s="61">
        <f t="shared" si="2"/>
        <v>0</v>
      </c>
    </row>
    <row r="330">
      <c r="A330" s="62" t="s">
        <v>3099</v>
      </c>
      <c r="B330" s="76">
        <v>2.0</v>
      </c>
      <c r="C330" s="76">
        <v>9.11367056141E-4</v>
      </c>
      <c r="D330" s="61">
        <f t="shared" si="1"/>
        <v>1</v>
      </c>
      <c r="E330" s="61">
        <f t="shared" si="2"/>
        <v>0</v>
      </c>
    </row>
    <row r="331">
      <c r="A331" s="62" t="s">
        <v>3100</v>
      </c>
      <c r="B331" s="76">
        <v>3.0</v>
      </c>
      <c r="C331" s="76">
        <v>0.001031100650797</v>
      </c>
      <c r="D331" s="61">
        <f t="shared" si="1"/>
        <v>1</v>
      </c>
      <c r="E331" s="61">
        <f t="shared" si="2"/>
        <v>0</v>
      </c>
    </row>
    <row r="332">
      <c r="A332" s="62" t="s">
        <v>3101</v>
      </c>
      <c r="B332" s="76">
        <v>2.0</v>
      </c>
      <c r="C332" s="76">
        <v>0.002173831919716</v>
      </c>
      <c r="D332" s="61">
        <f t="shared" si="1"/>
        <v>1</v>
      </c>
      <c r="E332" s="61">
        <f t="shared" si="2"/>
        <v>0</v>
      </c>
    </row>
    <row r="333">
      <c r="A333" s="62" t="s">
        <v>3102</v>
      </c>
      <c r="B333" s="76">
        <v>1.0</v>
      </c>
      <c r="C333" s="76">
        <v>0.001013846798404</v>
      </c>
      <c r="D333" s="61">
        <f t="shared" si="1"/>
        <v>1</v>
      </c>
      <c r="E333" s="61">
        <f t="shared" si="2"/>
        <v>0</v>
      </c>
    </row>
    <row r="334">
      <c r="A334" s="62" t="s">
        <v>3103</v>
      </c>
      <c r="B334" s="76">
        <v>4.0</v>
      </c>
      <c r="C334" s="76">
        <v>8.44076608159E-4</v>
      </c>
      <c r="D334" s="61">
        <f t="shared" si="1"/>
        <v>1</v>
      </c>
      <c r="E334" s="61">
        <f t="shared" si="2"/>
        <v>0</v>
      </c>
    </row>
    <row r="335">
      <c r="A335" s="62" t="s">
        <v>3104</v>
      </c>
      <c r="B335" s="76">
        <v>2.0</v>
      </c>
      <c r="C335" s="76">
        <v>8.19062611421E-4</v>
      </c>
      <c r="D335" s="61">
        <f t="shared" si="1"/>
        <v>1</v>
      </c>
      <c r="E335" s="61">
        <f t="shared" si="2"/>
        <v>0</v>
      </c>
    </row>
    <row r="336">
      <c r="A336" s="62" t="s">
        <v>3105</v>
      </c>
      <c r="B336" s="76">
        <v>3.0</v>
      </c>
      <c r="C336" s="76">
        <v>0.002312833966531</v>
      </c>
      <c r="D336" s="61">
        <f t="shared" si="1"/>
        <v>1</v>
      </c>
      <c r="E336" s="61">
        <f t="shared" si="2"/>
        <v>0</v>
      </c>
    </row>
    <row r="337">
      <c r="A337" s="62" t="s">
        <v>3106</v>
      </c>
      <c r="B337" s="76">
        <v>2.0</v>
      </c>
      <c r="C337" s="76">
        <v>0.001109339479207</v>
      </c>
      <c r="D337" s="61">
        <f t="shared" si="1"/>
        <v>1</v>
      </c>
      <c r="E337" s="61">
        <f t="shared" si="2"/>
        <v>0</v>
      </c>
    </row>
    <row r="338">
      <c r="A338" s="62" t="s">
        <v>3107</v>
      </c>
      <c r="B338" s="76">
        <v>2.0</v>
      </c>
      <c r="C338" s="76">
        <v>8.94465777441E-4</v>
      </c>
      <c r="D338" s="61">
        <f t="shared" si="1"/>
        <v>1</v>
      </c>
      <c r="E338" s="61">
        <f t="shared" si="2"/>
        <v>0</v>
      </c>
    </row>
    <row r="339">
      <c r="A339" s="62" t="s">
        <v>3108</v>
      </c>
      <c r="B339" s="76">
        <v>4.0</v>
      </c>
      <c r="C339" s="76">
        <v>9.53846421738E-4</v>
      </c>
      <c r="D339" s="61">
        <f t="shared" si="1"/>
        <v>1</v>
      </c>
      <c r="E339" s="61">
        <f t="shared" si="2"/>
        <v>0</v>
      </c>
    </row>
    <row r="340">
      <c r="A340" s="62" t="s">
        <v>3109</v>
      </c>
      <c r="B340" s="76">
        <v>1.0</v>
      </c>
      <c r="C340" s="76">
        <v>0.001100598624007</v>
      </c>
      <c r="D340" s="61">
        <f t="shared" si="1"/>
        <v>1</v>
      </c>
      <c r="E340" s="61">
        <f t="shared" si="2"/>
        <v>0</v>
      </c>
    </row>
    <row r="341">
      <c r="A341" s="62" t="s">
        <v>3110</v>
      </c>
      <c r="B341" s="76">
        <v>2.0</v>
      </c>
      <c r="C341" s="76">
        <v>0.001241829208514</v>
      </c>
      <c r="D341" s="61">
        <f t="shared" si="1"/>
        <v>1</v>
      </c>
      <c r="E341" s="61">
        <f t="shared" si="2"/>
        <v>0</v>
      </c>
    </row>
    <row r="342">
      <c r="A342" s="62" t="s">
        <v>3111</v>
      </c>
      <c r="B342" s="76">
        <v>2.0</v>
      </c>
      <c r="C342" s="76">
        <v>8.44076608159E-4</v>
      </c>
      <c r="D342" s="61">
        <f t="shared" si="1"/>
        <v>1</v>
      </c>
      <c r="E342" s="61">
        <f t="shared" si="2"/>
        <v>0</v>
      </c>
    </row>
    <row r="343">
      <c r="A343" s="62" t="s">
        <v>3112</v>
      </c>
      <c r="B343" s="76">
        <v>2.0</v>
      </c>
      <c r="C343" s="76">
        <v>0.001322528042227</v>
      </c>
      <c r="D343" s="61">
        <f t="shared" si="1"/>
        <v>1</v>
      </c>
      <c r="E343" s="61">
        <f t="shared" si="2"/>
        <v>0</v>
      </c>
    </row>
    <row r="344">
      <c r="A344" s="62" t="s">
        <v>3113</v>
      </c>
      <c r="B344" s="76">
        <v>1.0</v>
      </c>
      <c r="C344" s="76">
        <v>0.001313518252396</v>
      </c>
      <c r="D344" s="61">
        <f t="shared" si="1"/>
        <v>1</v>
      </c>
      <c r="E344" s="61">
        <f t="shared" si="2"/>
        <v>0</v>
      </c>
    </row>
    <row r="345">
      <c r="A345" s="62" t="s">
        <v>3114</v>
      </c>
      <c r="B345" s="76">
        <v>4.0</v>
      </c>
      <c r="C345" s="76">
        <v>0.001241829208514</v>
      </c>
      <c r="D345" s="61">
        <f t="shared" si="1"/>
        <v>1</v>
      </c>
      <c r="E345" s="61">
        <f t="shared" si="2"/>
        <v>0</v>
      </c>
    </row>
    <row r="346">
      <c r="A346" s="62" t="s">
        <v>3115</v>
      </c>
      <c r="B346" s="76">
        <v>7.0</v>
      </c>
      <c r="C346" s="76">
        <v>0.001100598624007</v>
      </c>
      <c r="D346" s="61">
        <f t="shared" si="1"/>
        <v>1</v>
      </c>
      <c r="E346" s="61">
        <f t="shared" si="2"/>
        <v>0</v>
      </c>
    </row>
    <row r="347">
      <c r="A347" s="62" t="s">
        <v>3116</v>
      </c>
      <c r="B347" s="76">
        <v>0.0</v>
      </c>
      <c r="C347" s="76">
        <v>9.45325292248E-4</v>
      </c>
      <c r="D347" s="61">
        <f t="shared" si="1"/>
        <v>0</v>
      </c>
      <c r="E347" s="61">
        <f t="shared" si="2"/>
        <v>1</v>
      </c>
    </row>
    <row r="348">
      <c r="A348" s="62" t="s">
        <v>3117</v>
      </c>
      <c r="B348" s="76">
        <v>1.0</v>
      </c>
      <c r="C348" s="76">
        <v>0.004956409264875</v>
      </c>
      <c r="D348" s="61">
        <f t="shared" si="1"/>
        <v>1</v>
      </c>
      <c r="E348" s="61">
        <f t="shared" si="2"/>
        <v>0</v>
      </c>
    </row>
    <row r="349">
      <c r="A349" s="62" t="s">
        <v>3118</v>
      </c>
      <c r="B349" s="76">
        <v>5.0</v>
      </c>
      <c r="C349" s="76">
        <v>8.69211224955E-4</v>
      </c>
      <c r="D349" s="61">
        <f t="shared" si="1"/>
        <v>1</v>
      </c>
      <c r="E349" s="61">
        <f t="shared" si="2"/>
        <v>0</v>
      </c>
    </row>
    <row r="350">
      <c r="A350" s="62" t="s">
        <v>3119</v>
      </c>
      <c r="B350" s="76">
        <v>2.0</v>
      </c>
      <c r="C350" s="76">
        <v>0.001013846798404</v>
      </c>
      <c r="D350" s="61">
        <f t="shared" si="1"/>
        <v>1</v>
      </c>
      <c r="E350" s="61">
        <f t="shared" si="2"/>
        <v>0</v>
      </c>
    </row>
    <row r="351">
      <c r="A351" s="62" t="s">
        <v>3120</v>
      </c>
      <c r="B351" s="76">
        <v>4.0</v>
      </c>
      <c r="C351" s="76">
        <v>8.27386949936E-4</v>
      </c>
      <c r="D351" s="61">
        <f t="shared" si="1"/>
        <v>1</v>
      </c>
      <c r="E351" s="61">
        <f t="shared" si="2"/>
        <v>0</v>
      </c>
    </row>
    <row r="352">
      <c r="A352" s="62" t="s">
        <v>3121</v>
      </c>
      <c r="B352" s="76">
        <v>1.0</v>
      </c>
      <c r="C352" s="76">
        <v>0.001458947139144</v>
      </c>
      <c r="D352" s="61">
        <f t="shared" si="1"/>
        <v>1</v>
      </c>
      <c r="E352" s="61">
        <f t="shared" si="2"/>
        <v>0</v>
      </c>
    </row>
    <row r="353">
      <c r="A353" s="62" t="s">
        <v>3122</v>
      </c>
      <c r="B353" s="76">
        <v>3.0</v>
      </c>
      <c r="C353" s="76">
        <v>0.001013846798404</v>
      </c>
      <c r="D353" s="61">
        <f t="shared" si="1"/>
        <v>1</v>
      </c>
      <c r="E353" s="61">
        <f t="shared" si="2"/>
        <v>0</v>
      </c>
    </row>
    <row r="354">
      <c r="A354" s="62" t="s">
        <v>3123</v>
      </c>
      <c r="B354" s="76">
        <v>6.0</v>
      </c>
      <c r="C354" s="76">
        <v>9.62380592232E-4</v>
      </c>
      <c r="D354" s="61">
        <f t="shared" si="1"/>
        <v>1</v>
      </c>
      <c r="E354" s="61">
        <f t="shared" si="2"/>
        <v>0</v>
      </c>
    </row>
    <row r="355">
      <c r="A355" s="62" t="s">
        <v>3124</v>
      </c>
      <c r="B355" s="76">
        <v>4.0</v>
      </c>
      <c r="C355" s="76">
        <v>0.002183705736776</v>
      </c>
      <c r="D355" s="61">
        <f t="shared" si="1"/>
        <v>1</v>
      </c>
      <c r="E355" s="61">
        <f t="shared" si="2"/>
        <v>0</v>
      </c>
    </row>
    <row r="356">
      <c r="A356" s="62" t="s">
        <v>3125</v>
      </c>
      <c r="B356" s="76">
        <v>3.0</v>
      </c>
      <c r="C356" s="76">
        <v>9.19837289532E-4</v>
      </c>
      <c r="D356" s="61">
        <f t="shared" si="1"/>
        <v>1</v>
      </c>
      <c r="E356" s="61">
        <f t="shared" si="2"/>
        <v>0</v>
      </c>
    </row>
    <row r="357">
      <c r="A357" s="62" t="s">
        <v>3126</v>
      </c>
      <c r="B357" s="76">
        <v>4.0</v>
      </c>
      <c r="C357" s="76">
        <v>0.00183374095595</v>
      </c>
      <c r="D357" s="61">
        <f t="shared" si="1"/>
        <v>1</v>
      </c>
      <c r="E357" s="61">
        <f t="shared" si="2"/>
        <v>0</v>
      </c>
    </row>
    <row r="358">
      <c r="A358" s="62" t="s">
        <v>3127</v>
      </c>
      <c r="B358" s="76">
        <v>7.0</v>
      </c>
      <c r="C358" s="76">
        <v>0.002978842280524</v>
      </c>
      <c r="D358" s="61">
        <f t="shared" si="1"/>
        <v>1</v>
      </c>
      <c r="E358" s="61">
        <f t="shared" si="2"/>
        <v>0</v>
      </c>
    </row>
    <row r="359">
      <c r="A359" s="62" t="s">
        <v>3128</v>
      </c>
      <c r="B359" s="76">
        <v>5.0</v>
      </c>
      <c r="C359" s="76">
        <v>8.60819591342E-4</v>
      </c>
      <c r="D359" s="61">
        <f t="shared" si="1"/>
        <v>1</v>
      </c>
      <c r="E359" s="61">
        <f t="shared" si="2"/>
        <v>0</v>
      </c>
    </row>
    <row r="360">
      <c r="A360" s="62" t="s">
        <v>3129</v>
      </c>
      <c r="B360" s="76">
        <v>4.0</v>
      </c>
      <c r="C360" s="76">
        <v>8.1075205736E-4</v>
      </c>
      <c r="D360" s="61">
        <f t="shared" si="1"/>
        <v>1</v>
      </c>
      <c r="E360" s="61">
        <f t="shared" si="2"/>
        <v>0</v>
      </c>
    </row>
    <row r="361">
      <c r="A361" s="62" t="s">
        <v>3130</v>
      </c>
      <c r="B361" s="76">
        <v>7.0</v>
      </c>
      <c r="C361" s="76">
        <v>0.001065754093597</v>
      </c>
      <c r="D361" s="61">
        <f t="shared" si="1"/>
        <v>1</v>
      </c>
      <c r="E361" s="61">
        <f t="shared" si="2"/>
        <v>0</v>
      </c>
    </row>
    <row r="362">
      <c r="A362" s="62" t="s">
        <v>3131</v>
      </c>
      <c r="B362" s="76">
        <v>9.0</v>
      </c>
      <c r="C362" s="76">
        <v>9.28320378865E-4</v>
      </c>
      <c r="D362" s="61">
        <f t="shared" si="1"/>
        <v>1</v>
      </c>
      <c r="E362" s="61">
        <f t="shared" si="2"/>
        <v>0</v>
      </c>
    </row>
    <row r="363">
      <c r="A363" s="62" t="s">
        <v>3132</v>
      </c>
      <c r="B363" s="76">
        <v>10.0</v>
      </c>
      <c r="C363" s="76">
        <v>0.001663170085657</v>
      </c>
      <c r="D363" s="61">
        <f t="shared" si="1"/>
        <v>1</v>
      </c>
      <c r="E363" s="61">
        <f t="shared" si="2"/>
        <v>0</v>
      </c>
    </row>
    <row r="364">
      <c r="A364" s="62" t="s">
        <v>3133</v>
      </c>
      <c r="B364" s="76">
        <v>10.0</v>
      </c>
      <c r="C364" s="76">
        <v>0.003297023837587</v>
      </c>
      <c r="D364" s="61">
        <f t="shared" si="1"/>
        <v>1</v>
      </c>
      <c r="E364" s="61">
        <f t="shared" si="2"/>
        <v>0</v>
      </c>
    </row>
    <row r="365">
      <c r="A365" s="62" t="s">
        <v>3134</v>
      </c>
      <c r="B365" s="76">
        <v>0.0</v>
      </c>
      <c r="C365" s="76">
        <v>0.001523404160456</v>
      </c>
      <c r="D365" s="61">
        <f t="shared" si="1"/>
        <v>0</v>
      </c>
      <c r="E365" s="61">
        <f t="shared" si="2"/>
        <v>1</v>
      </c>
    </row>
    <row r="366">
      <c r="A366" s="62" t="s">
        <v>3135</v>
      </c>
      <c r="B366" s="76">
        <v>0.0</v>
      </c>
      <c r="C366" s="76">
        <v>0.003841465057603</v>
      </c>
      <c r="D366" s="61">
        <f t="shared" si="1"/>
        <v>0</v>
      </c>
      <c r="E366" s="61">
        <f t="shared" si="2"/>
        <v>1</v>
      </c>
    </row>
    <row r="367">
      <c r="A367" s="62" t="s">
        <v>3136</v>
      </c>
      <c r="B367" s="76">
        <v>0.0</v>
      </c>
      <c r="C367" s="76">
        <v>0.001241829208514</v>
      </c>
      <c r="D367" s="61">
        <f t="shared" si="1"/>
        <v>0</v>
      </c>
      <c r="E367" s="61">
        <f t="shared" si="2"/>
        <v>1</v>
      </c>
    </row>
    <row r="368">
      <c r="A368" s="62" t="s">
        <v>3137</v>
      </c>
      <c r="B368" s="76">
        <v>8.0</v>
      </c>
      <c r="C368" s="76">
        <v>0.003179598741903</v>
      </c>
      <c r="D368" s="61">
        <f t="shared" si="1"/>
        <v>1</v>
      </c>
      <c r="E368" s="61">
        <f t="shared" si="2"/>
        <v>0</v>
      </c>
    </row>
    <row r="369">
      <c r="A369" s="62" t="s">
        <v>3138</v>
      </c>
      <c r="B369" s="76">
        <v>2.0</v>
      </c>
      <c r="C369" s="76">
        <v>0.003339938359794</v>
      </c>
      <c r="D369" s="61">
        <f t="shared" si="1"/>
        <v>1</v>
      </c>
      <c r="E369" s="61">
        <f t="shared" si="2"/>
        <v>0</v>
      </c>
    </row>
    <row r="370">
      <c r="A370" s="62" t="s">
        <v>3139</v>
      </c>
      <c r="B370" s="76">
        <v>1.0</v>
      </c>
      <c r="C370" s="76">
        <v>0.001126855764722</v>
      </c>
      <c r="D370" s="61">
        <f t="shared" si="1"/>
        <v>1</v>
      </c>
      <c r="E370" s="61">
        <f t="shared" si="2"/>
        <v>0</v>
      </c>
    </row>
    <row r="371">
      <c r="A371" s="62" t="s">
        <v>3140</v>
      </c>
      <c r="B371" s="76">
        <v>1.0</v>
      </c>
      <c r="C371" s="76">
        <v>0.001100598624007</v>
      </c>
      <c r="D371" s="61">
        <f t="shared" si="1"/>
        <v>1</v>
      </c>
      <c r="E371" s="61">
        <f t="shared" si="2"/>
        <v>0</v>
      </c>
    </row>
    <row r="372">
      <c r="A372" s="62" t="s">
        <v>3141</v>
      </c>
      <c r="B372" s="76">
        <v>1.0</v>
      </c>
      <c r="C372" s="76">
        <v>9.45325292248E-4</v>
      </c>
      <c r="D372" s="61">
        <f t="shared" si="1"/>
        <v>1</v>
      </c>
      <c r="E372" s="61">
        <f t="shared" si="2"/>
        <v>0</v>
      </c>
    </row>
    <row r="373">
      <c r="A373" s="62" t="s">
        <v>3142</v>
      </c>
      <c r="B373" s="76">
        <v>6.0</v>
      </c>
      <c r="C373" s="76">
        <v>0.001091869896909</v>
      </c>
      <c r="D373" s="61">
        <f t="shared" si="1"/>
        <v>1</v>
      </c>
      <c r="E373" s="61">
        <f t="shared" si="2"/>
        <v>0</v>
      </c>
    </row>
    <row r="374">
      <c r="A374" s="62" t="s">
        <v>3143</v>
      </c>
      <c r="B374" s="76">
        <v>7.0</v>
      </c>
      <c r="C374" s="76">
        <v>0.001206249290711</v>
      </c>
      <c r="D374" s="61">
        <f t="shared" si="1"/>
        <v>1</v>
      </c>
      <c r="E374" s="61">
        <f t="shared" si="2"/>
        <v>0</v>
      </c>
    </row>
    <row r="375">
      <c r="A375" s="62" t="s">
        <v>3144</v>
      </c>
      <c r="B375" s="76">
        <v>3.0</v>
      </c>
      <c r="C375" s="76">
        <v>0.002483800057427</v>
      </c>
      <c r="D375" s="61">
        <f t="shared" si="1"/>
        <v>1</v>
      </c>
      <c r="E375" s="61">
        <f t="shared" si="2"/>
        <v>0</v>
      </c>
    </row>
    <row r="376">
      <c r="A376" s="62" t="s">
        <v>3145</v>
      </c>
      <c r="B376" s="76">
        <v>1.0</v>
      </c>
      <c r="C376" s="76">
        <v>0.022107384205018</v>
      </c>
      <c r="D376" s="61">
        <f t="shared" si="1"/>
        <v>1</v>
      </c>
      <c r="E376" s="61">
        <f t="shared" si="2"/>
        <v>0</v>
      </c>
    </row>
    <row r="377">
      <c r="A377" s="62" t="s">
        <v>3146</v>
      </c>
      <c r="B377" s="76">
        <v>0.0</v>
      </c>
      <c r="C377" s="76">
        <v>0.00261610852553</v>
      </c>
      <c r="D377" s="61">
        <f t="shared" si="1"/>
        <v>0</v>
      </c>
      <c r="E377" s="61">
        <f t="shared" si="2"/>
        <v>1</v>
      </c>
    </row>
    <row r="378">
      <c r="A378" s="62" t="s">
        <v>3147</v>
      </c>
      <c r="B378" s="76">
        <v>1.0</v>
      </c>
      <c r="C378" s="76">
        <v>0.001978166636517</v>
      </c>
      <c r="D378" s="61">
        <f t="shared" si="1"/>
        <v>1</v>
      </c>
      <c r="E378" s="61">
        <f t="shared" si="2"/>
        <v>0</v>
      </c>
    </row>
    <row r="379">
      <c r="A379" s="62" t="s">
        <v>3148</v>
      </c>
      <c r="B379" s="76">
        <v>2.0</v>
      </c>
      <c r="C379" s="76">
        <v>0.001606998983902</v>
      </c>
      <c r="D379" s="61">
        <f t="shared" si="1"/>
        <v>1</v>
      </c>
      <c r="E379" s="61">
        <f t="shared" si="2"/>
        <v>0</v>
      </c>
    </row>
    <row r="380">
      <c r="A380" s="62" t="s">
        <v>3149</v>
      </c>
      <c r="B380" s="76">
        <v>5.0</v>
      </c>
      <c r="C380" s="76">
        <v>0.009552229366087</v>
      </c>
      <c r="D380" s="61">
        <f t="shared" si="1"/>
        <v>1</v>
      </c>
      <c r="E380" s="61">
        <f t="shared" si="2"/>
        <v>0</v>
      </c>
    </row>
    <row r="381">
      <c r="A381" s="62" t="s">
        <v>3150</v>
      </c>
      <c r="B381" s="76">
        <v>2.0</v>
      </c>
      <c r="C381" s="76">
        <v>8.52441569206E-4</v>
      </c>
      <c r="D381" s="61">
        <f t="shared" si="1"/>
        <v>1</v>
      </c>
      <c r="E381" s="61">
        <f t="shared" si="2"/>
        <v>0</v>
      </c>
    </row>
    <row r="382">
      <c r="A382" s="62" t="s">
        <v>3151</v>
      </c>
      <c r="B382" s="76">
        <v>1.0</v>
      </c>
      <c r="C382" s="76">
        <v>9.79486291789E-4</v>
      </c>
      <c r="D382" s="61">
        <f t="shared" si="1"/>
        <v>1</v>
      </c>
      <c r="E382" s="61">
        <f t="shared" si="2"/>
        <v>0</v>
      </c>
    </row>
    <row r="383">
      <c r="A383" s="62" t="s">
        <v>3152</v>
      </c>
      <c r="B383" s="76">
        <v>3.0</v>
      </c>
      <c r="C383" s="76">
        <v>0.001206249290711</v>
      </c>
      <c r="D383" s="61">
        <f t="shared" si="1"/>
        <v>1</v>
      </c>
      <c r="E383" s="61">
        <f t="shared" si="2"/>
        <v>0</v>
      </c>
    </row>
    <row r="384">
      <c r="A384" s="62" t="s">
        <v>3153</v>
      </c>
      <c r="B384" s="76">
        <v>3.0</v>
      </c>
      <c r="C384" s="76">
        <v>0.001495719286643</v>
      </c>
      <c r="D384" s="61">
        <f t="shared" si="1"/>
        <v>1</v>
      </c>
      <c r="E384" s="61">
        <f t="shared" si="2"/>
        <v>0</v>
      </c>
    </row>
    <row r="385">
      <c r="A385" s="62" t="s">
        <v>3154</v>
      </c>
      <c r="B385" s="76">
        <v>4.0</v>
      </c>
      <c r="C385" s="76">
        <v>8.35724890538E-4</v>
      </c>
      <c r="D385" s="61">
        <f t="shared" si="1"/>
        <v>1</v>
      </c>
      <c r="E385" s="61">
        <f t="shared" si="2"/>
        <v>0</v>
      </c>
    </row>
    <row r="386">
      <c r="A386" s="62" t="s">
        <v>3155</v>
      </c>
      <c r="B386" s="76">
        <v>2.0</v>
      </c>
      <c r="C386" s="76">
        <v>0.001118091445055</v>
      </c>
      <c r="D386" s="61">
        <f t="shared" si="1"/>
        <v>1</v>
      </c>
      <c r="E386" s="61">
        <f t="shared" si="2"/>
        <v>0</v>
      </c>
    </row>
    <row r="387">
      <c r="A387" s="62" t="s">
        <v>3156</v>
      </c>
      <c r="B387" s="76">
        <v>1.0</v>
      </c>
      <c r="C387" s="76">
        <v>0.001074447510027</v>
      </c>
      <c r="D387" s="61">
        <f t="shared" si="1"/>
        <v>1</v>
      </c>
      <c r="E387" s="61">
        <f t="shared" si="2"/>
        <v>0</v>
      </c>
    </row>
    <row r="388">
      <c r="A388" s="62" t="s">
        <v>3157</v>
      </c>
      <c r="B388" s="76">
        <v>10.0</v>
      </c>
      <c r="C388" s="76">
        <v>9.7092726423E-4</v>
      </c>
      <c r="D388" s="61">
        <f t="shared" si="1"/>
        <v>1</v>
      </c>
      <c r="E388" s="61">
        <f t="shared" si="2"/>
        <v>0</v>
      </c>
    </row>
    <row r="389">
      <c r="A389" s="62" t="s">
        <v>3158</v>
      </c>
      <c r="B389" s="76">
        <v>3.0</v>
      </c>
      <c r="C389" s="76">
        <v>0.001277586558286</v>
      </c>
      <c r="D389" s="61">
        <f t="shared" si="1"/>
        <v>1</v>
      </c>
      <c r="E389" s="61">
        <f t="shared" si="2"/>
        <v>0</v>
      </c>
    </row>
    <row r="390">
      <c r="A390" s="62" t="s">
        <v>3159</v>
      </c>
      <c r="B390" s="76">
        <v>3.0</v>
      </c>
      <c r="C390" s="76">
        <v>8.94465777441E-4</v>
      </c>
      <c r="D390" s="61">
        <f t="shared" si="1"/>
        <v>1</v>
      </c>
      <c r="E390" s="61">
        <f t="shared" si="2"/>
        <v>0</v>
      </c>
    </row>
    <row r="391">
      <c r="A391" s="62" t="s">
        <v>3160</v>
      </c>
      <c r="B391" s="76">
        <v>3.0</v>
      </c>
      <c r="C391" s="76">
        <v>0.001074447510027</v>
      </c>
      <c r="D391" s="61">
        <f t="shared" si="1"/>
        <v>1</v>
      </c>
      <c r="E391" s="61">
        <f t="shared" si="2"/>
        <v>0</v>
      </c>
    </row>
    <row r="392">
      <c r="A392" s="62" t="s">
        <v>3161</v>
      </c>
      <c r="B392" s="76">
        <v>2.0</v>
      </c>
      <c r="C392" s="76">
        <v>0.002056014645017</v>
      </c>
      <c r="D392" s="61">
        <f t="shared" si="1"/>
        <v>1</v>
      </c>
      <c r="E392" s="61">
        <f t="shared" si="2"/>
        <v>0</v>
      </c>
    </row>
    <row r="393">
      <c r="A393" s="62" t="s">
        <v>3162</v>
      </c>
      <c r="B393" s="76">
        <v>1.0</v>
      </c>
      <c r="C393" s="76">
        <v>0.002065785191579</v>
      </c>
      <c r="D393" s="61">
        <f t="shared" si="1"/>
        <v>1</v>
      </c>
      <c r="E393" s="61">
        <f t="shared" si="2"/>
        <v>0</v>
      </c>
    </row>
    <row r="394">
      <c r="A394" s="62" t="s">
        <v>3163</v>
      </c>
      <c r="B394" s="76">
        <v>2.0</v>
      </c>
      <c r="C394" s="76">
        <v>0.001413212918075</v>
      </c>
      <c r="D394" s="61">
        <f t="shared" si="1"/>
        <v>1</v>
      </c>
      <c r="E394" s="61">
        <f t="shared" si="2"/>
        <v>0</v>
      </c>
    </row>
    <row r="395">
      <c r="A395" s="62" t="s">
        <v>3164</v>
      </c>
      <c r="B395" s="76">
        <v>1.0</v>
      </c>
      <c r="C395" s="76">
        <v>9.02909833753E-4</v>
      </c>
      <c r="D395" s="61">
        <f t="shared" si="1"/>
        <v>1</v>
      </c>
      <c r="E395" s="61">
        <f t="shared" si="2"/>
        <v>0</v>
      </c>
    </row>
    <row r="396">
      <c r="A396" s="62" t="s">
        <v>3165</v>
      </c>
      <c r="B396" s="76">
        <v>1.0</v>
      </c>
      <c r="C396" s="76">
        <v>0.001013846798404</v>
      </c>
      <c r="D396" s="61">
        <f t="shared" si="1"/>
        <v>1</v>
      </c>
      <c r="E396" s="61">
        <f t="shared" si="2"/>
        <v>0</v>
      </c>
    </row>
    <row r="397">
      <c r="A397" s="62" t="s">
        <v>3166</v>
      </c>
      <c r="B397" s="76">
        <v>3.0</v>
      </c>
      <c r="C397" s="76">
        <v>0.001268630452553</v>
      </c>
      <c r="D397" s="61">
        <f t="shared" si="1"/>
        <v>1</v>
      </c>
      <c r="E397" s="61">
        <f t="shared" si="2"/>
        <v>0</v>
      </c>
    </row>
    <row r="398">
      <c r="A398" s="62" t="s">
        <v>3167</v>
      </c>
      <c r="B398" s="76">
        <v>1.0</v>
      </c>
      <c r="C398" s="76">
        <v>0.001162027535975</v>
      </c>
      <c r="D398" s="61">
        <f t="shared" si="1"/>
        <v>1</v>
      </c>
      <c r="E398" s="61">
        <f t="shared" si="2"/>
        <v>0</v>
      </c>
    </row>
    <row r="399">
      <c r="A399" s="62" t="s">
        <v>3168</v>
      </c>
      <c r="B399" s="76">
        <v>2.0</v>
      </c>
      <c r="C399" s="76">
        <v>8.1075205736E-4</v>
      </c>
      <c r="D399" s="61">
        <f t="shared" si="1"/>
        <v>1</v>
      </c>
      <c r="E399" s="61">
        <f t="shared" si="2"/>
        <v>0</v>
      </c>
    </row>
    <row r="400">
      <c r="A400" s="62" t="s">
        <v>3169</v>
      </c>
      <c r="B400" s="76">
        <v>2.0</v>
      </c>
      <c r="C400" s="76">
        <v>0.001422339011423</v>
      </c>
      <c r="D400" s="61">
        <f t="shared" si="1"/>
        <v>1</v>
      </c>
      <c r="E400" s="61">
        <f t="shared" si="2"/>
        <v>0</v>
      </c>
    </row>
    <row r="401">
      <c r="A401" s="62" t="s">
        <v>3170</v>
      </c>
      <c r="B401" s="76">
        <v>1.0</v>
      </c>
      <c r="C401" s="76">
        <v>0.002443361431999</v>
      </c>
      <c r="D401" s="61">
        <f t="shared" si="1"/>
        <v>1</v>
      </c>
      <c r="E401" s="61">
        <f t="shared" si="2"/>
        <v>0</v>
      </c>
    </row>
    <row r="402">
      <c r="A402" s="62" t="s">
        <v>3171</v>
      </c>
      <c r="B402" s="76">
        <v>6.0</v>
      </c>
      <c r="C402" s="76">
        <v>0.001486510579313</v>
      </c>
      <c r="D402" s="61">
        <f t="shared" si="1"/>
        <v>1</v>
      </c>
      <c r="E402" s="61">
        <f t="shared" si="2"/>
        <v>0</v>
      </c>
    </row>
    <row r="403">
      <c r="A403" s="62" t="s">
        <v>3172</v>
      </c>
      <c r="B403" s="76">
        <v>2.0</v>
      </c>
      <c r="C403" s="76">
        <v>9.19837289532E-4</v>
      </c>
      <c r="D403" s="61">
        <f t="shared" si="1"/>
        <v>1</v>
      </c>
      <c r="E403" s="61">
        <f t="shared" si="2"/>
        <v>0</v>
      </c>
    </row>
    <row r="404">
      <c r="A404" s="62" t="s">
        <v>3173</v>
      </c>
      <c r="B404" s="76">
        <v>4.0</v>
      </c>
      <c r="C404" s="76">
        <v>9.45325292248E-4</v>
      </c>
      <c r="D404" s="61">
        <f t="shared" si="1"/>
        <v>1</v>
      </c>
      <c r="E404" s="61">
        <f t="shared" si="2"/>
        <v>0</v>
      </c>
    </row>
    <row r="405">
      <c r="A405" s="62" t="s">
        <v>3174</v>
      </c>
      <c r="B405" s="76">
        <v>3.0</v>
      </c>
      <c r="C405" s="76">
        <v>0.001162027535975</v>
      </c>
      <c r="D405" s="61">
        <f t="shared" si="1"/>
        <v>1</v>
      </c>
      <c r="E405" s="61">
        <f t="shared" si="2"/>
        <v>0</v>
      </c>
    </row>
    <row r="406">
      <c r="A406" s="62" t="s">
        <v>3175</v>
      </c>
      <c r="B406" s="76">
        <v>5.0</v>
      </c>
      <c r="C406" s="76">
        <v>0.001170849239596</v>
      </c>
      <c r="D406" s="61">
        <f t="shared" si="1"/>
        <v>1</v>
      </c>
      <c r="E406" s="61">
        <f t="shared" si="2"/>
        <v>0</v>
      </c>
    </row>
    <row r="407">
      <c r="A407" s="62" t="s">
        <v>3176</v>
      </c>
      <c r="B407" s="76">
        <v>4.0</v>
      </c>
      <c r="C407" s="76">
        <v>0.001514165861558</v>
      </c>
      <c r="D407" s="61">
        <f t="shared" si="1"/>
        <v>1</v>
      </c>
      <c r="E407" s="61">
        <f t="shared" si="2"/>
        <v>0</v>
      </c>
    </row>
    <row r="408">
      <c r="A408" s="62" t="s">
        <v>3177</v>
      </c>
      <c r="B408" s="76">
        <v>2.0</v>
      </c>
      <c r="C408" s="76">
        <v>0.03440687143932</v>
      </c>
      <c r="D408" s="61">
        <f t="shared" si="1"/>
        <v>1</v>
      </c>
      <c r="E408" s="61">
        <f t="shared" si="2"/>
        <v>0</v>
      </c>
    </row>
    <row r="409">
      <c r="A409" s="62" t="s">
        <v>3178</v>
      </c>
      <c r="B409" s="76">
        <v>0.0</v>
      </c>
      <c r="C409" s="76">
        <v>0.043620858195783</v>
      </c>
      <c r="D409" s="61">
        <f t="shared" si="1"/>
        <v>0</v>
      </c>
      <c r="E409" s="61">
        <f t="shared" si="2"/>
        <v>1</v>
      </c>
    </row>
    <row r="410">
      <c r="A410" s="62" t="s">
        <v>3179</v>
      </c>
      <c r="B410" s="76">
        <v>2.0</v>
      </c>
      <c r="C410" s="76">
        <v>8.44076608159E-4</v>
      </c>
      <c r="D410" s="61">
        <f t="shared" si="1"/>
        <v>1</v>
      </c>
      <c r="E410" s="61">
        <f t="shared" si="2"/>
        <v>0</v>
      </c>
    </row>
    <row r="411">
      <c r="A411" s="62" t="s">
        <v>3180</v>
      </c>
      <c r="B411" s="76">
        <v>7.0</v>
      </c>
      <c r="C411" s="76">
        <v>8.69211224955E-4</v>
      </c>
      <c r="D411" s="61">
        <f t="shared" si="1"/>
        <v>1</v>
      </c>
      <c r="E411" s="61">
        <f t="shared" si="2"/>
        <v>0</v>
      </c>
    </row>
    <row r="412">
      <c r="A412" s="62" t="s">
        <v>3181</v>
      </c>
      <c r="B412" s="76">
        <v>11.0</v>
      </c>
      <c r="C412" s="76">
        <v>0.001486510579313</v>
      </c>
      <c r="D412" s="61">
        <f t="shared" si="1"/>
        <v>1</v>
      </c>
      <c r="E412" s="61">
        <f t="shared" si="2"/>
        <v>0</v>
      </c>
    </row>
    <row r="413">
      <c r="A413" s="62" t="s">
        <v>3182</v>
      </c>
      <c r="B413" s="76">
        <v>19.0</v>
      </c>
      <c r="C413" s="76">
        <v>9.88057937619E-4</v>
      </c>
      <c r="D413" s="61">
        <f t="shared" si="1"/>
        <v>1</v>
      </c>
      <c r="E413" s="61">
        <f t="shared" si="2"/>
        <v>0</v>
      </c>
    </row>
    <row r="414">
      <c r="A414" s="62" t="s">
        <v>3183</v>
      </c>
      <c r="B414" s="76">
        <v>3.0</v>
      </c>
      <c r="C414" s="76">
        <v>0.00223320226297</v>
      </c>
      <c r="D414" s="61">
        <f t="shared" si="1"/>
        <v>1</v>
      </c>
      <c r="E414" s="61">
        <f t="shared" si="2"/>
        <v>0</v>
      </c>
    </row>
    <row r="415">
      <c r="A415" s="62" t="s">
        <v>3184</v>
      </c>
      <c r="B415" s="76">
        <v>9.0</v>
      </c>
      <c r="C415" s="76">
        <v>0.002223286641679</v>
      </c>
      <c r="D415" s="61">
        <f t="shared" si="1"/>
        <v>1</v>
      </c>
      <c r="E415" s="61">
        <f t="shared" si="2"/>
        <v>0</v>
      </c>
    </row>
    <row r="416">
      <c r="A416" s="62" t="s">
        <v>3185</v>
      </c>
      <c r="B416" s="76">
        <v>0.0</v>
      </c>
      <c r="C416" s="76">
        <v>0.003764210885342</v>
      </c>
      <c r="D416" s="61">
        <f t="shared" si="1"/>
        <v>0</v>
      </c>
      <c r="E416" s="61">
        <f t="shared" si="2"/>
        <v>1</v>
      </c>
    </row>
    <row r="417">
      <c r="A417" s="62" t="s">
        <v>3186</v>
      </c>
      <c r="B417" s="76">
        <v>2.0</v>
      </c>
      <c r="C417" s="76">
        <v>0.001532652962125</v>
      </c>
      <c r="D417" s="61">
        <f t="shared" si="1"/>
        <v>1</v>
      </c>
      <c r="E417" s="61">
        <f t="shared" si="2"/>
        <v>0</v>
      </c>
    </row>
    <row r="418">
      <c r="A418" s="62" t="s">
        <v>3187</v>
      </c>
      <c r="B418" s="76">
        <v>5.0</v>
      </c>
      <c r="C418" s="76">
        <v>0.001013846798404</v>
      </c>
      <c r="D418" s="61">
        <f t="shared" si="1"/>
        <v>1</v>
      </c>
      <c r="E418" s="61">
        <f t="shared" si="2"/>
        <v>0</v>
      </c>
    </row>
    <row r="419">
      <c r="A419" s="62" t="s">
        <v>3188</v>
      </c>
      <c r="B419" s="76">
        <v>3.0</v>
      </c>
      <c r="C419" s="76">
        <v>0.001376812464421</v>
      </c>
      <c r="D419" s="61">
        <f t="shared" si="1"/>
        <v>1</v>
      </c>
      <c r="E419" s="61">
        <f t="shared" si="2"/>
        <v>0</v>
      </c>
    </row>
    <row r="420">
      <c r="A420" s="62" t="s">
        <v>3189</v>
      </c>
      <c r="B420" s="76">
        <v>1.0</v>
      </c>
      <c r="C420" s="76">
        <v>0.001153217181436</v>
      </c>
      <c r="D420" s="61">
        <f t="shared" si="1"/>
        <v>1</v>
      </c>
      <c r="E420" s="61">
        <f t="shared" si="2"/>
        <v>0</v>
      </c>
    </row>
    <row r="421">
      <c r="A421" s="62" t="s">
        <v>3190</v>
      </c>
      <c r="B421" s="76">
        <v>2.0</v>
      </c>
      <c r="C421" s="76">
        <v>9.53846421738E-4</v>
      </c>
      <c r="D421" s="61">
        <f t="shared" si="1"/>
        <v>1</v>
      </c>
      <c r="E421" s="61">
        <f t="shared" si="2"/>
        <v>0</v>
      </c>
    </row>
    <row r="422">
      <c r="A422" s="62" t="s">
        <v>3191</v>
      </c>
      <c r="B422" s="76">
        <v>4.0</v>
      </c>
      <c r="C422" s="76">
        <v>0.015380124757042</v>
      </c>
      <c r="D422" s="61">
        <f t="shared" si="1"/>
        <v>1</v>
      </c>
      <c r="E422" s="61">
        <f t="shared" si="2"/>
        <v>0</v>
      </c>
    </row>
    <row r="423">
      <c r="A423" s="62" t="s">
        <v>3192</v>
      </c>
      <c r="B423" s="76">
        <v>12.0</v>
      </c>
      <c r="C423" s="76">
        <v>0.003676327942207</v>
      </c>
      <c r="D423" s="61">
        <f t="shared" si="1"/>
        <v>1</v>
      </c>
      <c r="E423" s="61">
        <f t="shared" si="2"/>
        <v>0</v>
      </c>
    </row>
    <row r="424">
      <c r="A424" s="62" t="s">
        <v>3193</v>
      </c>
      <c r="B424" s="76">
        <v>7.0</v>
      </c>
      <c r="C424" s="76">
        <v>8.1075205736E-4</v>
      </c>
      <c r="D424" s="61">
        <f t="shared" si="1"/>
        <v>1</v>
      </c>
      <c r="E424" s="61">
        <f t="shared" si="2"/>
        <v>0</v>
      </c>
    </row>
    <row r="425">
      <c r="A425" s="62" t="s">
        <v>3194</v>
      </c>
      <c r="B425" s="76">
        <v>1.0</v>
      </c>
      <c r="C425" s="76">
        <v>0.001031100650797</v>
      </c>
      <c r="D425" s="61">
        <f t="shared" si="1"/>
        <v>1</v>
      </c>
      <c r="E425" s="61">
        <f t="shared" si="2"/>
        <v>0</v>
      </c>
    </row>
    <row r="426">
      <c r="A426" s="62" t="s">
        <v>3195</v>
      </c>
      <c r="B426" s="76">
        <v>9.0</v>
      </c>
      <c r="C426" s="76">
        <v>9.11367056141E-4</v>
      </c>
      <c r="D426" s="61">
        <f t="shared" si="1"/>
        <v>1</v>
      </c>
      <c r="E426" s="61">
        <f t="shared" si="2"/>
        <v>0</v>
      </c>
    </row>
    <row r="427">
      <c r="A427" s="62" t="s">
        <v>3196</v>
      </c>
      <c r="B427" s="76">
        <v>2.0</v>
      </c>
      <c r="C427" s="76">
        <v>0.001776546756565</v>
      </c>
      <c r="D427" s="61">
        <f t="shared" si="1"/>
        <v>1</v>
      </c>
      <c r="E427" s="61">
        <f t="shared" si="2"/>
        <v>0</v>
      </c>
    </row>
    <row r="428">
      <c r="A428" s="62" t="s">
        <v>2616</v>
      </c>
      <c r="B428" s="76">
        <v>0.0</v>
      </c>
      <c r="C428" s="76">
        <v>0.053776142032639</v>
      </c>
      <c r="D428" s="61">
        <f t="shared" si="1"/>
        <v>0</v>
      </c>
      <c r="E428" s="61">
        <f t="shared" si="2"/>
        <v>1</v>
      </c>
    </row>
    <row r="429">
      <c r="A429" s="62" t="s">
        <v>2617</v>
      </c>
      <c r="B429" s="76">
        <v>0.0</v>
      </c>
      <c r="C429" s="76">
        <v>0.04030760523625</v>
      </c>
      <c r="D429" s="61">
        <f t="shared" si="1"/>
        <v>0</v>
      </c>
      <c r="E429" s="61">
        <f t="shared" si="2"/>
        <v>1</v>
      </c>
    </row>
    <row r="430">
      <c r="A430" s="62" t="s">
        <v>2618</v>
      </c>
      <c r="B430" s="76">
        <v>0.0</v>
      </c>
      <c r="C430" s="76">
        <v>0.086828961723228</v>
      </c>
      <c r="D430" s="61">
        <f t="shared" si="1"/>
        <v>0</v>
      </c>
      <c r="E430" s="61">
        <f t="shared" si="2"/>
        <v>1</v>
      </c>
    </row>
    <row r="431">
      <c r="A431" s="62" t="s">
        <v>2619</v>
      </c>
      <c r="B431" s="76">
        <v>0.0</v>
      </c>
      <c r="C431" s="76">
        <v>0.03787704397473</v>
      </c>
      <c r="D431" s="61">
        <f t="shared" si="1"/>
        <v>0</v>
      </c>
      <c r="E431" s="61">
        <f t="shared" si="2"/>
        <v>1</v>
      </c>
    </row>
    <row r="432">
      <c r="A432" s="62" t="s">
        <v>2620</v>
      </c>
      <c r="B432" s="76">
        <v>0.0</v>
      </c>
      <c r="C432" s="76">
        <v>0.121613650066847</v>
      </c>
      <c r="D432" s="61">
        <f t="shared" si="1"/>
        <v>0</v>
      </c>
      <c r="E432" s="61">
        <f t="shared" si="2"/>
        <v>1</v>
      </c>
    </row>
    <row r="433">
      <c r="A433" s="62" t="s">
        <v>2621</v>
      </c>
      <c r="B433" s="76">
        <v>0.0</v>
      </c>
      <c r="C433" s="76">
        <v>0.012726174931678</v>
      </c>
      <c r="D433" s="61">
        <f t="shared" si="1"/>
        <v>0</v>
      </c>
      <c r="E433" s="61">
        <f t="shared" si="2"/>
        <v>1</v>
      </c>
    </row>
    <row r="434">
      <c r="A434" s="62" t="s">
        <v>2622</v>
      </c>
      <c r="B434" s="76">
        <v>0.0</v>
      </c>
      <c r="C434" s="76">
        <v>0.015628109465908</v>
      </c>
      <c r="D434" s="61">
        <f t="shared" si="1"/>
        <v>0</v>
      </c>
      <c r="E434" s="61">
        <f t="shared" si="2"/>
        <v>1</v>
      </c>
    </row>
    <row r="435">
      <c r="A435" s="62" t="s">
        <v>2623</v>
      </c>
      <c r="B435" s="76">
        <v>0.0</v>
      </c>
      <c r="C435" s="76">
        <v>0.002292876211545</v>
      </c>
      <c r="D435" s="61">
        <f t="shared" si="1"/>
        <v>0</v>
      </c>
      <c r="E435" s="61">
        <f t="shared" si="2"/>
        <v>1</v>
      </c>
    </row>
    <row r="436">
      <c r="A436" s="62" t="s">
        <v>2624</v>
      </c>
      <c r="B436" s="76">
        <v>0.0</v>
      </c>
      <c r="C436" s="76">
        <v>0.062989866416664</v>
      </c>
      <c r="D436" s="61">
        <f t="shared" si="1"/>
        <v>0</v>
      </c>
      <c r="E436" s="61">
        <f t="shared" si="2"/>
        <v>1</v>
      </c>
    </row>
    <row r="437">
      <c r="A437" s="62" t="s">
        <v>2625</v>
      </c>
      <c r="B437" s="76">
        <v>0.0</v>
      </c>
      <c r="C437" s="76">
        <v>0.001495719286643</v>
      </c>
      <c r="D437" s="61">
        <f t="shared" si="1"/>
        <v>0</v>
      </c>
      <c r="E437" s="61">
        <f t="shared" si="2"/>
        <v>1</v>
      </c>
    </row>
    <row r="438">
      <c r="A438" s="62" t="s">
        <v>2626</v>
      </c>
      <c r="B438" s="76">
        <v>0.0</v>
      </c>
      <c r="C438" s="76">
        <v>0.038510603735599</v>
      </c>
      <c r="D438" s="61">
        <f t="shared" si="1"/>
        <v>0</v>
      </c>
      <c r="E438" s="61">
        <f t="shared" si="2"/>
        <v>1</v>
      </c>
    </row>
    <row r="439">
      <c r="A439" s="62" t="s">
        <v>2627</v>
      </c>
      <c r="B439" s="76">
        <v>0.0</v>
      </c>
      <c r="C439" s="76">
        <v>0.026324176023906</v>
      </c>
      <c r="D439" s="61">
        <f t="shared" si="1"/>
        <v>0</v>
      </c>
      <c r="E439" s="61">
        <f t="shared" si="2"/>
        <v>1</v>
      </c>
    </row>
    <row r="440">
      <c r="A440" s="62" t="s">
        <v>2628</v>
      </c>
      <c r="B440" s="76">
        <v>0.0</v>
      </c>
      <c r="C440" s="76">
        <v>0.018590660881785</v>
      </c>
      <c r="D440" s="61">
        <f t="shared" si="1"/>
        <v>0</v>
      </c>
      <c r="E440" s="61">
        <f t="shared" si="2"/>
        <v>1</v>
      </c>
    </row>
    <row r="441">
      <c r="A441" s="62" t="s">
        <v>2629</v>
      </c>
      <c r="B441" s="76">
        <v>0.0</v>
      </c>
      <c r="C441" s="76">
        <v>0.0052859310816</v>
      </c>
      <c r="D441" s="61">
        <f t="shared" si="1"/>
        <v>0</v>
      </c>
      <c r="E441" s="61">
        <f t="shared" si="2"/>
        <v>1</v>
      </c>
    </row>
    <row r="442">
      <c r="A442" s="62" t="s">
        <v>2630</v>
      </c>
      <c r="B442" s="76">
        <v>0.0</v>
      </c>
      <c r="C442" s="76">
        <v>0.005321515541371</v>
      </c>
      <c r="D442" s="61">
        <f t="shared" si="1"/>
        <v>0</v>
      </c>
      <c r="E442" s="61">
        <f t="shared" si="2"/>
        <v>1</v>
      </c>
    </row>
    <row r="443">
      <c r="A443" s="62" t="s">
        <v>2631</v>
      </c>
      <c r="B443" s="76">
        <v>0.0</v>
      </c>
      <c r="C443" s="76">
        <v>0.085888489926515</v>
      </c>
      <c r="D443" s="61">
        <f t="shared" si="1"/>
        <v>0</v>
      </c>
      <c r="E443" s="61">
        <f t="shared" si="2"/>
        <v>1</v>
      </c>
    </row>
    <row r="444">
      <c r="A444" s="62" t="s">
        <v>2632</v>
      </c>
      <c r="B444" s="76">
        <v>0.0</v>
      </c>
      <c r="C444" s="76">
        <v>0.003415311790516</v>
      </c>
      <c r="D444" s="61">
        <f t="shared" si="1"/>
        <v>0</v>
      </c>
      <c r="E444" s="61">
        <f t="shared" si="2"/>
        <v>1</v>
      </c>
    </row>
    <row r="445">
      <c r="A445" s="62" t="s">
        <v>2633</v>
      </c>
      <c r="B445" s="76">
        <v>0.0</v>
      </c>
      <c r="C445" s="76">
        <v>0.004597147831505</v>
      </c>
      <c r="D445" s="61">
        <f t="shared" si="1"/>
        <v>0</v>
      </c>
      <c r="E445" s="61">
        <f t="shared" si="2"/>
        <v>1</v>
      </c>
    </row>
    <row r="446">
      <c r="A446" s="62" t="s">
        <v>2634</v>
      </c>
      <c r="B446" s="76">
        <v>0.0</v>
      </c>
      <c r="C446" s="76">
        <v>0.00430046056143</v>
      </c>
      <c r="D446" s="61">
        <f t="shared" si="1"/>
        <v>0</v>
      </c>
      <c r="E446" s="61">
        <f t="shared" si="2"/>
        <v>1</v>
      </c>
    </row>
    <row r="447">
      <c r="A447" s="62" t="s">
        <v>2635</v>
      </c>
      <c r="B447" s="76">
        <v>0.0</v>
      </c>
      <c r="C447" s="76">
        <v>9.28320378865E-4</v>
      </c>
      <c r="D447" s="61">
        <f t="shared" si="1"/>
        <v>0</v>
      </c>
      <c r="E447" s="61">
        <f t="shared" si="2"/>
        <v>1</v>
      </c>
    </row>
    <row r="448">
      <c r="A448" s="62" t="s">
        <v>2636</v>
      </c>
      <c r="B448" s="76">
        <v>0.0</v>
      </c>
      <c r="C448" s="76">
        <v>0.002312833966531</v>
      </c>
      <c r="D448" s="61">
        <f t="shared" si="1"/>
        <v>0</v>
      </c>
      <c r="E448" s="61">
        <f t="shared" si="2"/>
        <v>1</v>
      </c>
    </row>
    <row r="449">
      <c r="A449" s="62" t="s">
        <v>2637</v>
      </c>
      <c r="B449" s="76">
        <v>0.0</v>
      </c>
      <c r="C449" s="76">
        <v>0.001153217181436</v>
      </c>
      <c r="D449" s="61">
        <f t="shared" si="1"/>
        <v>0</v>
      </c>
      <c r="E449" s="61">
        <f t="shared" si="2"/>
        <v>1</v>
      </c>
    </row>
    <row r="450">
      <c r="A450" s="62" t="s">
        <v>2638</v>
      </c>
      <c r="B450" s="76">
        <v>0.0</v>
      </c>
      <c r="C450" s="76">
        <v>0.00175755594441</v>
      </c>
      <c r="D450" s="61">
        <f t="shared" si="1"/>
        <v>0</v>
      </c>
      <c r="E450" s="61">
        <f t="shared" si="2"/>
        <v>1</v>
      </c>
    </row>
    <row r="451">
      <c r="A451" s="62" t="s">
        <v>2639</v>
      </c>
      <c r="B451" s="76">
        <v>0.0</v>
      </c>
      <c r="C451" s="76">
        <v>0.001170849239596</v>
      </c>
      <c r="D451" s="61">
        <f t="shared" si="1"/>
        <v>0</v>
      </c>
      <c r="E451" s="61">
        <f t="shared" si="2"/>
        <v>1</v>
      </c>
    </row>
    <row r="452">
      <c r="A452" s="62" t="s">
        <v>2640</v>
      </c>
      <c r="B452" s="76">
        <v>0.0</v>
      </c>
      <c r="C452" s="76">
        <v>0.005274082204034</v>
      </c>
      <c r="D452" s="61">
        <f t="shared" si="1"/>
        <v>0</v>
      </c>
      <c r="E452" s="61">
        <f t="shared" si="2"/>
        <v>1</v>
      </c>
    </row>
    <row r="453">
      <c r="A453" s="62" t="s">
        <v>2641</v>
      </c>
      <c r="B453" s="76">
        <v>0.0</v>
      </c>
      <c r="C453" s="76">
        <v>0.001541911606817</v>
      </c>
      <c r="D453" s="61">
        <f t="shared" si="1"/>
        <v>0</v>
      </c>
      <c r="E453" s="61">
        <f t="shared" si="2"/>
        <v>1</v>
      </c>
    </row>
    <row r="454">
      <c r="A454" s="62" t="s">
        <v>2642</v>
      </c>
      <c r="B454" s="76">
        <v>0.0</v>
      </c>
      <c r="C454" s="76">
        <v>0.014994865332435</v>
      </c>
      <c r="D454" s="61">
        <f t="shared" si="1"/>
        <v>0</v>
      </c>
      <c r="E454" s="61">
        <f t="shared" si="2"/>
        <v>1</v>
      </c>
    </row>
    <row r="455">
      <c r="A455" s="62" t="s">
        <v>2643</v>
      </c>
      <c r="B455" s="76">
        <v>0.0</v>
      </c>
      <c r="C455" s="76">
        <v>0.009470495759531</v>
      </c>
      <c r="D455" s="61">
        <f t="shared" si="1"/>
        <v>0</v>
      </c>
      <c r="E455" s="61">
        <f t="shared" si="2"/>
        <v>1</v>
      </c>
    </row>
    <row r="456">
      <c r="A456" s="62" t="s">
        <v>2644</v>
      </c>
      <c r="B456" s="76">
        <v>0.0</v>
      </c>
      <c r="C456" s="76">
        <v>0.027859211963857</v>
      </c>
      <c r="D456" s="61">
        <f t="shared" si="1"/>
        <v>0</v>
      </c>
      <c r="E456" s="61">
        <f t="shared" si="2"/>
        <v>1</v>
      </c>
    </row>
    <row r="457">
      <c r="A457" s="62" t="s">
        <v>2645</v>
      </c>
      <c r="B457" s="76">
        <v>0.0</v>
      </c>
      <c r="C457" s="76">
        <v>0.016347172920312</v>
      </c>
      <c r="D457" s="61">
        <f t="shared" si="1"/>
        <v>0</v>
      </c>
      <c r="E457" s="61">
        <f t="shared" si="2"/>
        <v>1</v>
      </c>
    </row>
    <row r="458">
      <c r="A458" s="62" t="s">
        <v>2646</v>
      </c>
      <c r="B458" s="76">
        <v>0.0</v>
      </c>
      <c r="C458" s="76">
        <v>0.001206249290711</v>
      </c>
      <c r="D458" s="61">
        <f t="shared" si="1"/>
        <v>0</v>
      </c>
      <c r="E458" s="61">
        <f t="shared" si="2"/>
        <v>1</v>
      </c>
    </row>
    <row r="459">
      <c r="A459" s="62" t="s">
        <v>2647</v>
      </c>
      <c r="B459" s="76">
        <v>0.0</v>
      </c>
      <c r="C459" s="76">
        <v>0.00212459097083</v>
      </c>
      <c r="D459" s="61">
        <f t="shared" si="1"/>
        <v>0</v>
      </c>
      <c r="E459" s="61">
        <f t="shared" si="2"/>
        <v>1</v>
      </c>
    </row>
    <row r="460">
      <c r="A460" s="62" t="s">
        <v>2648</v>
      </c>
      <c r="B460" s="76">
        <v>0.0</v>
      </c>
      <c r="C460" s="76">
        <v>0.002999849427078</v>
      </c>
      <c r="D460" s="61">
        <f t="shared" si="1"/>
        <v>0</v>
      </c>
      <c r="E460" s="61">
        <f t="shared" si="2"/>
        <v>1</v>
      </c>
    </row>
    <row r="461">
      <c r="A461" s="62" t="s">
        <v>3197</v>
      </c>
      <c r="B461" s="76">
        <v>0.0</v>
      </c>
      <c r="C461" s="76">
        <v>0.003179598741903</v>
      </c>
      <c r="D461" s="61">
        <f t="shared" si="1"/>
        <v>0</v>
      </c>
      <c r="E461" s="61">
        <f t="shared" si="2"/>
        <v>1</v>
      </c>
    </row>
    <row r="462">
      <c r="A462" s="62" t="s">
        <v>2649</v>
      </c>
      <c r="B462" s="76">
        <v>0.0</v>
      </c>
      <c r="C462" s="76">
        <v>0.016694262862341</v>
      </c>
      <c r="D462" s="61">
        <f t="shared" si="1"/>
        <v>0</v>
      </c>
      <c r="E462" s="61">
        <f t="shared" si="2"/>
        <v>1</v>
      </c>
    </row>
    <row r="463">
      <c r="A463" s="62" t="s">
        <v>2650</v>
      </c>
      <c r="B463" s="76">
        <v>0.0</v>
      </c>
      <c r="C463" s="76">
        <v>0.022227675521138</v>
      </c>
      <c r="D463" s="61">
        <f t="shared" si="1"/>
        <v>0</v>
      </c>
      <c r="E463" s="61">
        <f t="shared" si="2"/>
        <v>1</v>
      </c>
    </row>
    <row r="464">
      <c r="A464" s="62" t="s">
        <v>2651</v>
      </c>
      <c r="B464" s="76">
        <v>0.0</v>
      </c>
      <c r="C464" s="76">
        <v>0.019859286828857</v>
      </c>
      <c r="D464" s="61">
        <f t="shared" si="1"/>
        <v>0</v>
      </c>
      <c r="E464" s="61">
        <f t="shared" si="2"/>
        <v>1</v>
      </c>
    </row>
    <row r="465">
      <c r="A465" s="62" t="s">
        <v>2652</v>
      </c>
      <c r="B465" s="76">
        <v>0.0</v>
      </c>
      <c r="C465" s="76">
        <v>0.051172054403938</v>
      </c>
      <c r="D465" s="61">
        <f t="shared" si="1"/>
        <v>0</v>
      </c>
      <c r="E465" s="61">
        <f t="shared" si="2"/>
        <v>1</v>
      </c>
    </row>
    <row r="466">
      <c r="A466" s="62" t="s">
        <v>2653</v>
      </c>
      <c r="B466" s="76">
        <v>0.0</v>
      </c>
      <c r="C466" s="76">
        <v>0.012784960762318</v>
      </c>
      <c r="D466" s="61">
        <f t="shared" si="1"/>
        <v>0</v>
      </c>
      <c r="E466" s="61">
        <f t="shared" si="2"/>
        <v>1</v>
      </c>
    </row>
    <row r="467">
      <c r="A467" s="62" t="s">
        <v>2654</v>
      </c>
      <c r="B467" s="76">
        <v>0.0</v>
      </c>
      <c r="C467" s="76">
        <v>0.030155863539316</v>
      </c>
      <c r="D467" s="61">
        <f t="shared" si="1"/>
        <v>0</v>
      </c>
      <c r="E467" s="61">
        <f t="shared" si="2"/>
        <v>1</v>
      </c>
    </row>
    <row r="468">
      <c r="A468" s="62" t="s">
        <v>2655</v>
      </c>
      <c r="B468" s="76">
        <v>0.0</v>
      </c>
      <c r="C468" s="76">
        <v>0.019213691170854</v>
      </c>
      <c r="D468" s="61">
        <f t="shared" si="1"/>
        <v>0</v>
      </c>
      <c r="E468" s="61">
        <f t="shared" si="2"/>
        <v>1</v>
      </c>
    </row>
    <row r="469">
      <c r="A469" s="62" t="s">
        <v>2656</v>
      </c>
      <c r="B469" s="76">
        <v>0.0</v>
      </c>
      <c r="C469" s="76">
        <v>0.009051030381463</v>
      </c>
      <c r="D469" s="61">
        <f t="shared" si="1"/>
        <v>0</v>
      </c>
      <c r="E469" s="61">
        <f t="shared" si="2"/>
        <v>1</v>
      </c>
    </row>
    <row r="470">
      <c r="A470" s="62" t="s">
        <v>2657</v>
      </c>
      <c r="B470" s="76">
        <v>1.0</v>
      </c>
      <c r="C470" s="76">
        <v>0.003404522745465</v>
      </c>
      <c r="D470" s="61">
        <f t="shared" si="1"/>
        <v>1</v>
      </c>
      <c r="E470" s="61">
        <f t="shared" si="2"/>
        <v>0</v>
      </c>
    </row>
    <row r="471">
      <c r="A471" s="62" t="s">
        <v>2658</v>
      </c>
      <c r="B471" s="76">
        <v>2.0</v>
      </c>
      <c r="C471" s="76">
        <v>0.008173974967566</v>
      </c>
      <c r="D471" s="61">
        <f t="shared" si="1"/>
        <v>1</v>
      </c>
      <c r="E471" s="61">
        <f t="shared" si="2"/>
        <v>0</v>
      </c>
    </row>
    <row r="472">
      <c r="A472" s="62" t="s">
        <v>2659</v>
      </c>
      <c r="B472" s="76">
        <v>0.0</v>
      </c>
      <c r="C472" s="76">
        <v>0.003687289091479</v>
      </c>
      <c r="D472" s="61">
        <f t="shared" si="1"/>
        <v>0</v>
      </c>
      <c r="E472" s="61">
        <f t="shared" si="2"/>
        <v>1</v>
      </c>
    </row>
    <row r="473">
      <c r="A473" s="62" t="s">
        <v>2660</v>
      </c>
      <c r="B473" s="76">
        <v>1.0</v>
      </c>
      <c r="C473" s="76">
        <v>0.001958792403178</v>
      </c>
      <c r="D473" s="61">
        <f t="shared" si="1"/>
        <v>1</v>
      </c>
      <c r="E473" s="61">
        <f t="shared" si="2"/>
        <v>0</v>
      </c>
    </row>
    <row r="474">
      <c r="A474" s="62" t="s">
        <v>2661</v>
      </c>
      <c r="B474" s="76">
        <v>1.0</v>
      </c>
      <c r="C474" s="76">
        <v>0.002392994517153</v>
      </c>
      <c r="D474" s="61">
        <f t="shared" si="1"/>
        <v>1</v>
      </c>
      <c r="E474" s="61">
        <f t="shared" si="2"/>
        <v>0</v>
      </c>
    </row>
    <row r="475">
      <c r="A475" s="62" t="s">
        <v>2662</v>
      </c>
      <c r="B475" s="76">
        <v>0.0</v>
      </c>
      <c r="C475" s="76">
        <v>0.006314392145325</v>
      </c>
      <c r="D475" s="61">
        <f t="shared" si="1"/>
        <v>0</v>
      </c>
      <c r="E475" s="61">
        <f t="shared" si="2"/>
        <v>1</v>
      </c>
    </row>
    <row r="476">
      <c r="A476" s="62" t="s">
        <v>2663</v>
      </c>
      <c r="B476" s="76">
        <v>0.0</v>
      </c>
      <c r="C476" s="76">
        <v>0.010504712063469</v>
      </c>
      <c r="D476" s="61">
        <f t="shared" si="1"/>
        <v>0</v>
      </c>
      <c r="E476" s="61">
        <f t="shared" si="2"/>
        <v>1</v>
      </c>
    </row>
    <row r="477">
      <c r="A477" s="62" t="s">
        <v>2664</v>
      </c>
      <c r="B477" s="76">
        <v>0.0</v>
      </c>
      <c r="C477" s="76">
        <v>0.003200883916507</v>
      </c>
      <c r="D477" s="61">
        <f t="shared" si="1"/>
        <v>0</v>
      </c>
      <c r="E477" s="61">
        <f t="shared" si="2"/>
        <v>1</v>
      </c>
    </row>
    <row r="478">
      <c r="A478" s="62" t="s">
        <v>2665</v>
      </c>
      <c r="B478" s="76">
        <v>5.0</v>
      </c>
      <c r="C478" s="76">
        <v>0.010337416694319</v>
      </c>
      <c r="D478" s="61">
        <f t="shared" si="1"/>
        <v>1</v>
      </c>
      <c r="E478" s="61">
        <f t="shared" si="2"/>
        <v>0</v>
      </c>
    </row>
    <row r="479">
      <c r="A479" s="62" t="s">
        <v>2666</v>
      </c>
      <c r="B479" s="76">
        <v>2.0</v>
      </c>
      <c r="C479" s="76">
        <v>0.020527883794964</v>
      </c>
      <c r="D479" s="61">
        <f t="shared" si="1"/>
        <v>1</v>
      </c>
      <c r="E479" s="61">
        <f t="shared" si="2"/>
        <v>0</v>
      </c>
    </row>
    <row r="480">
      <c r="A480" s="62" t="s">
        <v>2667</v>
      </c>
      <c r="B480" s="76">
        <v>2.0</v>
      </c>
      <c r="C480" s="76">
        <v>8.60819591342E-4</v>
      </c>
      <c r="D480" s="61">
        <f t="shared" si="1"/>
        <v>1</v>
      </c>
      <c r="E480" s="61">
        <f t="shared" si="2"/>
        <v>0</v>
      </c>
    </row>
    <row r="481">
      <c r="A481" s="62" t="s">
        <v>2668</v>
      </c>
      <c r="B481" s="76">
        <v>0.0</v>
      </c>
      <c r="C481" s="76">
        <v>0.001065754093597</v>
      </c>
      <c r="D481" s="61">
        <f t="shared" si="1"/>
        <v>0</v>
      </c>
      <c r="E481" s="61">
        <f t="shared" si="2"/>
        <v>1</v>
      </c>
    </row>
    <row r="482">
      <c r="A482" s="62" t="s">
        <v>2669</v>
      </c>
      <c r="B482" s="76">
        <v>0.0</v>
      </c>
      <c r="C482" s="76">
        <v>9.53846421738E-4</v>
      </c>
      <c r="D482" s="61">
        <f t="shared" si="1"/>
        <v>0</v>
      </c>
      <c r="E482" s="61">
        <f t="shared" si="2"/>
        <v>1</v>
      </c>
    </row>
    <row r="483">
      <c r="A483" s="62" t="s">
        <v>2670</v>
      </c>
      <c r="B483" s="76">
        <v>0.0</v>
      </c>
      <c r="C483" s="76">
        <v>0.006662129009754</v>
      </c>
      <c r="D483" s="61">
        <f t="shared" si="1"/>
        <v>0</v>
      </c>
      <c r="E483" s="61">
        <f t="shared" si="2"/>
        <v>1</v>
      </c>
    </row>
    <row r="484">
      <c r="A484" s="62" t="s">
        <v>2671</v>
      </c>
      <c r="B484" s="76">
        <v>0.0</v>
      </c>
      <c r="C484" s="76">
        <v>0.010770994105208</v>
      </c>
      <c r="D484" s="61">
        <f t="shared" si="1"/>
        <v>0</v>
      </c>
      <c r="E484" s="61">
        <f t="shared" si="2"/>
        <v>1</v>
      </c>
    </row>
    <row r="485">
      <c r="A485" s="62" t="s">
        <v>2672</v>
      </c>
      <c r="B485" s="76">
        <v>0.0</v>
      </c>
      <c r="C485" s="76">
        <v>0.001486510579313</v>
      </c>
      <c r="D485" s="61">
        <f t="shared" si="1"/>
        <v>0</v>
      </c>
      <c r="E485" s="61">
        <f t="shared" si="2"/>
        <v>1</v>
      </c>
    </row>
    <row r="486">
      <c r="A486" s="62" t="s">
        <v>2673</v>
      </c>
      <c r="B486" s="76">
        <v>0.0</v>
      </c>
      <c r="C486" s="76">
        <v>0.002173831919716</v>
      </c>
      <c r="D486" s="61">
        <f t="shared" si="1"/>
        <v>0</v>
      </c>
      <c r="E486" s="61">
        <f t="shared" si="2"/>
        <v>1</v>
      </c>
    </row>
    <row r="487">
      <c r="A487" s="62" t="s">
        <v>2674</v>
      </c>
      <c r="B487" s="76">
        <v>0.0</v>
      </c>
      <c r="C487" s="76">
        <v>0.006007609482343</v>
      </c>
      <c r="D487" s="61">
        <f t="shared" si="1"/>
        <v>0</v>
      </c>
      <c r="E487" s="61">
        <f t="shared" si="2"/>
        <v>1</v>
      </c>
    </row>
    <row r="488">
      <c r="A488" s="62" t="s">
        <v>2675</v>
      </c>
      <c r="B488" s="76">
        <v>1.0</v>
      </c>
      <c r="C488" s="76">
        <v>0.008943553489124</v>
      </c>
      <c r="D488" s="61">
        <f t="shared" si="1"/>
        <v>1</v>
      </c>
      <c r="E488" s="61">
        <f t="shared" si="2"/>
        <v>0</v>
      </c>
    </row>
    <row r="489">
      <c r="A489" s="62" t="s">
        <v>2676</v>
      </c>
      <c r="B489" s="76">
        <v>0.0</v>
      </c>
      <c r="C489" s="76">
        <v>0.001153217181436</v>
      </c>
      <c r="D489" s="61">
        <f t="shared" si="1"/>
        <v>0</v>
      </c>
      <c r="E489" s="61">
        <f t="shared" si="2"/>
        <v>1</v>
      </c>
    </row>
    <row r="490">
      <c r="A490" s="62" t="s">
        <v>3198</v>
      </c>
      <c r="B490" s="76">
        <v>0.0</v>
      </c>
      <c r="C490" s="76">
        <v>8.52441569206E-4</v>
      </c>
      <c r="D490" s="61">
        <f t="shared" si="1"/>
        <v>0</v>
      </c>
      <c r="E490" s="61">
        <f t="shared" si="2"/>
        <v>1</v>
      </c>
    </row>
    <row r="491">
      <c r="A491" s="62" t="s">
        <v>3199</v>
      </c>
      <c r="B491" s="76">
        <v>0.0</v>
      </c>
      <c r="C491" s="76">
        <v>0.002263001313471</v>
      </c>
      <c r="D491" s="61">
        <f t="shared" si="1"/>
        <v>0</v>
      </c>
      <c r="E491" s="61">
        <f t="shared" si="2"/>
        <v>1</v>
      </c>
    </row>
    <row r="492">
      <c r="A492" s="62" t="s">
        <v>3200</v>
      </c>
      <c r="B492" s="76">
        <v>1.0</v>
      </c>
      <c r="C492" s="76">
        <v>9.28320378865E-4</v>
      </c>
      <c r="D492" s="61">
        <f t="shared" si="1"/>
        <v>1</v>
      </c>
      <c r="E492" s="61">
        <f t="shared" si="2"/>
        <v>0</v>
      </c>
    </row>
    <row r="493">
      <c r="A493" s="62" t="s">
        <v>3201</v>
      </c>
      <c r="B493" s="76">
        <v>1.0</v>
      </c>
      <c r="C493" s="76">
        <v>0.004221318714437</v>
      </c>
      <c r="D493" s="61">
        <f t="shared" si="1"/>
        <v>1</v>
      </c>
      <c r="E493" s="61">
        <f t="shared" si="2"/>
        <v>0</v>
      </c>
    </row>
    <row r="494">
      <c r="A494" s="62" t="s">
        <v>3202</v>
      </c>
      <c r="B494" s="76">
        <v>1.0</v>
      </c>
      <c r="C494" s="76">
        <v>0.001005238121947</v>
      </c>
      <c r="D494" s="61">
        <f t="shared" si="1"/>
        <v>1</v>
      </c>
      <c r="E494" s="61">
        <f t="shared" si="2"/>
        <v>0</v>
      </c>
    </row>
    <row r="495">
      <c r="A495" s="62" t="s">
        <v>3203</v>
      </c>
      <c r="B495" s="76">
        <v>1.0</v>
      </c>
      <c r="C495" s="76">
        <v>8.94465777441E-4</v>
      </c>
      <c r="D495" s="61">
        <f t="shared" si="1"/>
        <v>1</v>
      </c>
      <c r="E495" s="61">
        <f t="shared" si="2"/>
        <v>0</v>
      </c>
    </row>
    <row r="496">
      <c r="A496" s="62" t="s">
        <v>3204</v>
      </c>
      <c r="B496" s="76">
        <v>0.0</v>
      </c>
      <c r="C496" s="76">
        <v>0.001588353580976</v>
      </c>
      <c r="D496" s="61">
        <f t="shared" si="1"/>
        <v>0</v>
      </c>
      <c r="E496" s="61">
        <f t="shared" si="2"/>
        <v>1</v>
      </c>
    </row>
    <row r="497">
      <c r="A497" s="62" t="s">
        <v>3205</v>
      </c>
      <c r="B497" s="76">
        <v>0.0</v>
      </c>
      <c r="C497" s="76">
        <v>0.002163967063563</v>
      </c>
      <c r="D497" s="61">
        <f t="shared" si="1"/>
        <v>0</v>
      </c>
      <c r="E497" s="61">
        <f t="shared" si="2"/>
        <v>1</v>
      </c>
    </row>
    <row r="498">
      <c r="A498" s="62" t="s">
        <v>3206</v>
      </c>
      <c r="B498" s="76">
        <v>14.0</v>
      </c>
      <c r="C498" s="76">
        <v>0.001250752185494</v>
      </c>
      <c r="D498" s="61">
        <f t="shared" si="1"/>
        <v>1</v>
      </c>
      <c r="E498" s="61">
        <f t="shared" si="2"/>
        <v>0</v>
      </c>
    </row>
    <row r="499">
      <c r="A499" s="62" t="s">
        <v>3207</v>
      </c>
      <c r="B499" s="76">
        <v>12.0</v>
      </c>
      <c r="C499" s="76">
        <v>0.00921284161383</v>
      </c>
      <c r="D499" s="61">
        <f t="shared" si="1"/>
        <v>1</v>
      </c>
      <c r="E499" s="61">
        <f t="shared" si="2"/>
        <v>0</v>
      </c>
    </row>
    <row r="500">
      <c r="A500" s="62" t="s">
        <v>3208</v>
      </c>
      <c r="B500" s="76">
        <v>5.0</v>
      </c>
      <c r="C500" s="76">
        <v>8.69211224955E-4</v>
      </c>
      <c r="D500" s="61">
        <f t="shared" si="1"/>
        <v>1</v>
      </c>
      <c r="E500" s="61">
        <f t="shared" si="2"/>
        <v>0</v>
      </c>
    </row>
    <row r="501">
      <c r="A501" s="62" t="s">
        <v>3209</v>
      </c>
      <c r="B501" s="76">
        <v>6.0</v>
      </c>
      <c r="C501" s="76">
        <v>0.001569747077268</v>
      </c>
      <c r="D501" s="61">
        <f t="shared" si="1"/>
        <v>1</v>
      </c>
      <c r="E501" s="61">
        <f t="shared" si="2"/>
        <v>0</v>
      </c>
    </row>
    <row r="502">
      <c r="A502" s="62" t="s">
        <v>3210</v>
      </c>
      <c r="B502" s="76">
        <v>4.0</v>
      </c>
      <c r="C502" s="76">
        <v>8.35724890538E-4</v>
      </c>
      <c r="D502" s="61">
        <f t="shared" si="1"/>
        <v>1</v>
      </c>
      <c r="E502" s="61">
        <f t="shared" si="2"/>
        <v>0</v>
      </c>
    </row>
    <row r="503">
      <c r="A503" s="62" t="s">
        <v>3211</v>
      </c>
      <c r="B503" s="76">
        <v>26.0</v>
      </c>
      <c r="C503" s="76">
        <v>0.001738602740614</v>
      </c>
      <c r="D503" s="61">
        <f t="shared" si="1"/>
        <v>1</v>
      </c>
      <c r="E503" s="61">
        <f t="shared" si="2"/>
        <v>0</v>
      </c>
    </row>
    <row r="504">
      <c r="A504" s="62" t="s">
        <v>3212</v>
      </c>
      <c r="B504" s="76">
        <v>11.0</v>
      </c>
      <c r="C504" s="76">
        <v>0.00161633687584</v>
      </c>
      <c r="D504" s="61">
        <f t="shared" si="1"/>
        <v>1</v>
      </c>
      <c r="E504" s="61">
        <f t="shared" si="2"/>
        <v>0</v>
      </c>
    </row>
    <row r="505">
      <c r="A505" s="62" t="s">
        <v>3213</v>
      </c>
      <c r="B505" s="76">
        <v>5.0</v>
      </c>
      <c r="C505" s="76">
        <v>0.001170849239596</v>
      </c>
      <c r="D505" s="61">
        <f t="shared" si="1"/>
        <v>1</v>
      </c>
      <c r="E505" s="61">
        <f t="shared" si="2"/>
        <v>0</v>
      </c>
    </row>
    <row r="506">
      <c r="A506" s="62" t="s">
        <v>3214</v>
      </c>
      <c r="B506" s="76">
        <v>2.0</v>
      </c>
      <c r="C506" s="76">
        <v>0.001074447510027</v>
      </c>
      <c r="D506" s="61">
        <f t="shared" si="1"/>
        <v>1</v>
      </c>
      <c r="E506" s="61">
        <f t="shared" si="2"/>
        <v>0</v>
      </c>
    </row>
    <row r="507">
      <c r="A507" s="62" t="s">
        <v>3215</v>
      </c>
      <c r="B507" s="76">
        <v>3.0</v>
      </c>
      <c r="C507" s="76">
        <v>0.001653784287892</v>
      </c>
      <c r="D507" s="61">
        <f t="shared" si="1"/>
        <v>1</v>
      </c>
      <c r="E507" s="61">
        <f t="shared" si="2"/>
        <v>0</v>
      </c>
    </row>
    <row r="508">
      <c r="A508" s="62" t="s">
        <v>3216</v>
      </c>
      <c r="B508" s="76">
        <v>1.0</v>
      </c>
      <c r="C508" s="76">
        <v>8.52441569206E-4</v>
      </c>
      <c r="D508" s="61">
        <f t="shared" si="1"/>
        <v>1</v>
      </c>
      <c r="E508" s="61">
        <f t="shared" si="2"/>
        <v>0</v>
      </c>
    </row>
    <row r="509">
      <c r="A509" s="62" t="s">
        <v>3217</v>
      </c>
      <c r="B509" s="76">
        <v>3.0</v>
      </c>
      <c r="C509" s="76">
        <v>0.001091869896909</v>
      </c>
      <c r="D509" s="61">
        <f t="shared" si="1"/>
        <v>1</v>
      </c>
      <c r="E509" s="61">
        <f t="shared" si="2"/>
        <v>0</v>
      </c>
    </row>
    <row r="510">
      <c r="A510" s="62" t="s">
        <v>3218</v>
      </c>
      <c r="B510" s="76">
        <v>1.0</v>
      </c>
      <c r="C510" s="76">
        <v>0.004828252262747</v>
      </c>
      <c r="D510" s="61">
        <f t="shared" si="1"/>
        <v>1</v>
      </c>
      <c r="E510" s="61">
        <f t="shared" si="2"/>
        <v>0</v>
      </c>
    </row>
    <row r="511">
      <c r="A511" s="62" t="s">
        <v>3219</v>
      </c>
      <c r="B511" s="76">
        <v>2.0</v>
      </c>
      <c r="C511" s="76">
        <v>0.011666079349888</v>
      </c>
      <c r="D511" s="61">
        <f t="shared" si="1"/>
        <v>1</v>
      </c>
      <c r="E511" s="61">
        <f t="shared" si="2"/>
        <v>0</v>
      </c>
    </row>
    <row r="512">
      <c r="A512" s="62" t="s">
        <v>3220</v>
      </c>
      <c r="B512" s="76">
        <v>5.0</v>
      </c>
      <c r="C512" s="76">
        <v>0.001349622559032</v>
      </c>
      <c r="D512" s="61">
        <f t="shared" si="1"/>
        <v>1</v>
      </c>
      <c r="E512" s="61">
        <f t="shared" si="2"/>
        <v>0</v>
      </c>
    </row>
    <row r="513">
      <c r="A513" s="62" t="s">
        <v>3221</v>
      </c>
      <c r="B513" s="76">
        <v>2.0</v>
      </c>
      <c r="C513" s="76">
        <v>0.001170849239596</v>
      </c>
      <c r="D513" s="61">
        <f t="shared" si="1"/>
        <v>1</v>
      </c>
      <c r="E513" s="61">
        <f t="shared" si="2"/>
        <v>0</v>
      </c>
    </row>
    <row r="514">
      <c r="A514" s="62" t="s">
        <v>3222</v>
      </c>
      <c r="B514" s="76">
        <v>2.0</v>
      </c>
      <c r="C514" s="76">
        <v>8.19062611421E-4</v>
      </c>
      <c r="D514" s="61">
        <f t="shared" si="1"/>
        <v>1</v>
      </c>
      <c r="E514" s="61">
        <f t="shared" si="2"/>
        <v>0</v>
      </c>
    </row>
    <row r="515">
      <c r="A515" s="62" t="s">
        <v>3223</v>
      </c>
      <c r="B515" s="76">
        <v>4.0</v>
      </c>
      <c r="C515" s="76">
        <v>9.45325292248E-4</v>
      </c>
      <c r="D515" s="61">
        <f t="shared" si="1"/>
        <v>1</v>
      </c>
      <c r="E515" s="61">
        <f t="shared" si="2"/>
        <v>0</v>
      </c>
    </row>
    <row r="516">
      <c r="A516" s="62" t="s">
        <v>3224</v>
      </c>
      <c r="B516" s="76">
        <v>1.0</v>
      </c>
      <c r="C516" s="76">
        <v>9.36816559612E-4</v>
      </c>
      <c r="D516" s="61">
        <f t="shared" si="1"/>
        <v>1</v>
      </c>
      <c r="E516" s="61">
        <f t="shared" si="2"/>
        <v>0</v>
      </c>
    </row>
    <row r="517">
      <c r="A517" s="62" t="s">
        <v>3225</v>
      </c>
      <c r="B517" s="76">
        <v>2.0</v>
      </c>
      <c r="C517" s="76">
        <v>8.1075205736E-4</v>
      </c>
      <c r="D517" s="61">
        <f t="shared" si="1"/>
        <v>1</v>
      </c>
      <c r="E517" s="61">
        <f t="shared" si="2"/>
        <v>0</v>
      </c>
    </row>
    <row r="518">
      <c r="A518" s="62" t="s">
        <v>3226</v>
      </c>
      <c r="B518" s="76">
        <v>2.0</v>
      </c>
      <c r="C518" s="76">
        <v>0.001606998983902</v>
      </c>
      <c r="D518" s="61">
        <f t="shared" si="1"/>
        <v>1</v>
      </c>
      <c r="E518" s="61">
        <f t="shared" si="2"/>
        <v>0</v>
      </c>
    </row>
    <row r="519">
      <c r="A519" s="62" t="s">
        <v>3227</v>
      </c>
      <c r="B519" s="76">
        <v>1.0</v>
      </c>
      <c r="C519" s="76">
        <v>8.52441569206E-4</v>
      </c>
      <c r="D519" s="61">
        <f t="shared" si="1"/>
        <v>1</v>
      </c>
      <c r="E519" s="61">
        <f t="shared" si="2"/>
        <v>0</v>
      </c>
    </row>
    <row r="520">
      <c r="A520" s="62" t="s">
        <v>3228</v>
      </c>
      <c r="B520" s="76">
        <v>1.0</v>
      </c>
      <c r="C520" s="76">
        <v>0.001852879716667</v>
      </c>
      <c r="D520" s="61">
        <f t="shared" si="1"/>
        <v>1</v>
      </c>
      <c r="E520" s="61">
        <f t="shared" si="2"/>
        <v>0</v>
      </c>
    </row>
    <row r="521">
      <c r="A521" s="62" t="s">
        <v>3229</v>
      </c>
      <c r="B521" s="76">
        <v>2.0</v>
      </c>
      <c r="C521" s="76">
        <v>9.28320378865E-4</v>
      </c>
      <c r="D521" s="61">
        <f t="shared" si="1"/>
        <v>1</v>
      </c>
      <c r="E521" s="61">
        <f t="shared" si="2"/>
        <v>0</v>
      </c>
    </row>
    <row r="522">
      <c r="A522" s="62" t="s">
        <v>3230</v>
      </c>
      <c r="B522" s="76">
        <v>2.0</v>
      </c>
      <c r="C522" s="76">
        <v>0.001232917629627</v>
      </c>
      <c r="D522" s="61">
        <f t="shared" si="1"/>
        <v>1</v>
      </c>
      <c r="E522" s="61">
        <f t="shared" si="2"/>
        <v>0</v>
      </c>
    </row>
    <row r="523">
      <c r="A523" s="62" t="s">
        <v>3231</v>
      </c>
      <c r="B523" s="76">
        <v>1.0</v>
      </c>
      <c r="C523" s="76">
        <v>0.001074447510027</v>
      </c>
      <c r="D523" s="61">
        <f t="shared" si="1"/>
        <v>1</v>
      </c>
      <c r="E523" s="61">
        <f t="shared" si="2"/>
        <v>0</v>
      </c>
    </row>
    <row r="524">
      <c r="A524" s="62" t="s">
        <v>3232</v>
      </c>
      <c r="B524" s="76">
        <v>2.0</v>
      </c>
      <c r="C524" s="76">
        <v>0.002413116822693</v>
      </c>
      <c r="D524" s="61">
        <f t="shared" si="1"/>
        <v>1</v>
      </c>
      <c r="E524" s="61">
        <f t="shared" si="2"/>
        <v>0</v>
      </c>
    </row>
    <row r="525">
      <c r="A525" s="62" t="s">
        <v>3233</v>
      </c>
      <c r="B525" s="76">
        <v>1.0</v>
      </c>
      <c r="C525" s="76">
        <v>0.001588353580976</v>
      </c>
      <c r="D525" s="61">
        <f t="shared" si="1"/>
        <v>1</v>
      </c>
      <c r="E525" s="61">
        <f t="shared" si="2"/>
        <v>0</v>
      </c>
    </row>
    <row r="526">
      <c r="A526" s="62" t="s">
        <v>3234</v>
      </c>
      <c r="B526" s="76">
        <v>4.0</v>
      </c>
      <c r="C526" s="76">
        <v>0.001013846798404</v>
      </c>
      <c r="D526" s="61">
        <f t="shared" si="1"/>
        <v>1</v>
      </c>
      <c r="E526" s="61">
        <f t="shared" si="2"/>
        <v>0</v>
      </c>
    </row>
    <row r="527">
      <c r="A527" s="62" t="s">
        <v>3235</v>
      </c>
      <c r="B527" s="76">
        <v>1.0</v>
      </c>
      <c r="C527" s="76">
        <v>8.1075205736E-4</v>
      </c>
      <c r="D527" s="61">
        <f t="shared" si="1"/>
        <v>1</v>
      </c>
      <c r="E527" s="61">
        <f t="shared" si="2"/>
        <v>0</v>
      </c>
    </row>
    <row r="528">
      <c r="A528" s="62" t="s">
        <v>3236</v>
      </c>
      <c r="B528" s="76">
        <v>1.0</v>
      </c>
      <c r="C528" s="76">
        <v>8.52441569206E-4</v>
      </c>
      <c r="D528" s="61">
        <f t="shared" si="1"/>
        <v>1</v>
      </c>
      <c r="E528" s="61">
        <f t="shared" si="2"/>
        <v>0</v>
      </c>
    </row>
    <row r="529">
      <c r="A529" s="62" t="s">
        <v>3237</v>
      </c>
      <c r="B529" s="76">
        <v>1.0</v>
      </c>
      <c r="C529" s="76">
        <v>8.86034297485E-4</v>
      </c>
      <c r="D529" s="61">
        <f t="shared" si="1"/>
        <v>1</v>
      </c>
      <c r="E529" s="61">
        <f t="shared" si="2"/>
        <v>0</v>
      </c>
    </row>
    <row r="530">
      <c r="A530" s="62" t="s">
        <v>3238</v>
      </c>
      <c r="B530" s="76">
        <v>7.0</v>
      </c>
      <c r="C530" s="76">
        <v>0.002302850444403</v>
      </c>
      <c r="D530" s="61">
        <f t="shared" si="1"/>
        <v>1</v>
      </c>
      <c r="E530" s="61">
        <f t="shared" si="2"/>
        <v>0</v>
      </c>
    </row>
    <row r="531">
      <c r="A531" s="62" t="s">
        <v>3239</v>
      </c>
      <c r="B531" s="76">
        <v>4.0</v>
      </c>
      <c r="C531" s="76">
        <v>0.001495719286643</v>
      </c>
      <c r="D531" s="61">
        <f t="shared" si="1"/>
        <v>1</v>
      </c>
      <c r="E531" s="61">
        <f t="shared" si="2"/>
        <v>0</v>
      </c>
    </row>
    <row r="532">
      <c r="A532" s="62" t="s">
        <v>3240</v>
      </c>
      <c r="B532" s="76">
        <v>1.0</v>
      </c>
      <c r="C532" s="76">
        <v>0.044414831174688</v>
      </c>
      <c r="D532" s="61">
        <f t="shared" si="1"/>
        <v>1</v>
      </c>
      <c r="E532" s="61">
        <f t="shared" si="2"/>
        <v>0</v>
      </c>
    </row>
    <row r="533">
      <c r="A533" s="62" t="s">
        <v>3241</v>
      </c>
      <c r="B533" s="76">
        <v>5.0</v>
      </c>
      <c r="C533" s="76">
        <v>0.006425692045274</v>
      </c>
      <c r="D533" s="61">
        <f t="shared" si="1"/>
        <v>1</v>
      </c>
      <c r="E533" s="61">
        <f t="shared" si="2"/>
        <v>0</v>
      </c>
    </row>
    <row r="534">
      <c r="A534" s="62" t="s">
        <v>3242</v>
      </c>
      <c r="B534" s="76">
        <v>3.0</v>
      </c>
      <c r="C534" s="76">
        <v>8.1075205736E-4</v>
      </c>
      <c r="D534" s="61">
        <f t="shared" si="1"/>
        <v>1</v>
      </c>
      <c r="E534" s="61">
        <f t="shared" si="2"/>
        <v>0</v>
      </c>
    </row>
    <row r="535">
      <c r="A535" s="62" t="s">
        <v>3243</v>
      </c>
      <c r="B535" s="76">
        <v>2.0</v>
      </c>
      <c r="C535" s="76">
        <v>8.19062611421E-4</v>
      </c>
      <c r="D535" s="61">
        <f t="shared" si="1"/>
        <v>1</v>
      </c>
      <c r="E535" s="61">
        <f t="shared" si="2"/>
        <v>0</v>
      </c>
    </row>
    <row r="536">
      <c r="A536" s="62" t="s">
        <v>3244</v>
      </c>
      <c r="B536" s="76">
        <v>4.0</v>
      </c>
      <c r="C536" s="76">
        <v>9.96641653186E-4</v>
      </c>
      <c r="D536" s="61">
        <f t="shared" si="1"/>
        <v>1</v>
      </c>
      <c r="E536" s="61">
        <f t="shared" si="2"/>
        <v>0</v>
      </c>
    </row>
    <row r="537">
      <c r="A537" s="62" t="s">
        <v>3245</v>
      </c>
      <c r="B537" s="76">
        <v>6.0</v>
      </c>
      <c r="C537" s="76">
        <v>0.097798221349223</v>
      </c>
      <c r="D537" s="61">
        <f t="shared" si="1"/>
        <v>1</v>
      </c>
      <c r="E537" s="61">
        <f t="shared" si="2"/>
        <v>0</v>
      </c>
    </row>
    <row r="538">
      <c r="A538" s="62" t="s">
        <v>3246</v>
      </c>
      <c r="B538" s="76">
        <v>6.0</v>
      </c>
      <c r="C538" s="76">
        <v>0.008292274006792</v>
      </c>
      <c r="D538" s="61">
        <f t="shared" si="1"/>
        <v>1</v>
      </c>
      <c r="E538" s="61">
        <f t="shared" si="2"/>
        <v>0</v>
      </c>
    </row>
    <row r="539">
      <c r="A539" s="62" t="s">
        <v>3247</v>
      </c>
      <c r="B539" s="76">
        <v>7.0</v>
      </c>
      <c r="C539" s="76">
        <v>0.001805102064393</v>
      </c>
      <c r="D539" s="61">
        <f t="shared" si="1"/>
        <v>1</v>
      </c>
      <c r="E539" s="61">
        <f t="shared" si="2"/>
        <v>0</v>
      </c>
    </row>
    <row r="540">
      <c r="A540" s="62" t="s">
        <v>3248</v>
      </c>
      <c r="B540" s="76">
        <v>5.0</v>
      </c>
      <c r="C540" s="76">
        <v>0.006289721544892</v>
      </c>
      <c r="D540" s="61">
        <f t="shared" si="1"/>
        <v>1</v>
      </c>
      <c r="E540" s="61">
        <f t="shared" si="2"/>
        <v>0</v>
      </c>
    </row>
    <row r="541">
      <c r="A541" s="62" t="s">
        <v>3249</v>
      </c>
      <c r="B541" s="76">
        <v>1.0</v>
      </c>
      <c r="C541" s="76">
        <v>0.009429696242864</v>
      </c>
      <c r="D541" s="61">
        <f t="shared" si="1"/>
        <v>1</v>
      </c>
      <c r="E541" s="61">
        <f t="shared" si="2"/>
        <v>0</v>
      </c>
    </row>
    <row r="542">
      <c r="A542" s="62" t="s">
        <v>3250</v>
      </c>
      <c r="B542" s="76">
        <v>0.0</v>
      </c>
      <c r="C542" s="76">
        <v>0.035418291651409</v>
      </c>
      <c r="D542" s="61">
        <f t="shared" si="1"/>
        <v>0</v>
      </c>
      <c r="E542" s="61">
        <f t="shared" si="2"/>
        <v>1</v>
      </c>
    </row>
    <row r="543">
      <c r="A543" s="62" t="s">
        <v>3251</v>
      </c>
      <c r="B543" s="76">
        <v>0.0</v>
      </c>
      <c r="C543" s="76">
        <v>9.11367056141E-4</v>
      </c>
      <c r="D543" s="61">
        <f t="shared" si="1"/>
        <v>0</v>
      </c>
      <c r="E543" s="61">
        <f t="shared" si="2"/>
        <v>1</v>
      </c>
    </row>
    <row r="544">
      <c r="A544" s="62" t="s">
        <v>3252</v>
      </c>
      <c r="B544" s="76">
        <v>2.0</v>
      </c>
      <c r="C544" s="76">
        <v>0.001170849239596</v>
      </c>
      <c r="D544" s="61">
        <f t="shared" si="1"/>
        <v>1</v>
      </c>
      <c r="E544" s="61">
        <f t="shared" si="2"/>
        <v>0</v>
      </c>
    </row>
    <row r="545">
      <c r="A545" s="62" t="s">
        <v>3253</v>
      </c>
      <c r="B545" s="76">
        <v>0.0</v>
      </c>
      <c r="C545" s="76">
        <v>0.002163967063563</v>
      </c>
      <c r="D545" s="61">
        <f t="shared" si="1"/>
        <v>0</v>
      </c>
      <c r="E545" s="61">
        <f t="shared" si="2"/>
        <v>1</v>
      </c>
    </row>
    <row r="546">
      <c r="A546" s="62" t="s">
        <v>3254</v>
      </c>
      <c r="B546" s="76">
        <v>10.0</v>
      </c>
      <c r="C546" s="76">
        <v>0.004142494354787</v>
      </c>
      <c r="D546" s="61">
        <f t="shared" si="1"/>
        <v>1</v>
      </c>
      <c r="E546" s="61">
        <f t="shared" si="2"/>
        <v>0</v>
      </c>
    </row>
    <row r="547">
      <c r="A547" s="62" t="s">
        <v>3255</v>
      </c>
      <c r="B547" s="76">
        <v>10.0</v>
      </c>
      <c r="C547" s="76">
        <v>9.19837289532E-4</v>
      </c>
      <c r="D547" s="61">
        <f t="shared" si="1"/>
        <v>1</v>
      </c>
      <c r="E547" s="61">
        <f t="shared" si="2"/>
        <v>0</v>
      </c>
    </row>
    <row r="548">
      <c r="A548" s="62" t="s">
        <v>3256</v>
      </c>
      <c r="B548" s="76">
        <v>24.0</v>
      </c>
      <c r="C548" s="76">
        <v>0.051398600377682</v>
      </c>
      <c r="D548" s="61">
        <f t="shared" si="1"/>
        <v>1</v>
      </c>
      <c r="E548" s="61">
        <f t="shared" si="2"/>
        <v>0</v>
      </c>
    </row>
    <row r="549">
      <c r="A549" s="62" t="s">
        <v>3257</v>
      </c>
      <c r="B549" s="76">
        <v>5.0</v>
      </c>
      <c r="C549" s="76">
        <v>9.79486291789E-4</v>
      </c>
      <c r="D549" s="61">
        <f t="shared" si="1"/>
        <v>1</v>
      </c>
      <c r="E549" s="61">
        <f t="shared" si="2"/>
        <v>0</v>
      </c>
    </row>
    <row r="550">
      <c r="A550" s="62" t="s">
        <v>3258</v>
      </c>
      <c r="B550" s="76">
        <v>11.0</v>
      </c>
      <c r="C550" s="76">
        <v>0.026414785359586</v>
      </c>
      <c r="D550" s="61">
        <f t="shared" si="1"/>
        <v>1</v>
      </c>
      <c r="E550" s="61">
        <f t="shared" si="2"/>
        <v>0</v>
      </c>
    </row>
    <row r="551">
      <c r="A551" s="62" t="s">
        <v>3259</v>
      </c>
      <c r="B551" s="76">
        <v>6.0</v>
      </c>
      <c r="C551" s="76">
        <v>0.014005919726047</v>
      </c>
      <c r="D551" s="61">
        <f t="shared" si="1"/>
        <v>1</v>
      </c>
      <c r="E551" s="61">
        <f t="shared" si="2"/>
        <v>0</v>
      </c>
    </row>
    <row r="552">
      <c r="A552" s="62" t="s">
        <v>3260</v>
      </c>
      <c r="B552" s="76">
        <v>7.0</v>
      </c>
      <c r="C552" s="76">
        <v>0.002739418258488</v>
      </c>
      <c r="D552" s="61">
        <f t="shared" si="1"/>
        <v>1</v>
      </c>
      <c r="E552" s="61">
        <f t="shared" si="2"/>
        <v>0</v>
      </c>
    </row>
    <row r="553">
      <c r="A553" s="62" t="s">
        <v>3261</v>
      </c>
      <c r="B553" s="76">
        <v>5.0</v>
      </c>
      <c r="C553" s="76">
        <v>0.012594164950598</v>
      </c>
      <c r="D553" s="61">
        <f t="shared" si="1"/>
        <v>1</v>
      </c>
      <c r="E553" s="61">
        <f t="shared" si="2"/>
        <v>0</v>
      </c>
    </row>
    <row r="554">
      <c r="A554" s="62" t="s">
        <v>3262</v>
      </c>
      <c r="B554" s="76">
        <v>5.0</v>
      </c>
      <c r="C554" s="76">
        <v>9.45325292248E-4</v>
      </c>
      <c r="D554" s="61">
        <f t="shared" si="1"/>
        <v>1</v>
      </c>
      <c r="E554" s="61">
        <f t="shared" si="2"/>
        <v>0</v>
      </c>
    </row>
    <row r="555">
      <c r="A555" s="62" t="s">
        <v>3263</v>
      </c>
      <c r="B555" s="76">
        <v>4.0</v>
      </c>
      <c r="C555" s="76">
        <v>9.7092726423E-4</v>
      </c>
      <c r="D555" s="61">
        <f t="shared" si="1"/>
        <v>1</v>
      </c>
      <c r="E555" s="61">
        <f t="shared" si="2"/>
        <v>0</v>
      </c>
    </row>
    <row r="556">
      <c r="A556" s="62" t="s">
        <v>3264</v>
      </c>
      <c r="B556" s="76">
        <v>3.0</v>
      </c>
      <c r="C556" s="76">
        <v>0.001523404160456</v>
      </c>
      <c r="D556" s="61">
        <f t="shared" si="1"/>
        <v>1</v>
      </c>
      <c r="E556" s="61">
        <f t="shared" si="2"/>
        <v>0</v>
      </c>
    </row>
    <row r="557">
      <c r="A557" s="62" t="s">
        <v>3265</v>
      </c>
      <c r="B557" s="76">
        <v>2.0</v>
      </c>
      <c r="C557" s="76">
        <v>0.001340580280834</v>
      </c>
      <c r="D557" s="61">
        <f t="shared" si="1"/>
        <v>1</v>
      </c>
      <c r="E557" s="61">
        <f t="shared" si="2"/>
        <v>0</v>
      </c>
    </row>
    <row r="558">
      <c r="A558" s="62" t="s">
        <v>3266</v>
      </c>
      <c r="B558" s="76">
        <v>2.0</v>
      </c>
      <c r="C558" s="76">
        <v>0.003974661375883</v>
      </c>
      <c r="D558" s="61">
        <f t="shared" si="1"/>
        <v>1</v>
      </c>
      <c r="E558" s="61">
        <f t="shared" si="2"/>
        <v>0</v>
      </c>
    </row>
    <row r="559">
      <c r="A559" s="62" t="s">
        <v>3267</v>
      </c>
      <c r="B559" s="76">
        <v>4.0</v>
      </c>
      <c r="C559" s="76">
        <v>0.001188526734019</v>
      </c>
      <c r="D559" s="61">
        <f t="shared" si="1"/>
        <v>1</v>
      </c>
      <c r="E559" s="61">
        <f t="shared" si="2"/>
        <v>0</v>
      </c>
    </row>
    <row r="560">
      <c r="A560" s="62" t="s">
        <v>3268</v>
      </c>
      <c r="B560" s="76">
        <v>4.0</v>
      </c>
      <c r="C560" s="76">
        <v>9.53846421738E-4</v>
      </c>
      <c r="D560" s="61">
        <f t="shared" si="1"/>
        <v>1</v>
      </c>
      <c r="E560" s="61">
        <f t="shared" si="2"/>
        <v>0</v>
      </c>
    </row>
    <row r="561">
      <c r="A561" s="62" t="s">
        <v>3269</v>
      </c>
      <c r="B561" s="76">
        <v>3.0</v>
      </c>
      <c r="C561" s="76">
        <v>0.001268630452553</v>
      </c>
      <c r="D561" s="61">
        <f t="shared" si="1"/>
        <v>1</v>
      </c>
      <c r="E561" s="61">
        <f t="shared" si="2"/>
        <v>0</v>
      </c>
    </row>
    <row r="562">
      <c r="A562" s="62" t="s">
        <v>3270</v>
      </c>
      <c r="B562" s="76">
        <v>1.0</v>
      </c>
      <c r="C562" s="76">
        <v>0.001358675139192</v>
      </c>
      <c r="D562" s="61">
        <f t="shared" si="1"/>
        <v>1</v>
      </c>
      <c r="E562" s="61">
        <f t="shared" si="2"/>
        <v>0</v>
      </c>
    </row>
    <row r="563">
      <c r="A563" s="62" t="s">
        <v>3271</v>
      </c>
      <c r="B563" s="76">
        <v>4.0</v>
      </c>
      <c r="C563" s="76">
        <v>0.004597147831505</v>
      </c>
      <c r="D563" s="61">
        <f t="shared" si="1"/>
        <v>1</v>
      </c>
      <c r="E563" s="61">
        <f t="shared" si="2"/>
        <v>0</v>
      </c>
    </row>
    <row r="564">
      <c r="A564" s="62" t="s">
        <v>3272</v>
      </c>
      <c r="B564" s="76">
        <v>2.0</v>
      </c>
      <c r="C564" s="76">
        <v>0.001597670994023</v>
      </c>
      <c r="D564" s="61">
        <f t="shared" si="1"/>
        <v>1</v>
      </c>
      <c r="E564" s="61">
        <f t="shared" si="2"/>
        <v>0</v>
      </c>
    </row>
    <row r="565">
      <c r="A565" s="62" t="s">
        <v>3273</v>
      </c>
      <c r="B565" s="76">
        <v>1.0</v>
      </c>
      <c r="C565" s="76">
        <v>8.1075205736E-4</v>
      </c>
      <c r="D565" s="61">
        <f t="shared" si="1"/>
        <v>1</v>
      </c>
      <c r="E565" s="61">
        <f t="shared" si="2"/>
        <v>0</v>
      </c>
    </row>
    <row r="566">
      <c r="A566" s="62" t="s">
        <v>3274</v>
      </c>
      <c r="B566" s="76">
        <v>2.0</v>
      </c>
      <c r="C566" s="76">
        <v>0.001031100650797</v>
      </c>
      <c r="D566" s="61">
        <f t="shared" si="1"/>
        <v>1</v>
      </c>
      <c r="E566" s="61">
        <f t="shared" si="2"/>
        <v>0</v>
      </c>
    </row>
    <row r="567">
      <c r="A567" s="62" t="s">
        <v>3275</v>
      </c>
      <c r="B567" s="76">
        <v>1.0</v>
      </c>
      <c r="C567" s="76">
        <v>0.001597670994023</v>
      </c>
      <c r="D567" s="61">
        <f t="shared" si="1"/>
        <v>1</v>
      </c>
      <c r="E567" s="61">
        <f t="shared" si="2"/>
        <v>0</v>
      </c>
    </row>
    <row r="568">
      <c r="A568" s="62" t="s">
        <v>3276</v>
      </c>
      <c r="B568" s="76">
        <v>1.0</v>
      </c>
      <c r="C568" s="76">
        <v>0.001422339011423</v>
      </c>
      <c r="D568" s="61">
        <f t="shared" si="1"/>
        <v>1</v>
      </c>
      <c r="E568" s="61">
        <f t="shared" si="2"/>
        <v>0</v>
      </c>
    </row>
    <row r="569">
      <c r="A569" s="62" t="s">
        <v>3277</v>
      </c>
      <c r="B569" s="76">
        <v>1.0</v>
      </c>
      <c r="C569" s="76">
        <v>0.001268630452553</v>
      </c>
      <c r="D569" s="61">
        <f t="shared" si="1"/>
        <v>1</v>
      </c>
      <c r="E569" s="61">
        <f t="shared" si="2"/>
        <v>0</v>
      </c>
    </row>
    <row r="570">
      <c r="A570" s="62" t="s">
        <v>3278</v>
      </c>
      <c r="B570" s="76">
        <v>5.0</v>
      </c>
      <c r="C570" s="76">
        <v>0.00129553072962</v>
      </c>
      <c r="D570" s="61">
        <f t="shared" si="1"/>
        <v>1</v>
      </c>
      <c r="E570" s="61">
        <f t="shared" si="2"/>
        <v>0</v>
      </c>
    </row>
    <row r="571">
      <c r="A571" s="62" t="s">
        <v>3279</v>
      </c>
      <c r="B571" s="76">
        <v>9.0</v>
      </c>
      <c r="C571" s="76">
        <v>0.001504937545909</v>
      </c>
      <c r="D571" s="61">
        <f t="shared" si="1"/>
        <v>1</v>
      </c>
      <c r="E571" s="61">
        <f t="shared" si="2"/>
        <v>0</v>
      </c>
    </row>
    <row r="572">
      <c r="A572" s="62" t="s">
        <v>3280</v>
      </c>
      <c r="B572" s="76">
        <v>1.0</v>
      </c>
      <c r="C572" s="76">
        <v>0.001259685966981</v>
      </c>
      <c r="D572" s="61">
        <f t="shared" si="1"/>
        <v>1</v>
      </c>
      <c r="E572" s="61">
        <f t="shared" si="2"/>
        <v>0</v>
      </c>
    </row>
    <row r="573">
      <c r="A573" s="62" t="s">
        <v>3281</v>
      </c>
      <c r="B573" s="76">
        <v>1.0</v>
      </c>
      <c r="C573" s="76">
        <v>9.96641653186E-4</v>
      </c>
      <c r="D573" s="61">
        <f t="shared" si="1"/>
        <v>1</v>
      </c>
      <c r="E573" s="61">
        <f t="shared" si="2"/>
        <v>0</v>
      </c>
    </row>
    <row r="574">
      <c r="A574" s="62" t="s">
        <v>3282</v>
      </c>
      <c r="B574" s="76">
        <v>3.0</v>
      </c>
      <c r="C574" s="76">
        <v>8.52441569206E-4</v>
      </c>
      <c r="D574" s="61">
        <f t="shared" si="1"/>
        <v>1</v>
      </c>
      <c r="E574" s="61">
        <f t="shared" si="2"/>
        <v>0</v>
      </c>
    </row>
    <row r="575">
      <c r="A575" s="62" t="s">
        <v>3283</v>
      </c>
      <c r="B575" s="76">
        <v>3.0</v>
      </c>
      <c r="C575" s="76">
        <v>8.69211224955E-4</v>
      </c>
      <c r="D575" s="61">
        <f t="shared" si="1"/>
        <v>1</v>
      </c>
      <c r="E575" s="61">
        <f t="shared" si="2"/>
        <v>0</v>
      </c>
    </row>
    <row r="576">
      <c r="A576" s="62" t="s">
        <v>3284</v>
      </c>
      <c r="B576" s="76">
        <v>2.0</v>
      </c>
      <c r="C576" s="76">
        <v>8.35724890538E-4</v>
      </c>
      <c r="D576" s="61">
        <f t="shared" si="1"/>
        <v>1</v>
      </c>
      <c r="E576" s="61">
        <f t="shared" si="2"/>
        <v>0</v>
      </c>
    </row>
    <row r="577">
      <c r="A577" s="62" t="s">
        <v>3285</v>
      </c>
      <c r="B577" s="76">
        <v>4.0</v>
      </c>
      <c r="C577" s="76">
        <v>0.001048403423206</v>
      </c>
      <c r="D577" s="61">
        <f t="shared" si="1"/>
        <v>1</v>
      </c>
      <c r="E577" s="61">
        <f t="shared" si="2"/>
        <v>0</v>
      </c>
    </row>
    <row r="578">
      <c r="A578" s="62" t="s">
        <v>3286</v>
      </c>
      <c r="B578" s="76">
        <v>2.0</v>
      </c>
      <c r="C578" s="76">
        <v>0.001048403423206</v>
      </c>
      <c r="D578" s="61">
        <f t="shared" si="1"/>
        <v>1</v>
      </c>
      <c r="E578" s="61">
        <f t="shared" si="2"/>
        <v>0</v>
      </c>
    </row>
    <row r="579">
      <c r="A579" s="62" t="s">
        <v>3287</v>
      </c>
      <c r="B579" s="76">
        <v>4.0</v>
      </c>
      <c r="C579" s="76">
        <v>0.001340580280834</v>
      </c>
      <c r="D579" s="61">
        <f t="shared" si="1"/>
        <v>1</v>
      </c>
      <c r="E579" s="61">
        <f t="shared" si="2"/>
        <v>0</v>
      </c>
    </row>
    <row r="580">
      <c r="A580" s="62" t="s">
        <v>3288</v>
      </c>
      <c r="B580" s="76">
        <v>6.0</v>
      </c>
      <c r="C580" s="76">
        <v>9.36816559612E-4</v>
      </c>
      <c r="D580" s="61">
        <f t="shared" si="1"/>
        <v>1</v>
      </c>
      <c r="E580" s="61">
        <f t="shared" si="2"/>
        <v>0</v>
      </c>
    </row>
    <row r="581">
      <c r="A581" s="62" t="s">
        <v>3289</v>
      </c>
      <c r="B581" s="76">
        <v>12.0</v>
      </c>
      <c r="C581" s="76">
        <v>0.001126855764722</v>
      </c>
      <c r="D581" s="61">
        <f t="shared" si="1"/>
        <v>1</v>
      </c>
      <c r="E581" s="61">
        <f t="shared" si="2"/>
        <v>0</v>
      </c>
    </row>
    <row r="582">
      <c r="A582" s="62" t="s">
        <v>3290</v>
      </c>
      <c r="B582" s="76">
        <v>8.0</v>
      </c>
      <c r="C582" s="76">
        <v>0.002636582192209</v>
      </c>
      <c r="D582" s="61">
        <f t="shared" si="1"/>
        <v>1</v>
      </c>
      <c r="E582" s="61">
        <f t="shared" si="2"/>
        <v>0</v>
      </c>
    </row>
    <row r="583">
      <c r="A583" s="62" t="s">
        <v>3291</v>
      </c>
      <c r="B583" s="76">
        <v>2.0</v>
      </c>
      <c r="C583" s="76">
        <v>9.19837289532E-4</v>
      </c>
      <c r="D583" s="61">
        <f t="shared" si="1"/>
        <v>1</v>
      </c>
      <c r="E583" s="61">
        <f t="shared" si="2"/>
        <v>0</v>
      </c>
    </row>
    <row r="584">
      <c r="A584" s="62" t="s">
        <v>3292</v>
      </c>
      <c r="B584" s="76">
        <v>2.0</v>
      </c>
      <c r="C584" s="76">
        <v>0.001495719286643</v>
      </c>
      <c r="D584" s="61">
        <f t="shared" si="1"/>
        <v>1</v>
      </c>
      <c r="E584" s="61">
        <f t="shared" si="2"/>
        <v>0</v>
      </c>
    </row>
    <row r="585">
      <c r="A585" s="62" t="s">
        <v>3293</v>
      </c>
      <c r="B585" s="76">
        <v>2.0</v>
      </c>
      <c r="C585" s="76">
        <v>0.001413212918075</v>
      </c>
      <c r="D585" s="61">
        <f t="shared" si="1"/>
        <v>1</v>
      </c>
      <c r="E585" s="61">
        <f t="shared" si="2"/>
        <v>0</v>
      </c>
    </row>
    <row r="586">
      <c r="A586" s="62" t="s">
        <v>3294</v>
      </c>
      <c r="B586" s="76">
        <v>2.0</v>
      </c>
      <c r="C586" s="76">
        <v>0.001551180021415</v>
      </c>
      <c r="D586" s="61">
        <f t="shared" si="1"/>
        <v>1</v>
      </c>
      <c r="E586" s="61">
        <f t="shared" si="2"/>
        <v>0</v>
      </c>
    </row>
    <row r="587">
      <c r="A587" s="62" t="s">
        <v>3295</v>
      </c>
      <c r="B587" s="76">
        <v>2.0</v>
      </c>
      <c r="C587" s="76">
        <v>0.00113563141775</v>
      </c>
      <c r="D587" s="61">
        <f t="shared" si="1"/>
        <v>1</v>
      </c>
      <c r="E587" s="61">
        <f t="shared" si="2"/>
        <v>0</v>
      </c>
    </row>
    <row r="588">
      <c r="A588" s="62" t="s">
        <v>3296</v>
      </c>
      <c r="B588" s="76">
        <v>2.0</v>
      </c>
      <c r="C588" s="76">
        <v>0.001091869896909</v>
      </c>
      <c r="D588" s="61">
        <f t="shared" si="1"/>
        <v>1</v>
      </c>
      <c r="E588" s="61">
        <f t="shared" si="2"/>
        <v>0</v>
      </c>
    </row>
    <row r="589">
      <c r="A589" s="62" t="s">
        <v>3297</v>
      </c>
      <c r="B589" s="76">
        <v>1.0</v>
      </c>
      <c r="C589" s="76">
        <v>0.001569747077268</v>
      </c>
      <c r="D589" s="61">
        <f t="shared" si="1"/>
        <v>1</v>
      </c>
      <c r="E589" s="61">
        <f t="shared" si="2"/>
        <v>0</v>
      </c>
    </row>
    <row r="590">
      <c r="A590" s="62" t="s">
        <v>3298</v>
      </c>
      <c r="B590" s="76">
        <v>2.0</v>
      </c>
      <c r="C590" s="76">
        <v>0.002144262025472</v>
      </c>
      <c r="D590" s="61">
        <f t="shared" si="1"/>
        <v>1</v>
      </c>
      <c r="E590" s="61">
        <f t="shared" si="2"/>
        <v>0</v>
      </c>
    </row>
    <row r="591">
      <c r="A591" s="62" t="s">
        <v>3299</v>
      </c>
      <c r="B591" s="76">
        <v>3.0</v>
      </c>
      <c r="C591" s="76">
        <v>0.001215127570284</v>
      </c>
      <c r="D591" s="61">
        <f t="shared" si="1"/>
        <v>1</v>
      </c>
      <c r="E591" s="61">
        <f t="shared" si="2"/>
        <v>0</v>
      </c>
    </row>
    <row r="592">
      <c r="A592" s="62" t="s">
        <v>3300</v>
      </c>
      <c r="B592" s="76">
        <v>2.0</v>
      </c>
      <c r="C592" s="76">
        <v>0.001268630452553</v>
      </c>
      <c r="D592" s="61">
        <f t="shared" si="1"/>
        <v>1</v>
      </c>
      <c r="E592" s="61">
        <f t="shared" si="2"/>
        <v>0</v>
      </c>
    </row>
    <row r="593">
      <c r="A593" s="62" t="s">
        <v>2677</v>
      </c>
      <c r="B593" s="76">
        <v>2.0</v>
      </c>
      <c r="C593" s="76">
        <v>0.001170849239596</v>
      </c>
      <c r="D593" s="61">
        <f t="shared" si="1"/>
        <v>1</v>
      </c>
      <c r="E593" s="61">
        <f t="shared" si="2"/>
        <v>0</v>
      </c>
    </row>
    <row r="594">
      <c r="A594" s="62" t="s">
        <v>2679</v>
      </c>
      <c r="B594" s="76">
        <v>3.0</v>
      </c>
      <c r="C594" s="76">
        <v>8.35724890538E-4</v>
      </c>
      <c r="D594" s="61">
        <f t="shared" si="1"/>
        <v>1</v>
      </c>
      <c r="E594" s="61">
        <f t="shared" si="2"/>
        <v>0</v>
      </c>
    </row>
    <row r="595">
      <c r="A595" s="62" t="s">
        <v>2680</v>
      </c>
      <c r="B595" s="76">
        <v>2.0</v>
      </c>
      <c r="C595" s="76">
        <v>8.60819591342E-4</v>
      </c>
      <c r="D595" s="61">
        <f t="shared" si="1"/>
        <v>1</v>
      </c>
      <c r="E595" s="61">
        <f t="shared" si="2"/>
        <v>0</v>
      </c>
    </row>
    <row r="596">
      <c r="A596" s="62" t="s">
        <v>2681</v>
      </c>
      <c r="B596" s="76">
        <v>1.0</v>
      </c>
      <c r="C596" s="76">
        <v>0.003190238492434</v>
      </c>
      <c r="D596" s="61">
        <f t="shared" si="1"/>
        <v>1</v>
      </c>
      <c r="E596" s="61">
        <f t="shared" si="2"/>
        <v>0</v>
      </c>
    </row>
    <row r="597">
      <c r="A597" s="62" t="s">
        <v>2682</v>
      </c>
      <c r="B597" s="76">
        <v>3.0</v>
      </c>
      <c r="C597" s="76">
        <v>0.003610701199837</v>
      </c>
      <c r="D597" s="61">
        <f t="shared" si="1"/>
        <v>1</v>
      </c>
      <c r="E597" s="61">
        <f t="shared" si="2"/>
        <v>0</v>
      </c>
    </row>
    <row r="598">
      <c r="A598" s="62" t="s">
        <v>2683</v>
      </c>
      <c r="B598" s="76">
        <v>1.0</v>
      </c>
      <c r="C598" s="76">
        <v>0.001588353580976</v>
      </c>
      <c r="D598" s="61">
        <f t="shared" si="1"/>
        <v>1</v>
      </c>
      <c r="E598" s="61">
        <f t="shared" si="2"/>
        <v>0</v>
      </c>
    </row>
    <row r="599">
      <c r="A599" s="62" t="s">
        <v>2684</v>
      </c>
      <c r="B599" s="76">
        <v>3.0</v>
      </c>
      <c r="C599" s="76">
        <v>0.00224312742178</v>
      </c>
      <c r="D599" s="61">
        <f t="shared" si="1"/>
        <v>1</v>
      </c>
      <c r="E599" s="61">
        <f t="shared" si="2"/>
        <v>0</v>
      </c>
    </row>
    <row r="600">
      <c r="A600" s="62" t="s">
        <v>2685</v>
      </c>
      <c r="B600" s="76">
        <v>1.0</v>
      </c>
      <c r="C600" s="76">
        <v>0.001179682182761</v>
      </c>
      <c r="D600" s="61">
        <f t="shared" si="1"/>
        <v>1</v>
      </c>
      <c r="E600" s="61">
        <f t="shared" si="2"/>
        <v>0</v>
      </c>
    </row>
    <row r="601">
      <c r="A601" s="62" t="s">
        <v>2686</v>
      </c>
      <c r="B601" s="76">
        <v>4.0</v>
      </c>
      <c r="C601" s="76">
        <v>0.00175755594441</v>
      </c>
      <c r="D601" s="61">
        <f t="shared" si="1"/>
        <v>1</v>
      </c>
      <c r="E601" s="61">
        <f t="shared" si="2"/>
        <v>0</v>
      </c>
    </row>
    <row r="602">
      <c r="A602" s="62" t="s">
        <v>2687</v>
      </c>
      <c r="B602" s="76">
        <v>2.0</v>
      </c>
      <c r="C602" s="76">
        <v>8.94465777441E-4</v>
      </c>
      <c r="D602" s="61">
        <f t="shared" si="1"/>
        <v>1</v>
      </c>
      <c r="E602" s="61">
        <f t="shared" si="2"/>
        <v>0</v>
      </c>
    </row>
    <row r="603">
      <c r="A603" s="62" t="s">
        <v>2688</v>
      </c>
      <c r="B603" s="76">
        <v>1.0</v>
      </c>
      <c r="C603" s="76">
        <v>0.001569747077268</v>
      </c>
      <c r="D603" s="61">
        <f t="shared" si="1"/>
        <v>1</v>
      </c>
      <c r="E603" s="61">
        <f t="shared" si="2"/>
        <v>0</v>
      </c>
    </row>
    <row r="604">
      <c r="A604" s="62" t="s">
        <v>2689</v>
      </c>
      <c r="B604" s="76">
        <v>1.0</v>
      </c>
      <c r="C604" s="76">
        <v>0.001588353580976</v>
      </c>
      <c r="D604" s="61">
        <f t="shared" si="1"/>
        <v>1</v>
      </c>
      <c r="E604" s="61">
        <f t="shared" si="2"/>
        <v>0</v>
      </c>
    </row>
    <row r="605">
      <c r="A605" s="62" t="s">
        <v>3301</v>
      </c>
      <c r="B605" s="76">
        <v>2.0</v>
      </c>
      <c r="C605" s="76">
        <v>8.60819591342E-4</v>
      </c>
      <c r="D605" s="61">
        <f t="shared" si="1"/>
        <v>1</v>
      </c>
      <c r="E605" s="61">
        <f t="shared" si="2"/>
        <v>0</v>
      </c>
    </row>
    <row r="606">
      <c r="A606" s="62" t="s">
        <v>3302</v>
      </c>
      <c r="B606" s="76">
        <v>1.0</v>
      </c>
      <c r="C606" s="76">
        <v>8.35724890538E-4</v>
      </c>
      <c r="D606" s="61">
        <f t="shared" si="1"/>
        <v>1</v>
      </c>
      <c r="E606" s="61">
        <f t="shared" si="2"/>
        <v>0</v>
      </c>
    </row>
    <row r="607">
      <c r="A607" s="62" t="s">
        <v>3303</v>
      </c>
      <c r="B607" s="76">
        <v>3.0</v>
      </c>
      <c r="C607" s="76">
        <v>0.001057072835026</v>
      </c>
      <c r="D607" s="61">
        <f t="shared" si="1"/>
        <v>1</v>
      </c>
      <c r="E607" s="61">
        <f t="shared" si="2"/>
        <v>0</v>
      </c>
    </row>
    <row r="608">
      <c r="A608" s="62" t="s">
        <v>3304</v>
      </c>
      <c r="B608" s="76">
        <v>3.0</v>
      </c>
      <c r="C608" s="76">
        <v>0.002085352205438</v>
      </c>
      <c r="D608" s="61">
        <f t="shared" si="1"/>
        <v>1</v>
      </c>
      <c r="E608" s="61">
        <f t="shared" si="2"/>
        <v>0</v>
      </c>
    </row>
    <row r="609">
      <c r="A609" s="62" t="s">
        <v>3305</v>
      </c>
      <c r="B609" s="76">
        <v>1.0</v>
      </c>
      <c r="C609" s="76">
        <v>0.001232917629627</v>
      </c>
      <c r="D609" s="61">
        <f t="shared" si="1"/>
        <v>1</v>
      </c>
      <c r="E609" s="61">
        <f t="shared" si="2"/>
        <v>0</v>
      </c>
    </row>
    <row r="610">
      <c r="A610" s="62" t="s">
        <v>3306</v>
      </c>
      <c r="B610" s="76">
        <v>1.0</v>
      </c>
      <c r="C610" s="76">
        <v>8.52441569206E-4</v>
      </c>
      <c r="D610" s="61">
        <f t="shared" si="1"/>
        <v>1</v>
      </c>
      <c r="E610" s="61">
        <f t="shared" si="2"/>
        <v>0</v>
      </c>
    </row>
    <row r="611">
      <c r="A611" s="62" t="s">
        <v>3307</v>
      </c>
      <c r="B611" s="76">
        <v>3.0</v>
      </c>
      <c r="C611" s="76">
        <v>0.00103974598588</v>
      </c>
      <c r="D611" s="61">
        <f t="shared" si="1"/>
        <v>1</v>
      </c>
      <c r="E611" s="61">
        <f t="shared" si="2"/>
        <v>0</v>
      </c>
    </row>
    <row r="612">
      <c r="A612" s="62" t="s">
        <v>3308</v>
      </c>
      <c r="B612" s="76">
        <v>2.0</v>
      </c>
      <c r="C612" s="76">
        <v>9.36816559612E-4</v>
      </c>
      <c r="D612" s="61">
        <f t="shared" si="1"/>
        <v>1</v>
      </c>
      <c r="E612" s="61">
        <f t="shared" si="2"/>
        <v>0</v>
      </c>
    </row>
    <row r="613">
      <c r="A613" s="62" t="s">
        <v>3309</v>
      </c>
      <c r="B613" s="76">
        <v>2.0</v>
      </c>
      <c r="C613" s="76">
        <v>0.001588353580976</v>
      </c>
      <c r="D613" s="61">
        <f t="shared" si="1"/>
        <v>1</v>
      </c>
      <c r="E613" s="61">
        <f t="shared" si="2"/>
        <v>0</v>
      </c>
    </row>
    <row r="614">
      <c r="A614" s="62" t="s">
        <v>3310</v>
      </c>
      <c r="B614" s="76">
        <v>7.0</v>
      </c>
      <c r="C614" s="76">
        <v>8.44076608159E-4</v>
      </c>
      <c r="D614" s="61">
        <f t="shared" si="1"/>
        <v>1</v>
      </c>
      <c r="E614" s="61">
        <f t="shared" si="2"/>
        <v>0</v>
      </c>
    </row>
    <row r="615">
      <c r="A615" s="62" t="s">
        <v>3311</v>
      </c>
      <c r="B615" s="76">
        <v>4.0</v>
      </c>
      <c r="C615" s="76">
        <v>8.94465777441E-4</v>
      </c>
      <c r="D615" s="61">
        <f t="shared" si="1"/>
        <v>1</v>
      </c>
      <c r="E615" s="61">
        <f t="shared" si="2"/>
        <v>0</v>
      </c>
    </row>
    <row r="616">
      <c r="A616" s="62" t="s">
        <v>3312</v>
      </c>
      <c r="B616" s="76">
        <v>9.0</v>
      </c>
      <c r="C616" s="76">
        <v>8.94465777441E-4</v>
      </c>
      <c r="D616" s="61">
        <f t="shared" si="1"/>
        <v>1</v>
      </c>
      <c r="E616" s="61">
        <f t="shared" si="2"/>
        <v>0</v>
      </c>
    </row>
    <row r="617">
      <c r="A617" s="62" t="s">
        <v>3313</v>
      </c>
      <c r="B617" s="76">
        <v>8.0</v>
      </c>
      <c r="C617" s="76">
        <v>0.008187097807889</v>
      </c>
      <c r="D617" s="61">
        <f t="shared" si="1"/>
        <v>1</v>
      </c>
      <c r="E617" s="61">
        <f t="shared" si="2"/>
        <v>0</v>
      </c>
    </row>
    <row r="618">
      <c r="A618" s="62" t="s">
        <v>3314</v>
      </c>
      <c r="B618" s="76">
        <v>14.0</v>
      </c>
      <c r="C618" s="76">
        <v>0.00293691764544</v>
      </c>
      <c r="D618" s="61">
        <f t="shared" si="1"/>
        <v>1</v>
      </c>
      <c r="E618" s="61">
        <f t="shared" si="2"/>
        <v>0</v>
      </c>
    </row>
    <row r="619">
      <c r="A619" s="62" t="s">
        <v>3315</v>
      </c>
      <c r="B619" s="76">
        <v>0.0</v>
      </c>
      <c r="C619" s="76">
        <v>8.86034297485E-4</v>
      </c>
      <c r="D619" s="61">
        <f t="shared" si="1"/>
        <v>0</v>
      </c>
      <c r="E619" s="61">
        <f t="shared" si="2"/>
        <v>1</v>
      </c>
    </row>
    <row r="620">
      <c r="A620" s="62" t="s">
        <v>3316</v>
      </c>
      <c r="B620" s="76">
        <v>0.0</v>
      </c>
      <c r="C620" s="76">
        <v>0.004828252262747</v>
      </c>
      <c r="D620" s="61">
        <f t="shared" si="1"/>
        <v>0</v>
      </c>
      <c r="E620" s="61">
        <f t="shared" si="2"/>
        <v>1</v>
      </c>
    </row>
    <row r="621">
      <c r="A621" s="62" t="s">
        <v>3317</v>
      </c>
      <c r="B621" s="76">
        <v>0.0</v>
      </c>
      <c r="C621" s="76">
        <v>0.002626341698602</v>
      </c>
      <c r="D621" s="61">
        <f t="shared" si="1"/>
        <v>0</v>
      </c>
      <c r="E621" s="61">
        <f t="shared" si="2"/>
        <v>1</v>
      </c>
    </row>
    <row r="622">
      <c r="A622" s="62" t="s">
        <v>3318</v>
      </c>
      <c r="B622" s="76">
        <v>0.0</v>
      </c>
      <c r="C622" s="76">
        <v>0.008173974967566</v>
      </c>
      <c r="D622" s="61">
        <f t="shared" si="1"/>
        <v>0</v>
      </c>
      <c r="E622" s="61">
        <f t="shared" si="2"/>
        <v>1</v>
      </c>
    </row>
    <row r="623">
      <c r="A623" s="62" t="s">
        <v>3319</v>
      </c>
      <c r="B623" s="76">
        <v>0.0</v>
      </c>
      <c r="C623" s="76">
        <v>0.004052799072437</v>
      </c>
      <c r="D623" s="61">
        <f t="shared" si="1"/>
        <v>0</v>
      </c>
      <c r="E623" s="61">
        <f t="shared" si="2"/>
        <v>1</v>
      </c>
    </row>
    <row r="624">
      <c r="A624" s="62" t="s">
        <v>3320</v>
      </c>
      <c r="B624" s="76">
        <v>0.0</v>
      </c>
      <c r="C624" s="76">
        <v>0.004886413784828</v>
      </c>
      <c r="D624" s="61">
        <f t="shared" si="1"/>
        <v>0</v>
      </c>
      <c r="E624" s="61">
        <f t="shared" si="2"/>
        <v>1</v>
      </c>
    </row>
    <row r="625">
      <c r="A625" s="62" t="s">
        <v>3321</v>
      </c>
      <c r="B625" s="76">
        <v>0.0</v>
      </c>
      <c r="C625" s="76">
        <v>0.003720215174748</v>
      </c>
      <c r="D625" s="61">
        <f t="shared" si="1"/>
        <v>0</v>
      </c>
      <c r="E625" s="61">
        <f t="shared" si="2"/>
        <v>1</v>
      </c>
    </row>
    <row r="626">
      <c r="A626" s="62" t="s">
        <v>3322</v>
      </c>
      <c r="B626" s="76">
        <v>0.0</v>
      </c>
      <c r="C626" s="76">
        <v>0.006812478592057</v>
      </c>
      <c r="D626" s="61">
        <f t="shared" si="1"/>
        <v>0</v>
      </c>
      <c r="E626" s="61">
        <f t="shared" si="2"/>
        <v>1</v>
      </c>
    </row>
    <row r="627">
      <c r="A627" s="62" t="s">
        <v>3323</v>
      </c>
      <c r="B627" s="76">
        <v>0.0</v>
      </c>
      <c r="C627" s="76">
        <v>0.003041953383155</v>
      </c>
      <c r="D627" s="61">
        <f t="shared" si="1"/>
        <v>0</v>
      </c>
      <c r="E627" s="61">
        <f t="shared" si="2"/>
        <v>1</v>
      </c>
    </row>
    <row r="628">
      <c r="A628" s="62" t="s">
        <v>3324</v>
      </c>
      <c r="B628" s="76">
        <v>0.0</v>
      </c>
      <c r="C628" s="76">
        <v>0.001170849239596</v>
      </c>
      <c r="D628" s="61">
        <f t="shared" si="1"/>
        <v>0</v>
      </c>
      <c r="E628" s="61">
        <f t="shared" si="2"/>
        <v>1</v>
      </c>
    </row>
    <row r="629">
      <c r="A629" s="62" t="s">
        <v>3325</v>
      </c>
      <c r="B629" s="76">
        <v>9.0</v>
      </c>
      <c r="C629" s="76">
        <v>0.005345268283111</v>
      </c>
      <c r="D629" s="61">
        <f t="shared" si="1"/>
        <v>1</v>
      </c>
      <c r="E629" s="61">
        <f t="shared" si="2"/>
        <v>0</v>
      </c>
    </row>
    <row r="630">
      <c r="A630" s="62" t="s">
        <v>3326</v>
      </c>
      <c r="B630" s="76">
        <v>10.0</v>
      </c>
      <c r="C630" s="76">
        <v>0.01143700198647</v>
      </c>
      <c r="D630" s="61">
        <f t="shared" si="1"/>
        <v>1</v>
      </c>
      <c r="E630" s="61">
        <f t="shared" si="2"/>
        <v>0</v>
      </c>
    </row>
    <row r="631">
      <c r="A631" s="62" t="s">
        <v>3327</v>
      </c>
      <c r="B631" s="76">
        <v>9.0</v>
      </c>
      <c r="C631" s="76">
        <v>8.19062611421E-4</v>
      </c>
      <c r="D631" s="61">
        <f t="shared" si="1"/>
        <v>1</v>
      </c>
      <c r="E631" s="61">
        <f t="shared" si="2"/>
        <v>0</v>
      </c>
    </row>
    <row r="632">
      <c r="A632" s="62" t="s">
        <v>3328</v>
      </c>
      <c r="B632" s="76">
        <v>0.0</v>
      </c>
      <c r="C632" s="76">
        <v>8.77616305861E-4</v>
      </c>
      <c r="D632" s="61">
        <f t="shared" si="1"/>
        <v>0</v>
      </c>
      <c r="E632" s="61">
        <f t="shared" si="2"/>
        <v>1</v>
      </c>
    </row>
    <row r="633">
      <c r="A633" s="62" t="s">
        <v>3329</v>
      </c>
      <c r="B633" s="76">
        <v>17.0</v>
      </c>
      <c r="C633" s="76">
        <v>0.00336143877414</v>
      </c>
      <c r="D633" s="61">
        <f t="shared" si="1"/>
        <v>1</v>
      </c>
      <c r="E633" s="61">
        <f t="shared" si="2"/>
        <v>0</v>
      </c>
    </row>
    <row r="634">
      <c r="A634" s="62" t="s">
        <v>3330</v>
      </c>
      <c r="B634" s="76">
        <v>0.0</v>
      </c>
      <c r="C634" s="76">
        <v>0.00170081034215</v>
      </c>
      <c r="D634" s="61">
        <f t="shared" si="1"/>
        <v>0</v>
      </c>
      <c r="E634" s="61">
        <f t="shared" si="2"/>
        <v>1</v>
      </c>
    </row>
    <row r="635">
      <c r="A635" s="62" t="s">
        <v>3331</v>
      </c>
      <c r="B635" s="76">
        <v>0.0</v>
      </c>
      <c r="C635" s="76">
        <v>0.002926454386251</v>
      </c>
      <c r="D635" s="61">
        <f t="shared" si="1"/>
        <v>0</v>
      </c>
      <c r="E635" s="61">
        <f t="shared" si="2"/>
        <v>1</v>
      </c>
    </row>
    <row r="636">
      <c r="A636" s="62" t="s">
        <v>3332</v>
      </c>
      <c r="B636" s="76">
        <v>0.0</v>
      </c>
      <c r="C636" s="76">
        <v>0.002312833966531</v>
      </c>
      <c r="D636" s="61">
        <f t="shared" si="1"/>
        <v>0</v>
      </c>
      <c r="E636" s="61">
        <f t="shared" si="2"/>
        <v>1</v>
      </c>
    </row>
    <row r="637">
      <c r="A637" s="62" t="s">
        <v>3333</v>
      </c>
      <c r="B637" s="76">
        <v>0.0</v>
      </c>
      <c r="C637" s="76">
        <v>0.004289135236372</v>
      </c>
      <c r="D637" s="61">
        <f t="shared" si="1"/>
        <v>0</v>
      </c>
      <c r="E637" s="61">
        <f t="shared" si="2"/>
        <v>1</v>
      </c>
    </row>
    <row r="638">
      <c r="A638" s="62" t="s">
        <v>3334</v>
      </c>
      <c r="B638" s="76">
        <v>0.0</v>
      </c>
      <c r="C638" s="76">
        <v>0.0152719808724</v>
      </c>
      <c r="D638" s="61">
        <f t="shared" si="1"/>
        <v>0</v>
      </c>
      <c r="E638" s="61">
        <f t="shared" si="2"/>
        <v>1</v>
      </c>
    </row>
    <row r="639">
      <c r="A639" s="62" t="s">
        <v>3335</v>
      </c>
      <c r="B639" s="76">
        <v>0.0</v>
      </c>
      <c r="C639" s="76">
        <v>0.002085352205438</v>
      </c>
      <c r="D639" s="61">
        <f t="shared" si="1"/>
        <v>0</v>
      </c>
      <c r="E639" s="61">
        <f t="shared" si="2"/>
        <v>1</v>
      </c>
    </row>
    <row r="640">
      <c r="A640" s="62" t="s">
        <v>3336</v>
      </c>
      <c r="B640" s="76">
        <v>0.0</v>
      </c>
      <c r="C640" s="76">
        <v>0.007886551973068</v>
      </c>
      <c r="D640" s="61">
        <f t="shared" si="1"/>
        <v>0</v>
      </c>
      <c r="E640" s="61">
        <f t="shared" si="2"/>
        <v>1</v>
      </c>
    </row>
    <row r="641">
      <c r="A641" s="62" t="s">
        <v>3337</v>
      </c>
      <c r="B641" s="76">
        <v>0.0</v>
      </c>
      <c r="C641" s="76">
        <v>8.94465777441E-4</v>
      </c>
      <c r="D641" s="61">
        <f t="shared" si="1"/>
        <v>0</v>
      </c>
      <c r="E641" s="61">
        <f t="shared" si="2"/>
        <v>1</v>
      </c>
    </row>
    <row r="642">
      <c r="A642" s="62" t="s">
        <v>3338</v>
      </c>
      <c r="B642" s="76">
        <v>0.0</v>
      </c>
      <c r="C642" s="76">
        <v>0.002524367924281</v>
      </c>
      <c r="D642" s="61">
        <f t="shared" si="1"/>
        <v>0</v>
      </c>
      <c r="E642" s="61">
        <f t="shared" si="2"/>
        <v>1</v>
      </c>
    </row>
    <row r="643">
      <c r="A643" s="62" t="s">
        <v>3339</v>
      </c>
      <c r="B643" s="76">
        <v>0.0</v>
      </c>
      <c r="C643" s="76">
        <v>0.001431475278149</v>
      </c>
      <c r="D643" s="61">
        <f t="shared" si="1"/>
        <v>0</v>
      </c>
      <c r="E643" s="61">
        <f t="shared" si="2"/>
        <v>1</v>
      </c>
    </row>
    <row r="644">
      <c r="A644" s="62" t="s">
        <v>3340</v>
      </c>
      <c r="B644" s="76">
        <v>9.0</v>
      </c>
      <c r="C644" s="76">
        <v>0.001118091445055</v>
      </c>
      <c r="D644" s="61">
        <f t="shared" si="1"/>
        <v>1</v>
      </c>
      <c r="E644" s="61">
        <f t="shared" si="2"/>
        <v>0</v>
      </c>
    </row>
    <row r="645">
      <c r="A645" s="62" t="s">
        <v>3341</v>
      </c>
      <c r="B645" s="76">
        <v>2.0</v>
      </c>
      <c r="C645" s="76">
        <v>0.004052799072437</v>
      </c>
      <c r="D645" s="61">
        <f t="shared" si="1"/>
        <v>1</v>
      </c>
      <c r="E645" s="61">
        <f t="shared" si="2"/>
        <v>0</v>
      </c>
    </row>
    <row r="646">
      <c r="A646" s="62" t="s">
        <v>3342</v>
      </c>
      <c r="B646" s="76">
        <v>0.0</v>
      </c>
      <c r="C646" s="76">
        <v>0.020427176312527</v>
      </c>
      <c r="D646" s="61">
        <f t="shared" si="1"/>
        <v>0</v>
      </c>
      <c r="E646" s="61">
        <f t="shared" si="2"/>
        <v>1</v>
      </c>
    </row>
    <row r="647">
      <c r="A647" s="62" t="s">
        <v>3343</v>
      </c>
      <c r="B647" s="76">
        <v>0.0</v>
      </c>
      <c r="C647" s="76">
        <v>0.002636582192209</v>
      </c>
      <c r="D647" s="61">
        <f t="shared" si="1"/>
        <v>0</v>
      </c>
      <c r="E647" s="61">
        <f t="shared" si="2"/>
        <v>1</v>
      </c>
    </row>
    <row r="648">
      <c r="A648" s="62" t="s">
        <v>3344</v>
      </c>
      <c r="B648" s="76">
        <v>0.0</v>
      </c>
      <c r="C648" s="76">
        <v>0.003676327942207</v>
      </c>
      <c r="D648" s="61">
        <f t="shared" si="1"/>
        <v>0</v>
      </c>
      <c r="E648" s="61">
        <f t="shared" si="2"/>
        <v>1</v>
      </c>
    </row>
    <row r="649">
      <c r="A649" s="62" t="s">
        <v>3345</v>
      </c>
      <c r="B649" s="76">
        <v>0.0</v>
      </c>
      <c r="C649" s="76">
        <v>0.002791126200623</v>
      </c>
      <c r="D649" s="61">
        <f t="shared" si="1"/>
        <v>0</v>
      </c>
      <c r="E649" s="61">
        <f t="shared" si="2"/>
        <v>1</v>
      </c>
    </row>
    <row r="650">
      <c r="A650" s="62" t="s">
        <v>3346</v>
      </c>
      <c r="B650" s="76">
        <v>0.0</v>
      </c>
      <c r="C650" s="76">
        <v>0.010060126518318</v>
      </c>
      <c r="D650" s="61">
        <f t="shared" si="1"/>
        <v>0</v>
      </c>
      <c r="E650" s="61">
        <f t="shared" si="2"/>
        <v>1</v>
      </c>
    </row>
    <row r="651">
      <c r="A651" s="62" t="s">
        <v>3347</v>
      </c>
      <c r="B651" s="76">
        <v>0.0</v>
      </c>
      <c r="C651" s="76">
        <v>0.001468125006984</v>
      </c>
      <c r="D651" s="61">
        <f t="shared" si="1"/>
        <v>0</v>
      </c>
      <c r="E651" s="61">
        <f t="shared" si="2"/>
        <v>1</v>
      </c>
    </row>
    <row r="652">
      <c r="A652" s="62" t="s">
        <v>3348</v>
      </c>
      <c r="B652" s="76">
        <v>0.0</v>
      </c>
      <c r="C652" s="76">
        <v>8.69211224955E-4</v>
      </c>
      <c r="D652" s="61">
        <f t="shared" si="1"/>
        <v>0</v>
      </c>
      <c r="E652" s="61">
        <f t="shared" si="2"/>
        <v>1</v>
      </c>
    </row>
    <row r="653">
      <c r="A653" s="62" t="s">
        <v>3349</v>
      </c>
      <c r="B653" s="76">
        <v>0.0</v>
      </c>
      <c r="C653" s="76">
        <v>0.003350684799532</v>
      </c>
      <c r="D653" s="61">
        <f t="shared" si="1"/>
        <v>0</v>
      </c>
      <c r="E653" s="61">
        <f t="shared" si="2"/>
        <v>1</v>
      </c>
    </row>
    <row r="654">
      <c r="A654" s="62" t="s">
        <v>3350</v>
      </c>
      <c r="B654" s="76">
        <v>17.0</v>
      </c>
      <c r="C654" s="76">
        <v>0.007964693400204</v>
      </c>
      <c r="D654" s="61">
        <f t="shared" si="1"/>
        <v>1</v>
      </c>
      <c r="E654" s="61">
        <f t="shared" si="2"/>
        <v>0</v>
      </c>
    </row>
    <row r="655">
      <c r="A655" s="62" t="s">
        <v>3351</v>
      </c>
      <c r="B655" s="76">
        <v>2.0</v>
      </c>
      <c r="C655" s="76">
        <v>8.77616305861E-4</v>
      </c>
      <c r="D655" s="61">
        <f t="shared" si="1"/>
        <v>1</v>
      </c>
      <c r="E655" s="61">
        <f t="shared" si="2"/>
        <v>0</v>
      </c>
    </row>
    <row r="656">
      <c r="A656" s="62" t="s">
        <v>3352</v>
      </c>
      <c r="B656" s="76">
        <v>3.0</v>
      </c>
      <c r="C656" s="76">
        <v>8.27386949936E-4</v>
      </c>
      <c r="D656" s="61">
        <f t="shared" si="1"/>
        <v>1</v>
      </c>
      <c r="E656" s="61">
        <f t="shared" si="2"/>
        <v>0</v>
      </c>
    </row>
    <row r="657">
      <c r="A657" s="62" t="s">
        <v>3353</v>
      </c>
      <c r="B657" s="76">
        <v>5.0</v>
      </c>
      <c r="C657" s="76">
        <v>0.002483800057427</v>
      </c>
      <c r="D657" s="61">
        <f t="shared" si="1"/>
        <v>1</v>
      </c>
      <c r="E657" s="61">
        <f t="shared" si="2"/>
        <v>0</v>
      </c>
    </row>
    <row r="658">
      <c r="A658" s="62" t="s">
        <v>3354</v>
      </c>
      <c r="B658" s="76">
        <v>1.0</v>
      </c>
      <c r="C658" s="76">
        <v>9.02909833753E-4</v>
      </c>
      <c r="D658" s="61">
        <f t="shared" si="1"/>
        <v>1</v>
      </c>
      <c r="E658" s="61">
        <f t="shared" si="2"/>
        <v>0</v>
      </c>
    </row>
    <row r="659">
      <c r="A659" s="62" t="s">
        <v>3355</v>
      </c>
      <c r="B659" s="76">
        <v>5.0</v>
      </c>
      <c r="C659" s="76">
        <v>0.001250752185494</v>
      </c>
      <c r="D659" s="61">
        <f t="shared" si="1"/>
        <v>1</v>
      </c>
      <c r="E659" s="61">
        <f t="shared" si="2"/>
        <v>0</v>
      </c>
    </row>
    <row r="660">
      <c r="A660" s="62" t="s">
        <v>3356</v>
      </c>
      <c r="B660" s="76">
        <v>5.0</v>
      </c>
      <c r="C660" s="76">
        <v>0.001579044976649</v>
      </c>
      <c r="D660" s="61">
        <f t="shared" si="1"/>
        <v>1</v>
      </c>
      <c r="E660" s="61">
        <f t="shared" si="2"/>
        <v>0</v>
      </c>
    </row>
    <row r="661">
      <c r="A661" s="62" t="s">
        <v>3357</v>
      </c>
      <c r="B661" s="76">
        <v>3.0</v>
      </c>
      <c r="C661" s="76">
        <v>0.002999849427078</v>
      </c>
      <c r="D661" s="61">
        <f t="shared" si="1"/>
        <v>1</v>
      </c>
      <c r="E661" s="61">
        <f t="shared" si="2"/>
        <v>0</v>
      </c>
    </row>
    <row r="662">
      <c r="A662" s="62" t="s">
        <v>3358</v>
      </c>
      <c r="B662" s="76">
        <v>3.0</v>
      </c>
      <c r="C662" s="76">
        <v>0.001065754093597</v>
      </c>
      <c r="D662" s="61">
        <f t="shared" si="1"/>
        <v>1</v>
      </c>
      <c r="E662" s="61">
        <f t="shared" si="2"/>
        <v>0</v>
      </c>
    </row>
    <row r="663">
      <c r="A663" s="62" t="s">
        <v>3359</v>
      </c>
      <c r="B663" s="76">
        <v>0.0</v>
      </c>
      <c r="C663" s="76">
        <v>0.001413212918075</v>
      </c>
      <c r="D663" s="61">
        <f t="shared" si="1"/>
        <v>0</v>
      </c>
      <c r="E663" s="61">
        <f t="shared" si="2"/>
        <v>1</v>
      </c>
    </row>
    <row r="664">
      <c r="A664" s="62" t="s">
        <v>3360</v>
      </c>
      <c r="B664" s="76">
        <v>8.0</v>
      </c>
      <c r="C664" s="76">
        <v>0.002853426885182</v>
      </c>
      <c r="D664" s="61">
        <f t="shared" si="1"/>
        <v>1</v>
      </c>
      <c r="E664" s="61">
        <f t="shared" si="2"/>
        <v>0</v>
      </c>
    </row>
    <row r="665">
      <c r="A665" s="62" t="s">
        <v>3361</v>
      </c>
      <c r="B665" s="76">
        <v>3.0</v>
      </c>
      <c r="C665" s="76">
        <v>0.001824185234577</v>
      </c>
      <c r="D665" s="61">
        <f t="shared" si="1"/>
        <v>1</v>
      </c>
      <c r="E665" s="61">
        <f t="shared" si="2"/>
        <v>0</v>
      </c>
    </row>
    <row r="666">
      <c r="A666" s="62" t="s">
        <v>3362</v>
      </c>
      <c r="B666" s="76">
        <v>0.0</v>
      </c>
      <c r="C666" s="76">
        <v>0.004620146612597</v>
      </c>
      <c r="D666" s="61">
        <f t="shared" si="1"/>
        <v>0</v>
      </c>
      <c r="E666" s="61">
        <f t="shared" si="2"/>
        <v>1</v>
      </c>
    </row>
    <row r="667">
      <c r="A667" s="62" t="s">
        <v>3363</v>
      </c>
      <c r="B667" s="76">
        <v>3.0</v>
      </c>
      <c r="C667" s="76">
        <v>0.00202675539669</v>
      </c>
      <c r="D667" s="61">
        <f t="shared" si="1"/>
        <v>1</v>
      </c>
      <c r="E667" s="61">
        <f t="shared" si="2"/>
        <v>0</v>
      </c>
    </row>
    <row r="668">
      <c r="A668" s="62" t="s">
        <v>3364</v>
      </c>
      <c r="B668" s="76">
        <v>1.0</v>
      </c>
      <c r="C668" s="76">
        <v>0.001560458734488</v>
      </c>
      <c r="D668" s="61">
        <f t="shared" si="1"/>
        <v>1</v>
      </c>
      <c r="E668" s="61">
        <f t="shared" si="2"/>
        <v>0</v>
      </c>
    </row>
    <row r="669">
      <c r="A669" s="62" t="s">
        <v>3365</v>
      </c>
      <c r="B669" s="76">
        <v>0.0</v>
      </c>
      <c r="C669" s="76">
        <v>0.002915999561492</v>
      </c>
      <c r="D669" s="61">
        <f t="shared" si="1"/>
        <v>0</v>
      </c>
      <c r="E669" s="61">
        <f t="shared" si="2"/>
        <v>1</v>
      </c>
    </row>
    <row r="670">
      <c r="A670" s="62" t="s">
        <v>3366</v>
      </c>
      <c r="B670" s="76">
        <v>0.0</v>
      </c>
      <c r="C670" s="76">
        <v>0.096694478443708</v>
      </c>
      <c r="D670" s="61">
        <f t="shared" si="1"/>
        <v>0</v>
      </c>
      <c r="E670" s="61">
        <f t="shared" si="2"/>
        <v>1</v>
      </c>
    </row>
    <row r="671">
      <c r="A671" s="62" t="s">
        <v>3367</v>
      </c>
      <c r="B671" s="76">
        <v>6.0</v>
      </c>
      <c r="C671" s="76">
        <v>0.002282909641184</v>
      </c>
      <c r="D671" s="61">
        <f t="shared" si="1"/>
        <v>1</v>
      </c>
      <c r="E671" s="61">
        <f t="shared" si="2"/>
        <v>0</v>
      </c>
    </row>
    <row r="672">
      <c r="A672" s="62" t="s">
        <v>3368</v>
      </c>
      <c r="B672" s="76">
        <v>0.0</v>
      </c>
      <c r="C672" s="76">
        <v>0.011580036764762</v>
      </c>
      <c r="D672" s="61">
        <f t="shared" si="1"/>
        <v>0</v>
      </c>
      <c r="E672" s="61">
        <f t="shared" si="2"/>
        <v>1</v>
      </c>
    </row>
    <row r="673">
      <c r="A673" s="62" t="s">
        <v>3369</v>
      </c>
      <c r="B673" s="76">
        <v>0.0</v>
      </c>
      <c r="C673" s="76">
        <v>0.001413212918075</v>
      </c>
      <c r="D673" s="61">
        <f t="shared" si="1"/>
        <v>0</v>
      </c>
      <c r="E673" s="61">
        <f t="shared" si="2"/>
        <v>1</v>
      </c>
    </row>
    <row r="674">
      <c r="A674" s="62" t="s">
        <v>3370</v>
      </c>
      <c r="B674" s="76">
        <v>0.0</v>
      </c>
      <c r="C674" s="76">
        <v>0.005214924675869</v>
      </c>
      <c r="D674" s="61">
        <f t="shared" si="1"/>
        <v>0</v>
      </c>
      <c r="E674" s="61">
        <f t="shared" si="2"/>
        <v>1</v>
      </c>
    </row>
    <row r="675">
      <c r="A675" s="62" t="s">
        <v>3371</v>
      </c>
      <c r="B675" s="76">
        <v>0.0</v>
      </c>
      <c r="C675" s="76">
        <v>0.002362872920165</v>
      </c>
      <c r="D675" s="61">
        <f t="shared" si="1"/>
        <v>0</v>
      </c>
      <c r="E675" s="61">
        <f t="shared" si="2"/>
        <v>1</v>
      </c>
    </row>
    <row r="676">
      <c r="A676" s="62" t="s">
        <v>3372</v>
      </c>
      <c r="B676" s="76">
        <v>0.0</v>
      </c>
      <c r="C676" s="76">
        <v>0.002554877079262</v>
      </c>
      <c r="D676" s="61">
        <f t="shared" si="1"/>
        <v>0</v>
      </c>
      <c r="E676" s="61">
        <f t="shared" si="2"/>
        <v>1</v>
      </c>
    </row>
    <row r="677">
      <c r="A677" s="62" t="s">
        <v>3373</v>
      </c>
      <c r="B677" s="76">
        <v>0.0</v>
      </c>
      <c r="C677" s="76">
        <v>8.52441569206E-4</v>
      </c>
      <c r="D677" s="61">
        <f t="shared" si="1"/>
        <v>0</v>
      </c>
      <c r="E677" s="61">
        <f t="shared" si="2"/>
        <v>1</v>
      </c>
    </row>
    <row r="678">
      <c r="A678" s="62" t="s">
        <v>3374</v>
      </c>
      <c r="B678" s="76">
        <v>0.0</v>
      </c>
      <c r="C678" s="76">
        <v>0.001349622559032</v>
      </c>
      <c r="D678" s="61">
        <f t="shared" si="1"/>
        <v>0</v>
      </c>
      <c r="E678" s="61">
        <f t="shared" si="2"/>
        <v>1</v>
      </c>
    </row>
    <row r="679">
      <c r="A679" s="62" t="s">
        <v>3375</v>
      </c>
      <c r="B679" s="76">
        <v>0.0</v>
      </c>
      <c r="C679" s="76">
        <v>0.005849480158811</v>
      </c>
      <c r="D679" s="61">
        <f t="shared" si="1"/>
        <v>0</v>
      </c>
      <c r="E679" s="61">
        <f t="shared" si="2"/>
        <v>1</v>
      </c>
    </row>
    <row r="680">
      <c r="A680" s="62" t="s">
        <v>3376</v>
      </c>
      <c r="B680" s="76">
        <v>0.0</v>
      </c>
      <c r="C680" s="76">
        <v>0.027583099483911</v>
      </c>
      <c r="D680" s="61">
        <f t="shared" si="1"/>
        <v>0</v>
      </c>
      <c r="E680" s="61">
        <f t="shared" si="2"/>
        <v>1</v>
      </c>
    </row>
    <row r="681">
      <c r="A681" s="62" t="s">
        <v>3377</v>
      </c>
      <c r="B681" s="76">
        <v>0.0</v>
      </c>
      <c r="C681" s="76">
        <v>0.001881656736963</v>
      </c>
      <c r="D681" s="61">
        <f t="shared" si="1"/>
        <v>0</v>
      </c>
      <c r="E681" s="61">
        <f t="shared" si="2"/>
        <v>1</v>
      </c>
    </row>
    <row r="682">
      <c r="A682" s="62" t="s">
        <v>3378</v>
      </c>
      <c r="B682" s="76">
        <v>16.0</v>
      </c>
      <c r="C682" s="76">
        <v>0.00161633687584</v>
      </c>
      <c r="D682" s="61">
        <f t="shared" si="1"/>
        <v>1</v>
      </c>
      <c r="E682" s="61">
        <f t="shared" si="2"/>
        <v>0</v>
      </c>
    </row>
    <row r="683">
      <c r="A683" s="62" t="s">
        <v>3379</v>
      </c>
      <c r="B683" s="76">
        <v>20.0</v>
      </c>
      <c r="C683" s="76">
        <v>0.012623468938054</v>
      </c>
      <c r="D683" s="61">
        <f t="shared" si="1"/>
        <v>1</v>
      </c>
      <c r="E683" s="61">
        <f t="shared" si="2"/>
        <v>0</v>
      </c>
    </row>
    <row r="684">
      <c r="A684" s="62" t="s">
        <v>3380</v>
      </c>
      <c r="B684" s="76">
        <v>6.0</v>
      </c>
      <c r="C684" s="76">
        <v>0.002791126200623</v>
      </c>
      <c r="D684" s="61">
        <f t="shared" si="1"/>
        <v>1</v>
      </c>
      <c r="E684" s="61">
        <f t="shared" si="2"/>
        <v>0</v>
      </c>
    </row>
    <row r="685">
      <c r="A685" s="62" t="s">
        <v>3381</v>
      </c>
      <c r="B685" s="76">
        <v>1.0</v>
      </c>
      <c r="C685" s="76">
        <v>0.013376802129659</v>
      </c>
      <c r="D685" s="61">
        <f t="shared" si="1"/>
        <v>1</v>
      </c>
      <c r="E685" s="61">
        <f t="shared" si="2"/>
        <v>0</v>
      </c>
    </row>
    <row r="686">
      <c r="A686" s="62" t="s">
        <v>3382</v>
      </c>
      <c r="B686" s="76">
        <v>0.0</v>
      </c>
      <c r="C686" s="76">
        <v>0.004075183677126</v>
      </c>
      <c r="D686" s="61">
        <f t="shared" si="1"/>
        <v>0</v>
      </c>
      <c r="E686" s="61">
        <f t="shared" si="2"/>
        <v>1</v>
      </c>
    </row>
    <row r="687">
      <c r="A687" s="62" t="s">
        <v>3383</v>
      </c>
      <c r="B687" s="76">
        <v>0.0</v>
      </c>
      <c r="C687" s="76">
        <v>0.013795345920829</v>
      </c>
      <c r="D687" s="61">
        <f t="shared" si="1"/>
        <v>0</v>
      </c>
      <c r="E687" s="61">
        <f t="shared" si="2"/>
        <v>1</v>
      </c>
    </row>
    <row r="688">
      <c r="A688" s="62" t="s">
        <v>3384</v>
      </c>
      <c r="B688" s="76">
        <v>0.0</v>
      </c>
      <c r="C688" s="76">
        <v>0.005776823478398</v>
      </c>
      <c r="D688" s="61">
        <f t="shared" si="1"/>
        <v>0</v>
      </c>
      <c r="E688" s="61">
        <f t="shared" si="2"/>
        <v>1</v>
      </c>
    </row>
    <row r="689">
      <c r="A689" s="62" t="s">
        <v>3385</v>
      </c>
      <c r="B689" s="76">
        <v>0.0</v>
      </c>
      <c r="C689" s="76">
        <v>0.006574788157573</v>
      </c>
      <c r="D689" s="61">
        <f t="shared" si="1"/>
        <v>0</v>
      </c>
      <c r="E689" s="61">
        <f t="shared" si="2"/>
        <v>1</v>
      </c>
    </row>
    <row r="690">
      <c r="A690" s="62" t="s">
        <v>3386</v>
      </c>
      <c r="B690" s="76">
        <v>11.0</v>
      </c>
      <c r="C690" s="76">
        <v>8.27386949936E-4</v>
      </c>
      <c r="D690" s="61">
        <f t="shared" si="1"/>
        <v>1</v>
      </c>
      <c r="E690" s="61">
        <f t="shared" si="2"/>
        <v>0</v>
      </c>
    </row>
    <row r="691">
      <c r="A691" s="62" t="s">
        <v>3387</v>
      </c>
      <c r="B691" s="76">
        <v>2.0</v>
      </c>
      <c r="C691" s="76">
        <v>0.001322528042227</v>
      </c>
      <c r="D691" s="61">
        <f t="shared" si="1"/>
        <v>1</v>
      </c>
      <c r="E691" s="61">
        <f t="shared" si="2"/>
        <v>0</v>
      </c>
    </row>
    <row r="692">
      <c r="A692" s="62" t="s">
        <v>3388</v>
      </c>
      <c r="B692" s="76">
        <v>3.0</v>
      </c>
      <c r="C692" s="76">
        <v>0.001224017050071</v>
      </c>
      <c r="D692" s="61">
        <f t="shared" si="1"/>
        <v>1</v>
      </c>
      <c r="E692" s="61">
        <f t="shared" si="2"/>
        <v>0</v>
      </c>
    </row>
    <row r="693">
      <c r="A693" s="62" t="s">
        <v>3389</v>
      </c>
      <c r="B693" s="76">
        <v>5.0</v>
      </c>
      <c r="C693" s="76">
        <v>0.002154110416884</v>
      </c>
      <c r="D693" s="61">
        <f t="shared" si="1"/>
        <v>1</v>
      </c>
      <c r="E693" s="61">
        <f t="shared" si="2"/>
        <v>0</v>
      </c>
    </row>
    <row r="694">
      <c r="A694" s="62" t="s">
        <v>3390</v>
      </c>
      <c r="B694" s="76">
        <v>1.0</v>
      </c>
      <c r="C694" s="76">
        <v>0.001048403423206</v>
      </c>
      <c r="D694" s="61">
        <f t="shared" si="1"/>
        <v>1</v>
      </c>
      <c r="E694" s="61">
        <f t="shared" si="2"/>
        <v>0</v>
      </c>
    </row>
    <row r="695">
      <c r="A695" s="62" t="s">
        <v>3391</v>
      </c>
      <c r="B695" s="76">
        <v>2.0</v>
      </c>
      <c r="C695" s="76">
        <v>8.52441569206E-4</v>
      </c>
      <c r="D695" s="61">
        <f t="shared" si="1"/>
        <v>1</v>
      </c>
      <c r="E695" s="61">
        <f t="shared" si="2"/>
        <v>0</v>
      </c>
    </row>
    <row r="696">
      <c r="A696" s="62" t="s">
        <v>3392</v>
      </c>
      <c r="B696" s="76">
        <v>3.0</v>
      </c>
      <c r="C696" s="76">
        <v>8.77616305861E-4</v>
      </c>
      <c r="D696" s="61">
        <f t="shared" si="1"/>
        <v>1</v>
      </c>
      <c r="E696" s="61">
        <f t="shared" si="2"/>
        <v>0</v>
      </c>
    </row>
    <row r="697">
      <c r="A697" s="62" t="s">
        <v>3393</v>
      </c>
      <c r="B697" s="76">
        <v>2.0</v>
      </c>
      <c r="C697" s="76">
        <v>9.36816559612E-4</v>
      </c>
      <c r="D697" s="61">
        <f t="shared" si="1"/>
        <v>1</v>
      </c>
      <c r="E697" s="61">
        <f t="shared" si="2"/>
        <v>0</v>
      </c>
    </row>
    <row r="698">
      <c r="A698" s="62" t="s">
        <v>3394</v>
      </c>
      <c r="B698" s="76">
        <v>0.0</v>
      </c>
      <c r="C698" s="76">
        <v>0.001188526734019</v>
      </c>
      <c r="D698" s="61">
        <f t="shared" si="1"/>
        <v>0</v>
      </c>
      <c r="E698" s="61">
        <f t="shared" si="2"/>
        <v>1</v>
      </c>
    </row>
    <row r="699">
      <c r="A699" s="62" t="s">
        <v>3395</v>
      </c>
      <c r="B699" s="76">
        <v>2.0</v>
      </c>
      <c r="C699" s="76">
        <v>0.001681971434296</v>
      </c>
      <c r="D699" s="61">
        <f t="shared" si="1"/>
        <v>1</v>
      </c>
      <c r="E699" s="61">
        <f t="shared" si="2"/>
        <v>0</v>
      </c>
    </row>
    <row r="700">
      <c r="A700" s="62" t="s">
        <v>3396</v>
      </c>
      <c r="B700" s="76">
        <v>0.0</v>
      </c>
      <c r="C700" s="76">
        <v>0.00388575635336</v>
      </c>
      <c r="D700" s="61">
        <f t="shared" si="1"/>
        <v>0</v>
      </c>
      <c r="E700" s="61">
        <f t="shared" si="2"/>
        <v>1</v>
      </c>
    </row>
    <row r="701">
      <c r="A701" s="62" t="s">
        <v>3397</v>
      </c>
      <c r="B701" s="76">
        <v>0.0</v>
      </c>
      <c r="C701" s="76">
        <v>0.001653784287892</v>
      </c>
      <c r="D701" s="61">
        <f t="shared" si="1"/>
        <v>0</v>
      </c>
      <c r="E701" s="61">
        <f t="shared" si="2"/>
        <v>1</v>
      </c>
    </row>
    <row r="702">
      <c r="A702" s="62" t="s">
        <v>3398</v>
      </c>
      <c r="B702" s="76">
        <v>0.0</v>
      </c>
      <c r="C702" s="76">
        <v>0.00103974598588</v>
      </c>
      <c r="D702" s="61">
        <f t="shared" si="1"/>
        <v>0</v>
      </c>
      <c r="E702" s="61">
        <f t="shared" si="2"/>
        <v>1</v>
      </c>
    </row>
    <row r="703">
      <c r="A703" s="62" t="s">
        <v>3399</v>
      </c>
      <c r="B703" s="76">
        <v>0.0</v>
      </c>
      <c r="C703" s="76">
        <v>9.36816559612E-4</v>
      </c>
      <c r="D703" s="61">
        <f t="shared" si="1"/>
        <v>0</v>
      </c>
      <c r="E703" s="61">
        <f t="shared" si="2"/>
        <v>1</v>
      </c>
    </row>
    <row r="704">
      <c r="A704" s="62" t="s">
        <v>3400</v>
      </c>
      <c r="B704" s="76">
        <v>5.0</v>
      </c>
      <c r="C704" s="76">
        <v>8.60819591342E-4</v>
      </c>
      <c r="D704" s="61">
        <f t="shared" si="1"/>
        <v>1</v>
      </c>
      <c r="E704" s="61">
        <f t="shared" si="2"/>
        <v>0</v>
      </c>
    </row>
    <row r="705">
      <c r="A705" s="62" t="s">
        <v>3401</v>
      </c>
      <c r="B705" s="76">
        <v>3.0</v>
      </c>
      <c r="C705" s="76">
        <v>8.27386949936E-4</v>
      </c>
      <c r="D705" s="61">
        <f t="shared" si="1"/>
        <v>1</v>
      </c>
      <c r="E705" s="61">
        <f t="shared" si="2"/>
        <v>0</v>
      </c>
    </row>
    <row r="706">
      <c r="A706" s="62" t="s">
        <v>3402</v>
      </c>
      <c r="B706" s="76">
        <v>1.0</v>
      </c>
      <c r="C706" s="76">
        <v>0.001100598624007</v>
      </c>
      <c r="D706" s="61">
        <f t="shared" si="1"/>
        <v>1</v>
      </c>
      <c r="E706" s="61">
        <f t="shared" si="2"/>
        <v>0</v>
      </c>
    </row>
    <row r="707">
      <c r="A707" s="62" t="s">
        <v>3403</v>
      </c>
      <c r="B707" s="76">
        <v>8.0</v>
      </c>
      <c r="C707" s="76">
        <v>0.001939454844902</v>
      </c>
      <c r="D707" s="61">
        <f t="shared" si="1"/>
        <v>1</v>
      </c>
      <c r="E707" s="61">
        <f t="shared" si="2"/>
        <v>0</v>
      </c>
    </row>
    <row r="708">
      <c r="A708" s="62" t="s">
        <v>3404</v>
      </c>
      <c r="B708" s="76">
        <v>3.0</v>
      </c>
      <c r="C708" s="76">
        <v>0.001486510579313</v>
      </c>
      <c r="D708" s="61">
        <f t="shared" si="1"/>
        <v>1</v>
      </c>
      <c r="E708" s="61">
        <f t="shared" si="2"/>
        <v>0</v>
      </c>
    </row>
    <row r="709">
      <c r="A709" s="62" t="s">
        <v>3405</v>
      </c>
      <c r="B709" s="76">
        <v>3.0</v>
      </c>
      <c r="C709" s="76">
        <v>0.005167705245677</v>
      </c>
      <c r="D709" s="61">
        <f t="shared" si="1"/>
        <v>1</v>
      </c>
      <c r="E709" s="61">
        <f t="shared" si="2"/>
        <v>0</v>
      </c>
    </row>
    <row r="710">
      <c r="A710" s="62" t="s">
        <v>3406</v>
      </c>
      <c r="B710" s="76">
        <v>2.0</v>
      </c>
      <c r="C710" s="76">
        <v>0.002213378973194</v>
      </c>
      <c r="D710" s="61">
        <f t="shared" si="1"/>
        <v>1</v>
      </c>
      <c r="E710" s="61">
        <f t="shared" si="2"/>
        <v>0</v>
      </c>
    </row>
    <row r="711">
      <c r="A711" s="62" t="s">
        <v>3407</v>
      </c>
      <c r="B711" s="76">
        <v>2.0</v>
      </c>
      <c r="C711" s="76">
        <v>0.00453976036832</v>
      </c>
      <c r="D711" s="61">
        <f t="shared" si="1"/>
        <v>1</v>
      </c>
      <c r="E711" s="61">
        <f t="shared" si="2"/>
        <v>0</v>
      </c>
    </row>
    <row r="712">
      <c r="A712" s="62" t="s">
        <v>3408</v>
      </c>
      <c r="B712" s="76">
        <v>3.0</v>
      </c>
      <c r="C712" s="76">
        <v>0.00129553072962</v>
      </c>
      <c r="D712" s="61">
        <f t="shared" si="1"/>
        <v>1</v>
      </c>
      <c r="E712" s="61">
        <f t="shared" si="2"/>
        <v>0</v>
      </c>
    </row>
    <row r="713">
      <c r="A713" s="62" t="s">
        <v>3409</v>
      </c>
      <c r="B713" s="76">
        <v>2.0</v>
      </c>
      <c r="C713" s="76">
        <v>0.002272951603326</v>
      </c>
      <c r="D713" s="61">
        <f t="shared" si="1"/>
        <v>1</v>
      </c>
      <c r="E713" s="61">
        <f t="shared" si="2"/>
        <v>0</v>
      </c>
    </row>
    <row r="714">
      <c r="A714" s="62" t="s">
        <v>3410</v>
      </c>
      <c r="B714" s="76">
        <v>7.0</v>
      </c>
      <c r="C714" s="76">
        <v>0.008916734315084</v>
      </c>
      <c r="D714" s="61">
        <f t="shared" si="1"/>
        <v>1</v>
      </c>
      <c r="E714" s="61">
        <f t="shared" si="2"/>
        <v>0</v>
      </c>
    </row>
    <row r="715">
      <c r="A715" s="62" t="s">
        <v>3411</v>
      </c>
      <c r="B715" s="76">
        <v>6.0</v>
      </c>
      <c r="C715" s="76">
        <v>0.003447719832459</v>
      </c>
      <c r="D715" s="61">
        <f t="shared" si="1"/>
        <v>1</v>
      </c>
      <c r="E715" s="61">
        <f t="shared" si="2"/>
        <v>0</v>
      </c>
    </row>
    <row r="716">
      <c r="A716" s="62" t="s">
        <v>3412</v>
      </c>
      <c r="B716" s="76">
        <v>2.0</v>
      </c>
      <c r="C716" s="76">
        <v>0.008823025381458</v>
      </c>
      <c r="D716" s="61">
        <f t="shared" si="1"/>
        <v>1</v>
      </c>
      <c r="E716" s="61">
        <f t="shared" si="2"/>
        <v>0</v>
      </c>
    </row>
    <row r="717">
      <c r="A717" s="62" t="s">
        <v>3413</v>
      </c>
      <c r="B717" s="76">
        <v>9.0</v>
      </c>
      <c r="C717" s="76">
        <v>0.003985803983625</v>
      </c>
      <c r="D717" s="61">
        <f t="shared" si="1"/>
        <v>1</v>
      </c>
      <c r="E717" s="61">
        <f t="shared" si="2"/>
        <v>0</v>
      </c>
    </row>
    <row r="718">
      <c r="A718" s="62" t="s">
        <v>3414</v>
      </c>
      <c r="B718" s="76">
        <v>18.0</v>
      </c>
      <c r="C718" s="76">
        <v>9.96641653186E-4</v>
      </c>
      <c r="D718" s="61">
        <f t="shared" si="1"/>
        <v>1</v>
      </c>
      <c r="E718" s="61">
        <f t="shared" si="2"/>
        <v>0</v>
      </c>
    </row>
    <row r="719">
      <c r="A719" s="62" t="s">
        <v>3415</v>
      </c>
      <c r="B719" s="76">
        <v>8.0</v>
      </c>
      <c r="C719" s="76">
        <v>0.034288521579241</v>
      </c>
      <c r="D719" s="61">
        <f t="shared" si="1"/>
        <v>1</v>
      </c>
      <c r="E719" s="61">
        <f t="shared" si="2"/>
        <v>0</v>
      </c>
    </row>
    <row r="720">
      <c r="A720" s="62" t="s">
        <v>3416</v>
      </c>
      <c r="B720" s="76">
        <v>1.0</v>
      </c>
      <c r="C720" s="76">
        <v>0.022210476551004</v>
      </c>
      <c r="D720" s="61">
        <f t="shared" si="1"/>
        <v>1</v>
      </c>
      <c r="E720" s="61">
        <f t="shared" si="2"/>
        <v>0</v>
      </c>
    </row>
    <row r="721">
      <c r="A721" s="62" t="s">
        <v>3417</v>
      </c>
      <c r="B721" s="76">
        <v>6.0</v>
      </c>
      <c r="C721" s="76">
        <v>0.009688841801892</v>
      </c>
      <c r="D721" s="61">
        <f t="shared" si="1"/>
        <v>1</v>
      </c>
      <c r="E721" s="61">
        <f t="shared" si="2"/>
        <v>0</v>
      </c>
    </row>
    <row r="722">
      <c r="A722" s="62" t="s">
        <v>3418</v>
      </c>
      <c r="B722" s="76">
        <v>1.0</v>
      </c>
      <c r="C722" s="76">
        <v>0.001691386225328</v>
      </c>
      <c r="D722" s="61">
        <f t="shared" si="1"/>
        <v>1</v>
      </c>
      <c r="E722" s="61">
        <f t="shared" si="2"/>
        <v>0</v>
      </c>
    </row>
    <row r="723">
      <c r="A723" s="62" t="s">
        <v>3419</v>
      </c>
      <c r="B723" s="76">
        <v>4.0</v>
      </c>
      <c r="C723" s="76">
        <v>9.62380592232E-4</v>
      </c>
      <c r="D723" s="61">
        <f t="shared" si="1"/>
        <v>1</v>
      </c>
      <c r="E723" s="61">
        <f t="shared" si="2"/>
        <v>0</v>
      </c>
    </row>
    <row r="724">
      <c r="A724" s="62" t="s">
        <v>3420</v>
      </c>
      <c r="B724" s="76">
        <v>3.0</v>
      </c>
      <c r="C724" s="76">
        <v>0.002263001313471</v>
      </c>
      <c r="D724" s="61">
        <f t="shared" si="1"/>
        <v>1</v>
      </c>
      <c r="E724" s="61">
        <f t="shared" si="2"/>
        <v>0</v>
      </c>
    </row>
    <row r="725">
      <c r="A725" s="62" t="s">
        <v>3421</v>
      </c>
      <c r="B725" s="76">
        <v>2.0</v>
      </c>
      <c r="C725" s="76">
        <v>8.35724890538E-4</v>
      </c>
      <c r="D725" s="61">
        <f t="shared" si="1"/>
        <v>1</v>
      </c>
      <c r="E725" s="61">
        <f t="shared" si="2"/>
        <v>0</v>
      </c>
    </row>
    <row r="726">
      <c r="A726" s="62" t="s">
        <v>3422</v>
      </c>
      <c r="B726" s="76">
        <v>4.0</v>
      </c>
      <c r="C726" s="76">
        <v>0.001541911606817</v>
      </c>
      <c r="D726" s="61">
        <f t="shared" si="1"/>
        <v>1</v>
      </c>
      <c r="E726" s="61">
        <f t="shared" si="2"/>
        <v>0</v>
      </c>
    </row>
    <row r="727">
      <c r="A727" s="62" t="s">
        <v>3423</v>
      </c>
      <c r="B727" s="76">
        <v>1.0</v>
      </c>
      <c r="C727" s="76">
        <v>0.00103974598588</v>
      </c>
      <c r="D727" s="61">
        <f t="shared" si="1"/>
        <v>1</v>
      </c>
      <c r="E727" s="61">
        <f t="shared" si="2"/>
        <v>0</v>
      </c>
    </row>
    <row r="728">
      <c r="A728" s="62" t="s">
        <v>3424</v>
      </c>
      <c r="B728" s="76">
        <v>1.0</v>
      </c>
      <c r="C728" s="76">
        <v>0.001625683983019</v>
      </c>
      <c r="D728" s="61">
        <f t="shared" si="1"/>
        <v>1</v>
      </c>
      <c r="E728" s="61">
        <f t="shared" si="2"/>
        <v>0</v>
      </c>
    </row>
    <row r="729">
      <c r="A729" s="62" t="s">
        <v>3425</v>
      </c>
      <c r="B729" s="76">
        <v>2.0</v>
      </c>
      <c r="C729" s="76">
        <v>9.96641653186E-4</v>
      </c>
      <c r="D729" s="61">
        <f t="shared" si="1"/>
        <v>1</v>
      </c>
      <c r="E729" s="61">
        <f t="shared" si="2"/>
        <v>0</v>
      </c>
    </row>
    <row r="730">
      <c r="A730" s="62" t="s">
        <v>3426</v>
      </c>
      <c r="B730" s="76">
        <v>1.0</v>
      </c>
      <c r="C730" s="76">
        <v>8.69211224955E-4</v>
      </c>
      <c r="D730" s="61">
        <f t="shared" si="1"/>
        <v>1</v>
      </c>
      <c r="E730" s="61">
        <f t="shared" si="2"/>
        <v>0</v>
      </c>
    </row>
    <row r="731">
      <c r="A731" s="62" t="s">
        <v>3427</v>
      </c>
      <c r="B731" s="76">
        <v>3.0</v>
      </c>
      <c r="C731" s="76">
        <v>0.002183705736776</v>
      </c>
      <c r="D731" s="61">
        <f t="shared" si="1"/>
        <v>1</v>
      </c>
      <c r="E731" s="61">
        <f t="shared" si="2"/>
        <v>0</v>
      </c>
    </row>
    <row r="732">
      <c r="A732" s="62" t="s">
        <v>3428</v>
      </c>
      <c r="B732" s="76">
        <v>4.0</v>
      </c>
      <c r="C732" s="76">
        <v>0.002463564564153</v>
      </c>
      <c r="D732" s="61">
        <f t="shared" si="1"/>
        <v>1</v>
      </c>
      <c r="E732" s="61">
        <f t="shared" si="2"/>
        <v>0</v>
      </c>
    </row>
    <row r="733">
      <c r="A733" s="62" t="s">
        <v>3429</v>
      </c>
      <c r="B733" s="76">
        <v>2.0</v>
      </c>
      <c r="C733" s="76">
        <v>0.002085352205438</v>
      </c>
      <c r="D733" s="61">
        <f t="shared" si="1"/>
        <v>1</v>
      </c>
      <c r="E733" s="61">
        <f t="shared" si="2"/>
        <v>0</v>
      </c>
    </row>
    <row r="734">
      <c r="A734" s="62" t="s">
        <v>3430</v>
      </c>
      <c r="B734" s="76">
        <v>1.0</v>
      </c>
      <c r="C734" s="76">
        <v>0.00129553072962</v>
      </c>
      <c r="D734" s="61">
        <f t="shared" si="1"/>
        <v>1</v>
      </c>
      <c r="E734" s="61">
        <f t="shared" si="2"/>
        <v>0</v>
      </c>
    </row>
    <row r="735">
      <c r="A735" s="62" t="s">
        <v>3431</v>
      </c>
      <c r="B735" s="76">
        <v>0.0</v>
      </c>
      <c r="C735" s="76">
        <v>0.002413116822693</v>
      </c>
      <c r="D735" s="61">
        <f t="shared" si="1"/>
        <v>0</v>
      </c>
      <c r="E735" s="61">
        <f t="shared" si="2"/>
        <v>1</v>
      </c>
    </row>
    <row r="736">
      <c r="A736" s="62" t="s">
        <v>3432</v>
      </c>
      <c r="B736" s="76">
        <v>0.0</v>
      </c>
      <c r="C736" s="76">
        <v>0.015643641457329</v>
      </c>
      <c r="D736" s="61">
        <f t="shared" si="1"/>
        <v>0</v>
      </c>
      <c r="E736" s="61">
        <f t="shared" si="2"/>
        <v>1</v>
      </c>
    </row>
    <row r="737">
      <c r="A737" s="62" t="s">
        <v>2690</v>
      </c>
      <c r="B737" s="76">
        <v>0.0</v>
      </c>
      <c r="C737" s="76">
        <v>0.006963612213204</v>
      </c>
      <c r="D737" s="61">
        <f t="shared" si="1"/>
        <v>0</v>
      </c>
      <c r="E737" s="61">
        <f t="shared" si="2"/>
        <v>1</v>
      </c>
    </row>
    <row r="738">
      <c r="A738" s="62" t="s">
        <v>2691</v>
      </c>
      <c r="B738" s="76">
        <v>4.0</v>
      </c>
      <c r="C738" s="76">
        <v>0.004448268206554</v>
      </c>
      <c r="D738" s="61">
        <f t="shared" si="1"/>
        <v>1</v>
      </c>
      <c r="E738" s="61">
        <f t="shared" si="2"/>
        <v>0</v>
      </c>
    </row>
    <row r="739">
      <c r="A739" s="62" t="s">
        <v>2692</v>
      </c>
      <c r="B739" s="76">
        <v>0.0</v>
      </c>
      <c r="C739" s="76">
        <v>0.003031416380402</v>
      </c>
      <c r="D739" s="61">
        <f t="shared" si="1"/>
        <v>0</v>
      </c>
      <c r="E739" s="61">
        <f t="shared" si="2"/>
        <v>1</v>
      </c>
    </row>
    <row r="740">
      <c r="A740" s="62" t="s">
        <v>2693</v>
      </c>
      <c r="B740" s="76">
        <v>0.0</v>
      </c>
      <c r="C740" s="76">
        <v>0.002056014645017</v>
      </c>
      <c r="D740" s="61">
        <f t="shared" si="1"/>
        <v>0</v>
      </c>
      <c r="E740" s="61">
        <f t="shared" si="2"/>
        <v>1</v>
      </c>
    </row>
    <row r="741">
      <c r="A741" s="62" t="s">
        <v>2694</v>
      </c>
      <c r="B741" s="76">
        <v>0.0</v>
      </c>
      <c r="C741" s="76">
        <v>0.014429659009008</v>
      </c>
      <c r="D741" s="61">
        <f t="shared" si="1"/>
        <v>0</v>
      </c>
      <c r="E741" s="61">
        <f t="shared" si="2"/>
        <v>1</v>
      </c>
    </row>
    <row r="742">
      <c r="A742" s="62" t="s">
        <v>2695</v>
      </c>
      <c r="B742" s="76">
        <v>0.0</v>
      </c>
      <c r="C742" s="76">
        <v>0.050404479879184</v>
      </c>
      <c r="D742" s="61">
        <f t="shared" si="1"/>
        <v>0</v>
      </c>
      <c r="E742" s="61">
        <f t="shared" si="2"/>
        <v>1</v>
      </c>
    </row>
    <row r="743">
      <c r="A743" s="62" t="s">
        <v>2696</v>
      </c>
      <c r="B743" s="76">
        <v>0.0</v>
      </c>
      <c r="C743" s="76">
        <v>0.044457888628226</v>
      </c>
      <c r="D743" s="61">
        <f t="shared" si="1"/>
        <v>0</v>
      </c>
      <c r="E743" s="61">
        <f t="shared" si="2"/>
        <v>1</v>
      </c>
    </row>
    <row r="744">
      <c r="A744" s="62" t="s">
        <v>2697</v>
      </c>
      <c r="B744" s="76">
        <v>0.0</v>
      </c>
      <c r="C744" s="76">
        <v>0.013496032079362</v>
      </c>
      <c r="D744" s="61">
        <f t="shared" si="1"/>
        <v>0</v>
      </c>
      <c r="E744" s="61">
        <f t="shared" si="2"/>
        <v>1</v>
      </c>
    </row>
    <row r="745">
      <c r="A745" s="62" t="s">
        <v>2698</v>
      </c>
      <c r="B745" s="76">
        <v>0.0</v>
      </c>
      <c r="C745" s="76">
        <v>0.020679214444074</v>
      </c>
      <c r="D745" s="61">
        <f t="shared" si="1"/>
        <v>0</v>
      </c>
      <c r="E745" s="61">
        <f t="shared" si="2"/>
        <v>1</v>
      </c>
    </row>
    <row r="746">
      <c r="A746" s="62" t="s">
        <v>2699</v>
      </c>
      <c r="B746" s="76">
        <v>0.0</v>
      </c>
      <c r="C746" s="76">
        <v>0.001413212918075</v>
      </c>
      <c r="D746" s="61">
        <f t="shared" si="1"/>
        <v>0</v>
      </c>
      <c r="E746" s="61">
        <f t="shared" si="2"/>
        <v>1</v>
      </c>
    </row>
    <row r="747">
      <c r="A747" s="62" t="s">
        <v>2700</v>
      </c>
      <c r="B747" s="76">
        <v>0.0</v>
      </c>
      <c r="C747" s="76">
        <v>0.027638251927657</v>
      </c>
      <c r="D747" s="61">
        <f t="shared" si="1"/>
        <v>0</v>
      </c>
      <c r="E747" s="61">
        <f t="shared" si="2"/>
        <v>1</v>
      </c>
    </row>
    <row r="748">
      <c r="A748" s="62" t="s">
        <v>2701</v>
      </c>
      <c r="B748" s="76">
        <v>0.0</v>
      </c>
      <c r="C748" s="76">
        <v>0.013391690119374</v>
      </c>
      <c r="D748" s="61">
        <f t="shared" si="1"/>
        <v>0</v>
      </c>
      <c r="E748" s="61">
        <f t="shared" si="2"/>
        <v>1</v>
      </c>
    </row>
    <row r="749">
      <c r="A749" s="62" t="s">
        <v>3433</v>
      </c>
      <c r="B749" s="76">
        <v>0.0</v>
      </c>
      <c r="C749" s="76">
        <v>0.005572091566029</v>
      </c>
      <c r="D749" s="61">
        <f t="shared" si="1"/>
        <v>0</v>
      </c>
      <c r="E749" s="61">
        <f t="shared" si="2"/>
        <v>1</v>
      </c>
    </row>
    <row r="750">
      <c r="A750" s="62" t="s">
        <v>3434</v>
      </c>
      <c r="B750" s="76">
        <v>0.0</v>
      </c>
      <c r="C750" s="76">
        <v>0.047420115235293</v>
      </c>
      <c r="D750" s="61">
        <f t="shared" si="1"/>
        <v>0</v>
      </c>
      <c r="E750" s="61">
        <f t="shared" si="2"/>
        <v>1</v>
      </c>
    </row>
    <row r="751">
      <c r="A751" s="62" t="s">
        <v>3435</v>
      </c>
      <c r="B751" s="76">
        <v>0.0</v>
      </c>
      <c r="C751" s="76">
        <v>0.019362122416092</v>
      </c>
      <c r="D751" s="61">
        <f t="shared" si="1"/>
        <v>0</v>
      </c>
      <c r="E751" s="61">
        <f t="shared" si="2"/>
        <v>1</v>
      </c>
    </row>
    <row r="752">
      <c r="A752" s="62" t="s">
        <v>3436</v>
      </c>
      <c r="B752" s="76">
        <v>2.0</v>
      </c>
      <c r="C752" s="76">
        <v>0.001504937545909</v>
      </c>
      <c r="D752" s="61">
        <f t="shared" si="1"/>
        <v>1</v>
      </c>
      <c r="E752" s="61">
        <f t="shared" si="2"/>
        <v>0</v>
      </c>
    </row>
    <row r="753">
      <c r="A753" s="62" t="s">
        <v>3437</v>
      </c>
      <c r="B753" s="76">
        <v>1.0</v>
      </c>
      <c r="C753" s="76">
        <v>0.001805102064393</v>
      </c>
      <c r="D753" s="61">
        <f t="shared" si="1"/>
        <v>1</v>
      </c>
      <c r="E753" s="61">
        <f t="shared" si="2"/>
        <v>0</v>
      </c>
    </row>
    <row r="754">
      <c r="A754" s="62" t="s">
        <v>3438</v>
      </c>
      <c r="B754" s="76">
        <v>1.0</v>
      </c>
      <c r="C754" s="76">
        <v>0.001197382311803</v>
      </c>
      <c r="D754" s="61">
        <f t="shared" si="1"/>
        <v>1</v>
      </c>
      <c r="E754" s="61">
        <f t="shared" si="2"/>
        <v>0</v>
      </c>
    </row>
    <row r="755">
      <c r="A755" s="62" t="s">
        <v>3439</v>
      </c>
      <c r="B755" s="76">
        <v>1.0</v>
      </c>
      <c r="C755" s="76">
        <v>0.001057072835026</v>
      </c>
      <c r="D755" s="61">
        <f t="shared" si="1"/>
        <v>1</v>
      </c>
      <c r="E755" s="61">
        <f t="shared" si="2"/>
        <v>0</v>
      </c>
    </row>
    <row r="756">
      <c r="A756" s="62" t="s">
        <v>3440</v>
      </c>
      <c r="B756" s="76">
        <v>1.0</v>
      </c>
      <c r="C756" s="76">
        <v>0.002036499701744</v>
      </c>
      <c r="D756" s="61">
        <f t="shared" si="1"/>
        <v>1</v>
      </c>
      <c r="E756" s="61">
        <f t="shared" si="2"/>
        <v>0</v>
      </c>
    </row>
    <row r="757">
      <c r="A757" s="62" t="s">
        <v>3441</v>
      </c>
      <c r="B757" s="76">
        <v>0.0</v>
      </c>
      <c r="C757" s="76">
        <v>0.001118091445055</v>
      </c>
      <c r="D757" s="61">
        <f t="shared" si="1"/>
        <v>0</v>
      </c>
      <c r="E757" s="61">
        <f t="shared" si="2"/>
        <v>1</v>
      </c>
    </row>
    <row r="758">
      <c r="A758" s="62" t="s">
        <v>3442</v>
      </c>
      <c r="B758" s="76">
        <v>2.0</v>
      </c>
      <c r="C758" s="76">
        <v>0.0061053962023</v>
      </c>
      <c r="D758" s="61">
        <f t="shared" si="1"/>
        <v>1</v>
      </c>
      <c r="E758" s="61">
        <f t="shared" si="2"/>
        <v>0</v>
      </c>
    </row>
    <row r="759">
      <c r="A759" s="62" t="s">
        <v>3443</v>
      </c>
      <c r="B759" s="76">
        <v>0.0</v>
      </c>
      <c r="C759" s="76">
        <v>0.002342832383794</v>
      </c>
      <c r="D759" s="61">
        <f t="shared" si="1"/>
        <v>0</v>
      </c>
      <c r="E759" s="61">
        <f t="shared" si="2"/>
        <v>1</v>
      </c>
    </row>
    <row r="760">
      <c r="A760" s="62" t="s">
        <v>3444</v>
      </c>
      <c r="B760" s="76">
        <v>0.0</v>
      </c>
      <c r="C760" s="76">
        <v>0.004402674975291</v>
      </c>
      <c r="D760" s="61">
        <f t="shared" si="1"/>
        <v>0</v>
      </c>
      <c r="E760" s="61">
        <f t="shared" si="2"/>
        <v>1</v>
      </c>
    </row>
    <row r="761">
      <c r="A761" s="62" t="s">
        <v>3445</v>
      </c>
      <c r="B761" s="76">
        <v>0.0</v>
      </c>
      <c r="C761" s="76">
        <v>9.96641653186E-4</v>
      </c>
      <c r="D761" s="61">
        <f t="shared" si="1"/>
        <v>0</v>
      </c>
      <c r="E761" s="61">
        <f t="shared" si="2"/>
        <v>1</v>
      </c>
    </row>
    <row r="762">
      <c r="A762" s="62" t="s">
        <v>3446</v>
      </c>
      <c r="B762" s="76">
        <v>1.0</v>
      </c>
      <c r="C762" s="76">
        <v>0.00161633687584</v>
      </c>
      <c r="D762" s="61">
        <f t="shared" si="1"/>
        <v>1</v>
      </c>
      <c r="E762" s="61">
        <f t="shared" si="2"/>
        <v>0</v>
      </c>
    </row>
    <row r="763">
      <c r="A763" s="62" t="s">
        <v>3447</v>
      </c>
      <c r="B763" s="76">
        <v>0.0</v>
      </c>
      <c r="C763" s="76">
        <v>0.0143689126608</v>
      </c>
      <c r="D763" s="61">
        <f t="shared" si="1"/>
        <v>0</v>
      </c>
      <c r="E763" s="61">
        <f t="shared" si="2"/>
        <v>1</v>
      </c>
    </row>
    <row r="764">
      <c r="A764" s="62" t="s">
        <v>2702</v>
      </c>
      <c r="B764" s="76">
        <v>0.0</v>
      </c>
      <c r="C764" s="76">
        <v>0.008796296771233</v>
      </c>
      <c r="D764" s="61">
        <f t="shared" si="1"/>
        <v>0</v>
      </c>
      <c r="E764" s="61">
        <f t="shared" si="2"/>
        <v>1</v>
      </c>
    </row>
    <row r="765">
      <c r="A765" s="62" t="s">
        <v>2703</v>
      </c>
      <c r="B765" s="76">
        <v>0.0</v>
      </c>
      <c r="C765" s="76">
        <v>0.001532652962125</v>
      </c>
      <c r="D765" s="61">
        <f t="shared" si="1"/>
        <v>0</v>
      </c>
      <c r="E765" s="61">
        <f t="shared" si="2"/>
        <v>1</v>
      </c>
    </row>
    <row r="766">
      <c r="A766" s="62" t="s">
        <v>2704</v>
      </c>
      <c r="B766" s="76">
        <v>0.0</v>
      </c>
      <c r="C766" s="76">
        <v>0.011123964743577</v>
      </c>
      <c r="D766" s="61">
        <f t="shared" si="1"/>
        <v>0</v>
      </c>
      <c r="E766" s="61">
        <f t="shared" si="2"/>
        <v>1</v>
      </c>
    </row>
    <row r="767">
      <c r="A767" s="62" t="s">
        <v>2705</v>
      </c>
      <c r="B767" s="76">
        <v>0.0</v>
      </c>
      <c r="C767" s="76">
        <v>8.1075205736E-4</v>
      </c>
      <c r="D767" s="61">
        <f t="shared" si="1"/>
        <v>0</v>
      </c>
      <c r="E767" s="61">
        <f t="shared" si="2"/>
        <v>1</v>
      </c>
    </row>
    <row r="768">
      <c r="A768" s="62" t="s">
        <v>2706</v>
      </c>
      <c r="B768" s="76">
        <v>0.0</v>
      </c>
      <c r="C768" s="76">
        <v>0.012755559971975</v>
      </c>
      <c r="D768" s="61">
        <f t="shared" si="1"/>
        <v>0</v>
      </c>
      <c r="E768" s="61">
        <f t="shared" si="2"/>
        <v>1</v>
      </c>
    </row>
    <row r="769">
      <c r="A769" s="62" t="s">
        <v>2707</v>
      </c>
      <c r="B769" s="76">
        <v>0.0</v>
      </c>
      <c r="C769" s="76">
        <v>0.018525425363745</v>
      </c>
      <c r="D769" s="61">
        <f t="shared" si="1"/>
        <v>0</v>
      </c>
      <c r="E769" s="61">
        <f t="shared" si="2"/>
        <v>1</v>
      </c>
    </row>
    <row r="770">
      <c r="A770" s="62" t="s">
        <v>2708</v>
      </c>
      <c r="B770" s="76">
        <v>0.0</v>
      </c>
      <c r="C770" s="76">
        <v>0.044350268621003</v>
      </c>
      <c r="D770" s="61">
        <f t="shared" si="1"/>
        <v>0</v>
      </c>
      <c r="E770" s="61">
        <f t="shared" si="2"/>
        <v>1</v>
      </c>
    </row>
    <row r="771">
      <c r="A771" s="62" t="s">
        <v>2709</v>
      </c>
      <c r="B771" s="76">
        <v>0.0</v>
      </c>
      <c r="C771" s="76">
        <v>0.010742884579359</v>
      </c>
      <c r="D771" s="61">
        <f t="shared" si="1"/>
        <v>0</v>
      </c>
      <c r="E771" s="61">
        <f t="shared" si="2"/>
        <v>1</v>
      </c>
    </row>
    <row r="772">
      <c r="A772" s="62" t="s">
        <v>2710</v>
      </c>
      <c r="B772" s="76">
        <v>0.0</v>
      </c>
      <c r="C772" s="76">
        <v>0.054214718374109</v>
      </c>
      <c r="D772" s="61">
        <f t="shared" si="1"/>
        <v>0</v>
      </c>
      <c r="E772" s="61">
        <f t="shared" si="2"/>
        <v>1</v>
      </c>
    </row>
    <row r="773">
      <c r="A773" s="62" t="s">
        <v>2711</v>
      </c>
      <c r="B773" s="76">
        <v>0.0</v>
      </c>
      <c r="C773" s="76">
        <v>0.018232689607506</v>
      </c>
      <c r="D773" s="61">
        <f t="shared" si="1"/>
        <v>0</v>
      </c>
      <c r="E773" s="61">
        <f t="shared" si="2"/>
        <v>1</v>
      </c>
    </row>
    <row r="774">
      <c r="A774" s="62" t="s">
        <v>2712</v>
      </c>
      <c r="B774" s="76">
        <v>0.0</v>
      </c>
      <c r="C774" s="76">
        <v>0.038510603735599</v>
      </c>
      <c r="D774" s="61">
        <f t="shared" si="1"/>
        <v>0</v>
      </c>
      <c r="E774" s="61">
        <f t="shared" si="2"/>
        <v>1</v>
      </c>
    </row>
    <row r="775">
      <c r="A775" s="62" t="s">
        <v>2713</v>
      </c>
      <c r="B775" s="76">
        <v>0.0</v>
      </c>
      <c r="C775" s="76">
        <v>0.022589725352994</v>
      </c>
      <c r="D775" s="61">
        <f t="shared" si="1"/>
        <v>0</v>
      </c>
      <c r="E775" s="61">
        <f t="shared" si="2"/>
        <v>1</v>
      </c>
    </row>
    <row r="776">
      <c r="A776" s="62" t="s">
        <v>2714</v>
      </c>
      <c r="B776" s="76">
        <v>0.0</v>
      </c>
      <c r="C776" s="76">
        <v>0.022970901374372</v>
      </c>
      <c r="D776" s="61">
        <f t="shared" si="1"/>
        <v>0</v>
      </c>
      <c r="E776" s="61">
        <f t="shared" si="2"/>
        <v>1</v>
      </c>
    </row>
    <row r="777">
      <c r="A777" s="62" t="s">
        <v>3448</v>
      </c>
      <c r="B777" s="76">
        <v>0.0</v>
      </c>
      <c r="C777" s="76">
        <v>0.005861610070084</v>
      </c>
      <c r="D777" s="61">
        <f t="shared" si="1"/>
        <v>0</v>
      </c>
      <c r="E777" s="61">
        <f t="shared" si="2"/>
        <v>1</v>
      </c>
    </row>
    <row r="778">
      <c r="A778" s="62" t="s">
        <v>3449</v>
      </c>
      <c r="B778" s="76">
        <v>1.0</v>
      </c>
      <c r="C778" s="76">
        <v>0.001358675139192</v>
      </c>
      <c r="D778" s="61">
        <f t="shared" si="1"/>
        <v>1</v>
      </c>
      <c r="E778" s="61">
        <f t="shared" si="2"/>
        <v>0</v>
      </c>
    </row>
    <row r="779">
      <c r="A779" s="62" t="s">
        <v>3450</v>
      </c>
      <c r="B779" s="76">
        <v>4.0</v>
      </c>
      <c r="C779" s="76">
        <v>0.009456891407632</v>
      </c>
      <c r="D779" s="61">
        <f t="shared" si="1"/>
        <v>1</v>
      </c>
      <c r="E779" s="61">
        <f t="shared" si="2"/>
        <v>0</v>
      </c>
    </row>
    <row r="780">
      <c r="A780" s="62" t="s">
        <v>3451</v>
      </c>
      <c r="B780" s="76">
        <v>0.0</v>
      </c>
      <c r="C780" s="76">
        <v>0.001206249290711</v>
      </c>
      <c r="D780" s="61">
        <f t="shared" si="1"/>
        <v>0</v>
      </c>
      <c r="E780" s="61">
        <f t="shared" si="2"/>
        <v>1</v>
      </c>
    </row>
    <row r="781">
      <c r="A781" s="62" t="s">
        <v>3452</v>
      </c>
      <c r="B781" s="76">
        <v>0.0</v>
      </c>
      <c r="C781" s="76">
        <v>0.002999849427078</v>
      </c>
      <c r="D781" s="61">
        <f t="shared" si="1"/>
        <v>0</v>
      </c>
      <c r="E781" s="61">
        <f t="shared" si="2"/>
        <v>1</v>
      </c>
    </row>
    <row r="782">
      <c r="A782" s="62" t="s">
        <v>3453</v>
      </c>
      <c r="B782" s="76">
        <v>0.0</v>
      </c>
      <c r="C782" s="76">
        <v>0.002770420258922</v>
      </c>
      <c r="D782" s="61">
        <f t="shared" si="1"/>
        <v>0</v>
      </c>
      <c r="E782" s="61">
        <f t="shared" si="2"/>
        <v>1</v>
      </c>
    </row>
    <row r="783">
      <c r="A783" s="62" t="s">
        <v>3454</v>
      </c>
      <c r="B783" s="76">
        <v>0.0</v>
      </c>
      <c r="C783" s="76">
        <v>0.001170849239596</v>
      </c>
      <c r="D783" s="61">
        <f t="shared" si="1"/>
        <v>0</v>
      </c>
      <c r="E783" s="61">
        <f t="shared" si="2"/>
        <v>1</v>
      </c>
    </row>
    <row r="784">
      <c r="A784" s="62" t="s">
        <v>3455</v>
      </c>
      <c r="B784" s="76">
        <v>7.0</v>
      </c>
      <c r="C784" s="76">
        <v>0.001468125006984</v>
      </c>
      <c r="D784" s="61">
        <f t="shared" si="1"/>
        <v>1</v>
      </c>
      <c r="E784" s="61">
        <f t="shared" si="2"/>
        <v>0</v>
      </c>
    </row>
    <row r="785">
      <c r="A785" s="62" t="s">
        <v>3456</v>
      </c>
      <c r="B785" s="76">
        <v>2.0</v>
      </c>
      <c r="C785" s="76">
        <v>8.69211224955E-4</v>
      </c>
      <c r="D785" s="61">
        <f t="shared" si="1"/>
        <v>1</v>
      </c>
      <c r="E785" s="61">
        <f t="shared" si="2"/>
        <v>0</v>
      </c>
    </row>
    <row r="786">
      <c r="A786" s="62" t="s">
        <v>3457</v>
      </c>
      <c r="B786" s="76">
        <v>3.0</v>
      </c>
      <c r="C786" s="76">
        <v>8.69211224955E-4</v>
      </c>
      <c r="D786" s="61">
        <f t="shared" si="1"/>
        <v>1</v>
      </c>
      <c r="E786" s="61">
        <f t="shared" si="2"/>
        <v>0</v>
      </c>
    </row>
    <row r="787">
      <c r="A787" s="62" t="s">
        <v>3458</v>
      </c>
      <c r="B787" s="76">
        <v>4.0</v>
      </c>
      <c r="C787" s="76">
        <v>9.19837289532E-4</v>
      </c>
      <c r="D787" s="61">
        <f t="shared" si="1"/>
        <v>1</v>
      </c>
      <c r="E787" s="61">
        <f t="shared" si="2"/>
        <v>0</v>
      </c>
    </row>
    <row r="788">
      <c r="A788" s="62" t="s">
        <v>3459</v>
      </c>
      <c r="B788" s="76">
        <v>3.0</v>
      </c>
      <c r="C788" s="76">
        <v>0.002095149351278</v>
      </c>
      <c r="D788" s="61">
        <f t="shared" si="1"/>
        <v>1</v>
      </c>
      <c r="E788" s="61">
        <f t="shared" si="2"/>
        <v>0</v>
      </c>
    </row>
    <row r="789">
      <c r="A789" s="62" t="s">
        <v>3460</v>
      </c>
      <c r="B789" s="76">
        <v>2.0</v>
      </c>
      <c r="C789" s="76">
        <v>9.36816559612E-4</v>
      </c>
      <c r="D789" s="61">
        <f t="shared" si="1"/>
        <v>1</v>
      </c>
      <c r="E789" s="61">
        <f t="shared" si="2"/>
        <v>0</v>
      </c>
    </row>
    <row r="790">
      <c r="A790" s="62" t="s">
        <v>3461</v>
      </c>
      <c r="B790" s="76">
        <v>0.0</v>
      </c>
      <c r="C790" s="76">
        <v>0.051852785683913</v>
      </c>
      <c r="D790" s="61">
        <f t="shared" si="1"/>
        <v>0</v>
      </c>
      <c r="E790" s="61">
        <f t="shared" si="2"/>
        <v>1</v>
      </c>
    </row>
    <row r="791">
      <c r="A791" s="62" t="s">
        <v>3462</v>
      </c>
      <c r="B791" s="76">
        <v>0.0</v>
      </c>
      <c r="C791" s="76">
        <v>0.013780338281932</v>
      </c>
      <c r="D791" s="61">
        <f t="shared" si="1"/>
        <v>0</v>
      </c>
      <c r="E791" s="61">
        <f t="shared" si="2"/>
        <v>1</v>
      </c>
    </row>
    <row r="792">
      <c r="A792" s="62" t="s">
        <v>3463</v>
      </c>
      <c r="B792" s="76">
        <v>3.0</v>
      </c>
      <c r="C792" s="76">
        <v>0.001065754093597</v>
      </c>
      <c r="D792" s="61">
        <f t="shared" si="1"/>
        <v>1</v>
      </c>
      <c r="E792" s="61">
        <f t="shared" si="2"/>
        <v>0</v>
      </c>
    </row>
    <row r="793">
      <c r="A793" s="62" t="s">
        <v>3464</v>
      </c>
      <c r="B793" s="76">
        <v>2.0</v>
      </c>
      <c r="C793" s="76">
        <v>8.44076608159E-4</v>
      </c>
      <c r="D793" s="61">
        <f t="shared" si="1"/>
        <v>1</v>
      </c>
      <c r="E793" s="61">
        <f t="shared" si="2"/>
        <v>0</v>
      </c>
    </row>
    <row r="794">
      <c r="A794" s="62" t="s">
        <v>3465</v>
      </c>
      <c r="B794" s="76">
        <v>2.0</v>
      </c>
      <c r="C794" s="76">
        <v>8.1075205736E-4</v>
      </c>
      <c r="D794" s="61">
        <f t="shared" si="1"/>
        <v>1</v>
      </c>
      <c r="E794" s="61">
        <f t="shared" si="2"/>
        <v>0</v>
      </c>
    </row>
    <row r="795">
      <c r="A795" s="62" t="s">
        <v>3466</v>
      </c>
      <c r="B795" s="76">
        <v>0.0</v>
      </c>
      <c r="C795" s="76">
        <v>0.001224017050071</v>
      </c>
      <c r="D795" s="61">
        <f t="shared" si="1"/>
        <v>0</v>
      </c>
      <c r="E795" s="61">
        <f t="shared" si="2"/>
        <v>1</v>
      </c>
    </row>
    <row r="796">
      <c r="A796" s="62" t="s">
        <v>3467</v>
      </c>
      <c r="B796" s="76">
        <v>1.0</v>
      </c>
      <c r="C796" s="76">
        <v>0.001005238121947</v>
      </c>
      <c r="D796" s="61">
        <f t="shared" si="1"/>
        <v>1</v>
      </c>
      <c r="E796" s="61">
        <f t="shared" si="2"/>
        <v>0</v>
      </c>
    </row>
    <row r="797">
      <c r="A797" s="62" t="s">
        <v>3468</v>
      </c>
      <c r="B797" s="76">
        <v>5.0</v>
      </c>
      <c r="C797" s="76">
        <v>0.001404097080327</v>
      </c>
      <c r="D797" s="61">
        <f t="shared" si="1"/>
        <v>1</v>
      </c>
      <c r="E797" s="61">
        <f t="shared" si="2"/>
        <v>0</v>
      </c>
    </row>
    <row r="798">
      <c r="A798" s="62" t="s">
        <v>3469</v>
      </c>
      <c r="B798" s="76">
        <v>8.0</v>
      </c>
      <c r="C798" s="76">
        <v>0.001304519117749</v>
      </c>
      <c r="D798" s="61">
        <f t="shared" si="1"/>
        <v>1</v>
      </c>
      <c r="E798" s="61">
        <f t="shared" si="2"/>
        <v>0</v>
      </c>
    </row>
    <row r="799">
      <c r="A799" s="62" t="s">
        <v>3470</v>
      </c>
      <c r="B799" s="76">
        <v>5.0</v>
      </c>
      <c r="C799" s="76">
        <v>0.003105328298909</v>
      </c>
      <c r="D799" s="61">
        <f t="shared" si="1"/>
        <v>1</v>
      </c>
      <c r="E799" s="61">
        <f t="shared" si="2"/>
        <v>0</v>
      </c>
    </row>
    <row r="800">
      <c r="A800" s="62" t="s">
        <v>3471</v>
      </c>
      <c r="B800" s="76">
        <v>6.0</v>
      </c>
      <c r="C800" s="76">
        <v>0.001277586558286</v>
      </c>
      <c r="D800" s="61">
        <f t="shared" si="1"/>
        <v>1</v>
      </c>
      <c r="E800" s="61">
        <f t="shared" si="2"/>
        <v>0</v>
      </c>
    </row>
    <row r="801">
      <c r="A801" s="62" t="s">
        <v>3472</v>
      </c>
      <c r="B801" s="76">
        <v>5.0</v>
      </c>
      <c r="C801" s="76">
        <v>0.001074447510027</v>
      </c>
      <c r="D801" s="61">
        <f t="shared" si="1"/>
        <v>1</v>
      </c>
      <c r="E801" s="61">
        <f t="shared" si="2"/>
        <v>0</v>
      </c>
    </row>
    <row r="802">
      <c r="A802" s="62" t="s">
        <v>3473</v>
      </c>
      <c r="B802" s="76">
        <v>6.0</v>
      </c>
      <c r="C802" s="76">
        <v>0.001376812464421</v>
      </c>
      <c r="D802" s="61">
        <f t="shared" si="1"/>
        <v>1</v>
      </c>
      <c r="E802" s="61">
        <f t="shared" si="2"/>
        <v>0</v>
      </c>
    </row>
    <row r="803">
      <c r="A803" s="62" t="s">
        <v>3474</v>
      </c>
      <c r="B803" s="76">
        <v>5.0</v>
      </c>
      <c r="C803" s="76">
        <v>0.012185820467648</v>
      </c>
      <c r="D803" s="61">
        <f t="shared" si="1"/>
        <v>1</v>
      </c>
      <c r="E803" s="61">
        <f t="shared" si="2"/>
        <v>0</v>
      </c>
    </row>
    <row r="804">
      <c r="A804" s="62" t="s">
        <v>3475</v>
      </c>
      <c r="B804" s="76">
        <v>9.0</v>
      </c>
      <c r="C804" s="76">
        <v>0.001013846798404</v>
      </c>
      <c r="D804" s="61">
        <f t="shared" si="1"/>
        <v>1</v>
      </c>
      <c r="E804" s="61">
        <f t="shared" si="2"/>
        <v>0</v>
      </c>
    </row>
    <row r="805">
      <c r="A805" s="62" t="s">
        <v>3476</v>
      </c>
      <c r="B805" s="76">
        <v>4.0</v>
      </c>
      <c r="C805" s="76">
        <v>0.001710244370621</v>
      </c>
      <c r="D805" s="61">
        <f t="shared" si="1"/>
        <v>1</v>
      </c>
      <c r="E805" s="61">
        <f t="shared" si="2"/>
        <v>0</v>
      </c>
    </row>
    <row r="806">
      <c r="A806" s="62" t="s">
        <v>3477</v>
      </c>
      <c r="B806" s="76">
        <v>4.0</v>
      </c>
      <c r="C806" s="76">
        <v>8.1075205736E-4</v>
      </c>
      <c r="D806" s="61">
        <f t="shared" si="1"/>
        <v>1</v>
      </c>
      <c r="E806" s="61">
        <f t="shared" si="2"/>
        <v>0</v>
      </c>
    </row>
    <row r="807">
      <c r="A807" s="62" t="s">
        <v>3478</v>
      </c>
      <c r="B807" s="76">
        <v>2.0</v>
      </c>
      <c r="C807" s="76">
        <v>0.001118091445055</v>
      </c>
      <c r="D807" s="61">
        <f t="shared" si="1"/>
        <v>1</v>
      </c>
      <c r="E807" s="61">
        <f t="shared" si="2"/>
        <v>0</v>
      </c>
    </row>
    <row r="808">
      <c r="A808" s="62" t="s">
        <v>3479</v>
      </c>
      <c r="B808" s="76">
        <v>0.0</v>
      </c>
      <c r="C808" s="76">
        <v>0.018541730165579</v>
      </c>
      <c r="D808" s="61">
        <f t="shared" si="1"/>
        <v>0</v>
      </c>
      <c r="E808" s="61">
        <f t="shared" si="2"/>
        <v>1</v>
      </c>
    </row>
    <row r="809">
      <c r="A809" s="62" t="s">
        <v>3480</v>
      </c>
      <c r="B809" s="76">
        <v>0.0</v>
      </c>
      <c r="C809" s="76">
        <v>0.0082659503234</v>
      </c>
      <c r="D809" s="61">
        <f t="shared" si="1"/>
        <v>0</v>
      </c>
      <c r="E809" s="61">
        <f t="shared" si="2"/>
        <v>1</v>
      </c>
    </row>
    <row r="810">
      <c r="A810" s="62" t="s">
        <v>3481</v>
      </c>
      <c r="B810" s="76">
        <v>3.0</v>
      </c>
      <c r="C810" s="76">
        <v>0.004516849764633</v>
      </c>
      <c r="D810" s="61">
        <f t="shared" si="1"/>
        <v>1</v>
      </c>
      <c r="E810" s="61">
        <f t="shared" si="2"/>
        <v>0</v>
      </c>
    </row>
    <row r="811">
      <c r="A811" s="62" t="s">
        <v>3482</v>
      </c>
      <c r="B811" s="76">
        <v>0.0</v>
      </c>
      <c r="C811" s="76">
        <v>0.001486510579313</v>
      </c>
      <c r="D811" s="61">
        <f t="shared" si="1"/>
        <v>0</v>
      </c>
      <c r="E811" s="61">
        <f t="shared" si="2"/>
        <v>1</v>
      </c>
    </row>
    <row r="812">
      <c r="A812" s="62" t="s">
        <v>3483</v>
      </c>
      <c r="B812" s="76">
        <v>1.0</v>
      </c>
      <c r="C812" s="76">
        <v>0.001126855764722</v>
      </c>
      <c r="D812" s="61">
        <f t="shared" si="1"/>
        <v>1</v>
      </c>
      <c r="E812" s="61">
        <f t="shared" si="2"/>
        <v>0</v>
      </c>
    </row>
    <row r="813">
      <c r="A813" s="62" t="s">
        <v>3484</v>
      </c>
      <c r="B813" s="76">
        <v>3.0</v>
      </c>
      <c r="C813" s="76">
        <v>8.27386949936E-4</v>
      </c>
      <c r="D813" s="61">
        <f t="shared" si="1"/>
        <v>1</v>
      </c>
      <c r="E813" s="61">
        <f t="shared" si="2"/>
        <v>0</v>
      </c>
    </row>
    <row r="814">
      <c r="A814" s="62" t="s">
        <v>3485</v>
      </c>
      <c r="B814" s="76">
        <v>2.0</v>
      </c>
      <c r="C814" s="76">
        <v>9.7092726423E-4</v>
      </c>
      <c r="D814" s="61">
        <f t="shared" si="1"/>
        <v>1</v>
      </c>
      <c r="E814" s="61">
        <f t="shared" si="2"/>
        <v>0</v>
      </c>
    </row>
    <row r="815">
      <c r="A815" s="62" t="s">
        <v>3486</v>
      </c>
      <c r="B815" s="76">
        <v>3.0</v>
      </c>
      <c r="C815" s="76">
        <v>9.45325292248E-4</v>
      </c>
      <c r="D815" s="61">
        <f t="shared" si="1"/>
        <v>1</v>
      </c>
      <c r="E815" s="61">
        <f t="shared" si="2"/>
        <v>0</v>
      </c>
    </row>
    <row r="816">
      <c r="A816" s="62" t="s">
        <v>3487</v>
      </c>
      <c r="B816" s="76">
        <v>2.0</v>
      </c>
      <c r="C816" s="76">
        <v>0.00129553072962</v>
      </c>
      <c r="D816" s="61">
        <f t="shared" si="1"/>
        <v>1</v>
      </c>
      <c r="E816" s="61">
        <f t="shared" si="2"/>
        <v>0</v>
      </c>
    </row>
    <row r="817">
      <c r="A817" s="62" t="s">
        <v>3488</v>
      </c>
      <c r="B817" s="76">
        <v>3.0</v>
      </c>
      <c r="C817" s="76">
        <v>0.016916202026096</v>
      </c>
      <c r="D817" s="61">
        <f t="shared" si="1"/>
        <v>1</v>
      </c>
      <c r="E817" s="61">
        <f t="shared" si="2"/>
        <v>0</v>
      </c>
    </row>
    <row r="818">
      <c r="A818" s="62" t="s">
        <v>3489</v>
      </c>
      <c r="B818" s="76">
        <v>7.0</v>
      </c>
      <c r="C818" s="76">
        <v>0.001872055236243</v>
      </c>
      <c r="D818" s="61">
        <f t="shared" si="1"/>
        <v>1</v>
      </c>
      <c r="E818" s="61">
        <f t="shared" si="2"/>
        <v>0</v>
      </c>
    </row>
    <row r="819">
      <c r="A819" s="62" t="s">
        <v>3490</v>
      </c>
      <c r="B819" s="76">
        <v>0.0</v>
      </c>
      <c r="C819" s="76">
        <v>0.003339938359794</v>
      </c>
      <c r="D819" s="61">
        <f t="shared" si="1"/>
        <v>0</v>
      </c>
      <c r="E819" s="61">
        <f t="shared" si="2"/>
        <v>1</v>
      </c>
    </row>
    <row r="820">
      <c r="A820" s="62" t="s">
        <v>3491</v>
      </c>
      <c r="B820" s="76">
        <v>0.0</v>
      </c>
      <c r="C820" s="76">
        <v>0.007860548709803</v>
      </c>
      <c r="D820" s="61">
        <f t="shared" si="1"/>
        <v>0</v>
      </c>
      <c r="E820" s="61">
        <f t="shared" si="2"/>
        <v>1</v>
      </c>
    </row>
    <row r="821">
      <c r="A821" s="62" t="s">
        <v>3492</v>
      </c>
      <c r="B821" s="76">
        <v>0.0</v>
      </c>
      <c r="C821" s="76">
        <v>0.006032021210828</v>
      </c>
      <c r="D821" s="61">
        <f t="shared" si="1"/>
        <v>0</v>
      </c>
      <c r="E821" s="61">
        <f t="shared" si="2"/>
        <v>1</v>
      </c>
    </row>
    <row r="822">
      <c r="A822" s="62" t="s">
        <v>3493</v>
      </c>
      <c r="B822" s="76">
        <v>0.0</v>
      </c>
      <c r="C822" s="76">
        <v>0.004828252262747</v>
      </c>
      <c r="D822" s="61">
        <f t="shared" si="1"/>
        <v>0</v>
      </c>
      <c r="E822" s="61">
        <f t="shared" si="2"/>
        <v>1</v>
      </c>
    </row>
    <row r="823">
      <c r="A823" s="62" t="s">
        <v>2715</v>
      </c>
      <c r="B823" s="76">
        <v>1.0</v>
      </c>
      <c r="C823" s="76">
        <v>0.002036499701744</v>
      </c>
      <c r="D823" s="61">
        <f t="shared" si="1"/>
        <v>1</v>
      </c>
      <c r="E823" s="61">
        <f t="shared" si="2"/>
        <v>0</v>
      </c>
    </row>
    <row r="824">
      <c r="A824" s="62" t="s">
        <v>2716</v>
      </c>
      <c r="B824" s="76">
        <v>3.0</v>
      </c>
      <c r="C824" s="76">
        <v>0.002605883632925</v>
      </c>
      <c r="D824" s="61">
        <f t="shared" si="1"/>
        <v>1</v>
      </c>
      <c r="E824" s="61">
        <f t="shared" si="2"/>
        <v>0</v>
      </c>
    </row>
    <row r="825">
      <c r="A825" s="62" t="s">
        <v>2717</v>
      </c>
      <c r="B825" s="76">
        <v>0.0</v>
      </c>
      <c r="C825" s="76">
        <v>0.00293691764544</v>
      </c>
      <c r="D825" s="61">
        <f t="shared" si="1"/>
        <v>0</v>
      </c>
      <c r="E825" s="61">
        <f t="shared" si="2"/>
        <v>1</v>
      </c>
    </row>
    <row r="826">
      <c r="A826" s="62" t="s">
        <v>2718</v>
      </c>
      <c r="B826" s="76">
        <v>0.0</v>
      </c>
      <c r="C826" s="76">
        <v>0.003621621683229</v>
      </c>
      <c r="D826" s="61">
        <f t="shared" si="1"/>
        <v>0</v>
      </c>
      <c r="E826" s="61">
        <f t="shared" si="2"/>
        <v>1</v>
      </c>
    </row>
    <row r="827">
      <c r="A827" s="62" t="s">
        <v>2719</v>
      </c>
      <c r="B827" s="76">
        <v>3.0</v>
      </c>
      <c r="C827" s="76">
        <v>0.00161633687584</v>
      </c>
      <c r="D827" s="61">
        <f t="shared" si="1"/>
        <v>1</v>
      </c>
      <c r="E827" s="61">
        <f t="shared" si="2"/>
        <v>0</v>
      </c>
    </row>
    <row r="828">
      <c r="A828" s="62" t="s">
        <v>2720</v>
      </c>
      <c r="B828" s="76">
        <v>3.0</v>
      </c>
      <c r="C828" s="76">
        <v>0.002677624192828</v>
      </c>
      <c r="D828" s="61">
        <f t="shared" si="1"/>
        <v>1</v>
      </c>
      <c r="E828" s="61">
        <f t="shared" si="2"/>
        <v>0</v>
      </c>
    </row>
    <row r="829">
      <c r="A829" s="62" t="s">
        <v>2721</v>
      </c>
      <c r="B829" s="76">
        <v>0.0</v>
      </c>
      <c r="C829" s="76">
        <v>0.011608698601407</v>
      </c>
      <c r="D829" s="61">
        <f t="shared" si="1"/>
        <v>0</v>
      </c>
      <c r="E829" s="61">
        <f t="shared" si="2"/>
        <v>1</v>
      </c>
    </row>
    <row r="830">
      <c r="A830" s="62" t="s">
        <v>2722</v>
      </c>
      <c r="B830" s="76">
        <v>0.0</v>
      </c>
      <c r="C830" s="76">
        <v>0.005085302392251</v>
      </c>
      <c r="D830" s="61">
        <f t="shared" si="1"/>
        <v>0</v>
      </c>
      <c r="E830" s="61">
        <f t="shared" si="2"/>
        <v>1</v>
      </c>
    </row>
    <row r="831">
      <c r="A831" s="62" t="s">
        <v>2723</v>
      </c>
      <c r="B831" s="76">
        <v>0.0</v>
      </c>
      <c r="C831" s="76">
        <v>0.004968096357604</v>
      </c>
      <c r="D831" s="61">
        <f t="shared" si="1"/>
        <v>0</v>
      </c>
      <c r="E831" s="61">
        <f t="shared" si="2"/>
        <v>1</v>
      </c>
    </row>
    <row r="832">
      <c r="A832" s="62" t="s">
        <v>2724</v>
      </c>
      <c r="B832" s="76">
        <v>0.0</v>
      </c>
      <c r="C832" s="76">
        <v>0.004334473519629</v>
      </c>
      <c r="D832" s="61">
        <f t="shared" si="1"/>
        <v>0</v>
      </c>
      <c r="E832" s="61">
        <f t="shared" si="2"/>
        <v>1</v>
      </c>
    </row>
    <row r="833">
      <c r="A833" s="62" t="s">
        <v>2725</v>
      </c>
      <c r="B833" s="76">
        <v>0.0</v>
      </c>
      <c r="C833" s="76">
        <v>0.001968475323943</v>
      </c>
      <c r="D833" s="61">
        <f t="shared" si="1"/>
        <v>0</v>
      </c>
      <c r="E833" s="61">
        <f t="shared" si="2"/>
        <v>1</v>
      </c>
    </row>
    <row r="834">
      <c r="A834" s="62" t="s">
        <v>2726</v>
      </c>
      <c r="B834" s="76">
        <v>0.0</v>
      </c>
      <c r="C834" s="76">
        <v>0.003764210885342</v>
      </c>
      <c r="D834" s="61">
        <f t="shared" si="1"/>
        <v>0</v>
      </c>
      <c r="E834" s="61">
        <f t="shared" si="2"/>
        <v>1</v>
      </c>
    </row>
    <row r="835">
      <c r="A835" s="62" t="s">
        <v>3494</v>
      </c>
      <c r="B835" s="76">
        <v>0.0</v>
      </c>
      <c r="C835" s="76">
        <v>0.091565446620053</v>
      </c>
      <c r="D835" s="61">
        <f t="shared" si="1"/>
        <v>0</v>
      </c>
      <c r="E835" s="61">
        <f t="shared" si="2"/>
        <v>1</v>
      </c>
    </row>
    <row r="836">
      <c r="A836" s="62" t="s">
        <v>3495</v>
      </c>
      <c r="B836" s="76">
        <v>5.0</v>
      </c>
      <c r="C836" s="76">
        <v>0.00183374095595</v>
      </c>
      <c r="D836" s="61">
        <f t="shared" si="1"/>
        <v>1</v>
      </c>
      <c r="E836" s="61">
        <f t="shared" si="2"/>
        <v>0</v>
      </c>
    </row>
    <row r="837">
      <c r="A837" s="62" t="s">
        <v>3496</v>
      </c>
      <c r="B837" s="76">
        <v>2.0</v>
      </c>
      <c r="C837" s="76">
        <v>9.02909833753E-4</v>
      </c>
      <c r="D837" s="61">
        <f t="shared" si="1"/>
        <v>1</v>
      </c>
      <c r="E837" s="61">
        <f t="shared" si="2"/>
        <v>0</v>
      </c>
    </row>
    <row r="838">
      <c r="A838" s="62" t="s">
        <v>3497</v>
      </c>
      <c r="B838" s="76">
        <v>2.0</v>
      </c>
      <c r="C838" s="76">
        <v>0.001005238121947</v>
      </c>
      <c r="D838" s="61">
        <f t="shared" si="1"/>
        <v>1</v>
      </c>
      <c r="E838" s="61">
        <f t="shared" si="2"/>
        <v>0</v>
      </c>
    </row>
    <row r="839">
      <c r="A839" s="62" t="s">
        <v>3498</v>
      </c>
      <c r="B839" s="76">
        <v>1.0</v>
      </c>
      <c r="C839" s="76">
        <v>0.002193588477967</v>
      </c>
      <c r="D839" s="61">
        <f t="shared" si="1"/>
        <v>1</v>
      </c>
      <c r="E839" s="61">
        <f t="shared" si="2"/>
        <v>0</v>
      </c>
    </row>
    <row r="840">
      <c r="A840" s="62" t="s">
        <v>3499</v>
      </c>
      <c r="B840" s="76">
        <v>3.0</v>
      </c>
      <c r="C840" s="76">
        <v>9.7092726423E-4</v>
      </c>
      <c r="D840" s="61">
        <f t="shared" si="1"/>
        <v>1</v>
      </c>
      <c r="E840" s="61">
        <f t="shared" si="2"/>
        <v>0</v>
      </c>
    </row>
    <row r="841">
      <c r="A841" s="62" t="s">
        <v>3500</v>
      </c>
      <c r="B841" s="76">
        <v>0.0</v>
      </c>
      <c r="C841" s="76">
        <v>0.002104954248012</v>
      </c>
      <c r="D841" s="61">
        <f t="shared" si="1"/>
        <v>0</v>
      </c>
      <c r="E841" s="61">
        <f t="shared" si="2"/>
        <v>1</v>
      </c>
    </row>
    <row r="842">
      <c r="A842" s="62" t="s">
        <v>3501</v>
      </c>
      <c r="B842" s="76">
        <v>2.0</v>
      </c>
      <c r="C842" s="76">
        <v>0.001057072835026</v>
      </c>
      <c r="D842" s="61">
        <f t="shared" si="1"/>
        <v>1</v>
      </c>
      <c r="E842" s="61">
        <f t="shared" si="2"/>
        <v>0</v>
      </c>
    </row>
    <row r="843">
      <c r="A843" s="62" t="s">
        <v>3502</v>
      </c>
      <c r="B843" s="76">
        <v>2.0</v>
      </c>
      <c r="C843" s="76">
        <v>9.53846421738E-4</v>
      </c>
      <c r="D843" s="61">
        <f t="shared" si="1"/>
        <v>1</v>
      </c>
      <c r="E843" s="61">
        <f t="shared" si="2"/>
        <v>0</v>
      </c>
    </row>
    <row r="844">
      <c r="A844" s="62" t="s">
        <v>3503</v>
      </c>
      <c r="B844" s="76">
        <v>3.0</v>
      </c>
      <c r="C844" s="76">
        <v>0.001881656736963</v>
      </c>
      <c r="D844" s="61">
        <f t="shared" si="1"/>
        <v>1</v>
      </c>
      <c r="E844" s="61">
        <f t="shared" si="2"/>
        <v>0</v>
      </c>
    </row>
    <row r="845">
      <c r="A845" s="62" t="s">
        <v>3504</v>
      </c>
      <c r="B845" s="76">
        <v>1.0</v>
      </c>
      <c r="C845" s="76">
        <v>0.001495719286643</v>
      </c>
      <c r="D845" s="61">
        <f t="shared" si="1"/>
        <v>1</v>
      </c>
      <c r="E845" s="61">
        <f t="shared" si="2"/>
        <v>0</v>
      </c>
    </row>
    <row r="846">
      <c r="A846" s="62" t="s">
        <v>3505</v>
      </c>
      <c r="B846" s="76">
        <v>1.0</v>
      </c>
      <c r="C846" s="76">
        <v>8.1075205736E-4</v>
      </c>
      <c r="D846" s="61">
        <f t="shared" si="1"/>
        <v>1</v>
      </c>
      <c r="E846" s="61">
        <f t="shared" si="2"/>
        <v>0</v>
      </c>
    </row>
    <row r="847">
      <c r="A847" s="62" t="s">
        <v>3506</v>
      </c>
      <c r="B847" s="76">
        <v>2.0</v>
      </c>
      <c r="C847" s="76">
        <v>0.001458947139144</v>
      </c>
      <c r="D847" s="61">
        <f t="shared" si="1"/>
        <v>1</v>
      </c>
      <c r="E847" s="61">
        <f t="shared" si="2"/>
        <v>0</v>
      </c>
    </row>
    <row r="848">
      <c r="A848" s="62" t="s">
        <v>3507</v>
      </c>
      <c r="B848" s="76">
        <v>1.0</v>
      </c>
      <c r="C848" s="76">
        <v>0.001681971434296</v>
      </c>
      <c r="D848" s="61">
        <f t="shared" si="1"/>
        <v>1</v>
      </c>
      <c r="E848" s="61">
        <f t="shared" si="2"/>
        <v>0</v>
      </c>
    </row>
    <row r="849">
      <c r="A849" s="62" t="s">
        <v>3508</v>
      </c>
      <c r="B849" s="76">
        <v>1.0</v>
      </c>
      <c r="C849" s="76">
        <v>8.86034297485E-4</v>
      </c>
      <c r="D849" s="61">
        <f t="shared" si="1"/>
        <v>1</v>
      </c>
      <c r="E849" s="61">
        <f t="shared" si="2"/>
        <v>0</v>
      </c>
    </row>
    <row r="850">
      <c r="A850" s="62" t="s">
        <v>3509</v>
      </c>
      <c r="B850" s="76">
        <v>3.0</v>
      </c>
      <c r="C850" s="76">
        <v>8.77616305861E-4</v>
      </c>
      <c r="D850" s="61">
        <f t="shared" si="1"/>
        <v>1</v>
      </c>
      <c r="E850" s="61">
        <f t="shared" si="2"/>
        <v>0</v>
      </c>
    </row>
    <row r="851">
      <c r="A851" s="62" t="s">
        <v>3510</v>
      </c>
      <c r="B851" s="76">
        <v>3.0</v>
      </c>
      <c r="C851" s="76">
        <v>0.001091869896909</v>
      </c>
      <c r="D851" s="61">
        <f t="shared" si="1"/>
        <v>1</v>
      </c>
      <c r="E851" s="61">
        <f t="shared" si="2"/>
        <v>0</v>
      </c>
    </row>
    <row r="852">
      <c r="A852" s="62" t="s">
        <v>3511</v>
      </c>
      <c r="B852" s="76">
        <v>6.0</v>
      </c>
      <c r="C852" s="76">
        <v>0.00144977969945</v>
      </c>
      <c r="D852" s="61">
        <f t="shared" si="1"/>
        <v>1</v>
      </c>
      <c r="E852" s="61">
        <f t="shared" si="2"/>
        <v>0</v>
      </c>
    </row>
    <row r="853">
      <c r="A853" s="62" t="s">
        <v>3512</v>
      </c>
      <c r="B853" s="76">
        <v>5.0</v>
      </c>
      <c r="C853" s="76">
        <v>0.001843305801621</v>
      </c>
      <c r="D853" s="61">
        <f t="shared" si="1"/>
        <v>1</v>
      </c>
      <c r="E853" s="61">
        <f t="shared" si="2"/>
        <v>0</v>
      </c>
    </row>
    <row r="854">
      <c r="A854" s="62" t="s">
        <v>3513</v>
      </c>
      <c r="B854" s="76">
        <v>5.0</v>
      </c>
      <c r="C854" s="76">
        <v>0.001005238121947</v>
      </c>
      <c r="D854" s="61">
        <f t="shared" si="1"/>
        <v>1</v>
      </c>
      <c r="E854" s="61">
        <f t="shared" si="2"/>
        <v>0</v>
      </c>
    </row>
    <row r="855">
      <c r="A855" s="62" t="s">
        <v>3514</v>
      </c>
      <c r="B855" s="76">
        <v>1.0</v>
      </c>
      <c r="C855" s="76">
        <v>8.86034297485E-4</v>
      </c>
      <c r="D855" s="61">
        <f t="shared" si="1"/>
        <v>1</v>
      </c>
      <c r="E855" s="61">
        <f t="shared" si="2"/>
        <v>0</v>
      </c>
    </row>
    <row r="856">
      <c r="A856" s="62" t="s">
        <v>3515</v>
      </c>
      <c r="B856" s="76">
        <v>1.0</v>
      </c>
      <c r="C856" s="76">
        <v>0.001805102064393</v>
      </c>
      <c r="D856" s="61">
        <f t="shared" si="1"/>
        <v>1</v>
      </c>
      <c r="E856" s="61">
        <f t="shared" si="2"/>
        <v>0</v>
      </c>
    </row>
    <row r="857">
      <c r="A857" s="62" t="s">
        <v>3516</v>
      </c>
      <c r="B857" s="76">
        <v>1.0</v>
      </c>
      <c r="C857" s="76">
        <v>0.001259685966981</v>
      </c>
      <c r="D857" s="61">
        <f t="shared" si="1"/>
        <v>1</v>
      </c>
      <c r="E857" s="61">
        <f t="shared" si="2"/>
        <v>0</v>
      </c>
    </row>
    <row r="858">
      <c r="A858" s="62" t="s">
        <v>3517</v>
      </c>
      <c r="B858" s="76">
        <v>3.0</v>
      </c>
      <c r="C858" s="76">
        <v>0.001118091445055</v>
      </c>
      <c r="D858" s="61">
        <f t="shared" si="1"/>
        <v>1</v>
      </c>
      <c r="E858" s="61">
        <f t="shared" si="2"/>
        <v>0</v>
      </c>
    </row>
    <row r="859">
      <c r="A859" s="62" t="s">
        <v>3518</v>
      </c>
      <c r="B859" s="76">
        <v>2.0</v>
      </c>
      <c r="C859" s="76">
        <v>0.00183374095595</v>
      </c>
      <c r="D859" s="61">
        <f t="shared" si="1"/>
        <v>1</v>
      </c>
      <c r="E859" s="61">
        <f t="shared" si="2"/>
        <v>0</v>
      </c>
    </row>
    <row r="860">
      <c r="A860" s="62" t="s">
        <v>3519</v>
      </c>
      <c r="B860" s="76">
        <v>1.0</v>
      </c>
      <c r="C860" s="76">
        <v>9.62380592232E-4</v>
      </c>
      <c r="D860" s="61">
        <f t="shared" si="1"/>
        <v>1</v>
      </c>
      <c r="E860" s="61">
        <f t="shared" si="2"/>
        <v>0</v>
      </c>
    </row>
    <row r="861">
      <c r="A861" s="62" t="s">
        <v>3520</v>
      </c>
      <c r="B861" s="76">
        <v>0.0</v>
      </c>
      <c r="C861" s="76">
        <v>0.005983218749186</v>
      </c>
      <c r="D861" s="61">
        <f t="shared" si="1"/>
        <v>0</v>
      </c>
      <c r="E861" s="61">
        <f t="shared" si="2"/>
        <v>1</v>
      </c>
    </row>
    <row r="862">
      <c r="A862" s="62" t="s">
        <v>3521</v>
      </c>
      <c r="B862" s="76">
        <v>0.0</v>
      </c>
      <c r="C862" s="76">
        <v>0.002423190067319</v>
      </c>
      <c r="D862" s="61">
        <f t="shared" si="1"/>
        <v>0</v>
      </c>
      <c r="E862" s="61">
        <f t="shared" si="2"/>
        <v>1</v>
      </c>
    </row>
    <row r="863">
      <c r="A863" s="62" t="s">
        <v>3522</v>
      </c>
      <c r="B863" s="76">
        <v>0.0</v>
      </c>
      <c r="C863" s="76">
        <v>0.002342832383794</v>
      </c>
      <c r="D863" s="61">
        <f t="shared" si="1"/>
        <v>0</v>
      </c>
      <c r="E863" s="61">
        <f t="shared" si="2"/>
        <v>1</v>
      </c>
    </row>
    <row r="864">
      <c r="A864" s="62" t="s">
        <v>3523</v>
      </c>
      <c r="B864" s="76">
        <v>0.0</v>
      </c>
      <c r="C864" s="76">
        <v>0.0018146393754</v>
      </c>
      <c r="D864" s="61">
        <f t="shared" si="1"/>
        <v>0</v>
      </c>
      <c r="E864" s="61">
        <f t="shared" si="2"/>
        <v>1</v>
      </c>
    </row>
    <row r="865">
      <c r="A865" s="62" t="s">
        <v>3524</v>
      </c>
      <c r="B865" s="76">
        <v>6.0</v>
      </c>
      <c r="C865" s="76">
        <v>9.02909833753E-4</v>
      </c>
      <c r="D865" s="61">
        <f t="shared" si="1"/>
        <v>1</v>
      </c>
      <c r="E865" s="61">
        <f t="shared" si="2"/>
        <v>0</v>
      </c>
    </row>
    <row r="866">
      <c r="A866" s="62" t="s">
        <v>3525</v>
      </c>
      <c r="B866" s="76">
        <v>12.0</v>
      </c>
      <c r="C866" s="76">
        <v>0.001843305801621</v>
      </c>
      <c r="D866" s="61">
        <f t="shared" si="1"/>
        <v>1</v>
      </c>
      <c r="E866" s="61">
        <f t="shared" si="2"/>
        <v>0</v>
      </c>
    </row>
    <row r="867">
      <c r="A867" s="62" t="s">
        <v>3526</v>
      </c>
      <c r="B867" s="76">
        <v>1.0</v>
      </c>
      <c r="C867" s="76">
        <v>9.28320378865E-4</v>
      </c>
      <c r="D867" s="61">
        <f t="shared" si="1"/>
        <v>1</v>
      </c>
      <c r="E867" s="61">
        <f t="shared" si="2"/>
        <v>0</v>
      </c>
    </row>
    <row r="868">
      <c r="A868" s="62" t="s">
        <v>3527</v>
      </c>
      <c r="B868" s="76">
        <v>7.0</v>
      </c>
      <c r="C868" s="76">
        <v>8.69211224955E-4</v>
      </c>
      <c r="D868" s="61">
        <f t="shared" si="1"/>
        <v>1</v>
      </c>
      <c r="E868" s="61">
        <f t="shared" si="2"/>
        <v>0</v>
      </c>
    </row>
    <row r="869">
      <c r="A869" s="62" t="s">
        <v>3528</v>
      </c>
      <c r="B869" s="76">
        <v>1.0</v>
      </c>
      <c r="C869" s="76">
        <v>0.020092554450689</v>
      </c>
      <c r="D869" s="61">
        <f t="shared" si="1"/>
        <v>1</v>
      </c>
      <c r="E869" s="61">
        <f t="shared" si="2"/>
        <v>0</v>
      </c>
    </row>
    <row r="870">
      <c r="A870" s="62" t="s">
        <v>3529</v>
      </c>
      <c r="B870" s="76">
        <v>3.0</v>
      </c>
      <c r="C870" s="76">
        <v>0.003318467032385</v>
      </c>
      <c r="D870" s="61">
        <f t="shared" si="1"/>
        <v>1</v>
      </c>
      <c r="E870" s="61">
        <f t="shared" si="2"/>
        <v>0</v>
      </c>
    </row>
    <row r="871">
      <c r="A871" s="62" t="s">
        <v>3530</v>
      </c>
      <c r="B871" s="76">
        <v>6.0</v>
      </c>
      <c r="C871" s="76">
        <v>8.27386949936E-4</v>
      </c>
      <c r="D871" s="61">
        <f t="shared" si="1"/>
        <v>1</v>
      </c>
      <c r="E871" s="61">
        <f t="shared" si="2"/>
        <v>0</v>
      </c>
    </row>
    <row r="872">
      <c r="A872" s="62" t="s">
        <v>3531</v>
      </c>
      <c r="B872" s="76">
        <v>0.0</v>
      </c>
      <c r="C872" s="76">
        <v>0.00179557404247</v>
      </c>
      <c r="D872" s="61">
        <f t="shared" si="1"/>
        <v>0</v>
      </c>
      <c r="E872" s="61">
        <f t="shared" si="2"/>
        <v>1</v>
      </c>
    </row>
    <row r="873">
      <c r="A873" s="62" t="s">
        <v>3532</v>
      </c>
      <c r="B873" s="76">
        <v>0.0</v>
      </c>
      <c r="C873" s="76">
        <v>0.004839872028059</v>
      </c>
      <c r="D873" s="61">
        <f t="shared" si="1"/>
        <v>0</v>
      </c>
      <c r="E873" s="61">
        <f t="shared" si="2"/>
        <v>1</v>
      </c>
    </row>
    <row r="874">
      <c r="A874" s="62" t="s">
        <v>3533</v>
      </c>
      <c r="B874" s="76">
        <v>0.0</v>
      </c>
      <c r="C874" s="76">
        <v>0.001958792403178</v>
      </c>
      <c r="D874" s="61">
        <f t="shared" si="1"/>
        <v>0</v>
      </c>
      <c r="E874" s="61">
        <f t="shared" si="2"/>
        <v>1</v>
      </c>
    </row>
    <row r="875">
      <c r="A875" s="62" t="s">
        <v>3534</v>
      </c>
      <c r="B875" s="76">
        <v>6.0</v>
      </c>
      <c r="C875" s="76">
        <v>8.44076608159E-4</v>
      </c>
      <c r="D875" s="61">
        <f t="shared" si="1"/>
        <v>1</v>
      </c>
      <c r="E875" s="61">
        <f t="shared" si="2"/>
        <v>0</v>
      </c>
    </row>
    <row r="876">
      <c r="A876" s="62" t="s">
        <v>3535</v>
      </c>
      <c r="B876" s="76">
        <v>1.0</v>
      </c>
      <c r="C876" s="76">
        <v>0.001100598624007</v>
      </c>
      <c r="D876" s="61">
        <f t="shared" si="1"/>
        <v>1</v>
      </c>
      <c r="E876" s="61">
        <f t="shared" si="2"/>
        <v>0</v>
      </c>
    </row>
    <row r="877">
      <c r="A877" s="62" t="s">
        <v>3536</v>
      </c>
      <c r="B877" s="76">
        <v>1.0</v>
      </c>
      <c r="C877" s="76">
        <v>9.19837289532E-4</v>
      </c>
      <c r="D877" s="61">
        <f t="shared" si="1"/>
        <v>1</v>
      </c>
      <c r="E877" s="61">
        <f t="shared" si="2"/>
        <v>0</v>
      </c>
    </row>
    <row r="878">
      <c r="A878" s="62" t="s">
        <v>3537</v>
      </c>
      <c r="B878" s="76">
        <v>1.0</v>
      </c>
      <c r="C878" s="76">
        <v>0.003786249508974</v>
      </c>
      <c r="D878" s="61">
        <f t="shared" si="1"/>
        <v>1</v>
      </c>
      <c r="E878" s="61">
        <f t="shared" si="2"/>
        <v>0</v>
      </c>
    </row>
    <row r="879">
      <c r="A879" s="62" t="s">
        <v>3538</v>
      </c>
      <c r="B879" s="76">
        <v>3.0</v>
      </c>
      <c r="C879" s="76">
        <v>8.27386949936E-4</v>
      </c>
      <c r="D879" s="61">
        <f t="shared" si="1"/>
        <v>1</v>
      </c>
      <c r="E879" s="61">
        <f t="shared" si="2"/>
        <v>0</v>
      </c>
    </row>
    <row r="880">
      <c r="A880" s="62" t="s">
        <v>3539</v>
      </c>
      <c r="B880" s="76">
        <v>3.0</v>
      </c>
      <c r="C880" s="76">
        <v>0.00144977969945</v>
      </c>
      <c r="D880" s="61">
        <f t="shared" si="1"/>
        <v>1</v>
      </c>
      <c r="E880" s="61">
        <f t="shared" si="2"/>
        <v>0</v>
      </c>
    </row>
    <row r="881">
      <c r="A881" s="62" t="s">
        <v>3540</v>
      </c>
      <c r="B881" s="76">
        <v>2.0</v>
      </c>
      <c r="C881" s="76">
        <v>9.88057937619E-4</v>
      </c>
      <c r="D881" s="61">
        <f t="shared" si="1"/>
        <v>1</v>
      </c>
      <c r="E881" s="61">
        <f t="shared" si="2"/>
        <v>0</v>
      </c>
    </row>
    <row r="882">
      <c r="A882" s="62" t="s">
        <v>3541</v>
      </c>
      <c r="B882" s="76">
        <v>4.0</v>
      </c>
      <c r="C882" s="76">
        <v>8.69211224955E-4</v>
      </c>
      <c r="D882" s="61">
        <f t="shared" si="1"/>
        <v>1</v>
      </c>
      <c r="E882" s="61">
        <f t="shared" si="2"/>
        <v>0</v>
      </c>
    </row>
    <row r="883">
      <c r="A883" s="62" t="s">
        <v>3542</v>
      </c>
      <c r="B883" s="76">
        <v>2.0</v>
      </c>
      <c r="C883" s="76">
        <v>0.001852879716667</v>
      </c>
      <c r="D883" s="61">
        <f t="shared" si="1"/>
        <v>1</v>
      </c>
      <c r="E883" s="61">
        <f t="shared" si="2"/>
        <v>0</v>
      </c>
    </row>
    <row r="884">
      <c r="A884" s="62" t="s">
        <v>3543</v>
      </c>
      <c r="B884" s="76">
        <v>1.0</v>
      </c>
      <c r="C884" s="76">
        <v>0.001978166636517</v>
      </c>
      <c r="D884" s="61">
        <f t="shared" si="1"/>
        <v>1</v>
      </c>
      <c r="E884" s="61">
        <f t="shared" si="2"/>
        <v>0</v>
      </c>
    </row>
    <row r="885">
      <c r="A885" s="62" t="s">
        <v>3544</v>
      </c>
      <c r="B885" s="76">
        <v>2.0</v>
      </c>
      <c r="C885" s="76">
        <v>0.001022467545717</v>
      </c>
      <c r="D885" s="61">
        <f t="shared" si="1"/>
        <v>1</v>
      </c>
      <c r="E885" s="61">
        <f t="shared" si="2"/>
        <v>0</v>
      </c>
    </row>
    <row r="886">
      <c r="A886" s="62" t="s">
        <v>3545</v>
      </c>
      <c r="B886" s="76">
        <v>2.0</v>
      </c>
      <c r="C886" s="76">
        <v>0.001250752185494</v>
      </c>
      <c r="D886" s="61">
        <f t="shared" si="1"/>
        <v>1</v>
      </c>
      <c r="E886" s="61">
        <f t="shared" si="2"/>
        <v>0</v>
      </c>
    </row>
    <row r="887">
      <c r="A887" s="62" t="s">
        <v>3546</v>
      </c>
      <c r="B887" s="76">
        <v>5.0</v>
      </c>
      <c r="C887" s="76">
        <v>0.001422339011423</v>
      </c>
      <c r="D887" s="61">
        <f t="shared" si="1"/>
        <v>1</v>
      </c>
      <c r="E887" s="61">
        <f t="shared" si="2"/>
        <v>0</v>
      </c>
    </row>
    <row r="888">
      <c r="A888" s="62" t="s">
        <v>3547</v>
      </c>
      <c r="B888" s="76">
        <v>4.0</v>
      </c>
      <c r="C888" s="76">
        <v>9.88057937619E-4</v>
      </c>
      <c r="D888" s="61">
        <f t="shared" si="1"/>
        <v>1</v>
      </c>
      <c r="E888" s="61">
        <f t="shared" si="2"/>
        <v>0</v>
      </c>
    </row>
    <row r="889">
      <c r="A889" s="62" t="s">
        <v>3548</v>
      </c>
      <c r="B889" s="76">
        <v>4.0</v>
      </c>
      <c r="C889" s="76">
        <v>0.01661519985465</v>
      </c>
      <c r="D889" s="61">
        <f t="shared" si="1"/>
        <v>1</v>
      </c>
      <c r="E889" s="61">
        <f t="shared" si="2"/>
        <v>0</v>
      </c>
    </row>
    <row r="890">
      <c r="A890" s="62" t="s">
        <v>3549</v>
      </c>
      <c r="B890" s="76">
        <v>3.0</v>
      </c>
      <c r="C890" s="76">
        <v>0.001241829208514</v>
      </c>
      <c r="D890" s="61">
        <f t="shared" si="1"/>
        <v>1</v>
      </c>
      <c r="E890" s="61">
        <f t="shared" si="2"/>
        <v>0</v>
      </c>
    </row>
    <row r="891">
      <c r="A891" s="62" t="s">
        <v>3550</v>
      </c>
      <c r="B891" s="76">
        <v>1.0</v>
      </c>
      <c r="C891" s="76">
        <v>8.94465777441E-4</v>
      </c>
      <c r="D891" s="61">
        <f t="shared" si="1"/>
        <v>1</v>
      </c>
      <c r="E891" s="61">
        <f t="shared" si="2"/>
        <v>0</v>
      </c>
    </row>
    <row r="892">
      <c r="A892" s="62" t="s">
        <v>3551</v>
      </c>
      <c r="B892" s="76">
        <v>1.0</v>
      </c>
      <c r="C892" s="76">
        <v>0.001523404160456</v>
      </c>
      <c r="D892" s="61">
        <f t="shared" si="1"/>
        <v>1</v>
      </c>
      <c r="E892" s="61">
        <f t="shared" si="2"/>
        <v>0</v>
      </c>
    </row>
    <row r="893">
      <c r="A893" s="62" t="s">
        <v>3552</v>
      </c>
      <c r="B893" s="76">
        <v>3.0</v>
      </c>
      <c r="C893" s="76">
        <v>8.86034297485E-4</v>
      </c>
      <c r="D893" s="61">
        <f t="shared" si="1"/>
        <v>1</v>
      </c>
      <c r="E893" s="61">
        <f t="shared" si="2"/>
        <v>0</v>
      </c>
    </row>
    <row r="894">
      <c r="A894" s="62" t="s">
        <v>3553</v>
      </c>
      <c r="B894" s="76">
        <v>2.0</v>
      </c>
      <c r="C894" s="76">
        <v>9.28320378865E-4</v>
      </c>
      <c r="D894" s="61">
        <f t="shared" si="1"/>
        <v>1</v>
      </c>
      <c r="E894" s="61">
        <f t="shared" si="2"/>
        <v>0</v>
      </c>
    </row>
    <row r="895">
      <c r="A895" s="62" t="s">
        <v>3554</v>
      </c>
      <c r="B895" s="76">
        <v>2.0</v>
      </c>
      <c r="C895" s="76">
        <v>0.002554877079262</v>
      </c>
      <c r="D895" s="61">
        <f t="shared" si="1"/>
        <v>1</v>
      </c>
      <c r="E895" s="61">
        <f t="shared" si="2"/>
        <v>0</v>
      </c>
    </row>
    <row r="896">
      <c r="A896" s="62" t="s">
        <v>3555</v>
      </c>
      <c r="B896" s="76">
        <v>1.0</v>
      </c>
      <c r="C896" s="76">
        <v>0.00129553072962</v>
      </c>
      <c r="D896" s="61">
        <f t="shared" si="1"/>
        <v>1</v>
      </c>
      <c r="E896" s="61">
        <f t="shared" si="2"/>
        <v>0</v>
      </c>
    </row>
    <row r="897">
      <c r="A897" s="62" t="s">
        <v>3556</v>
      </c>
      <c r="B897" s="76">
        <v>2.0</v>
      </c>
      <c r="C897" s="76">
        <v>0.002392994517153</v>
      </c>
      <c r="D897" s="61">
        <f t="shared" si="1"/>
        <v>1</v>
      </c>
      <c r="E897" s="61">
        <f t="shared" si="2"/>
        <v>0</v>
      </c>
    </row>
    <row r="898">
      <c r="A898" s="62" t="s">
        <v>3557</v>
      </c>
      <c r="B898" s="76">
        <v>1.0</v>
      </c>
      <c r="C898" s="76">
        <v>0.00183374095595</v>
      </c>
      <c r="D898" s="61">
        <f t="shared" si="1"/>
        <v>1</v>
      </c>
      <c r="E898" s="61">
        <f t="shared" si="2"/>
        <v>0</v>
      </c>
    </row>
    <row r="899">
      <c r="A899" s="62" t="s">
        <v>3558</v>
      </c>
      <c r="B899" s="76">
        <v>1.0</v>
      </c>
      <c r="C899" s="76">
        <v>0.003179598741903</v>
      </c>
      <c r="D899" s="61">
        <f t="shared" si="1"/>
        <v>1</v>
      </c>
      <c r="E899" s="61">
        <f t="shared" si="2"/>
        <v>0</v>
      </c>
    </row>
    <row r="900">
      <c r="A900" s="62" t="s">
        <v>3559</v>
      </c>
      <c r="B900" s="76">
        <v>1.0</v>
      </c>
      <c r="C900" s="76">
        <v>0.00223320226297</v>
      </c>
      <c r="D900" s="61">
        <f t="shared" si="1"/>
        <v>1</v>
      </c>
      <c r="E900" s="61">
        <f t="shared" si="2"/>
        <v>0</v>
      </c>
    </row>
    <row r="901">
      <c r="A901" s="62" t="s">
        <v>3560</v>
      </c>
      <c r="B901" s="76">
        <v>2.0</v>
      </c>
      <c r="C901" s="76">
        <v>0.00129553072962</v>
      </c>
      <c r="D901" s="61">
        <f t="shared" si="1"/>
        <v>1</v>
      </c>
      <c r="E901" s="61">
        <f t="shared" si="2"/>
        <v>0</v>
      </c>
    </row>
    <row r="902">
      <c r="A902" s="62" t="s">
        <v>3561</v>
      </c>
      <c r="B902" s="76">
        <v>3.0</v>
      </c>
      <c r="C902" s="76">
        <v>0.001206249290711</v>
      </c>
      <c r="D902" s="61">
        <f t="shared" si="1"/>
        <v>1</v>
      </c>
      <c r="E902" s="61">
        <f t="shared" si="2"/>
        <v>0</v>
      </c>
    </row>
    <row r="903">
      <c r="A903" s="62" t="s">
        <v>3562</v>
      </c>
      <c r="B903" s="76">
        <v>3.0</v>
      </c>
      <c r="C903" s="76">
        <v>0.001118091445055</v>
      </c>
      <c r="D903" s="61">
        <f t="shared" si="1"/>
        <v>1</v>
      </c>
      <c r="E903" s="61">
        <f t="shared" si="2"/>
        <v>0</v>
      </c>
    </row>
    <row r="904">
      <c r="A904" s="62" t="s">
        <v>3563</v>
      </c>
      <c r="B904" s="76">
        <v>1.0</v>
      </c>
      <c r="C904" s="76">
        <v>0.001477312655244</v>
      </c>
      <c r="D904" s="61">
        <f t="shared" si="1"/>
        <v>1</v>
      </c>
      <c r="E904" s="61">
        <f t="shared" si="2"/>
        <v>0</v>
      </c>
    </row>
    <row r="905">
      <c r="A905" s="62" t="s">
        <v>3564</v>
      </c>
      <c r="B905" s="76">
        <v>3.0</v>
      </c>
      <c r="C905" s="76">
        <v>0.001126855764722</v>
      </c>
      <c r="D905" s="61">
        <f t="shared" si="1"/>
        <v>1</v>
      </c>
      <c r="E905" s="61">
        <f t="shared" si="2"/>
        <v>0</v>
      </c>
    </row>
    <row r="906">
      <c r="A906" s="62" t="s">
        <v>3565</v>
      </c>
      <c r="B906" s="76">
        <v>3.0</v>
      </c>
      <c r="C906" s="76">
        <v>0.001179682182761</v>
      </c>
      <c r="D906" s="61">
        <f t="shared" si="1"/>
        <v>1</v>
      </c>
      <c r="E906" s="61">
        <f t="shared" si="2"/>
        <v>0</v>
      </c>
    </row>
    <row r="907">
      <c r="A907" s="62" t="s">
        <v>3566</v>
      </c>
      <c r="B907" s="76">
        <v>2.0</v>
      </c>
      <c r="C907" s="76">
        <v>0.003404522745465</v>
      </c>
      <c r="D907" s="61">
        <f t="shared" si="1"/>
        <v>1</v>
      </c>
      <c r="E907" s="61">
        <f t="shared" si="2"/>
        <v>0</v>
      </c>
    </row>
    <row r="908">
      <c r="A908" s="62" t="s">
        <v>3567</v>
      </c>
      <c r="B908" s="76">
        <v>1.0</v>
      </c>
      <c r="C908" s="76">
        <v>8.1075205736E-4</v>
      </c>
      <c r="D908" s="61">
        <f t="shared" si="1"/>
        <v>1</v>
      </c>
      <c r="E908" s="61">
        <f t="shared" si="2"/>
        <v>0</v>
      </c>
    </row>
    <row r="909">
      <c r="A909" s="62" t="s">
        <v>3568</v>
      </c>
      <c r="B909" s="76">
        <v>2.0</v>
      </c>
      <c r="C909" s="76">
        <v>8.60819591342E-4</v>
      </c>
      <c r="D909" s="61">
        <f t="shared" si="1"/>
        <v>1</v>
      </c>
      <c r="E909" s="61">
        <f t="shared" si="2"/>
        <v>0</v>
      </c>
    </row>
    <row r="910">
      <c r="A910" s="62" t="s">
        <v>3569</v>
      </c>
      <c r="B910" s="76">
        <v>1.0</v>
      </c>
      <c r="C910" s="76">
        <v>0.001340580280834</v>
      </c>
      <c r="D910" s="61">
        <f t="shared" si="1"/>
        <v>1</v>
      </c>
      <c r="E910" s="61">
        <f t="shared" si="2"/>
        <v>0</v>
      </c>
    </row>
    <row r="911">
      <c r="A911" s="62" t="s">
        <v>3570</v>
      </c>
      <c r="B911" s="76">
        <v>3.0</v>
      </c>
      <c r="C911" s="76">
        <v>0.001852879716667</v>
      </c>
      <c r="D911" s="61">
        <f t="shared" si="1"/>
        <v>1</v>
      </c>
      <c r="E911" s="61">
        <f t="shared" si="2"/>
        <v>0</v>
      </c>
    </row>
    <row r="912">
      <c r="A912" s="62" t="s">
        <v>3571</v>
      </c>
      <c r="B912" s="76">
        <v>1.0</v>
      </c>
      <c r="C912" s="76">
        <v>0.002565061952983</v>
      </c>
      <c r="D912" s="61">
        <f t="shared" si="1"/>
        <v>1</v>
      </c>
      <c r="E912" s="61">
        <f t="shared" si="2"/>
        <v>0</v>
      </c>
    </row>
    <row r="913">
      <c r="A913" s="62" t="s">
        <v>3572</v>
      </c>
      <c r="B913" s="76">
        <v>5.0</v>
      </c>
      <c r="C913" s="76">
        <v>0.001404097080327</v>
      </c>
      <c r="D913" s="61">
        <f t="shared" si="1"/>
        <v>1</v>
      </c>
      <c r="E913" s="61">
        <f t="shared" si="2"/>
        <v>0</v>
      </c>
    </row>
    <row r="914">
      <c r="A914" s="62" t="s">
        <v>3573</v>
      </c>
      <c r="B914" s="76">
        <v>3.0</v>
      </c>
      <c r="C914" s="76">
        <v>9.28320378865E-4</v>
      </c>
      <c r="D914" s="61">
        <f t="shared" si="1"/>
        <v>1</v>
      </c>
      <c r="E914" s="61">
        <f t="shared" si="2"/>
        <v>0</v>
      </c>
    </row>
    <row r="915">
      <c r="A915" s="62" t="s">
        <v>3574</v>
      </c>
      <c r="B915" s="76">
        <v>1.0</v>
      </c>
      <c r="C915" s="76">
        <v>0.002065785191579</v>
      </c>
      <c r="D915" s="61">
        <f t="shared" si="1"/>
        <v>1</v>
      </c>
      <c r="E915" s="61">
        <f t="shared" si="2"/>
        <v>0</v>
      </c>
    </row>
    <row r="916">
      <c r="A916" s="62" t="s">
        <v>3575</v>
      </c>
      <c r="B916" s="76">
        <v>1.0</v>
      </c>
      <c r="C916" s="76">
        <v>0.002687903604974</v>
      </c>
      <c r="D916" s="61">
        <f t="shared" si="1"/>
        <v>1</v>
      </c>
      <c r="E916" s="61">
        <f t="shared" si="2"/>
        <v>0</v>
      </c>
    </row>
    <row r="917">
      <c r="A917" s="62" t="s">
        <v>3576</v>
      </c>
      <c r="B917" s="76">
        <v>0.0</v>
      </c>
      <c r="C917" s="76">
        <v>0.005274082204034</v>
      </c>
      <c r="D917" s="61">
        <f t="shared" si="1"/>
        <v>0</v>
      </c>
      <c r="E917" s="61">
        <f t="shared" si="2"/>
        <v>1</v>
      </c>
    </row>
    <row r="918">
      <c r="A918" s="62" t="s">
        <v>3577</v>
      </c>
      <c r="B918" s="76">
        <v>1.0</v>
      </c>
      <c r="C918" s="76">
        <v>9.36816559612E-4</v>
      </c>
      <c r="D918" s="61">
        <f t="shared" si="1"/>
        <v>1</v>
      </c>
      <c r="E918" s="61">
        <f t="shared" si="2"/>
        <v>0</v>
      </c>
    </row>
    <row r="919">
      <c r="A919" s="62" t="s">
        <v>3578</v>
      </c>
      <c r="B919" s="76">
        <v>0.0</v>
      </c>
      <c r="C919" s="76">
        <v>0.005752649827448</v>
      </c>
      <c r="D919" s="61">
        <f t="shared" si="1"/>
        <v>0</v>
      </c>
      <c r="E919" s="61">
        <f t="shared" si="2"/>
        <v>1</v>
      </c>
    </row>
    <row r="920">
      <c r="A920" s="62" t="s">
        <v>3579</v>
      </c>
      <c r="B920" s="76">
        <v>0.0</v>
      </c>
      <c r="C920" s="76">
        <v>0.006900545563285</v>
      </c>
      <c r="D920" s="61">
        <f t="shared" si="1"/>
        <v>0</v>
      </c>
      <c r="E920" s="61">
        <f t="shared" si="2"/>
        <v>1</v>
      </c>
    </row>
    <row r="921">
      <c r="A921" s="62" t="s">
        <v>3580</v>
      </c>
      <c r="B921" s="76">
        <v>0.0</v>
      </c>
      <c r="C921" s="76">
        <v>0.002718789187579</v>
      </c>
      <c r="D921" s="61">
        <f t="shared" si="1"/>
        <v>0</v>
      </c>
      <c r="E921" s="61">
        <f t="shared" si="2"/>
        <v>1</v>
      </c>
    </row>
    <row r="922">
      <c r="A922" s="62" t="s">
        <v>3581</v>
      </c>
      <c r="B922" s="76">
        <v>0.0</v>
      </c>
      <c r="C922" s="76">
        <v>9.02909833753E-4</v>
      </c>
      <c r="D922" s="61">
        <f t="shared" si="1"/>
        <v>0</v>
      </c>
      <c r="E922" s="61">
        <f t="shared" si="2"/>
        <v>1</v>
      </c>
    </row>
    <row r="923">
      <c r="A923" s="62" t="s">
        <v>3582</v>
      </c>
      <c r="B923" s="76">
        <v>0.0</v>
      </c>
      <c r="C923" s="76">
        <v>8.27386949936E-4</v>
      </c>
      <c r="D923" s="61">
        <f t="shared" si="1"/>
        <v>0</v>
      </c>
      <c r="E923" s="61">
        <f t="shared" si="2"/>
        <v>1</v>
      </c>
    </row>
    <row r="924">
      <c r="A924" s="62" t="s">
        <v>3583</v>
      </c>
      <c r="B924" s="76">
        <v>0.0</v>
      </c>
      <c r="C924" s="76">
        <v>0.001413212918075</v>
      </c>
      <c r="D924" s="61">
        <f t="shared" si="1"/>
        <v>0</v>
      </c>
      <c r="E924" s="61">
        <f t="shared" si="2"/>
        <v>1</v>
      </c>
    </row>
    <row r="925">
      <c r="A925" s="62" t="s">
        <v>2727</v>
      </c>
      <c r="B925" s="76">
        <v>0.0</v>
      </c>
      <c r="C925" s="76">
        <v>0.001978166636517</v>
      </c>
      <c r="D925" s="61">
        <f t="shared" si="1"/>
        <v>0</v>
      </c>
      <c r="E925" s="61">
        <f t="shared" si="2"/>
        <v>1</v>
      </c>
    </row>
    <row r="926">
      <c r="A926" s="62" t="s">
        <v>2729</v>
      </c>
      <c r="B926" s="76">
        <v>0.0</v>
      </c>
      <c r="C926" s="76">
        <v>0.001322528042227</v>
      </c>
      <c r="D926" s="61">
        <f t="shared" si="1"/>
        <v>0</v>
      </c>
      <c r="E926" s="61">
        <f t="shared" si="2"/>
        <v>1</v>
      </c>
    </row>
    <row r="927">
      <c r="A927" s="62" t="s">
        <v>2730</v>
      </c>
      <c r="B927" s="76">
        <v>0.0</v>
      </c>
      <c r="C927" s="76">
        <v>0.002585456965259</v>
      </c>
      <c r="D927" s="61">
        <f t="shared" si="1"/>
        <v>0</v>
      </c>
      <c r="E927" s="61">
        <f t="shared" si="2"/>
        <v>1</v>
      </c>
    </row>
    <row r="928">
      <c r="A928" s="62" t="s">
        <v>2731</v>
      </c>
      <c r="B928" s="76">
        <v>0.0</v>
      </c>
      <c r="C928" s="76">
        <v>0.001259685966981</v>
      </c>
      <c r="D928" s="61">
        <f t="shared" si="1"/>
        <v>0</v>
      </c>
      <c r="E928" s="61">
        <f t="shared" si="2"/>
        <v>1</v>
      </c>
    </row>
    <row r="929">
      <c r="A929" s="62" t="s">
        <v>2732</v>
      </c>
      <c r="B929" s="76">
        <v>0.0</v>
      </c>
      <c r="C929" s="76">
        <v>9.88057937619E-4</v>
      </c>
      <c r="D929" s="61">
        <f t="shared" si="1"/>
        <v>0</v>
      </c>
      <c r="E929" s="61">
        <f t="shared" si="2"/>
        <v>1</v>
      </c>
    </row>
    <row r="930">
      <c r="A930" s="62" t="s">
        <v>2733</v>
      </c>
      <c r="B930" s="76">
        <v>0.0</v>
      </c>
      <c r="C930" s="76">
        <v>9.19837289532E-4</v>
      </c>
      <c r="D930" s="61">
        <f t="shared" si="1"/>
        <v>0</v>
      </c>
      <c r="E930" s="61">
        <f t="shared" si="2"/>
        <v>1</v>
      </c>
    </row>
    <row r="931">
      <c r="A931" s="62" t="s">
        <v>2734</v>
      </c>
      <c r="B931" s="76">
        <v>0.0</v>
      </c>
      <c r="C931" s="76">
        <v>0.002065785191579</v>
      </c>
      <c r="D931" s="61">
        <f t="shared" si="1"/>
        <v>0</v>
      </c>
      <c r="E931" s="61">
        <f t="shared" si="2"/>
        <v>1</v>
      </c>
    </row>
    <row r="932">
      <c r="A932" s="62" t="s">
        <v>2735</v>
      </c>
      <c r="B932" s="76">
        <v>0.0</v>
      </c>
      <c r="C932" s="76">
        <v>0.003545321003207</v>
      </c>
      <c r="D932" s="61">
        <f t="shared" si="1"/>
        <v>0</v>
      </c>
      <c r="E932" s="61">
        <f t="shared" si="2"/>
        <v>1</v>
      </c>
    </row>
    <row r="933">
      <c r="A933" s="62" t="s">
        <v>2736</v>
      </c>
      <c r="B933" s="76">
        <v>0.0</v>
      </c>
      <c r="C933" s="76">
        <v>0.006475301367433</v>
      </c>
      <c r="D933" s="61">
        <f t="shared" si="1"/>
        <v>0</v>
      </c>
      <c r="E933" s="61">
        <f t="shared" si="2"/>
        <v>1</v>
      </c>
    </row>
    <row r="934">
      <c r="A934" s="62" t="s">
        <v>2737</v>
      </c>
      <c r="B934" s="76">
        <v>0.0</v>
      </c>
      <c r="C934" s="76">
        <v>0.003339938359794</v>
      </c>
      <c r="D934" s="61">
        <f t="shared" si="1"/>
        <v>0</v>
      </c>
      <c r="E934" s="61">
        <f t="shared" si="2"/>
        <v>1</v>
      </c>
    </row>
    <row r="935">
      <c r="A935" s="62" t="s">
        <v>2738</v>
      </c>
      <c r="B935" s="76">
        <v>0.0</v>
      </c>
      <c r="C935" s="76">
        <v>0.001504937545909</v>
      </c>
      <c r="D935" s="61">
        <f t="shared" si="1"/>
        <v>0</v>
      </c>
      <c r="E935" s="61">
        <f t="shared" si="2"/>
        <v>1</v>
      </c>
    </row>
    <row r="936">
      <c r="A936" s="62" t="s">
        <v>3584</v>
      </c>
      <c r="B936" s="76">
        <v>6.0</v>
      </c>
      <c r="C936" s="76">
        <v>8.60819591342E-4</v>
      </c>
      <c r="D936" s="61">
        <f t="shared" si="1"/>
        <v>1</v>
      </c>
      <c r="E936" s="61">
        <f t="shared" si="2"/>
        <v>0</v>
      </c>
    </row>
    <row r="937">
      <c r="A937" s="62" t="s">
        <v>3585</v>
      </c>
      <c r="B937" s="76">
        <v>5.0</v>
      </c>
      <c r="C937" s="76">
        <v>0.001065754093597</v>
      </c>
      <c r="D937" s="61">
        <f t="shared" si="1"/>
        <v>1</v>
      </c>
      <c r="E937" s="61">
        <f t="shared" si="2"/>
        <v>0</v>
      </c>
    </row>
    <row r="938">
      <c r="A938" s="62" t="s">
        <v>3586</v>
      </c>
      <c r="B938" s="76">
        <v>7.0</v>
      </c>
      <c r="C938" s="76">
        <v>8.44076608159E-4</v>
      </c>
      <c r="D938" s="61">
        <f t="shared" si="1"/>
        <v>1</v>
      </c>
      <c r="E938" s="61">
        <f t="shared" si="2"/>
        <v>0</v>
      </c>
    </row>
    <row r="939">
      <c r="A939" s="62" t="s">
        <v>3587</v>
      </c>
      <c r="B939" s="76">
        <v>3.0</v>
      </c>
      <c r="C939" s="76">
        <v>0.00161633687584</v>
      </c>
      <c r="D939" s="61">
        <f t="shared" si="1"/>
        <v>1</v>
      </c>
      <c r="E939" s="61">
        <f t="shared" si="2"/>
        <v>0</v>
      </c>
    </row>
    <row r="940">
      <c r="A940" s="62" t="s">
        <v>3588</v>
      </c>
      <c r="B940" s="76">
        <v>0.0</v>
      </c>
      <c r="C940" s="76">
        <v>8.94465777441E-4</v>
      </c>
      <c r="D940" s="61">
        <f t="shared" si="1"/>
        <v>0</v>
      </c>
      <c r="E940" s="61">
        <f t="shared" si="2"/>
        <v>1</v>
      </c>
    </row>
    <row r="941">
      <c r="A941" s="62" t="s">
        <v>3589</v>
      </c>
      <c r="B941" s="76">
        <v>0.0</v>
      </c>
      <c r="C941" s="76">
        <v>0.001653784287892</v>
      </c>
      <c r="D941" s="61">
        <f t="shared" si="1"/>
        <v>0</v>
      </c>
      <c r="E941" s="61">
        <f t="shared" si="2"/>
        <v>1</v>
      </c>
    </row>
    <row r="942">
      <c r="A942" s="62" t="s">
        <v>3590</v>
      </c>
      <c r="B942" s="76">
        <v>0.0</v>
      </c>
      <c r="C942" s="76">
        <v>0.001005238121947</v>
      </c>
      <c r="D942" s="61">
        <f t="shared" si="1"/>
        <v>0</v>
      </c>
      <c r="E942" s="61">
        <f t="shared" si="2"/>
        <v>1</v>
      </c>
    </row>
    <row r="943">
      <c r="A943" s="62" t="s">
        <v>3591</v>
      </c>
      <c r="B943" s="76">
        <v>0.0</v>
      </c>
      <c r="C943" s="76">
        <v>0.001074447510027</v>
      </c>
      <c r="D943" s="61">
        <f t="shared" si="1"/>
        <v>0</v>
      </c>
      <c r="E943" s="61">
        <f t="shared" si="2"/>
        <v>1</v>
      </c>
    </row>
    <row r="944">
      <c r="A944" s="62" t="s">
        <v>3592</v>
      </c>
      <c r="B944" s="76">
        <v>1.0</v>
      </c>
      <c r="C944" s="76">
        <v>0.001022467545717</v>
      </c>
      <c r="D944" s="61">
        <f t="shared" si="1"/>
        <v>1</v>
      </c>
      <c r="E944" s="61">
        <f t="shared" si="2"/>
        <v>0</v>
      </c>
    </row>
    <row r="945">
      <c r="A945" s="62" t="s">
        <v>3593</v>
      </c>
      <c r="B945" s="76">
        <v>2.0</v>
      </c>
      <c r="C945" s="76">
        <v>8.94465777441E-4</v>
      </c>
      <c r="D945" s="61">
        <f t="shared" si="1"/>
        <v>1</v>
      </c>
      <c r="E945" s="61">
        <f t="shared" si="2"/>
        <v>0</v>
      </c>
    </row>
    <row r="946">
      <c r="A946" s="62" t="s">
        <v>3594</v>
      </c>
      <c r="B946" s="76">
        <v>1.0</v>
      </c>
      <c r="C946" s="76">
        <v>0.001805102064393</v>
      </c>
      <c r="D946" s="61">
        <f t="shared" si="1"/>
        <v>1</v>
      </c>
      <c r="E946" s="61">
        <f t="shared" si="2"/>
        <v>0</v>
      </c>
    </row>
    <row r="947">
      <c r="A947" s="62" t="s">
        <v>3595</v>
      </c>
      <c r="B947" s="76">
        <v>1.0</v>
      </c>
      <c r="C947" s="76">
        <v>0.001170849239596</v>
      </c>
      <c r="D947" s="61">
        <f t="shared" si="1"/>
        <v>1</v>
      </c>
      <c r="E947" s="61">
        <f t="shared" si="2"/>
        <v>0</v>
      </c>
    </row>
    <row r="948">
      <c r="A948" s="62" t="s">
        <v>3596</v>
      </c>
      <c r="B948" s="76">
        <v>1.0</v>
      </c>
      <c r="C948" s="76">
        <v>0.001179682182761</v>
      </c>
      <c r="D948" s="61">
        <f t="shared" si="1"/>
        <v>1</v>
      </c>
      <c r="E948" s="61">
        <f t="shared" si="2"/>
        <v>0</v>
      </c>
    </row>
    <row r="949">
      <c r="A949" s="62" t="s">
        <v>3597</v>
      </c>
      <c r="B949" s="76">
        <v>1.0</v>
      </c>
      <c r="C949" s="76">
        <v>0.001504937545909</v>
      </c>
      <c r="D949" s="61">
        <f t="shared" si="1"/>
        <v>1</v>
      </c>
      <c r="E949" s="61">
        <f t="shared" si="2"/>
        <v>0</v>
      </c>
    </row>
    <row r="950">
      <c r="A950" s="62" t="s">
        <v>3598</v>
      </c>
      <c r="B950" s="76">
        <v>2.0</v>
      </c>
      <c r="C950" s="76">
        <v>0.003632549195827</v>
      </c>
      <c r="D950" s="61">
        <f t="shared" si="1"/>
        <v>1</v>
      </c>
      <c r="E950" s="61">
        <f t="shared" si="2"/>
        <v>0</v>
      </c>
    </row>
    <row r="951">
      <c r="A951" s="62" t="s">
        <v>3599</v>
      </c>
      <c r="B951" s="76">
        <v>1.0</v>
      </c>
      <c r="C951" s="76">
        <v>0.00113563141775</v>
      </c>
      <c r="D951" s="61">
        <f t="shared" si="1"/>
        <v>1</v>
      </c>
      <c r="E951" s="61">
        <f t="shared" si="2"/>
        <v>0</v>
      </c>
    </row>
    <row r="952">
      <c r="A952" s="62" t="s">
        <v>3600</v>
      </c>
      <c r="B952" s="76">
        <v>1.0</v>
      </c>
      <c r="C952" s="76">
        <v>9.02909833753E-4</v>
      </c>
      <c r="D952" s="61">
        <f t="shared" si="1"/>
        <v>1</v>
      </c>
      <c r="E952" s="61">
        <f t="shared" si="2"/>
        <v>0</v>
      </c>
    </row>
    <row r="953">
      <c r="A953" s="62" t="s">
        <v>3601</v>
      </c>
      <c r="B953" s="76">
        <v>1.0</v>
      </c>
      <c r="C953" s="76">
        <v>8.52441569206E-4</v>
      </c>
      <c r="D953" s="61">
        <f t="shared" si="1"/>
        <v>1</v>
      </c>
      <c r="E953" s="61">
        <f t="shared" si="2"/>
        <v>0</v>
      </c>
    </row>
    <row r="954">
      <c r="A954" s="62" t="s">
        <v>3602</v>
      </c>
      <c r="B954" s="76">
        <v>1.0</v>
      </c>
      <c r="C954" s="76">
        <v>9.45325292248E-4</v>
      </c>
      <c r="D954" s="61">
        <f t="shared" si="1"/>
        <v>1</v>
      </c>
      <c r="E954" s="61">
        <f t="shared" si="2"/>
        <v>0</v>
      </c>
    </row>
    <row r="955">
      <c r="A955" s="62" t="s">
        <v>3603</v>
      </c>
      <c r="B955" s="76">
        <v>1.0</v>
      </c>
      <c r="C955" s="76">
        <v>9.45325292248E-4</v>
      </c>
      <c r="D955" s="61">
        <f t="shared" si="1"/>
        <v>1</v>
      </c>
      <c r="E955" s="61">
        <f t="shared" si="2"/>
        <v>0</v>
      </c>
    </row>
    <row r="956">
      <c r="A956" s="62" t="s">
        <v>3604</v>
      </c>
      <c r="B956" s="76">
        <v>2.0</v>
      </c>
      <c r="C956" s="76">
        <v>0.00133154892225</v>
      </c>
      <c r="D956" s="61">
        <f t="shared" si="1"/>
        <v>1</v>
      </c>
      <c r="E956" s="61">
        <f t="shared" si="2"/>
        <v>0</v>
      </c>
    </row>
    <row r="957">
      <c r="A957" s="62" t="s">
        <v>3605</v>
      </c>
      <c r="B957" s="76">
        <v>1.0</v>
      </c>
      <c r="C957" s="76">
        <v>0.001100598624007</v>
      </c>
      <c r="D957" s="61">
        <f t="shared" si="1"/>
        <v>1</v>
      </c>
      <c r="E957" s="61">
        <f t="shared" si="2"/>
        <v>0</v>
      </c>
    </row>
    <row r="958">
      <c r="A958" s="62" t="s">
        <v>3606</v>
      </c>
      <c r="B958" s="76">
        <v>5.0</v>
      </c>
      <c r="C958" s="76">
        <v>9.02909833753E-4</v>
      </c>
      <c r="D958" s="61">
        <f t="shared" si="1"/>
        <v>1</v>
      </c>
      <c r="E958" s="61">
        <f t="shared" si="2"/>
        <v>0</v>
      </c>
    </row>
    <row r="959">
      <c r="A959" s="62" t="s">
        <v>3607</v>
      </c>
      <c r="B959" s="76">
        <v>3.0</v>
      </c>
      <c r="C959" s="76">
        <v>9.53846421738E-4</v>
      </c>
      <c r="D959" s="61">
        <f t="shared" si="1"/>
        <v>1</v>
      </c>
      <c r="E959" s="61">
        <f t="shared" si="2"/>
        <v>0</v>
      </c>
    </row>
    <row r="960">
      <c r="A960" s="62" t="s">
        <v>3608</v>
      </c>
      <c r="B960" s="76">
        <v>15.0</v>
      </c>
      <c r="C960" s="76">
        <v>8.27386949936E-4</v>
      </c>
      <c r="D960" s="61">
        <f t="shared" si="1"/>
        <v>1</v>
      </c>
      <c r="E960" s="61">
        <f t="shared" si="2"/>
        <v>0</v>
      </c>
    </row>
    <row r="961">
      <c r="A961" s="62" t="s">
        <v>3609</v>
      </c>
      <c r="B961" s="76">
        <v>3.0</v>
      </c>
      <c r="C961" s="76">
        <v>9.62380592232E-4</v>
      </c>
      <c r="D961" s="61">
        <f t="shared" si="1"/>
        <v>1</v>
      </c>
      <c r="E961" s="61">
        <f t="shared" si="2"/>
        <v>0</v>
      </c>
    </row>
    <row r="962">
      <c r="A962" s="62" t="s">
        <v>3610</v>
      </c>
      <c r="B962" s="76">
        <v>3.0</v>
      </c>
      <c r="C962" s="76">
        <v>8.1075205736E-4</v>
      </c>
      <c r="D962" s="61">
        <f t="shared" si="1"/>
        <v>1</v>
      </c>
      <c r="E962" s="61">
        <f t="shared" si="2"/>
        <v>0</v>
      </c>
    </row>
    <row r="963">
      <c r="A963" s="62" t="s">
        <v>3611</v>
      </c>
      <c r="B963" s="76">
        <v>1.0</v>
      </c>
      <c r="C963" s="76">
        <v>0.001767046260593</v>
      </c>
      <c r="D963" s="61">
        <f t="shared" si="1"/>
        <v>1</v>
      </c>
      <c r="E963" s="61">
        <f t="shared" si="2"/>
        <v>0</v>
      </c>
    </row>
    <row r="964">
      <c r="A964" s="62" t="s">
        <v>3612</v>
      </c>
      <c r="B964" s="76">
        <v>0.0</v>
      </c>
      <c r="C964" s="76">
        <v>0.087968600048322</v>
      </c>
      <c r="D964" s="61">
        <f t="shared" si="1"/>
        <v>0</v>
      </c>
      <c r="E964" s="61">
        <f t="shared" si="2"/>
        <v>1</v>
      </c>
    </row>
    <row r="965">
      <c r="A965" s="62" t="s">
        <v>2739</v>
      </c>
      <c r="B965" s="76">
        <v>0.0</v>
      </c>
      <c r="C965" s="76">
        <v>0.002144262025472</v>
      </c>
      <c r="D965" s="61">
        <f t="shared" si="1"/>
        <v>0</v>
      </c>
      <c r="E965" s="61">
        <f t="shared" si="2"/>
        <v>1</v>
      </c>
    </row>
    <row r="966">
      <c r="A966" s="62" t="s">
        <v>2741</v>
      </c>
      <c r="B966" s="76">
        <v>0.0</v>
      </c>
      <c r="C966" s="76">
        <v>0.002968350646434</v>
      </c>
      <c r="D966" s="61">
        <f t="shared" si="1"/>
        <v>0</v>
      </c>
      <c r="E966" s="61">
        <f t="shared" si="2"/>
        <v>1</v>
      </c>
    </row>
    <row r="967">
      <c r="A967" s="62" t="s">
        <v>2742</v>
      </c>
      <c r="B967" s="76">
        <v>0.0</v>
      </c>
      <c r="C967" s="76">
        <v>9.79486291789E-4</v>
      </c>
      <c r="D967" s="61">
        <f t="shared" si="1"/>
        <v>0</v>
      </c>
      <c r="E967" s="61">
        <f t="shared" si="2"/>
        <v>1</v>
      </c>
    </row>
    <row r="968">
      <c r="A968" s="62" t="s">
        <v>2743</v>
      </c>
      <c r="B968" s="76">
        <v>0.0</v>
      </c>
      <c r="C968" s="76">
        <v>0.036439406957732</v>
      </c>
      <c r="D968" s="61">
        <f t="shared" si="1"/>
        <v>0</v>
      </c>
      <c r="E968" s="61">
        <f t="shared" si="2"/>
        <v>1</v>
      </c>
    </row>
    <row r="969">
      <c r="A969" s="62" t="s">
        <v>2744</v>
      </c>
      <c r="B969" s="76">
        <v>0.0</v>
      </c>
      <c r="C969" s="76">
        <v>0.108271139067389</v>
      </c>
      <c r="D969" s="61">
        <f t="shared" si="1"/>
        <v>0</v>
      </c>
      <c r="E969" s="61">
        <f t="shared" si="2"/>
        <v>1</v>
      </c>
    </row>
    <row r="970">
      <c r="A970" s="62" t="s">
        <v>2745</v>
      </c>
      <c r="B970" s="76">
        <v>0.0</v>
      </c>
      <c r="C970" s="76">
        <v>0.015364662131144</v>
      </c>
      <c r="D970" s="61">
        <f t="shared" si="1"/>
        <v>0</v>
      </c>
      <c r="E970" s="61">
        <f t="shared" si="2"/>
        <v>1</v>
      </c>
    </row>
    <row r="971">
      <c r="A971" s="62" t="s">
        <v>2746</v>
      </c>
      <c r="B971" s="76">
        <v>0.0</v>
      </c>
      <c r="C971" s="76">
        <v>0.004153735417925</v>
      </c>
      <c r="D971" s="61">
        <f t="shared" si="1"/>
        <v>0</v>
      </c>
      <c r="E971" s="61">
        <f t="shared" si="2"/>
        <v>1</v>
      </c>
    </row>
    <row r="972">
      <c r="A972" s="62" t="s">
        <v>2747</v>
      </c>
      <c r="B972" s="76">
        <v>0.0</v>
      </c>
      <c r="C972" s="76">
        <v>0.007370420571391</v>
      </c>
      <c r="D972" s="61">
        <f t="shared" si="1"/>
        <v>0</v>
      </c>
      <c r="E972" s="61">
        <f t="shared" si="2"/>
        <v>1</v>
      </c>
    </row>
    <row r="973">
      <c r="A973" s="62" t="s">
        <v>2748</v>
      </c>
      <c r="B973" s="76">
        <v>0.0</v>
      </c>
      <c r="C973" s="76">
        <v>0.003556201292192</v>
      </c>
      <c r="D973" s="61">
        <f t="shared" si="1"/>
        <v>0</v>
      </c>
      <c r="E973" s="61">
        <f t="shared" si="2"/>
        <v>1</v>
      </c>
    </row>
    <row r="974">
      <c r="A974" s="62" t="s">
        <v>2749</v>
      </c>
      <c r="B974" s="76">
        <v>0.0</v>
      </c>
      <c r="C974" s="76">
        <v>0.011265972906553</v>
      </c>
      <c r="D974" s="61">
        <f t="shared" si="1"/>
        <v>0</v>
      </c>
      <c r="E974" s="61">
        <f t="shared" si="2"/>
        <v>1</v>
      </c>
    </row>
    <row r="975">
      <c r="A975" s="62" t="s">
        <v>3613</v>
      </c>
      <c r="B975" s="76">
        <v>0.0</v>
      </c>
      <c r="C975" s="76">
        <v>0.001197382311803</v>
      </c>
      <c r="D975" s="61">
        <f t="shared" si="1"/>
        <v>0</v>
      </c>
      <c r="E975" s="61">
        <f t="shared" si="2"/>
        <v>1</v>
      </c>
    </row>
    <row r="976">
      <c r="A976" s="62" t="s">
        <v>3614</v>
      </c>
      <c r="B976" s="76">
        <v>0.0</v>
      </c>
      <c r="C976" s="76">
        <v>0.004075183677126</v>
      </c>
      <c r="D976" s="61">
        <f t="shared" si="1"/>
        <v>0</v>
      </c>
      <c r="E976" s="61">
        <f t="shared" si="2"/>
        <v>1</v>
      </c>
    </row>
    <row r="977">
      <c r="A977" s="62" t="s">
        <v>3615</v>
      </c>
      <c r="B977" s="76">
        <v>0.0</v>
      </c>
      <c r="C977" s="76">
        <v>0.001179682182761</v>
      </c>
      <c r="D977" s="61">
        <f t="shared" si="1"/>
        <v>0</v>
      </c>
      <c r="E977" s="61">
        <f t="shared" si="2"/>
        <v>1</v>
      </c>
    </row>
    <row r="978">
      <c r="A978" s="62" t="s">
        <v>3616</v>
      </c>
      <c r="B978" s="76">
        <v>0.0</v>
      </c>
      <c r="C978" s="76">
        <v>0.001224017050071</v>
      </c>
      <c r="D978" s="61">
        <f t="shared" si="1"/>
        <v>0</v>
      </c>
      <c r="E978" s="61">
        <f t="shared" si="2"/>
        <v>1</v>
      </c>
    </row>
    <row r="979">
      <c r="A979" s="62" t="s">
        <v>3617</v>
      </c>
      <c r="B979" s="76">
        <v>0.0</v>
      </c>
      <c r="C979" s="76">
        <v>9.36816559612E-4</v>
      </c>
      <c r="D979" s="61">
        <f t="shared" si="1"/>
        <v>0</v>
      </c>
      <c r="E979" s="61">
        <f t="shared" si="2"/>
        <v>1</v>
      </c>
    </row>
    <row r="980">
      <c r="A980" s="62" t="s">
        <v>3618</v>
      </c>
      <c r="B980" s="76">
        <v>0.0</v>
      </c>
      <c r="C980" s="76">
        <v>0.003094747892044</v>
      </c>
      <c r="D980" s="61">
        <f t="shared" si="1"/>
        <v>0</v>
      </c>
      <c r="E980" s="61">
        <f t="shared" si="2"/>
        <v>1</v>
      </c>
    </row>
    <row r="981">
      <c r="A981" s="62" t="s">
        <v>3619</v>
      </c>
      <c r="B981" s="76">
        <v>0.0</v>
      </c>
      <c r="C981" s="76">
        <v>0.007447304121589</v>
      </c>
      <c r="D981" s="61">
        <f t="shared" si="1"/>
        <v>0</v>
      </c>
      <c r="E981" s="61">
        <f t="shared" si="2"/>
        <v>1</v>
      </c>
    </row>
    <row r="982">
      <c r="A982" s="62" t="s">
        <v>3620</v>
      </c>
      <c r="B982" s="76">
        <v>0.0</v>
      </c>
      <c r="C982" s="76">
        <v>0.016567810122184</v>
      </c>
      <c r="D982" s="61">
        <f t="shared" si="1"/>
        <v>0</v>
      </c>
      <c r="E982" s="61">
        <f t="shared" si="2"/>
        <v>1</v>
      </c>
    </row>
    <row r="983">
      <c r="A983" s="62" t="s">
        <v>3621</v>
      </c>
      <c r="B983" s="76">
        <v>0.0</v>
      </c>
      <c r="C983" s="76">
        <v>0.002085352205438</v>
      </c>
      <c r="D983" s="61">
        <f t="shared" si="1"/>
        <v>0</v>
      </c>
      <c r="E983" s="61">
        <f t="shared" si="2"/>
        <v>1</v>
      </c>
    </row>
    <row r="984">
      <c r="A984" s="62" t="s">
        <v>3622</v>
      </c>
      <c r="B984" s="76">
        <v>0.0</v>
      </c>
      <c r="C984" s="76">
        <v>0.001259685966981</v>
      </c>
      <c r="D984" s="61">
        <f t="shared" si="1"/>
        <v>0</v>
      </c>
      <c r="E984" s="61">
        <f t="shared" si="2"/>
        <v>1</v>
      </c>
    </row>
    <row r="985">
      <c r="A985" s="62" t="s">
        <v>3623</v>
      </c>
      <c r="B985" s="76">
        <v>0.0</v>
      </c>
      <c r="C985" s="76">
        <v>0.001065754093597</v>
      </c>
      <c r="D985" s="61">
        <f t="shared" si="1"/>
        <v>0</v>
      </c>
      <c r="E985" s="61">
        <f t="shared" si="2"/>
        <v>1</v>
      </c>
    </row>
    <row r="986">
      <c r="A986" s="62" t="s">
        <v>3624</v>
      </c>
      <c r="B986" s="76">
        <v>0.0</v>
      </c>
      <c r="C986" s="76">
        <v>0.007179046859819</v>
      </c>
      <c r="D986" s="61">
        <f t="shared" si="1"/>
        <v>0</v>
      </c>
      <c r="E986" s="61">
        <f t="shared" si="2"/>
        <v>1</v>
      </c>
    </row>
    <row r="987">
      <c r="A987" s="62" t="s">
        <v>3625</v>
      </c>
      <c r="B987" s="76">
        <v>0.0</v>
      </c>
      <c r="C987" s="76">
        <v>0.002493930409785</v>
      </c>
      <c r="D987" s="61">
        <f t="shared" si="1"/>
        <v>0</v>
      </c>
      <c r="E987" s="61">
        <f t="shared" si="2"/>
        <v>1</v>
      </c>
    </row>
    <row r="988">
      <c r="A988" s="62" t="s">
        <v>3626</v>
      </c>
      <c r="B988" s="76">
        <v>0.0</v>
      </c>
      <c r="C988" s="76">
        <v>0.061626654277581</v>
      </c>
      <c r="D988" s="61">
        <f t="shared" si="1"/>
        <v>0</v>
      </c>
      <c r="E988" s="61">
        <f t="shared" si="2"/>
        <v>1</v>
      </c>
    </row>
    <row r="989">
      <c r="A989" s="62" t="s">
        <v>3627</v>
      </c>
      <c r="B989" s="76">
        <v>0.0</v>
      </c>
      <c r="C989" s="76">
        <v>0.05391449658512</v>
      </c>
      <c r="D989" s="61">
        <f t="shared" si="1"/>
        <v>0</v>
      </c>
      <c r="E989" s="61">
        <f t="shared" si="2"/>
        <v>1</v>
      </c>
    </row>
    <row r="990">
      <c r="A990" s="62" t="s">
        <v>3628</v>
      </c>
      <c r="B990" s="76">
        <v>0.0</v>
      </c>
      <c r="C990" s="76">
        <v>0.004851498535545</v>
      </c>
      <c r="D990" s="61">
        <f t="shared" si="1"/>
        <v>0</v>
      </c>
      <c r="E990" s="61">
        <f t="shared" si="2"/>
        <v>1</v>
      </c>
    </row>
    <row r="991">
      <c r="A991" s="62" t="s">
        <v>3629</v>
      </c>
      <c r="B991" s="76">
        <v>0.0</v>
      </c>
      <c r="C991" s="76">
        <v>0.002173831919716</v>
      </c>
      <c r="D991" s="61">
        <f t="shared" si="1"/>
        <v>0</v>
      </c>
      <c r="E991" s="61">
        <f t="shared" si="2"/>
        <v>1</v>
      </c>
    </row>
    <row r="992">
      <c r="A992" s="62" t="s">
        <v>3630</v>
      </c>
      <c r="B992" s="76">
        <v>0.0</v>
      </c>
      <c r="C992" s="76">
        <v>0.261121893156957</v>
      </c>
      <c r="D992" s="61">
        <f t="shared" si="1"/>
        <v>0</v>
      </c>
      <c r="E992" s="61">
        <f t="shared" si="2"/>
        <v>1</v>
      </c>
    </row>
    <row r="993">
      <c r="A993" s="62" t="s">
        <v>3631</v>
      </c>
      <c r="B993" s="76">
        <v>0.0</v>
      </c>
      <c r="C993" s="76">
        <v>0.001170849239596</v>
      </c>
      <c r="D993" s="61">
        <f t="shared" si="1"/>
        <v>0</v>
      </c>
      <c r="E993" s="61">
        <f t="shared" si="2"/>
        <v>1</v>
      </c>
    </row>
    <row r="994">
      <c r="A994" s="62" t="s">
        <v>3632</v>
      </c>
      <c r="B994" s="76">
        <v>8.0</v>
      </c>
      <c r="C994" s="76">
        <v>0.001005238121947</v>
      </c>
      <c r="D994" s="61">
        <f t="shared" si="1"/>
        <v>1</v>
      </c>
      <c r="E994" s="61">
        <f t="shared" si="2"/>
        <v>0</v>
      </c>
    </row>
    <row r="995">
      <c r="A995" s="62" t="s">
        <v>3633</v>
      </c>
      <c r="B995" s="76">
        <v>7.0</v>
      </c>
      <c r="C995" s="76">
        <v>0.002677624192828</v>
      </c>
      <c r="D995" s="61">
        <f t="shared" si="1"/>
        <v>1</v>
      </c>
      <c r="E995" s="61">
        <f t="shared" si="2"/>
        <v>0</v>
      </c>
    </row>
    <row r="996">
      <c r="A996" s="62" t="s">
        <v>3634</v>
      </c>
      <c r="B996" s="76">
        <v>3.0</v>
      </c>
      <c r="C996" s="76">
        <v>0.003841465057603</v>
      </c>
      <c r="D996" s="61">
        <f t="shared" si="1"/>
        <v>1</v>
      </c>
      <c r="E996" s="61">
        <f t="shared" si="2"/>
        <v>0</v>
      </c>
    </row>
    <row r="997">
      <c r="A997" s="62" t="s">
        <v>3635</v>
      </c>
      <c r="B997" s="76">
        <v>6.0</v>
      </c>
      <c r="C997" s="76">
        <v>0.001197382311803</v>
      </c>
      <c r="D997" s="61">
        <f t="shared" si="1"/>
        <v>1</v>
      </c>
      <c r="E997" s="61">
        <f t="shared" si="2"/>
        <v>0</v>
      </c>
    </row>
    <row r="998">
      <c r="A998" s="62" t="s">
        <v>3636</v>
      </c>
      <c r="B998" s="76">
        <v>3.0</v>
      </c>
      <c r="C998" s="76">
        <v>0.001162027535975</v>
      </c>
      <c r="D998" s="61">
        <f t="shared" si="1"/>
        <v>1</v>
      </c>
      <c r="E998" s="61">
        <f t="shared" si="2"/>
        <v>0</v>
      </c>
    </row>
    <row r="999">
      <c r="A999" s="62" t="s">
        <v>3637</v>
      </c>
      <c r="B999" s="76">
        <v>6.0</v>
      </c>
      <c r="C999" s="76">
        <v>0.001635040858145</v>
      </c>
      <c r="D999" s="61">
        <f t="shared" si="1"/>
        <v>1</v>
      </c>
      <c r="E999" s="61">
        <f t="shared" si="2"/>
        <v>0</v>
      </c>
    </row>
    <row r="1000">
      <c r="A1000" s="62" t="s">
        <v>3638</v>
      </c>
      <c r="B1000" s="76">
        <v>7.0</v>
      </c>
      <c r="C1000" s="76">
        <v>0.002874253966415</v>
      </c>
      <c r="D1000" s="61">
        <f t="shared" si="1"/>
        <v>1</v>
      </c>
      <c r="E1000" s="61">
        <f t="shared" si="2"/>
        <v>0</v>
      </c>
    </row>
    <row r="1001">
      <c r="A1001" s="62" t="s">
        <v>3639</v>
      </c>
      <c r="B1001" s="76">
        <v>5.0</v>
      </c>
      <c r="C1001" s="76">
        <v>0.002203479303289</v>
      </c>
      <c r="D1001" s="61">
        <f t="shared" si="1"/>
        <v>1</v>
      </c>
      <c r="E1001" s="61">
        <f t="shared" si="2"/>
        <v>0</v>
      </c>
    </row>
    <row r="1002">
      <c r="A1002" s="62" t="s">
        <v>3640</v>
      </c>
      <c r="B1002" s="76">
        <v>5.0</v>
      </c>
      <c r="C1002" s="76">
        <v>0.00129553072962</v>
      </c>
      <c r="D1002" s="61">
        <f t="shared" si="1"/>
        <v>1</v>
      </c>
      <c r="E1002" s="61">
        <f t="shared" si="2"/>
        <v>0</v>
      </c>
    </row>
    <row r="1003">
      <c r="A1003" s="62" t="s">
        <v>3641</v>
      </c>
      <c r="B1003" s="76">
        <v>9.0</v>
      </c>
      <c r="C1003" s="76">
        <v>0.003222198238695</v>
      </c>
      <c r="D1003" s="61">
        <f t="shared" si="1"/>
        <v>1</v>
      </c>
      <c r="E1003" s="61">
        <f t="shared" si="2"/>
        <v>0</v>
      </c>
    </row>
    <row r="1004">
      <c r="A1004" s="62" t="s">
        <v>3642</v>
      </c>
      <c r="B1004" s="76">
        <v>6.0</v>
      </c>
      <c r="C1004" s="76">
        <v>0.001748074530123</v>
      </c>
      <c r="D1004" s="61">
        <f t="shared" si="1"/>
        <v>1</v>
      </c>
      <c r="E1004" s="61">
        <f t="shared" si="2"/>
        <v>0</v>
      </c>
    </row>
    <row r="1005">
      <c r="A1005" s="62" t="s">
        <v>3643</v>
      </c>
      <c r="B1005" s="76">
        <v>13.0</v>
      </c>
      <c r="C1005" s="76">
        <v>0.001083152523784</v>
      </c>
      <c r="D1005" s="61">
        <f t="shared" si="1"/>
        <v>1</v>
      </c>
      <c r="E1005" s="61">
        <f t="shared" si="2"/>
        <v>0</v>
      </c>
    </row>
    <row r="1006">
      <c r="A1006" s="62" t="s">
        <v>3644</v>
      </c>
      <c r="B1006" s="76">
        <v>9.0</v>
      </c>
      <c r="C1006" s="76">
        <v>0.002292876211545</v>
      </c>
      <c r="D1006" s="61">
        <f t="shared" si="1"/>
        <v>1</v>
      </c>
      <c r="E1006" s="61">
        <f t="shared" si="2"/>
        <v>0</v>
      </c>
    </row>
    <row r="1007">
      <c r="A1007" s="62" t="s">
        <v>3645</v>
      </c>
      <c r="B1007" s="76">
        <v>8.0</v>
      </c>
      <c r="C1007" s="76">
        <v>0.001404097080327</v>
      </c>
      <c r="D1007" s="61">
        <f t="shared" si="1"/>
        <v>1</v>
      </c>
      <c r="E1007" s="61">
        <f t="shared" si="2"/>
        <v>0</v>
      </c>
    </row>
    <row r="1008">
      <c r="A1008" s="62" t="s">
        <v>3646</v>
      </c>
      <c r="B1008" s="76">
        <v>2.0</v>
      </c>
      <c r="C1008" s="76">
        <v>9.45325292248E-4</v>
      </c>
      <c r="D1008" s="61">
        <f t="shared" si="1"/>
        <v>1</v>
      </c>
      <c r="E1008" s="61">
        <f t="shared" si="2"/>
        <v>0</v>
      </c>
    </row>
    <row r="1009">
      <c r="A1009" s="62" t="s">
        <v>3647</v>
      </c>
      <c r="B1009" s="76">
        <v>11.0</v>
      </c>
      <c r="C1009" s="76">
        <v>0.00305249750956</v>
      </c>
      <c r="D1009" s="61">
        <f t="shared" si="1"/>
        <v>1</v>
      </c>
      <c r="E1009" s="61">
        <f t="shared" si="2"/>
        <v>0</v>
      </c>
    </row>
    <row r="1010">
      <c r="A1010" s="62" t="s">
        <v>3648</v>
      </c>
      <c r="B1010" s="76">
        <v>11.0</v>
      </c>
      <c r="C1010" s="76">
        <v>0.001215127570284</v>
      </c>
      <c r="D1010" s="61">
        <f t="shared" si="1"/>
        <v>1</v>
      </c>
      <c r="E1010" s="61">
        <f t="shared" si="2"/>
        <v>0</v>
      </c>
    </row>
    <row r="1011">
      <c r="A1011" s="62" t="s">
        <v>3649</v>
      </c>
      <c r="B1011" s="76">
        <v>4.0</v>
      </c>
      <c r="C1011" s="76">
        <v>8.69211224955E-4</v>
      </c>
      <c r="D1011" s="61">
        <f t="shared" si="1"/>
        <v>1</v>
      </c>
      <c r="E1011" s="61">
        <f t="shared" si="2"/>
        <v>0</v>
      </c>
    </row>
    <row r="1012">
      <c r="A1012" s="62" t="s">
        <v>3650</v>
      </c>
      <c r="B1012" s="76">
        <v>3.0</v>
      </c>
      <c r="C1012" s="76">
        <v>0.001031100650797</v>
      </c>
      <c r="D1012" s="61">
        <f t="shared" si="1"/>
        <v>1</v>
      </c>
      <c r="E1012" s="61">
        <f t="shared" si="2"/>
        <v>0</v>
      </c>
    </row>
    <row r="1013">
      <c r="A1013" s="62" t="s">
        <v>3651</v>
      </c>
      <c r="B1013" s="76">
        <v>2.0</v>
      </c>
      <c r="C1013" s="76">
        <v>9.11367056141E-4</v>
      </c>
      <c r="D1013" s="61">
        <f t="shared" si="1"/>
        <v>1</v>
      </c>
      <c r="E1013" s="61">
        <f t="shared" si="2"/>
        <v>0</v>
      </c>
    </row>
    <row r="1014">
      <c r="A1014" s="62" t="s">
        <v>3652</v>
      </c>
      <c r="B1014" s="76">
        <v>9.0</v>
      </c>
      <c r="C1014" s="76">
        <v>8.1075205736E-4</v>
      </c>
      <c r="D1014" s="61">
        <f t="shared" si="1"/>
        <v>1</v>
      </c>
      <c r="E1014" s="61">
        <f t="shared" si="2"/>
        <v>0</v>
      </c>
    </row>
    <row r="1015">
      <c r="A1015" s="62" t="s">
        <v>3653</v>
      </c>
      <c r="B1015" s="76">
        <v>5.0</v>
      </c>
      <c r="C1015" s="76">
        <v>8.86034297485E-4</v>
      </c>
      <c r="D1015" s="61">
        <f t="shared" si="1"/>
        <v>1</v>
      </c>
      <c r="E1015" s="61">
        <f t="shared" si="2"/>
        <v>0</v>
      </c>
    </row>
    <row r="1016">
      <c r="A1016" s="62" t="s">
        <v>3654</v>
      </c>
      <c r="B1016" s="76">
        <v>4.0</v>
      </c>
      <c r="C1016" s="76">
        <v>9.45325292248E-4</v>
      </c>
      <c r="D1016" s="61">
        <f t="shared" si="1"/>
        <v>1</v>
      </c>
      <c r="E1016" s="61">
        <f t="shared" si="2"/>
        <v>0</v>
      </c>
    </row>
    <row r="1017">
      <c r="A1017" s="62" t="s">
        <v>3655</v>
      </c>
      <c r="B1017" s="76">
        <v>3.0</v>
      </c>
      <c r="C1017" s="76">
        <v>0.001109339479207</v>
      </c>
      <c r="D1017" s="61">
        <f t="shared" si="1"/>
        <v>1</v>
      </c>
      <c r="E1017" s="61">
        <f t="shared" si="2"/>
        <v>0</v>
      </c>
    </row>
    <row r="1018">
      <c r="A1018" s="62" t="s">
        <v>3656</v>
      </c>
      <c r="B1018" s="76">
        <v>13.0</v>
      </c>
      <c r="C1018" s="76">
        <v>8.27386949936E-4</v>
      </c>
      <c r="D1018" s="61">
        <f t="shared" si="1"/>
        <v>1</v>
      </c>
      <c r="E1018" s="61">
        <f t="shared" si="2"/>
        <v>0</v>
      </c>
    </row>
    <row r="1019">
      <c r="A1019" s="62" t="s">
        <v>3657</v>
      </c>
      <c r="B1019" s="76">
        <v>6.0</v>
      </c>
      <c r="C1019" s="76">
        <v>0.001188526734019</v>
      </c>
      <c r="D1019" s="61">
        <f t="shared" si="1"/>
        <v>1</v>
      </c>
      <c r="E1019" s="61">
        <f t="shared" si="2"/>
        <v>0</v>
      </c>
    </row>
    <row r="1020">
      <c r="A1020" s="62" t="s">
        <v>3658</v>
      </c>
      <c r="B1020" s="76">
        <v>0.0</v>
      </c>
      <c r="C1020" s="76">
        <v>0.014520909685603</v>
      </c>
      <c r="D1020" s="61">
        <f t="shared" si="1"/>
        <v>0</v>
      </c>
      <c r="E1020" s="61">
        <f t="shared" si="2"/>
        <v>1</v>
      </c>
    </row>
    <row r="1021">
      <c r="A1021" s="62" t="s">
        <v>3659</v>
      </c>
      <c r="B1021" s="76">
        <v>3.0</v>
      </c>
      <c r="C1021" s="76">
        <v>0.00703947054565</v>
      </c>
      <c r="D1021" s="61">
        <f t="shared" si="1"/>
        <v>1</v>
      </c>
      <c r="E1021" s="61">
        <f t="shared" si="2"/>
        <v>0</v>
      </c>
    </row>
    <row r="1022">
      <c r="A1022" s="62" t="s">
        <v>3660</v>
      </c>
      <c r="B1022" s="76">
        <v>3.0</v>
      </c>
      <c r="C1022" s="76">
        <v>9.53846421738E-4</v>
      </c>
      <c r="D1022" s="61">
        <f t="shared" si="1"/>
        <v>1</v>
      </c>
      <c r="E1022" s="61">
        <f t="shared" si="2"/>
        <v>0</v>
      </c>
    </row>
    <row r="1023">
      <c r="A1023" s="62" t="s">
        <v>3661</v>
      </c>
      <c r="B1023" s="76">
        <v>7.0</v>
      </c>
      <c r="C1023" s="76">
        <v>0.00375320173783</v>
      </c>
      <c r="D1023" s="61">
        <f t="shared" si="1"/>
        <v>1</v>
      </c>
      <c r="E1023" s="61">
        <f t="shared" si="2"/>
        <v>0</v>
      </c>
    </row>
    <row r="1024">
      <c r="A1024" s="62" t="s">
        <v>3662</v>
      </c>
      <c r="B1024" s="76">
        <v>7.0</v>
      </c>
      <c r="C1024" s="76">
        <v>0.004063988890769</v>
      </c>
      <c r="D1024" s="61">
        <f t="shared" si="1"/>
        <v>1</v>
      </c>
      <c r="E1024" s="61">
        <f t="shared" si="2"/>
        <v>0</v>
      </c>
    </row>
    <row r="1025">
      <c r="A1025" s="62" t="s">
        <v>3663</v>
      </c>
      <c r="B1025" s="76">
        <v>8.0</v>
      </c>
      <c r="C1025" s="76">
        <v>0.001597670994023</v>
      </c>
      <c r="D1025" s="61">
        <f t="shared" si="1"/>
        <v>1</v>
      </c>
      <c r="E1025" s="61">
        <f t="shared" si="2"/>
        <v>0</v>
      </c>
    </row>
    <row r="1026">
      <c r="A1026" s="62" t="s">
        <v>3664</v>
      </c>
      <c r="B1026" s="76">
        <v>17.0</v>
      </c>
      <c r="C1026" s="76">
        <v>0.001458947139144</v>
      </c>
      <c r="D1026" s="61">
        <f t="shared" si="1"/>
        <v>1</v>
      </c>
      <c r="E1026" s="61">
        <f t="shared" si="2"/>
        <v>0</v>
      </c>
    </row>
    <row r="1027">
      <c r="A1027" s="62" t="s">
        <v>3665</v>
      </c>
      <c r="B1027" s="76">
        <v>12.0</v>
      </c>
      <c r="C1027" s="76">
        <v>0.003115916739921</v>
      </c>
      <c r="D1027" s="61">
        <f t="shared" si="1"/>
        <v>1</v>
      </c>
      <c r="E1027" s="61">
        <f t="shared" si="2"/>
        <v>0</v>
      </c>
    </row>
    <row r="1028">
      <c r="A1028" s="62" t="s">
        <v>3666</v>
      </c>
      <c r="B1028" s="76">
        <v>9.0</v>
      </c>
      <c r="C1028" s="76">
        <v>0.001277586558286</v>
      </c>
      <c r="D1028" s="61">
        <f t="shared" si="1"/>
        <v>1</v>
      </c>
      <c r="E1028" s="61">
        <f t="shared" si="2"/>
        <v>0</v>
      </c>
    </row>
    <row r="1029">
      <c r="A1029" s="62" t="s">
        <v>3667</v>
      </c>
      <c r="B1029" s="76">
        <v>6.0</v>
      </c>
      <c r="C1029" s="76">
        <v>0.007166330486014</v>
      </c>
      <c r="D1029" s="61">
        <f t="shared" si="1"/>
        <v>1</v>
      </c>
      <c r="E1029" s="61">
        <f t="shared" si="2"/>
        <v>0</v>
      </c>
    </row>
    <row r="1030">
      <c r="A1030" s="62" t="s">
        <v>3668</v>
      </c>
      <c r="B1030" s="76">
        <v>7.0</v>
      </c>
      <c r="C1030" s="76">
        <v>0.002036499701744</v>
      </c>
      <c r="D1030" s="61">
        <f t="shared" si="1"/>
        <v>1</v>
      </c>
      <c r="E1030" s="61">
        <f t="shared" si="2"/>
        <v>0</v>
      </c>
    </row>
    <row r="1031">
      <c r="A1031" s="62" t="s">
        <v>3669</v>
      </c>
      <c r="B1031" s="76">
        <v>0.0</v>
      </c>
      <c r="C1031" s="76">
        <v>0.003797278948058</v>
      </c>
      <c r="D1031" s="61">
        <f t="shared" si="1"/>
        <v>0</v>
      </c>
      <c r="E1031" s="61">
        <f t="shared" si="2"/>
        <v>1</v>
      </c>
    </row>
    <row r="1032">
      <c r="A1032" s="62" t="s">
        <v>3670</v>
      </c>
      <c r="B1032" s="76">
        <v>0.0</v>
      </c>
      <c r="C1032" s="76">
        <v>0.001358675139192</v>
      </c>
      <c r="D1032" s="61">
        <f t="shared" si="1"/>
        <v>0</v>
      </c>
      <c r="E1032" s="61">
        <f t="shared" si="2"/>
        <v>1</v>
      </c>
    </row>
    <row r="1033">
      <c r="A1033" s="62" t="s">
        <v>3671</v>
      </c>
      <c r="B1033" s="76">
        <v>0.0</v>
      </c>
      <c r="C1033" s="76">
        <v>0.002739418258488</v>
      </c>
      <c r="D1033" s="61">
        <f t="shared" si="1"/>
        <v>0</v>
      </c>
      <c r="E1033" s="61">
        <f t="shared" si="2"/>
        <v>1</v>
      </c>
    </row>
    <row r="1034">
      <c r="A1034" s="62" t="s">
        <v>3672</v>
      </c>
      <c r="B1034" s="76">
        <v>4.0</v>
      </c>
      <c r="C1034" s="76">
        <v>0.003621621683229</v>
      </c>
      <c r="D1034" s="61">
        <f t="shared" si="1"/>
        <v>1</v>
      </c>
      <c r="E1034" s="61">
        <f t="shared" si="2"/>
        <v>0</v>
      </c>
    </row>
    <row r="1035">
      <c r="A1035" s="62" t="s">
        <v>3673</v>
      </c>
      <c r="B1035" s="76">
        <v>0.0</v>
      </c>
      <c r="C1035" s="76">
        <v>8.94465777441E-4</v>
      </c>
      <c r="D1035" s="61">
        <f t="shared" si="1"/>
        <v>0</v>
      </c>
      <c r="E1035" s="61">
        <f t="shared" si="2"/>
        <v>1</v>
      </c>
    </row>
    <row r="1036">
      <c r="A1036" s="62" t="s">
        <v>3674</v>
      </c>
      <c r="B1036" s="76">
        <v>3.0</v>
      </c>
      <c r="C1036" s="76">
        <v>0.004063988890769</v>
      </c>
      <c r="D1036" s="61">
        <f t="shared" si="1"/>
        <v>1</v>
      </c>
      <c r="E1036" s="61">
        <f t="shared" si="2"/>
        <v>0</v>
      </c>
    </row>
    <row r="1037">
      <c r="A1037" s="62" t="s">
        <v>3675</v>
      </c>
      <c r="B1037" s="76">
        <v>0.0</v>
      </c>
      <c r="C1037" s="76">
        <v>0.002605883632925</v>
      </c>
      <c r="D1037" s="61">
        <f t="shared" si="1"/>
        <v>0</v>
      </c>
      <c r="E1037" s="61">
        <f t="shared" si="2"/>
        <v>1</v>
      </c>
    </row>
    <row r="1038">
      <c r="A1038" s="62" t="s">
        <v>3676</v>
      </c>
      <c r="B1038" s="76">
        <v>3.0</v>
      </c>
      <c r="C1038" s="76">
        <v>0.003254223692667</v>
      </c>
      <c r="D1038" s="61">
        <f t="shared" si="1"/>
        <v>1</v>
      </c>
      <c r="E1038" s="61">
        <f t="shared" si="2"/>
        <v>0</v>
      </c>
    </row>
    <row r="1039">
      <c r="A1039" s="62" t="s">
        <v>3677</v>
      </c>
      <c r="B1039" s="76">
        <v>1.0</v>
      </c>
      <c r="C1039" s="76">
        <v>8.60819591342E-4</v>
      </c>
      <c r="D1039" s="61">
        <f t="shared" si="1"/>
        <v>1</v>
      </c>
      <c r="E1039" s="61">
        <f t="shared" si="2"/>
        <v>0</v>
      </c>
    </row>
    <row r="1040">
      <c r="A1040" s="62" t="s">
        <v>3678</v>
      </c>
      <c r="B1040" s="76">
        <v>0.0</v>
      </c>
      <c r="C1040" s="76">
        <v>0.004425458639036</v>
      </c>
      <c r="D1040" s="61">
        <f t="shared" si="1"/>
        <v>0</v>
      </c>
      <c r="E1040" s="61">
        <f t="shared" si="2"/>
        <v>1</v>
      </c>
    </row>
    <row r="1041">
      <c r="A1041" s="62" t="s">
        <v>3679</v>
      </c>
      <c r="B1041" s="76">
        <v>16.0</v>
      </c>
      <c r="C1041" s="76">
        <v>0.004677752068378</v>
      </c>
      <c r="D1041" s="61">
        <f t="shared" si="1"/>
        <v>1</v>
      </c>
      <c r="E1041" s="61">
        <f t="shared" si="2"/>
        <v>0</v>
      </c>
    </row>
    <row r="1042">
      <c r="A1042" s="62" t="s">
        <v>3680</v>
      </c>
      <c r="B1042" s="76">
        <v>17.0</v>
      </c>
      <c r="C1042" s="76">
        <v>0.002144262025472</v>
      </c>
      <c r="D1042" s="61">
        <f t="shared" si="1"/>
        <v>1</v>
      </c>
      <c r="E1042" s="61">
        <f t="shared" si="2"/>
        <v>0</v>
      </c>
    </row>
    <row r="1043">
      <c r="A1043" s="62" t="s">
        <v>3681</v>
      </c>
      <c r="B1043" s="76">
        <v>5.0</v>
      </c>
      <c r="C1043" s="76">
        <v>0.001188526734019</v>
      </c>
      <c r="D1043" s="61">
        <f t="shared" si="1"/>
        <v>1</v>
      </c>
      <c r="E1043" s="61">
        <f t="shared" si="2"/>
        <v>0</v>
      </c>
    </row>
    <row r="1044">
      <c r="A1044" s="62" t="s">
        <v>3682</v>
      </c>
      <c r="B1044" s="76">
        <v>5.0</v>
      </c>
      <c r="C1044" s="76">
        <v>0.002636582192209</v>
      </c>
      <c r="D1044" s="61">
        <f t="shared" si="1"/>
        <v>1</v>
      </c>
      <c r="E1044" s="61">
        <f t="shared" si="2"/>
        <v>0</v>
      </c>
    </row>
    <row r="1045">
      <c r="A1045" s="62" t="s">
        <v>3683</v>
      </c>
      <c r="B1045" s="76">
        <v>12.0</v>
      </c>
      <c r="C1045" s="76">
        <v>0.002403051627066</v>
      </c>
      <c r="D1045" s="61">
        <f t="shared" si="1"/>
        <v>1</v>
      </c>
      <c r="E1045" s="61">
        <f t="shared" si="2"/>
        <v>0</v>
      </c>
    </row>
    <row r="1046">
      <c r="A1046" s="62" t="s">
        <v>3684</v>
      </c>
      <c r="B1046" s="76">
        <v>0.0</v>
      </c>
      <c r="C1046" s="76">
        <v>0.041206069851255</v>
      </c>
      <c r="D1046" s="61">
        <f t="shared" si="1"/>
        <v>0</v>
      </c>
      <c r="E1046" s="61">
        <f t="shared" si="2"/>
        <v>1</v>
      </c>
    </row>
    <row r="1047">
      <c r="A1047" s="62" t="s">
        <v>3685</v>
      </c>
      <c r="B1047" s="76">
        <v>0.0</v>
      </c>
      <c r="C1047" s="76">
        <v>0.005740572740322</v>
      </c>
      <c r="D1047" s="61">
        <f t="shared" si="1"/>
        <v>0</v>
      </c>
      <c r="E1047" s="61">
        <f t="shared" si="2"/>
        <v>1</v>
      </c>
    </row>
    <row r="1048">
      <c r="A1048" s="62" t="s">
        <v>3686</v>
      </c>
      <c r="B1048" s="76">
        <v>1.0</v>
      </c>
      <c r="C1048" s="76">
        <v>0.004131259468968</v>
      </c>
      <c r="D1048" s="61">
        <f t="shared" si="1"/>
        <v>1</v>
      </c>
      <c r="E1048" s="61">
        <f t="shared" si="2"/>
        <v>0</v>
      </c>
    </row>
    <row r="1049">
      <c r="A1049" s="62" t="s">
        <v>3687</v>
      </c>
      <c r="B1049" s="76">
        <v>2.0</v>
      </c>
      <c r="C1049" s="76">
        <v>0.002352848517315</v>
      </c>
      <c r="D1049" s="61">
        <f t="shared" si="1"/>
        <v>1</v>
      </c>
      <c r="E1049" s="61">
        <f t="shared" si="2"/>
        <v>0</v>
      </c>
    </row>
    <row r="1050">
      <c r="A1050" s="62" t="s">
        <v>3688</v>
      </c>
      <c r="B1050" s="76">
        <v>0.0</v>
      </c>
      <c r="C1050" s="76">
        <v>0.006413302211042</v>
      </c>
      <c r="D1050" s="61">
        <f t="shared" si="1"/>
        <v>0</v>
      </c>
      <c r="E1050" s="61">
        <f t="shared" si="2"/>
        <v>1</v>
      </c>
    </row>
    <row r="1051">
      <c r="A1051" s="62" t="s">
        <v>3689</v>
      </c>
      <c r="B1051" s="76">
        <v>0.0</v>
      </c>
      <c r="C1051" s="76">
        <v>0.015210277822491</v>
      </c>
      <c r="D1051" s="61">
        <f t="shared" si="1"/>
        <v>0</v>
      </c>
      <c r="E1051" s="61">
        <f t="shared" si="2"/>
        <v>1</v>
      </c>
    </row>
    <row r="1052">
      <c r="A1052" s="62" t="s">
        <v>3690</v>
      </c>
      <c r="B1052" s="76">
        <v>0.0</v>
      </c>
      <c r="C1052" s="76">
        <v>0.004482530522793</v>
      </c>
      <c r="D1052" s="61">
        <f t="shared" si="1"/>
        <v>0</v>
      </c>
      <c r="E1052" s="61">
        <f t="shared" si="2"/>
        <v>1</v>
      </c>
    </row>
    <row r="1053">
      <c r="A1053" s="62" t="s">
        <v>3691</v>
      </c>
      <c r="B1053" s="76">
        <v>0.0</v>
      </c>
      <c r="C1053" s="76">
        <v>0.032239235026024</v>
      </c>
      <c r="D1053" s="61">
        <f t="shared" si="1"/>
        <v>0</v>
      </c>
      <c r="E1053" s="61">
        <f t="shared" si="2"/>
        <v>1</v>
      </c>
    </row>
    <row r="1054">
      <c r="A1054" s="62" t="s">
        <v>3692</v>
      </c>
      <c r="B1054" s="76">
        <v>0.0</v>
      </c>
      <c r="C1054" s="76">
        <v>0.021679368432905</v>
      </c>
      <c r="D1054" s="61">
        <f t="shared" si="1"/>
        <v>0</v>
      </c>
      <c r="E1054" s="61">
        <f t="shared" si="2"/>
        <v>1</v>
      </c>
    </row>
    <row r="1055">
      <c r="A1055" s="62" t="s">
        <v>3693</v>
      </c>
      <c r="B1055" s="76">
        <v>0.0</v>
      </c>
      <c r="C1055" s="76">
        <v>0.015364662131144</v>
      </c>
      <c r="D1055" s="61">
        <f t="shared" si="1"/>
        <v>0</v>
      </c>
      <c r="E1055" s="61">
        <f t="shared" si="2"/>
        <v>1</v>
      </c>
    </row>
    <row r="1056">
      <c r="A1056" s="62" t="s">
        <v>3694</v>
      </c>
      <c r="B1056" s="76">
        <v>0.0</v>
      </c>
      <c r="C1056" s="76">
        <v>0.052262796343683</v>
      </c>
      <c r="D1056" s="61">
        <f t="shared" si="1"/>
        <v>0</v>
      </c>
      <c r="E1056" s="61">
        <f t="shared" si="2"/>
        <v>1</v>
      </c>
    </row>
    <row r="1057">
      <c r="A1057" s="62" t="s">
        <v>3695</v>
      </c>
      <c r="B1057" s="76">
        <v>2.0</v>
      </c>
      <c r="C1057" s="76">
        <v>0.015892795076459</v>
      </c>
      <c r="D1057" s="61">
        <f t="shared" si="1"/>
        <v>1</v>
      </c>
      <c r="E1057" s="61">
        <f t="shared" si="2"/>
        <v>0</v>
      </c>
    </row>
    <row r="1058">
      <c r="A1058" s="62" t="s">
        <v>3696</v>
      </c>
      <c r="B1058" s="76">
        <v>0.0</v>
      </c>
      <c r="C1058" s="76">
        <v>0.00223320226297</v>
      </c>
      <c r="D1058" s="61">
        <f t="shared" si="1"/>
        <v>0</v>
      </c>
      <c r="E1058" s="61">
        <f t="shared" si="2"/>
        <v>1</v>
      </c>
    </row>
    <row r="1059">
      <c r="A1059" s="62" t="s">
        <v>3697</v>
      </c>
      <c r="B1059" s="76">
        <v>0.0</v>
      </c>
      <c r="C1059" s="76">
        <v>0.021016675704468</v>
      </c>
      <c r="D1059" s="61">
        <f t="shared" si="1"/>
        <v>0</v>
      </c>
      <c r="E1059" s="61">
        <f t="shared" si="2"/>
        <v>1</v>
      </c>
    </row>
    <row r="1060">
      <c r="A1060" s="62" t="s">
        <v>3698</v>
      </c>
      <c r="B1060" s="76">
        <v>0.0</v>
      </c>
      <c r="C1060" s="76">
        <v>0.083309967990724</v>
      </c>
      <c r="D1060" s="61">
        <f t="shared" si="1"/>
        <v>0</v>
      </c>
      <c r="E1060" s="61">
        <f t="shared" si="2"/>
        <v>1</v>
      </c>
    </row>
    <row r="1061">
      <c r="A1061" s="62" t="s">
        <v>3699</v>
      </c>
      <c r="B1061" s="76">
        <v>0.0</v>
      </c>
      <c r="C1061" s="76">
        <v>0.010393107010675</v>
      </c>
      <c r="D1061" s="61">
        <f t="shared" si="1"/>
        <v>0</v>
      </c>
      <c r="E1061" s="61">
        <f t="shared" si="2"/>
        <v>1</v>
      </c>
    </row>
    <row r="1062">
      <c r="A1062" s="62" t="s">
        <v>3700</v>
      </c>
      <c r="B1062" s="76">
        <v>0.0</v>
      </c>
      <c r="C1062" s="76">
        <v>0.008187097807889</v>
      </c>
      <c r="D1062" s="61">
        <f t="shared" si="1"/>
        <v>0</v>
      </c>
      <c r="E1062" s="61">
        <f t="shared" si="2"/>
        <v>1</v>
      </c>
    </row>
    <row r="1063">
      <c r="A1063" s="62" t="s">
        <v>3701</v>
      </c>
      <c r="B1063" s="76">
        <v>0.0</v>
      </c>
      <c r="C1063" s="76">
        <v>0.020326620377743</v>
      </c>
      <c r="D1063" s="61">
        <f t="shared" si="1"/>
        <v>0</v>
      </c>
      <c r="E1063" s="61">
        <f t="shared" si="2"/>
        <v>1</v>
      </c>
    </row>
    <row r="1064">
      <c r="A1064" s="62" t="s">
        <v>3702</v>
      </c>
      <c r="B1064" s="76">
        <v>0.0</v>
      </c>
      <c r="C1064" s="76">
        <v>0.005596091199184</v>
      </c>
      <c r="D1064" s="61">
        <f t="shared" si="1"/>
        <v>0</v>
      </c>
      <c r="E1064" s="61">
        <f t="shared" si="2"/>
        <v>1</v>
      </c>
    </row>
    <row r="1065">
      <c r="A1065" s="62" t="s">
        <v>3703</v>
      </c>
      <c r="B1065" s="76">
        <v>0.0</v>
      </c>
      <c r="C1065" s="76">
        <v>0.009552229366087</v>
      </c>
      <c r="D1065" s="61">
        <f t="shared" si="1"/>
        <v>0</v>
      </c>
      <c r="E1065" s="61">
        <f t="shared" si="2"/>
        <v>1</v>
      </c>
    </row>
    <row r="1066">
      <c r="A1066" s="62" t="s">
        <v>3704</v>
      </c>
      <c r="B1066" s="76">
        <v>0.0</v>
      </c>
      <c r="C1066" s="76">
        <v>0.036701239121848</v>
      </c>
      <c r="D1066" s="61">
        <f t="shared" si="1"/>
        <v>0</v>
      </c>
      <c r="E1066" s="61">
        <f t="shared" si="2"/>
        <v>1</v>
      </c>
    </row>
    <row r="1067">
      <c r="A1067" s="62" t="s">
        <v>3705</v>
      </c>
      <c r="B1067" s="76">
        <v>0.0</v>
      </c>
      <c r="C1067" s="76">
        <v>0.003458537237568</v>
      </c>
      <c r="D1067" s="61">
        <f t="shared" si="1"/>
        <v>0</v>
      </c>
      <c r="E1067" s="61">
        <f t="shared" si="2"/>
        <v>1</v>
      </c>
    </row>
    <row r="1068">
      <c r="A1068" s="62" t="s">
        <v>3706</v>
      </c>
      <c r="B1068" s="76">
        <v>0.0</v>
      </c>
      <c r="C1068" s="76">
        <v>0.001523404160456</v>
      </c>
      <c r="D1068" s="61">
        <f t="shared" si="1"/>
        <v>0</v>
      </c>
      <c r="E1068" s="61">
        <f t="shared" si="2"/>
        <v>1</v>
      </c>
    </row>
    <row r="1069">
      <c r="A1069" s="62" t="s">
        <v>3707</v>
      </c>
      <c r="B1069" s="76">
        <v>0.0</v>
      </c>
      <c r="C1069" s="76">
        <v>0.001486510579313</v>
      </c>
      <c r="D1069" s="61">
        <f t="shared" si="1"/>
        <v>0</v>
      </c>
      <c r="E1069" s="61">
        <f t="shared" si="2"/>
        <v>1</v>
      </c>
    </row>
    <row r="1070">
      <c r="A1070" s="62" t="s">
        <v>3708</v>
      </c>
      <c r="B1070" s="76">
        <v>1.0</v>
      </c>
      <c r="C1070" s="76">
        <v>9.28320378865E-4</v>
      </c>
      <c r="D1070" s="61">
        <f t="shared" si="1"/>
        <v>1</v>
      </c>
      <c r="E1070" s="61">
        <f t="shared" si="2"/>
        <v>0</v>
      </c>
    </row>
    <row r="1071">
      <c r="A1071" s="62" t="s">
        <v>3709</v>
      </c>
      <c r="B1071" s="76">
        <v>3.0</v>
      </c>
      <c r="C1071" s="76">
        <v>0.001486510579313</v>
      </c>
      <c r="D1071" s="61">
        <f t="shared" si="1"/>
        <v>1</v>
      </c>
      <c r="E1071" s="61">
        <f t="shared" si="2"/>
        <v>0</v>
      </c>
    </row>
    <row r="1072">
      <c r="A1072" s="62" t="s">
        <v>3710</v>
      </c>
      <c r="B1072" s="76">
        <v>2.0</v>
      </c>
      <c r="C1072" s="76">
        <v>0.00128655317935</v>
      </c>
      <c r="D1072" s="61">
        <f t="shared" si="1"/>
        <v>1</v>
      </c>
      <c r="E1072" s="61">
        <f t="shared" si="2"/>
        <v>0</v>
      </c>
    </row>
    <row r="1073">
      <c r="A1073" s="62" t="s">
        <v>3711</v>
      </c>
      <c r="B1073" s="76">
        <v>1.0</v>
      </c>
      <c r="C1073" s="76">
        <v>9.19837289532E-4</v>
      </c>
      <c r="D1073" s="61">
        <f t="shared" si="1"/>
        <v>1</v>
      </c>
      <c r="E1073" s="61">
        <f t="shared" si="2"/>
        <v>0</v>
      </c>
    </row>
    <row r="1074">
      <c r="A1074" s="62" t="s">
        <v>3712</v>
      </c>
      <c r="B1074" s="76">
        <v>0.0</v>
      </c>
      <c r="C1074" s="76">
        <v>0.001978166636517</v>
      </c>
      <c r="D1074" s="61">
        <f t="shared" si="1"/>
        <v>0</v>
      </c>
      <c r="E1074" s="61">
        <f t="shared" si="2"/>
        <v>1</v>
      </c>
    </row>
    <row r="1075">
      <c r="A1075" s="62" t="s">
        <v>3713</v>
      </c>
      <c r="B1075" s="76">
        <v>6.0</v>
      </c>
      <c r="C1075" s="76">
        <v>9.45325292248E-4</v>
      </c>
      <c r="D1075" s="61">
        <f t="shared" si="1"/>
        <v>1</v>
      </c>
      <c r="E1075" s="61">
        <f t="shared" si="2"/>
        <v>0</v>
      </c>
    </row>
    <row r="1076">
      <c r="A1076" s="62" t="s">
        <v>3714</v>
      </c>
      <c r="B1076" s="76">
        <v>2.0</v>
      </c>
      <c r="C1076" s="76">
        <v>8.60819591342E-4</v>
      </c>
      <c r="D1076" s="61">
        <f t="shared" si="1"/>
        <v>1</v>
      </c>
      <c r="E1076" s="61">
        <f t="shared" si="2"/>
        <v>0</v>
      </c>
    </row>
    <row r="1077">
      <c r="A1077" s="62" t="s">
        <v>3715</v>
      </c>
      <c r="B1077" s="76">
        <v>3.0</v>
      </c>
      <c r="C1077" s="76">
        <v>8.27386949936E-4</v>
      </c>
      <c r="D1077" s="61">
        <f t="shared" si="1"/>
        <v>1</v>
      </c>
      <c r="E1077" s="61">
        <f t="shared" si="2"/>
        <v>0</v>
      </c>
    </row>
    <row r="1078">
      <c r="A1078" s="62" t="s">
        <v>3716</v>
      </c>
      <c r="B1078" s="76">
        <v>0.0</v>
      </c>
      <c r="C1078" s="76">
        <v>0.007886551973068</v>
      </c>
      <c r="D1078" s="61">
        <f t="shared" si="1"/>
        <v>0</v>
      </c>
      <c r="E1078" s="61">
        <f t="shared" si="2"/>
        <v>1</v>
      </c>
    </row>
    <row r="1079">
      <c r="A1079" s="62" t="s">
        <v>3717</v>
      </c>
      <c r="B1079" s="76">
        <v>0.0</v>
      </c>
      <c r="C1079" s="76">
        <v>0.001551180021415</v>
      </c>
      <c r="D1079" s="61">
        <f t="shared" si="1"/>
        <v>0</v>
      </c>
      <c r="E1079" s="61">
        <f t="shared" si="2"/>
        <v>1</v>
      </c>
    </row>
    <row r="1080">
      <c r="A1080" s="62" t="s">
        <v>3718</v>
      </c>
      <c r="B1080" s="76">
        <v>6.0</v>
      </c>
      <c r="C1080" s="76">
        <v>0.001031100650797</v>
      </c>
      <c r="D1080" s="61">
        <f t="shared" si="1"/>
        <v>1</v>
      </c>
      <c r="E1080" s="61">
        <f t="shared" si="2"/>
        <v>0</v>
      </c>
    </row>
    <row r="1081">
      <c r="A1081" s="62" t="s">
        <v>3719</v>
      </c>
      <c r="B1081" s="76">
        <v>5.0</v>
      </c>
      <c r="C1081" s="76">
        <v>0.001022467545717</v>
      </c>
      <c r="D1081" s="61">
        <f t="shared" si="1"/>
        <v>1</v>
      </c>
      <c r="E1081" s="61">
        <f t="shared" si="2"/>
        <v>0</v>
      </c>
    </row>
    <row r="1082">
      <c r="A1082" s="62" t="s">
        <v>3720</v>
      </c>
      <c r="B1082" s="76">
        <v>2.0</v>
      </c>
      <c r="C1082" s="76">
        <v>0.002352848517315</v>
      </c>
      <c r="D1082" s="61">
        <f t="shared" si="1"/>
        <v>1</v>
      </c>
      <c r="E1082" s="61">
        <f t="shared" si="2"/>
        <v>0</v>
      </c>
    </row>
    <row r="1083">
      <c r="A1083" s="62" t="s">
        <v>3721</v>
      </c>
      <c r="B1083" s="76">
        <v>0.0</v>
      </c>
      <c r="C1083" s="76">
        <v>8.35724890538E-4</v>
      </c>
      <c r="D1083" s="61">
        <f t="shared" si="1"/>
        <v>0</v>
      </c>
      <c r="E1083" s="61">
        <f t="shared" si="2"/>
        <v>1</v>
      </c>
    </row>
    <row r="1084">
      <c r="A1084" s="62" t="s">
        <v>3722</v>
      </c>
      <c r="B1084" s="76">
        <v>5.0</v>
      </c>
      <c r="C1084" s="76">
        <v>0.00113563141775</v>
      </c>
      <c r="D1084" s="61">
        <f t="shared" si="1"/>
        <v>1</v>
      </c>
      <c r="E1084" s="61">
        <f t="shared" si="2"/>
        <v>0</v>
      </c>
    </row>
    <row r="1085">
      <c r="A1085" s="62" t="s">
        <v>3723</v>
      </c>
      <c r="B1085" s="76">
        <v>5.0</v>
      </c>
      <c r="C1085" s="76">
        <v>0.001232917629627</v>
      </c>
      <c r="D1085" s="61">
        <f t="shared" si="1"/>
        <v>1</v>
      </c>
      <c r="E1085" s="61">
        <f t="shared" si="2"/>
        <v>0</v>
      </c>
    </row>
    <row r="1086">
      <c r="A1086" s="62" t="s">
        <v>3724</v>
      </c>
      <c r="B1086" s="76">
        <v>0.0</v>
      </c>
      <c r="C1086" s="76">
        <v>0.001367738468407</v>
      </c>
      <c r="D1086" s="61">
        <f t="shared" si="1"/>
        <v>0</v>
      </c>
      <c r="E1086" s="61">
        <f t="shared" si="2"/>
        <v>1</v>
      </c>
    </row>
    <row r="1087">
      <c r="A1087" s="62" t="s">
        <v>3725</v>
      </c>
      <c r="B1087" s="76">
        <v>0.0</v>
      </c>
      <c r="C1087" s="76">
        <v>8.77616305861E-4</v>
      </c>
      <c r="D1087" s="61">
        <f t="shared" si="1"/>
        <v>0</v>
      </c>
      <c r="E1087" s="61">
        <f t="shared" si="2"/>
        <v>1</v>
      </c>
    </row>
    <row r="1088">
      <c r="A1088" s="62" t="s">
        <v>3726</v>
      </c>
      <c r="B1088" s="76">
        <v>0.0</v>
      </c>
      <c r="C1088" s="76">
        <v>8.1075205736E-4</v>
      </c>
      <c r="D1088" s="61">
        <f t="shared" si="1"/>
        <v>0</v>
      </c>
      <c r="E1088" s="61">
        <f t="shared" si="2"/>
        <v>1</v>
      </c>
    </row>
    <row r="1089">
      <c r="A1089" s="62" t="s">
        <v>3727</v>
      </c>
      <c r="B1089" s="76">
        <v>1.0</v>
      </c>
      <c r="C1089" s="76">
        <v>0.004666218888208</v>
      </c>
      <c r="D1089" s="61">
        <f t="shared" si="1"/>
        <v>1</v>
      </c>
      <c r="E1089" s="61">
        <f t="shared" si="2"/>
        <v>0</v>
      </c>
    </row>
    <row r="1090">
      <c r="A1090" s="62" t="s">
        <v>3728</v>
      </c>
      <c r="B1090" s="76">
        <v>2.0</v>
      </c>
      <c r="C1090" s="76">
        <v>0.001625683983019</v>
      </c>
      <c r="D1090" s="61">
        <f t="shared" si="1"/>
        <v>1</v>
      </c>
      <c r="E1090" s="61">
        <f t="shared" si="2"/>
        <v>0</v>
      </c>
    </row>
    <row r="1091">
      <c r="A1091" s="62" t="s">
        <v>3729</v>
      </c>
      <c r="B1091" s="76">
        <v>0.0</v>
      </c>
      <c r="C1091" s="76">
        <v>9.02909833753E-4</v>
      </c>
      <c r="D1091" s="61">
        <f t="shared" si="1"/>
        <v>0</v>
      </c>
      <c r="E1091" s="61">
        <f t="shared" si="2"/>
        <v>1</v>
      </c>
    </row>
    <row r="1092">
      <c r="A1092" s="62" t="s">
        <v>3730</v>
      </c>
      <c r="B1092" s="76">
        <v>6.0</v>
      </c>
      <c r="C1092" s="76">
        <v>9.11367056141E-4</v>
      </c>
      <c r="D1092" s="61">
        <f t="shared" si="1"/>
        <v>1</v>
      </c>
      <c r="E1092" s="61">
        <f t="shared" si="2"/>
        <v>0</v>
      </c>
    </row>
    <row r="1093">
      <c r="A1093" s="62" t="s">
        <v>3731</v>
      </c>
      <c r="B1093" s="76">
        <v>5.0</v>
      </c>
      <c r="C1093" s="76">
        <v>0.001653784287892</v>
      </c>
      <c r="D1093" s="61">
        <f t="shared" si="1"/>
        <v>1</v>
      </c>
      <c r="E1093" s="61">
        <f t="shared" si="2"/>
        <v>0</v>
      </c>
    </row>
    <row r="1094">
      <c r="A1094" s="62" t="s">
        <v>3732</v>
      </c>
      <c r="B1094" s="76">
        <v>0.0</v>
      </c>
      <c r="C1094" s="76">
        <v>0.001109339479207</v>
      </c>
      <c r="D1094" s="61">
        <f t="shared" si="1"/>
        <v>0</v>
      </c>
      <c r="E1094" s="61">
        <f t="shared" si="2"/>
        <v>1</v>
      </c>
    </row>
    <row r="1095">
      <c r="A1095" s="62" t="s">
        <v>3733</v>
      </c>
      <c r="B1095" s="76">
        <v>5.0</v>
      </c>
      <c r="C1095" s="76">
        <v>0.004471103565999</v>
      </c>
      <c r="D1095" s="61">
        <f t="shared" si="1"/>
        <v>1</v>
      </c>
      <c r="E1095" s="61">
        <f t="shared" si="2"/>
        <v>0</v>
      </c>
    </row>
    <row r="1096">
      <c r="A1096" s="62" t="s">
        <v>3734</v>
      </c>
      <c r="B1096" s="76">
        <v>5.0</v>
      </c>
      <c r="C1096" s="76">
        <v>8.1075205736E-4</v>
      </c>
      <c r="D1096" s="61">
        <f t="shared" si="1"/>
        <v>1</v>
      </c>
      <c r="E1096" s="61">
        <f t="shared" si="2"/>
        <v>0</v>
      </c>
    </row>
    <row r="1097">
      <c r="A1097" s="62" t="s">
        <v>3735</v>
      </c>
      <c r="B1097" s="76">
        <v>3.0</v>
      </c>
      <c r="C1097" s="76">
        <v>9.19837289532E-4</v>
      </c>
      <c r="D1097" s="61">
        <f t="shared" si="1"/>
        <v>1</v>
      </c>
      <c r="E1097" s="61">
        <f t="shared" si="2"/>
        <v>0</v>
      </c>
    </row>
    <row r="1098">
      <c r="A1098" s="62" t="s">
        <v>3736</v>
      </c>
      <c r="B1098" s="76">
        <v>5.0</v>
      </c>
      <c r="C1098" s="76">
        <v>8.44076608159E-4</v>
      </c>
      <c r="D1098" s="61">
        <f t="shared" si="1"/>
        <v>1</v>
      </c>
      <c r="E1098" s="61">
        <f t="shared" si="2"/>
        <v>0</v>
      </c>
    </row>
    <row r="1099">
      <c r="A1099" s="62" t="s">
        <v>3737</v>
      </c>
      <c r="B1099" s="76">
        <v>14.0</v>
      </c>
      <c r="C1099" s="76">
        <v>9.19837289532E-4</v>
      </c>
      <c r="D1099" s="61">
        <f t="shared" si="1"/>
        <v>1</v>
      </c>
      <c r="E1099" s="61">
        <f t="shared" si="2"/>
        <v>0</v>
      </c>
    </row>
    <row r="1100">
      <c r="A1100" s="62" t="s">
        <v>3738</v>
      </c>
      <c r="B1100" s="76">
        <v>0.0</v>
      </c>
      <c r="C1100" s="76">
        <v>0.01014311232798</v>
      </c>
      <c r="D1100" s="61">
        <f t="shared" si="1"/>
        <v>0</v>
      </c>
      <c r="E1100" s="61">
        <f t="shared" si="2"/>
        <v>1</v>
      </c>
    </row>
    <row r="1101">
      <c r="A1101" s="62" t="s">
        <v>3739</v>
      </c>
      <c r="B1101" s="76">
        <v>0.0</v>
      </c>
      <c r="C1101" s="76">
        <v>0.007255451593311</v>
      </c>
      <c r="D1101" s="61">
        <f t="shared" si="1"/>
        <v>0</v>
      </c>
      <c r="E1101" s="61">
        <f t="shared" si="2"/>
        <v>1</v>
      </c>
    </row>
    <row r="1102">
      <c r="A1102" s="62" t="s">
        <v>3740</v>
      </c>
      <c r="B1102" s="76">
        <v>0.0</v>
      </c>
      <c r="C1102" s="76">
        <v>0.001748074530123</v>
      </c>
      <c r="D1102" s="61">
        <f t="shared" si="1"/>
        <v>0</v>
      </c>
      <c r="E1102" s="61">
        <f t="shared" si="2"/>
        <v>1</v>
      </c>
    </row>
    <row r="1103">
      <c r="A1103" s="62" t="s">
        <v>3741</v>
      </c>
      <c r="B1103" s="76">
        <v>0.0</v>
      </c>
      <c r="C1103" s="76">
        <v>0.010602616876629</v>
      </c>
      <c r="D1103" s="61">
        <f t="shared" si="1"/>
        <v>0</v>
      </c>
      <c r="E1103" s="61">
        <f t="shared" si="2"/>
        <v>1</v>
      </c>
    </row>
    <row r="1104">
      <c r="A1104" s="62" t="s">
        <v>3742</v>
      </c>
      <c r="B1104" s="76">
        <v>9.0</v>
      </c>
      <c r="C1104" s="76">
        <v>0.024302445540102</v>
      </c>
      <c r="D1104" s="61">
        <f t="shared" si="1"/>
        <v>1</v>
      </c>
      <c r="E1104" s="61">
        <f t="shared" si="2"/>
        <v>0</v>
      </c>
    </row>
    <row r="1105">
      <c r="A1105" s="62" t="s">
        <v>3743</v>
      </c>
      <c r="B1105" s="76">
        <v>0.0</v>
      </c>
      <c r="C1105" s="76">
        <v>0.018606980879785</v>
      </c>
      <c r="D1105" s="61">
        <f t="shared" si="1"/>
        <v>0</v>
      </c>
      <c r="E1105" s="61">
        <f t="shared" si="2"/>
        <v>1</v>
      </c>
    </row>
    <row r="1106">
      <c r="A1106" s="62" t="s">
        <v>3744</v>
      </c>
      <c r="B1106" s="76">
        <v>0.0</v>
      </c>
      <c r="C1106" s="76">
        <v>0.016884449096534</v>
      </c>
      <c r="D1106" s="61">
        <f t="shared" si="1"/>
        <v>0</v>
      </c>
      <c r="E1106" s="61">
        <f t="shared" si="2"/>
        <v>1</v>
      </c>
    </row>
    <row r="1107">
      <c r="A1107" s="62" t="s">
        <v>3745</v>
      </c>
      <c r="B1107" s="76">
        <v>0.0</v>
      </c>
      <c r="C1107" s="76">
        <v>0.001514165861558</v>
      </c>
      <c r="D1107" s="61">
        <f t="shared" si="1"/>
        <v>0</v>
      </c>
      <c r="E1107" s="61">
        <f t="shared" si="2"/>
        <v>1</v>
      </c>
    </row>
    <row r="1108">
      <c r="A1108" s="62" t="s">
        <v>3746</v>
      </c>
      <c r="B1108" s="76">
        <v>0.0</v>
      </c>
      <c r="C1108" s="76">
        <v>0.001805102064393</v>
      </c>
      <c r="D1108" s="61">
        <f t="shared" si="1"/>
        <v>0</v>
      </c>
      <c r="E1108" s="61">
        <f t="shared" si="2"/>
        <v>1</v>
      </c>
    </row>
    <row r="1109">
      <c r="A1109" s="62" t="s">
        <v>3747</v>
      </c>
      <c r="B1109" s="76">
        <v>0.0</v>
      </c>
      <c r="C1109" s="76">
        <v>0.020494297297614</v>
      </c>
      <c r="D1109" s="61">
        <f t="shared" si="1"/>
        <v>0</v>
      </c>
      <c r="E1109" s="61">
        <f t="shared" si="2"/>
        <v>1</v>
      </c>
    </row>
    <row r="1110">
      <c r="A1110" s="62" t="s">
        <v>3748</v>
      </c>
      <c r="B1110" s="76">
        <v>0.0</v>
      </c>
      <c r="C1110" s="76">
        <v>0.005428588669186</v>
      </c>
      <c r="D1110" s="61">
        <f t="shared" si="1"/>
        <v>0</v>
      </c>
      <c r="E1110" s="61">
        <f t="shared" si="2"/>
        <v>1</v>
      </c>
    </row>
    <row r="1111">
      <c r="A1111" s="62" t="s">
        <v>3749</v>
      </c>
      <c r="B1111" s="76">
        <v>0.0</v>
      </c>
      <c r="C1111" s="76">
        <v>0.002332824556334</v>
      </c>
      <c r="D1111" s="61">
        <f t="shared" si="1"/>
        <v>0</v>
      </c>
      <c r="E1111" s="61">
        <f t="shared" si="2"/>
        <v>1</v>
      </c>
    </row>
    <row r="1112">
      <c r="A1112" s="62" t="s">
        <v>3750</v>
      </c>
      <c r="B1112" s="76">
        <v>5.0</v>
      </c>
      <c r="C1112" s="76">
        <v>0.001597670994023</v>
      </c>
      <c r="D1112" s="61">
        <f t="shared" si="1"/>
        <v>1</v>
      </c>
      <c r="E1112" s="61">
        <f t="shared" si="2"/>
        <v>0</v>
      </c>
    </row>
    <row r="1113">
      <c r="A1113" s="62" t="s">
        <v>3751</v>
      </c>
      <c r="B1113" s="76">
        <v>4.0</v>
      </c>
      <c r="C1113" s="76">
        <v>0.001939454844902</v>
      </c>
      <c r="D1113" s="61">
        <f t="shared" si="1"/>
        <v>1</v>
      </c>
      <c r="E1113" s="61">
        <f t="shared" si="2"/>
        <v>0</v>
      </c>
    </row>
    <row r="1114">
      <c r="A1114" s="62" t="s">
        <v>3752</v>
      </c>
      <c r="B1114" s="76">
        <v>1.0</v>
      </c>
      <c r="C1114" s="76">
        <v>8.52441569206E-4</v>
      </c>
      <c r="D1114" s="61">
        <f t="shared" si="1"/>
        <v>1</v>
      </c>
      <c r="E1114" s="61">
        <f t="shared" si="2"/>
        <v>0</v>
      </c>
    </row>
    <row r="1115">
      <c r="A1115" s="62" t="s">
        <v>3753</v>
      </c>
      <c r="B1115" s="76">
        <v>0.0</v>
      </c>
      <c r="C1115" s="76">
        <v>0.002534529125952</v>
      </c>
      <c r="D1115" s="61">
        <f t="shared" si="1"/>
        <v>0</v>
      </c>
      <c r="E1115" s="61">
        <f t="shared" si="2"/>
        <v>1</v>
      </c>
    </row>
    <row r="1116">
      <c r="A1116" s="62" t="s">
        <v>3754</v>
      </c>
      <c r="B1116" s="76">
        <v>2.0</v>
      </c>
      <c r="C1116" s="76">
        <v>0.003126512123467</v>
      </c>
      <c r="D1116" s="61">
        <f t="shared" si="1"/>
        <v>1</v>
      </c>
      <c r="E1116" s="61">
        <f t="shared" si="2"/>
        <v>0</v>
      </c>
    </row>
    <row r="1117">
      <c r="A1117" s="62" t="s">
        <v>3755</v>
      </c>
      <c r="B1117" s="76">
        <v>0.0</v>
      </c>
      <c r="C1117" s="76">
        <v>0.005085302392251</v>
      </c>
      <c r="D1117" s="61">
        <f t="shared" si="1"/>
        <v>0</v>
      </c>
      <c r="E1117" s="61">
        <f t="shared" si="2"/>
        <v>1</v>
      </c>
    </row>
    <row r="1118">
      <c r="A1118" s="62" t="s">
        <v>3756</v>
      </c>
      <c r="B1118" s="76">
        <v>0.0</v>
      </c>
      <c r="C1118" s="76">
        <v>0.00175755594441</v>
      </c>
      <c r="D1118" s="61">
        <f t="shared" si="1"/>
        <v>0</v>
      </c>
      <c r="E1118" s="61">
        <f t="shared" si="2"/>
        <v>1</v>
      </c>
    </row>
    <row r="1119">
      <c r="A1119" s="62" t="s">
        <v>3757</v>
      </c>
      <c r="B1119" s="76">
        <v>0.0</v>
      </c>
      <c r="C1119" s="76">
        <v>0.00202675539669</v>
      </c>
      <c r="D1119" s="61">
        <f t="shared" si="1"/>
        <v>0</v>
      </c>
      <c r="E1119" s="61">
        <f t="shared" si="2"/>
        <v>1</v>
      </c>
    </row>
    <row r="1120">
      <c r="A1120" s="62" t="s">
        <v>2750</v>
      </c>
      <c r="B1120" s="76">
        <v>10.0</v>
      </c>
      <c r="C1120" s="76">
        <v>0.002213378973194</v>
      </c>
      <c r="D1120" s="61">
        <f t="shared" si="1"/>
        <v>1</v>
      </c>
      <c r="E1120" s="61">
        <f t="shared" si="2"/>
        <v>0</v>
      </c>
    </row>
    <row r="1121">
      <c r="A1121" s="62" t="s">
        <v>2752</v>
      </c>
      <c r="B1121" s="76">
        <v>11.0</v>
      </c>
      <c r="C1121" s="76">
        <v>0.001910514867015</v>
      </c>
      <c r="D1121" s="61">
        <f t="shared" si="1"/>
        <v>1</v>
      </c>
      <c r="E1121" s="61">
        <f t="shared" si="2"/>
        <v>0</v>
      </c>
    </row>
    <row r="1122">
      <c r="A1122" s="62" t="s">
        <v>2753</v>
      </c>
      <c r="B1122" s="76">
        <v>4.0</v>
      </c>
      <c r="C1122" s="76">
        <v>0.002007293348906</v>
      </c>
      <c r="D1122" s="61">
        <f t="shared" si="1"/>
        <v>1</v>
      </c>
      <c r="E1122" s="61">
        <f t="shared" si="2"/>
        <v>0</v>
      </c>
    </row>
    <row r="1123">
      <c r="A1123" s="62" t="s">
        <v>2754</v>
      </c>
      <c r="B1123" s="76">
        <v>1.0</v>
      </c>
      <c r="C1123" s="76">
        <v>0.012784960762318</v>
      </c>
      <c r="D1123" s="61">
        <f t="shared" si="1"/>
        <v>1</v>
      </c>
      <c r="E1123" s="61">
        <f t="shared" si="2"/>
        <v>0</v>
      </c>
    </row>
    <row r="1124">
      <c r="A1124" s="62" t="s">
        <v>2755</v>
      </c>
      <c r="B1124" s="76">
        <v>0.0</v>
      </c>
      <c r="C1124" s="76">
        <v>0.035458151477516</v>
      </c>
      <c r="D1124" s="61">
        <f t="shared" si="1"/>
        <v>0</v>
      </c>
      <c r="E1124" s="61">
        <f t="shared" si="2"/>
        <v>1</v>
      </c>
    </row>
    <row r="1125">
      <c r="A1125" s="62" t="s">
        <v>2756</v>
      </c>
      <c r="B1125" s="76">
        <v>0.0</v>
      </c>
      <c r="C1125" s="76">
        <v>0.003329199473496</v>
      </c>
      <c r="D1125" s="61">
        <f t="shared" si="1"/>
        <v>0</v>
      </c>
      <c r="E1125" s="61">
        <f t="shared" si="2"/>
        <v>1</v>
      </c>
    </row>
    <row r="1126">
      <c r="A1126" s="62" t="s">
        <v>2757</v>
      </c>
      <c r="B1126" s="76">
        <v>0.0</v>
      </c>
      <c r="C1126" s="76">
        <v>0.00264683090495</v>
      </c>
      <c r="D1126" s="61">
        <f t="shared" si="1"/>
        <v>0</v>
      </c>
      <c r="E1126" s="61">
        <f t="shared" si="2"/>
        <v>1</v>
      </c>
    </row>
    <row r="1127">
      <c r="A1127" s="62" t="s">
        <v>2758</v>
      </c>
      <c r="B1127" s="76">
        <v>0.0</v>
      </c>
      <c r="C1127" s="76">
        <v>0.014505690330851</v>
      </c>
      <c r="D1127" s="61">
        <f t="shared" si="1"/>
        <v>0</v>
      </c>
      <c r="E1127" s="61">
        <f t="shared" si="2"/>
        <v>1</v>
      </c>
    </row>
    <row r="1128">
      <c r="A1128" s="62" t="s">
        <v>2759</v>
      </c>
      <c r="B1128" s="76">
        <v>0.0</v>
      </c>
      <c r="C1128" s="76">
        <v>0.00988091874876</v>
      </c>
      <c r="D1128" s="61">
        <f t="shared" si="1"/>
        <v>0</v>
      </c>
      <c r="E1128" s="61">
        <f t="shared" si="2"/>
        <v>1</v>
      </c>
    </row>
    <row r="1129">
      <c r="A1129" s="62" t="s">
        <v>2760</v>
      </c>
      <c r="B1129" s="76">
        <v>0.0</v>
      </c>
      <c r="C1129" s="76">
        <v>0.006512567525296</v>
      </c>
      <c r="D1129" s="61">
        <f t="shared" si="1"/>
        <v>0</v>
      </c>
      <c r="E1129" s="61">
        <f t="shared" si="2"/>
        <v>1</v>
      </c>
    </row>
    <row r="1130">
      <c r="A1130" s="62" t="s">
        <v>2761</v>
      </c>
      <c r="B1130" s="76">
        <v>0.0</v>
      </c>
      <c r="C1130" s="76">
        <v>0.007421655168791</v>
      </c>
      <c r="D1130" s="61">
        <f t="shared" si="1"/>
        <v>0</v>
      </c>
      <c r="E1130" s="61">
        <f t="shared" si="2"/>
        <v>1</v>
      </c>
    </row>
    <row r="1131">
      <c r="A1131" s="62" t="s">
        <v>2762</v>
      </c>
      <c r="B1131" s="76">
        <v>0.0</v>
      </c>
      <c r="C1131" s="76">
        <v>0.020393641844033</v>
      </c>
      <c r="D1131" s="61">
        <f t="shared" si="1"/>
        <v>0</v>
      </c>
      <c r="E1131" s="61">
        <f t="shared" si="2"/>
        <v>1</v>
      </c>
    </row>
    <row r="1132">
      <c r="A1132" s="62" t="s">
        <v>2763</v>
      </c>
      <c r="B1132" s="76">
        <v>12.0</v>
      </c>
      <c r="C1132" s="76">
        <v>0.004063988890769</v>
      </c>
      <c r="D1132" s="61">
        <f t="shared" si="1"/>
        <v>1</v>
      </c>
      <c r="E1132" s="61">
        <f t="shared" si="2"/>
        <v>0</v>
      </c>
    </row>
    <row r="1133">
      <c r="A1133" s="62" t="s">
        <v>2764</v>
      </c>
      <c r="B1133" s="76">
        <v>20.0</v>
      </c>
      <c r="C1133" s="76">
        <v>0.00582523783957</v>
      </c>
      <c r="D1133" s="61">
        <f t="shared" si="1"/>
        <v>1</v>
      </c>
      <c r="E1133" s="61">
        <f t="shared" si="2"/>
        <v>0</v>
      </c>
    </row>
    <row r="1134">
      <c r="A1134" s="62" t="s">
        <v>2765</v>
      </c>
      <c r="B1134" s="76">
        <v>0.0</v>
      </c>
      <c r="C1134" s="76">
        <v>0.004551225541366</v>
      </c>
      <c r="D1134" s="61">
        <f t="shared" si="1"/>
        <v>0</v>
      </c>
      <c r="E1134" s="61">
        <f t="shared" si="2"/>
        <v>1</v>
      </c>
    </row>
    <row r="1135">
      <c r="A1135" s="62" t="s">
        <v>2766</v>
      </c>
      <c r="B1135" s="76">
        <v>0.0</v>
      </c>
      <c r="C1135" s="76">
        <v>0.001691386225328</v>
      </c>
      <c r="D1135" s="61">
        <f t="shared" si="1"/>
        <v>0</v>
      </c>
      <c r="E1135" s="61">
        <f t="shared" si="2"/>
        <v>1</v>
      </c>
    </row>
    <row r="1136">
      <c r="A1136" s="62" t="s">
        <v>3758</v>
      </c>
      <c r="B1136" s="76">
        <v>7.0</v>
      </c>
      <c r="C1136" s="76">
        <v>8.19062611421E-4</v>
      </c>
      <c r="D1136" s="61">
        <f t="shared" si="1"/>
        <v>1</v>
      </c>
      <c r="E1136" s="61">
        <f t="shared" si="2"/>
        <v>0</v>
      </c>
    </row>
    <row r="1137">
      <c r="A1137" s="62" t="s">
        <v>3759</v>
      </c>
      <c r="B1137" s="76">
        <v>1.0</v>
      </c>
      <c r="C1137" s="76">
        <v>8.1075205736E-4</v>
      </c>
      <c r="D1137" s="61">
        <f t="shared" si="1"/>
        <v>1</v>
      </c>
      <c r="E1137" s="61">
        <f t="shared" si="2"/>
        <v>0</v>
      </c>
    </row>
    <row r="1138">
      <c r="A1138" s="62" t="s">
        <v>3760</v>
      </c>
      <c r="B1138" s="76">
        <v>7.0</v>
      </c>
      <c r="C1138" s="76">
        <v>0.001458947139144</v>
      </c>
      <c r="D1138" s="61">
        <f t="shared" si="1"/>
        <v>1</v>
      </c>
      <c r="E1138" s="61">
        <f t="shared" si="2"/>
        <v>0</v>
      </c>
    </row>
    <row r="1139">
      <c r="A1139" s="62" t="s">
        <v>3761</v>
      </c>
      <c r="B1139" s="76">
        <v>5.0</v>
      </c>
      <c r="C1139" s="76">
        <v>0.001153217181436</v>
      </c>
      <c r="D1139" s="61">
        <f t="shared" si="1"/>
        <v>1</v>
      </c>
      <c r="E1139" s="61">
        <f t="shared" si="2"/>
        <v>0</v>
      </c>
    </row>
    <row r="1140">
      <c r="A1140" s="62" t="s">
        <v>3762</v>
      </c>
      <c r="B1140" s="76">
        <v>4.0</v>
      </c>
      <c r="C1140" s="76">
        <v>0.002463564564153</v>
      </c>
      <c r="D1140" s="61">
        <f t="shared" si="1"/>
        <v>1</v>
      </c>
      <c r="E1140" s="61">
        <f t="shared" si="2"/>
        <v>0</v>
      </c>
    </row>
    <row r="1141">
      <c r="A1141" s="62" t="s">
        <v>3763</v>
      </c>
      <c r="B1141" s="76">
        <v>3.0</v>
      </c>
      <c r="C1141" s="76">
        <v>0.00114441828552</v>
      </c>
      <c r="D1141" s="61">
        <f t="shared" si="1"/>
        <v>1</v>
      </c>
      <c r="E1141" s="61">
        <f t="shared" si="2"/>
        <v>0</v>
      </c>
    </row>
    <row r="1142">
      <c r="A1142" s="62" t="s">
        <v>3764</v>
      </c>
      <c r="B1142" s="76">
        <v>11.0</v>
      </c>
      <c r="C1142" s="76">
        <v>0.001304519117749</v>
      </c>
      <c r="D1142" s="61">
        <f t="shared" si="1"/>
        <v>1</v>
      </c>
      <c r="E1142" s="61">
        <f t="shared" si="2"/>
        <v>0</v>
      </c>
    </row>
    <row r="1143">
      <c r="A1143" s="62" t="s">
        <v>3765</v>
      </c>
      <c r="B1143" s="76">
        <v>1.0</v>
      </c>
      <c r="C1143" s="76">
        <v>0.005073554409722</v>
      </c>
      <c r="D1143" s="61">
        <f t="shared" si="1"/>
        <v>1</v>
      </c>
      <c r="E1143" s="61">
        <f t="shared" si="2"/>
        <v>0</v>
      </c>
    </row>
    <row r="1144">
      <c r="A1144" s="62" t="s">
        <v>3766</v>
      </c>
      <c r="B1144" s="76">
        <v>4.0</v>
      </c>
      <c r="C1144" s="76">
        <v>0.005644157685666</v>
      </c>
      <c r="D1144" s="61">
        <f t="shared" si="1"/>
        <v>1</v>
      </c>
      <c r="E1144" s="61">
        <f t="shared" si="2"/>
        <v>0</v>
      </c>
    </row>
    <row r="1145">
      <c r="A1145" s="62" t="s">
        <v>3767</v>
      </c>
      <c r="B1145" s="76">
        <v>4.0</v>
      </c>
      <c r="C1145" s="76">
        <v>0.019925854471749</v>
      </c>
      <c r="D1145" s="61">
        <f t="shared" si="1"/>
        <v>1</v>
      </c>
      <c r="E1145" s="61">
        <f t="shared" si="2"/>
        <v>0</v>
      </c>
    </row>
    <row r="1146">
      <c r="A1146" s="62" t="s">
        <v>3768</v>
      </c>
      <c r="B1146" s="76">
        <v>6.0</v>
      </c>
      <c r="C1146" s="76">
        <v>0.005167705245677</v>
      </c>
      <c r="D1146" s="61">
        <f t="shared" si="1"/>
        <v>1</v>
      </c>
      <c r="E1146" s="61">
        <f t="shared" si="2"/>
        <v>0</v>
      </c>
    </row>
    <row r="1147">
      <c r="A1147" s="62" t="s">
        <v>3769</v>
      </c>
      <c r="B1147" s="76">
        <v>4.0</v>
      </c>
      <c r="C1147" s="76">
        <v>0.001653784287892</v>
      </c>
      <c r="D1147" s="61">
        <f t="shared" si="1"/>
        <v>1</v>
      </c>
      <c r="E1147" s="61">
        <f t="shared" si="2"/>
        <v>0</v>
      </c>
    </row>
    <row r="1148">
      <c r="A1148" s="62" t="s">
        <v>3770</v>
      </c>
      <c r="B1148" s="76">
        <v>1.0</v>
      </c>
      <c r="C1148" s="76">
        <v>0.004448268206554</v>
      </c>
      <c r="D1148" s="61">
        <f t="shared" si="1"/>
        <v>1</v>
      </c>
      <c r="E1148" s="61">
        <f t="shared" si="2"/>
        <v>0</v>
      </c>
    </row>
    <row r="1149">
      <c r="A1149" s="62" t="s">
        <v>3771</v>
      </c>
      <c r="B1149" s="76">
        <v>0.0</v>
      </c>
      <c r="C1149" s="76">
        <v>0.005752649827448</v>
      </c>
      <c r="D1149" s="61">
        <f t="shared" si="1"/>
        <v>0</v>
      </c>
      <c r="E1149" s="61">
        <f t="shared" si="2"/>
        <v>1</v>
      </c>
    </row>
    <row r="1150">
      <c r="A1150" s="62" t="s">
        <v>3772</v>
      </c>
      <c r="B1150" s="76">
        <v>3.0</v>
      </c>
      <c r="C1150" s="76">
        <v>8.77616305861E-4</v>
      </c>
      <c r="D1150" s="61">
        <f t="shared" si="1"/>
        <v>1</v>
      </c>
      <c r="E1150" s="61">
        <f t="shared" si="2"/>
        <v>0</v>
      </c>
    </row>
    <row r="1151">
      <c r="A1151" s="62" t="s">
        <v>3773</v>
      </c>
      <c r="B1151" s="76">
        <v>5.0</v>
      </c>
      <c r="C1151" s="76">
        <v>9.02909833753E-4</v>
      </c>
      <c r="D1151" s="61">
        <f t="shared" si="1"/>
        <v>1</v>
      </c>
      <c r="E1151" s="61">
        <f t="shared" si="2"/>
        <v>0</v>
      </c>
    </row>
    <row r="1152">
      <c r="A1152" s="62" t="s">
        <v>3774</v>
      </c>
      <c r="B1152" s="76">
        <v>2.0</v>
      </c>
      <c r="C1152" s="76">
        <v>8.19062611421E-4</v>
      </c>
      <c r="D1152" s="61">
        <f t="shared" si="1"/>
        <v>1</v>
      </c>
      <c r="E1152" s="61">
        <f t="shared" si="2"/>
        <v>0</v>
      </c>
    </row>
    <row r="1153">
      <c r="A1153" s="62" t="s">
        <v>3775</v>
      </c>
      <c r="B1153" s="76">
        <v>2.0</v>
      </c>
      <c r="C1153" s="76">
        <v>9.36816559612E-4</v>
      </c>
      <c r="D1153" s="61">
        <f t="shared" si="1"/>
        <v>1</v>
      </c>
      <c r="E1153" s="61">
        <f t="shared" si="2"/>
        <v>0</v>
      </c>
    </row>
    <row r="1154">
      <c r="A1154" s="62" t="s">
        <v>3776</v>
      </c>
      <c r="B1154" s="76">
        <v>5.0</v>
      </c>
      <c r="C1154" s="76">
        <v>8.27386949936E-4</v>
      </c>
      <c r="D1154" s="61">
        <f t="shared" si="1"/>
        <v>1</v>
      </c>
      <c r="E1154" s="61">
        <f t="shared" si="2"/>
        <v>0</v>
      </c>
    </row>
    <row r="1155">
      <c r="A1155" s="62" t="s">
        <v>3777</v>
      </c>
      <c r="B1155" s="76">
        <v>1.0</v>
      </c>
      <c r="C1155" s="76">
        <v>8.44076608159E-4</v>
      </c>
      <c r="D1155" s="61">
        <f t="shared" si="1"/>
        <v>1</v>
      </c>
      <c r="E1155" s="61">
        <f t="shared" si="2"/>
        <v>0</v>
      </c>
    </row>
    <row r="1156">
      <c r="A1156" s="62" t="s">
        <v>3778</v>
      </c>
      <c r="B1156" s="76">
        <v>6.0</v>
      </c>
      <c r="C1156" s="76">
        <v>0.001920152896429</v>
      </c>
      <c r="D1156" s="61">
        <f t="shared" si="1"/>
        <v>1</v>
      </c>
      <c r="E1156" s="61">
        <f t="shared" si="2"/>
        <v>0</v>
      </c>
    </row>
    <row r="1157">
      <c r="A1157" s="62" t="s">
        <v>3779</v>
      </c>
      <c r="B1157" s="76">
        <v>3.0</v>
      </c>
      <c r="C1157" s="76">
        <v>8.69211224955E-4</v>
      </c>
      <c r="D1157" s="61">
        <f t="shared" si="1"/>
        <v>1</v>
      </c>
      <c r="E1157" s="61">
        <f t="shared" si="2"/>
        <v>0</v>
      </c>
    </row>
    <row r="1158">
      <c r="A1158" s="62" t="s">
        <v>3780</v>
      </c>
      <c r="B1158" s="76">
        <v>5.0</v>
      </c>
      <c r="C1158" s="76">
        <v>9.62380592232E-4</v>
      </c>
      <c r="D1158" s="61">
        <f t="shared" si="1"/>
        <v>1</v>
      </c>
      <c r="E1158" s="61">
        <f t="shared" si="2"/>
        <v>0</v>
      </c>
    </row>
    <row r="1159">
      <c r="A1159" s="62" t="s">
        <v>3781</v>
      </c>
      <c r="B1159" s="76">
        <v>1.0</v>
      </c>
      <c r="C1159" s="76">
        <v>0.001340580280834</v>
      </c>
      <c r="D1159" s="61">
        <f t="shared" si="1"/>
        <v>1</v>
      </c>
      <c r="E1159" s="61">
        <f t="shared" si="2"/>
        <v>0</v>
      </c>
    </row>
    <row r="1160">
      <c r="A1160" s="62" t="s">
        <v>3782</v>
      </c>
      <c r="B1160" s="76">
        <v>1.0</v>
      </c>
      <c r="C1160" s="76">
        <v>0.001440622198548</v>
      </c>
      <c r="D1160" s="61">
        <f t="shared" si="1"/>
        <v>1</v>
      </c>
      <c r="E1160" s="61">
        <f t="shared" si="2"/>
        <v>0</v>
      </c>
    </row>
    <row r="1161">
      <c r="A1161" s="62" t="s">
        <v>3783</v>
      </c>
      <c r="B1161" s="76">
        <v>3.0</v>
      </c>
      <c r="C1161" s="76">
        <v>9.36816559612E-4</v>
      </c>
      <c r="D1161" s="61">
        <f t="shared" si="1"/>
        <v>1</v>
      </c>
      <c r="E1161" s="61">
        <f t="shared" si="2"/>
        <v>0</v>
      </c>
    </row>
    <row r="1162">
      <c r="A1162" s="62" t="s">
        <v>3784</v>
      </c>
      <c r="B1162" s="76">
        <v>3.0</v>
      </c>
      <c r="C1162" s="76">
        <v>0.001179682182761</v>
      </c>
      <c r="D1162" s="61">
        <f t="shared" si="1"/>
        <v>1</v>
      </c>
      <c r="E1162" s="61">
        <f t="shared" si="2"/>
        <v>0</v>
      </c>
    </row>
    <row r="1163">
      <c r="A1163" s="62" t="s">
        <v>3785</v>
      </c>
      <c r="B1163" s="76">
        <v>1.0</v>
      </c>
      <c r="C1163" s="76">
        <v>9.7092726423E-4</v>
      </c>
      <c r="D1163" s="61">
        <f t="shared" si="1"/>
        <v>1</v>
      </c>
      <c r="E1163" s="61">
        <f t="shared" si="2"/>
        <v>0</v>
      </c>
    </row>
    <row r="1164">
      <c r="A1164" s="62" t="s">
        <v>3786</v>
      </c>
      <c r="B1164" s="76">
        <v>1.0</v>
      </c>
      <c r="C1164" s="76">
        <v>8.60819591342E-4</v>
      </c>
      <c r="D1164" s="61">
        <f t="shared" si="1"/>
        <v>1</v>
      </c>
      <c r="E1164" s="61">
        <f t="shared" si="2"/>
        <v>0</v>
      </c>
    </row>
    <row r="1165">
      <c r="A1165" s="62" t="s">
        <v>3787</v>
      </c>
      <c r="B1165" s="76">
        <v>2.0</v>
      </c>
      <c r="C1165" s="76">
        <v>0.001277586558286</v>
      </c>
      <c r="D1165" s="61">
        <f t="shared" si="1"/>
        <v>1</v>
      </c>
      <c r="E1165" s="61">
        <f t="shared" si="2"/>
        <v>0</v>
      </c>
    </row>
    <row r="1166">
      <c r="A1166" s="62" t="s">
        <v>3788</v>
      </c>
      <c r="B1166" s="76">
        <v>1.0</v>
      </c>
      <c r="C1166" s="76">
        <v>0.003200883916507</v>
      </c>
      <c r="D1166" s="61">
        <f t="shared" si="1"/>
        <v>1</v>
      </c>
      <c r="E1166" s="61">
        <f t="shared" si="2"/>
        <v>0</v>
      </c>
    </row>
    <row r="1167">
      <c r="A1167" s="62" t="s">
        <v>3789</v>
      </c>
      <c r="B1167" s="76">
        <v>4.0</v>
      </c>
      <c r="C1167" s="76">
        <v>0.002065785191579</v>
      </c>
      <c r="D1167" s="61">
        <f t="shared" si="1"/>
        <v>1</v>
      </c>
      <c r="E1167" s="61">
        <f t="shared" si="2"/>
        <v>0</v>
      </c>
    </row>
    <row r="1168">
      <c r="A1168" s="62" t="s">
        <v>3790</v>
      </c>
      <c r="B1168" s="76">
        <v>4.0</v>
      </c>
      <c r="C1168" s="76">
        <v>9.7092726423E-4</v>
      </c>
      <c r="D1168" s="61">
        <f t="shared" si="1"/>
        <v>1</v>
      </c>
      <c r="E1168" s="61">
        <f t="shared" si="2"/>
        <v>0</v>
      </c>
    </row>
    <row r="1169">
      <c r="A1169" s="62" t="s">
        <v>3791</v>
      </c>
      <c r="B1169" s="76">
        <v>7.0</v>
      </c>
      <c r="C1169" s="76">
        <v>9.45325292248E-4</v>
      </c>
      <c r="D1169" s="61">
        <f t="shared" si="1"/>
        <v>1</v>
      </c>
      <c r="E1169" s="61">
        <f t="shared" si="2"/>
        <v>0</v>
      </c>
    </row>
    <row r="1170">
      <c r="A1170" s="62" t="s">
        <v>3792</v>
      </c>
      <c r="B1170" s="76">
        <v>1.0</v>
      </c>
      <c r="C1170" s="76">
        <v>8.69211224955E-4</v>
      </c>
      <c r="D1170" s="61">
        <f t="shared" si="1"/>
        <v>1</v>
      </c>
      <c r="E1170" s="61">
        <f t="shared" si="2"/>
        <v>0</v>
      </c>
    </row>
    <row r="1171">
      <c r="A1171" s="62" t="s">
        <v>3793</v>
      </c>
      <c r="B1171" s="76">
        <v>5.0</v>
      </c>
      <c r="C1171" s="76">
        <v>9.7092726423E-4</v>
      </c>
      <c r="D1171" s="61">
        <f t="shared" si="1"/>
        <v>1</v>
      </c>
      <c r="E1171" s="61">
        <f t="shared" si="2"/>
        <v>0</v>
      </c>
    </row>
    <row r="1172">
      <c r="A1172" s="62" t="s">
        <v>3794</v>
      </c>
      <c r="B1172" s="76">
        <v>4.0</v>
      </c>
      <c r="C1172" s="76">
        <v>0.001118091445055</v>
      </c>
      <c r="D1172" s="61">
        <f t="shared" si="1"/>
        <v>1</v>
      </c>
      <c r="E1172" s="61">
        <f t="shared" si="2"/>
        <v>0</v>
      </c>
    </row>
    <row r="1173">
      <c r="A1173" s="62" t="s">
        <v>3795</v>
      </c>
      <c r="B1173" s="76">
        <v>9.0</v>
      </c>
      <c r="C1173" s="76">
        <v>0.001939454844902</v>
      </c>
      <c r="D1173" s="61">
        <f t="shared" si="1"/>
        <v>1</v>
      </c>
      <c r="E1173" s="61">
        <f t="shared" si="2"/>
        <v>0</v>
      </c>
    </row>
    <row r="1174">
      <c r="A1174" s="62" t="s">
        <v>3796</v>
      </c>
      <c r="B1174" s="76">
        <v>9.0</v>
      </c>
      <c r="C1174" s="76">
        <v>0.001048403423206</v>
      </c>
      <c r="D1174" s="61">
        <f t="shared" si="1"/>
        <v>1</v>
      </c>
      <c r="E1174" s="61">
        <f t="shared" si="2"/>
        <v>0</v>
      </c>
    </row>
    <row r="1175">
      <c r="A1175" s="62" t="s">
        <v>3797</v>
      </c>
      <c r="B1175" s="76">
        <v>4.0</v>
      </c>
      <c r="C1175" s="76">
        <v>9.88057937619E-4</v>
      </c>
      <c r="D1175" s="61">
        <f t="shared" si="1"/>
        <v>1</v>
      </c>
      <c r="E1175" s="61">
        <f t="shared" si="2"/>
        <v>0</v>
      </c>
    </row>
    <row r="1176">
      <c r="A1176" s="62" t="s">
        <v>3798</v>
      </c>
      <c r="B1176" s="76">
        <v>4.0</v>
      </c>
      <c r="C1176" s="76">
        <v>8.27386949936E-4</v>
      </c>
      <c r="D1176" s="61">
        <f t="shared" si="1"/>
        <v>1</v>
      </c>
      <c r="E1176" s="61">
        <f t="shared" si="2"/>
        <v>0</v>
      </c>
    </row>
    <row r="1177">
      <c r="A1177" s="62" t="s">
        <v>3799</v>
      </c>
      <c r="B1177" s="76">
        <v>7.0</v>
      </c>
      <c r="C1177" s="76">
        <v>0.001250752185494</v>
      </c>
      <c r="D1177" s="61">
        <f t="shared" si="1"/>
        <v>1</v>
      </c>
      <c r="E1177" s="61">
        <f t="shared" si="2"/>
        <v>0</v>
      </c>
    </row>
    <row r="1178">
      <c r="A1178" s="62" t="s">
        <v>3800</v>
      </c>
      <c r="B1178" s="76">
        <v>6.0</v>
      </c>
      <c r="C1178" s="76">
        <v>0.001569747077268</v>
      </c>
      <c r="D1178" s="61">
        <f t="shared" si="1"/>
        <v>1</v>
      </c>
      <c r="E1178" s="61">
        <f t="shared" si="2"/>
        <v>0</v>
      </c>
    </row>
    <row r="1179">
      <c r="A1179" s="62" t="s">
        <v>3801</v>
      </c>
      <c r="B1179" s="76">
        <v>15.0</v>
      </c>
      <c r="C1179" s="76">
        <v>0.002636582192209</v>
      </c>
      <c r="D1179" s="61">
        <f t="shared" si="1"/>
        <v>1</v>
      </c>
      <c r="E1179" s="61">
        <f t="shared" si="2"/>
        <v>0</v>
      </c>
    </row>
    <row r="1180">
      <c r="A1180" s="62" t="s">
        <v>3802</v>
      </c>
      <c r="B1180" s="76">
        <v>0.0</v>
      </c>
      <c r="C1180" s="76">
        <v>0.001376812464421</v>
      </c>
      <c r="D1180" s="61">
        <f t="shared" si="1"/>
        <v>0</v>
      </c>
      <c r="E1180" s="61">
        <f t="shared" si="2"/>
        <v>1</v>
      </c>
    </row>
    <row r="1181">
      <c r="A1181" s="62" t="s">
        <v>3803</v>
      </c>
      <c r="B1181" s="76">
        <v>0.0</v>
      </c>
      <c r="C1181" s="76">
        <v>0.006475301367433</v>
      </c>
      <c r="D1181" s="61">
        <f t="shared" si="1"/>
        <v>0</v>
      </c>
      <c r="E1181" s="61">
        <f t="shared" si="2"/>
        <v>1</v>
      </c>
    </row>
    <row r="1182">
      <c r="A1182" s="62" t="s">
        <v>3804</v>
      </c>
      <c r="B1182" s="76">
        <v>11.0</v>
      </c>
      <c r="C1182" s="76">
        <v>0.017027483776904</v>
      </c>
      <c r="D1182" s="61">
        <f t="shared" si="1"/>
        <v>1</v>
      </c>
      <c r="E1182" s="61">
        <f t="shared" si="2"/>
        <v>0</v>
      </c>
    </row>
    <row r="1183">
      <c r="A1183" s="62" t="s">
        <v>3805</v>
      </c>
      <c r="B1183" s="76">
        <v>1.0</v>
      </c>
      <c r="C1183" s="76">
        <v>0.004620146612597</v>
      </c>
      <c r="D1183" s="61">
        <f t="shared" si="1"/>
        <v>1</v>
      </c>
      <c r="E1183" s="61">
        <f t="shared" si="2"/>
        <v>0</v>
      </c>
    </row>
    <row r="1184">
      <c r="A1184" s="62" t="s">
        <v>3806</v>
      </c>
      <c r="B1184" s="76">
        <v>6.0</v>
      </c>
      <c r="C1184" s="76">
        <v>8.1075205736E-4</v>
      </c>
      <c r="D1184" s="61">
        <f t="shared" si="1"/>
        <v>1</v>
      </c>
      <c r="E1184" s="61">
        <f t="shared" si="2"/>
        <v>0</v>
      </c>
    </row>
    <row r="1185">
      <c r="A1185" s="62" t="s">
        <v>3807</v>
      </c>
      <c r="B1185" s="76">
        <v>14.0</v>
      </c>
      <c r="C1185" s="76">
        <v>8.52441569206E-4</v>
      </c>
      <c r="D1185" s="61">
        <f t="shared" si="1"/>
        <v>1</v>
      </c>
      <c r="E1185" s="61">
        <f t="shared" si="2"/>
        <v>0</v>
      </c>
    </row>
    <row r="1186">
      <c r="A1186" s="62" t="s">
        <v>3808</v>
      </c>
      <c r="B1186" s="76">
        <v>11.0</v>
      </c>
      <c r="C1186" s="76">
        <v>0.002075564393659</v>
      </c>
      <c r="D1186" s="61">
        <f t="shared" si="1"/>
        <v>1</v>
      </c>
      <c r="E1186" s="61">
        <f t="shared" si="2"/>
        <v>0</v>
      </c>
    </row>
    <row r="1187">
      <c r="A1187" s="62" t="s">
        <v>3809</v>
      </c>
      <c r="B1187" s="76">
        <v>6.0</v>
      </c>
      <c r="C1187" s="76">
        <v>0.004886413784828</v>
      </c>
      <c r="D1187" s="61">
        <f t="shared" si="1"/>
        <v>1</v>
      </c>
      <c r="E1187" s="61">
        <f t="shared" si="2"/>
        <v>0</v>
      </c>
    </row>
    <row r="1188">
      <c r="A1188" s="62" t="s">
        <v>3810</v>
      </c>
      <c r="B1188" s="76">
        <v>12.0</v>
      </c>
      <c r="C1188" s="76">
        <v>0.001224017050071</v>
      </c>
      <c r="D1188" s="61">
        <f t="shared" si="1"/>
        <v>1</v>
      </c>
      <c r="E1188" s="61">
        <f t="shared" si="2"/>
        <v>0</v>
      </c>
    </row>
    <row r="1189">
      <c r="A1189" s="62" t="s">
        <v>2767</v>
      </c>
      <c r="B1189" s="76">
        <v>4.0</v>
      </c>
      <c r="C1189" s="76">
        <v>0.004019271559994</v>
      </c>
      <c r="D1189" s="61">
        <f t="shared" si="1"/>
        <v>1</v>
      </c>
      <c r="E1189" s="61">
        <f t="shared" si="2"/>
        <v>0</v>
      </c>
    </row>
    <row r="1190">
      <c r="A1190" s="62" t="s">
        <v>2769</v>
      </c>
      <c r="B1190" s="76">
        <v>2.0</v>
      </c>
      <c r="C1190" s="76">
        <v>0.001900886250723</v>
      </c>
      <c r="D1190" s="61">
        <f t="shared" si="1"/>
        <v>1</v>
      </c>
      <c r="E1190" s="61">
        <f t="shared" si="2"/>
        <v>0</v>
      </c>
    </row>
    <row r="1191">
      <c r="A1191" s="62" t="s">
        <v>2770</v>
      </c>
      <c r="B1191" s="76">
        <v>4.0</v>
      </c>
      <c r="C1191" s="76">
        <v>0.009280472438677</v>
      </c>
      <c r="D1191" s="61">
        <f t="shared" si="1"/>
        <v>1</v>
      </c>
      <c r="E1191" s="61">
        <f t="shared" si="2"/>
        <v>0</v>
      </c>
    </row>
    <row r="1192">
      <c r="A1192" s="62" t="s">
        <v>2771</v>
      </c>
      <c r="B1192" s="76">
        <v>4.0</v>
      </c>
      <c r="C1192" s="76">
        <v>0.002403051627066</v>
      </c>
      <c r="D1192" s="61">
        <f t="shared" si="1"/>
        <v>1</v>
      </c>
      <c r="E1192" s="61">
        <f t="shared" si="2"/>
        <v>0</v>
      </c>
    </row>
    <row r="1193">
      <c r="A1193" s="62" t="s">
        <v>2772</v>
      </c>
      <c r="B1193" s="76">
        <v>4.0</v>
      </c>
      <c r="C1193" s="76">
        <v>0.016773432421575</v>
      </c>
      <c r="D1193" s="61">
        <f t="shared" si="1"/>
        <v>1</v>
      </c>
      <c r="E1193" s="61">
        <f t="shared" si="2"/>
        <v>0</v>
      </c>
    </row>
    <row r="1194">
      <c r="A1194" s="62" t="s">
        <v>2773</v>
      </c>
      <c r="B1194" s="76">
        <v>3.0</v>
      </c>
      <c r="C1194" s="76">
        <v>0.002007293348906</v>
      </c>
      <c r="D1194" s="61">
        <f t="shared" si="1"/>
        <v>1</v>
      </c>
      <c r="E1194" s="61">
        <f t="shared" si="2"/>
        <v>0</v>
      </c>
    </row>
    <row r="1195">
      <c r="A1195" s="62" t="s">
        <v>2774</v>
      </c>
      <c r="B1195" s="76">
        <v>6.0</v>
      </c>
      <c r="C1195" s="76">
        <v>0.013451286632169</v>
      </c>
      <c r="D1195" s="61">
        <f t="shared" si="1"/>
        <v>1</v>
      </c>
      <c r="E1195" s="61">
        <f t="shared" si="2"/>
        <v>0</v>
      </c>
    </row>
    <row r="1196">
      <c r="A1196" s="62" t="s">
        <v>2775</v>
      </c>
      <c r="B1196" s="76">
        <v>5.0</v>
      </c>
      <c r="C1196" s="76">
        <v>0.001523404160456</v>
      </c>
      <c r="D1196" s="61">
        <f t="shared" si="1"/>
        <v>1</v>
      </c>
      <c r="E1196" s="61">
        <f t="shared" si="2"/>
        <v>0</v>
      </c>
    </row>
    <row r="1197">
      <c r="A1197" s="62" t="s">
        <v>2776</v>
      </c>
      <c r="B1197" s="76">
        <v>5.0</v>
      </c>
      <c r="C1197" s="76">
        <v>0.001179682182761</v>
      </c>
      <c r="D1197" s="61">
        <f t="shared" si="1"/>
        <v>1</v>
      </c>
      <c r="E1197" s="61">
        <f t="shared" si="2"/>
        <v>0</v>
      </c>
    </row>
    <row r="1198">
      <c r="A1198" s="62" t="s">
        <v>2777</v>
      </c>
      <c r="B1198" s="76">
        <v>3.0</v>
      </c>
      <c r="C1198" s="76">
        <v>0.013496032079362</v>
      </c>
      <c r="D1198" s="61">
        <f t="shared" si="1"/>
        <v>1</v>
      </c>
      <c r="E1198" s="61">
        <f t="shared" si="2"/>
        <v>0</v>
      </c>
    </row>
    <row r="1199">
      <c r="A1199" s="62" t="s">
        <v>2778</v>
      </c>
      <c r="B1199" s="76">
        <v>6.0</v>
      </c>
      <c r="C1199" s="76">
        <v>0.004357181585276</v>
      </c>
      <c r="D1199" s="61">
        <f t="shared" si="1"/>
        <v>1</v>
      </c>
      <c r="E1199" s="61">
        <f t="shared" si="2"/>
        <v>0</v>
      </c>
    </row>
    <row r="1200">
      <c r="A1200" s="62" t="s">
        <v>2779</v>
      </c>
      <c r="B1200" s="76">
        <v>6.0</v>
      </c>
      <c r="C1200" s="76">
        <v>0.001987866286028</v>
      </c>
      <c r="D1200" s="61">
        <f t="shared" si="1"/>
        <v>1</v>
      </c>
      <c r="E1200" s="61">
        <f t="shared" si="2"/>
        <v>0</v>
      </c>
    </row>
    <row r="1201">
      <c r="A1201" s="62" t="s">
        <v>2780</v>
      </c>
      <c r="B1201" s="76">
        <v>8.0</v>
      </c>
      <c r="C1201" s="76">
        <v>0.001083152523784</v>
      </c>
      <c r="D1201" s="61">
        <f t="shared" si="1"/>
        <v>1</v>
      </c>
      <c r="E1201" s="61">
        <f t="shared" si="2"/>
        <v>0</v>
      </c>
    </row>
    <row r="1202">
      <c r="A1202" s="62" t="s">
        <v>2781</v>
      </c>
      <c r="B1202" s="76">
        <v>3.0</v>
      </c>
      <c r="C1202" s="76">
        <v>8.60819591342E-4</v>
      </c>
      <c r="D1202" s="61">
        <f t="shared" si="1"/>
        <v>1</v>
      </c>
      <c r="E1202" s="61">
        <f t="shared" si="2"/>
        <v>0</v>
      </c>
    </row>
    <row r="1203">
      <c r="A1203" s="62" t="s">
        <v>2782</v>
      </c>
      <c r="B1203" s="76">
        <v>1.0</v>
      </c>
      <c r="C1203" s="76">
        <v>0.002524367924281</v>
      </c>
      <c r="D1203" s="61">
        <f t="shared" si="1"/>
        <v>1</v>
      </c>
      <c r="E1203" s="61">
        <f t="shared" si="2"/>
        <v>0</v>
      </c>
    </row>
    <row r="1204">
      <c r="A1204" s="62" t="s">
        <v>2783</v>
      </c>
      <c r="B1204" s="76">
        <v>6.0</v>
      </c>
      <c r="C1204" s="76">
        <v>8.60819591342E-4</v>
      </c>
      <c r="D1204" s="61">
        <f t="shared" si="1"/>
        <v>1</v>
      </c>
      <c r="E1204" s="61">
        <f t="shared" si="2"/>
        <v>0</v>
      </c>
    </row>
    <row r="1205">
      <c r="A1205" s="62" t="s">
        <v>2784</v>
      </c>
      <c r="B1205" s="76">
        <v>1.0</v>
      </c>
      <c r="C1205" s="76">
        <v>0.005476329429795</v>
      </c>
      <c r="D1205" s="61">
        <f t="shared" si="1"/>
        <v>1</v>
      </c>
      <c r="E1205" s="61">
        <f t="shared" si="2"/>
        <v>0</v>
      </c>
    </row>
    <row r="1206">
      <c r="A1206" s="62" t="s">
        <v>2785</v>
      </c>
      <c r="B1206" s="76">
        <v>5.0</v>
      </c>
      <c r="C1206" s="76">
        <v>0.002362872920165</v>
      </c>
      <c r="D1206" s="61">
        <f t="shared" si="1"/>
        <v>1</v>
      </c>
      <c r="E1206" s="61">
        <f t="shared" si="2"/>
        <v>0</v>
      </c>
    </row>
    <row r="1207">
      <c r="A1207" s="62" t="s">
        <v>2786</v>
      </c>
      <c r="B1207" s="76">
        <v>5.0</v>
      </c>
      <c r="C1207" s="76">
        <v>0.002085352205438</v>
      </c>
      <c r="D1207" s="61">
        <f t="shared" si="1"/>
        <v>1</v>
      </c>
      <c r="E1207" s="61">
        <f t="shared" si="2"/>
        <v>0</v>
      </c>
    </row>
    <row r="1208">
      <c r="A1208" s="62" t="s">
        <v>2787</v>
      </c>
      <c r="B1208" s="76">
        <v>5.0</v>
      </c>
      <c r="C1208" s="76">
        <v>0.00282224241079</v>
      </c>
      <c r="D1208" s="61">
        <f t="shared" si="1"/>
        <v>1</v>
      </c>
      <c r="E1208" s="61">
        <f t="shared" si="2"/>
        <v>0</v>
      </c>
    </row>
    <row r="1209">
      <c r="A1209" s="62" t="s">
        <v>2788</v>
      </c>
      <c r="B1209" s="76">
        <v>11.0</v>
      </c>
      <c r="C1209" s="76">
        <v>0.001881656736963</v>
      </c>
      <c r="D1209" s="61">
        <f t="shared" si="1"/>
        <v>1</v>
      </c>
      <c r="E1209" s="61">
        <f t="shared" si="2"/>
        <v>0</v>
      </c>
    </row>
    <row r="1210">
      <c r="A1210" s="62" t="s">
        <v>2789</v>
      </c>
      <c r="B1210" s="76">
        <v>5.0</v>
      </c>
      <c r="C1210" s="76">
        <v>0.001635040858145</v>
      </c>
      <c r="D1210" s="61">
        <f t="shared" si="1"/>
        <v>1</v>
      </c>
      <c r="E1210" s="61">
        <f t="shared" si="2"/>
        <v>0</v>
      </c>
    </row>
    <row r="1211">
      <c r="A1211" s="62" t="s">
        <v>2790</v>
      </c>
      <c r="B1211" s="76">
        <v>8.0</v>
      </c>
      <c r="C1211" s="76">
        <v>0.003534449071734</v>
      </c>
      <c r="D1211" s="61">
        <f t="shared" si="1"/>
        <v>1</v>
      </c>
      <c r="E1211" s="61">
        <f t="shared" si="2"/>
        <v>0</v>
      </c>
    </row>
    <row r="1212">
      <c r="A1212" s="62" t="s">
        <v>2791</v>
      </c>
      <c r="B1212" s="76">
        <v>1.0</v>
      </c>
      <c r="C1212" s="76">
        <v>0.002272951603326</v>
      </c>
      <c r="D1212" s="61">
        <f t="shared" si="1"/>
        <v>1</v>
      </c>
      <c r="E1212" s="61">
        <f t="shared" si="2"/>
        <v>0</v>
      </c>
    </row>
    <row r="1213">
      <c r="A1213" s="62" t="s">
        <v>2792</v>
      </c>
      <c r="B1213" s="76">
        <v>2.0</v>
      </c>
      <c r="C1213" s="76">
        <v>0.004345825315655</v>
      </c>
      <c r="D1213" s="61">
        <f t="shared" si="1"/>
        <v>1</v>
      </c>
      <c r="E1213" s="61">
        <f t="shared" si="2"/>
        <v>0</v>
      </c>
    </row>
    <row r="1214">
      <c r="A1214" s="62" t="s">
        <v>3811</v>
      </c>
      <c r="B1214" s="76">
        <v>5.0</v>
      </c>
      <c r="C1214" s="76">
        <v>0.003094747892044</v>
      </c>
      <c r="D1214" s="61">
        <f t="shared" si="1"/>
        <v>1</v>
      </c>
      <c r="E1214" s="61">
        <f t="shared" si="2"/>
        <v>0</v>
      </c>
    </row>
    <row r="1215">
      <c r="A1215" s="62" t="s">
        <v>3812</v>
      </c>
      <c r="B1215" s="76">
        <v>5.0</v>
      </c>
      <c r="C1215" s="76">
        <v>0.002253060453868</v>
      </c>
      <c r="D1215" s="61">
        <f t="shared" si="1"/>
        <v>1</v>
      </c>
      <c r="E1215" s="61">
        <f t="shared" si="2"/>
        <v>0</v>
      </c>
    </row>
    <row r="1216">
      <c r="A1216" s="62" t="s">
        <v>3813</v>
      </c>
      <c r="B1216" s="76">
        <v>0.0</v>
      </c>
      <c r="C1216" s="76">
        <v>8.52441569206E-4</v>
      </c>
      <c r="D1216" s="61">
        <f t="shared" si="1"/>
        <v>0</v>
      </c>
      <c r="E1216" s="61">
        <f t="shared" si="2"/>
        <v>1</v>
      </c>
    </row>
    <row r="1217">
      <c r="A1217" s="62" t="s">
        <v>3814</v>
      </c>
      <c r="B1217" s="76">
        <v>0.0</v>
      </c>
      <c r="C1217" s="76">
        <v>0.002342832383794</v>
      </c>
      <c r="D1217" s="61">
        <f t="shared" si="1"/>
        <v>0</v>
      </c>
      <c r="E1217" s="61">
        <f t="shared" si="2"/>
        <v>1</v>
      </c>
    </row>
    <row r="1218">
      <c r="A1218" s="62" t="s">
        <v>3815</v>
      </c>
      <c r="B1218" s="76">
        <v>3.0</v>
      </c>
      <c r="C1218" s="76">
        <v>9.19837289532E-4</v>
      </c>
      <c r="D1218" s="61">
        <f t="shared" si="1"/>
        <v>1</v>
      </c>
      <c r="E1218" s="61">
        <f t="shared" si="2"/>
        <v>0</v>
      </c>
    </row>
    <row r="1219">
      <c r="A1219" s="62" t="s">
        <v>3816</v>
      </c>
      <c r="B1219" s="76">
        <v>7.0</v>
      </c>
      <c r="C1219" s="76">
        <v>0.002144262025472</v>
      </c>
      <c r="D1219" s="61">
        <f t="shared" si="1"/>
        <v>1</v>
      </c>
      <c r="E1219" s="61">
        <f t="shared" si="2"/>
        <v>0</v>
      </c>
    </row>
    <row r="1220">
      <c r="A1220" s="62" t="s">
        <v>3817</v>
      </c>
      <c r="B1220" s="76">
        <v>5.0</v>
      </c>
      <c r="C1220" s="76">
        <v>0.00202675539669</v>
      </c>
      <c r="D1220" s="61">
        <f t="shared" si="1"/>
        <v>1</v>
      </c>
      <c r="E1220" s="61">
        <f t="shared" si="2"/>
        <v>0</v>
      </c>
    </row>
    <row r="1221">
      <c r="A1221" s="62" t="s">
        <v>3818</v>
      </c>
      <c r="B1221" s="76">
        <v>7.0</v>
      </c>
      <c r="C1221" s="76">
        <v>8.86034297485E-4</v>
      </c>
      <c r="D1221" s="61">
        <f t="shared" si="1"/>
        <v>1</v>
      </c>
      <c r="E1221" s="61">
        <f t="shared" si="2"/>
        <v>0</v>
      </c>
    </row>
    <row r="1222">
      <c r="A1222" s="62" t="s">
        <v>3819</v>
      </c>
      <c r="B1222" s="76">
        <v>1.0</v>
      </c>
      <c r="C1222" s="76">
        <v>9.96641653186E-4</v>
      </c>
      <c r="D1222" s="61">
        <f t="shared" si="1"/>
        <v>1</v>
      </c>
      <c r="E1222" s="61">
        <f t="shared" si="2"/>
        <v>0</v>
      </c>
    </row>
    <row r="1223">
      <c r="A1223" s="62" t="s">
        <v>3820</v>
      </c>
      <c r="B1223" s="76">
        <v>1.0</v>
      </c>
      <c r="C1223" s="76">
        <v>0.001179682182761</v>
      </c>
      <c r="D1223" s="61">
        <f t="shared" si="1"/>
        <v>1</v>
      </c>
      <c r="E1223" s="61">
        <f t="shared" si="2"/>
        <v>0</v>
      </c>
    </row>
    <row r="1224">
      <c r="A1224" s="62" t="s">
        <v>3821</v>
      </c>
      <c r="B1224" s="76">
        <v>0.0</v>
      </c>
      <c r="C1224" s="76">
        <v>0.002895112268284</v>
      </c>
      <c r="D1224" s="61">
        <f t="shared" si="1"/>
        <v>0</v>
      </c>
      <c r="E1224" s="61">
        <f t="shared" si="2"/>
        <v>1</v>
      </c>
    </row>
    <row r="1225">
      <c r="A1225" s="62" t="s">
        <v>3822</v>
      </c>
      <c r="B1225" s="76">
        <v>6.0</v>
      </c>
      <c r="C1225" s="76">
        <v>8.69211224955E-4</v>
      </c>
      <c r="D1225" s="61">
        <f t="shared" si="1"/>
        <v>1</v>
      </c>
      <c r="E1225" s="61">
        <f t="shared" si="2"/>
        <v>0</v>
      </c>
    </row>
    <row r="1226">
      <c r="A1226" s="62" t="s">
        <v>3823</v>
      </c>
      <c r="B1226" s="76">
        <v>10.0</v>
      </c>
      <c r="C1226" s="76">
        <v>0.004898064063721</v>
      </c>
      <c r="D1226" s="61">
        <f t="shared" si="1"/>
        <v>1</v>
      </c>
      <c r="E1226" s="61">
        <f t="shared" si="2"/>
        <v>0</v>
      </c>
    </row>
    <row r="1227">
      <c r="A1227" s="62" t="s">
        <v>3824</v>
      </c>
      <c r="B1227" s="76">
        <v>4.0</v>
      </c>
      <c r="C1227" s="76">
        <v>0.001786055364568</v>
      </c>
      <c r="D1227" s="61">
        <f t="shared" si="1"/>
        <v>1</v>
      </c>
      <c r="E1227" s="61">
        <f t="shared" si="2"/>
        <v>0</v>
      </c>
    </row>
    <row r="1228">
      <c r="A1228" s="62" t="s">
        <v>3825</v>
      </c>
      <c r="B1228" s="76">
        <v>6.0</v>
      </c>
      <c r="C1228" s="76">
        <v>0.001153217181436</v>
      </c>
      <c r="D1228" s="61">
        <f t="shared" si="1"/>
        <v>1</v>
      </c>
      <c r="E1228" s="61">
        <f t="shared" si="2"/>
        <v>0</v>
      </c>
    </row>
    <row r="1229">
      <c r="A1229" s="62" t="s">
        <v>3826</v>
      </c>
      <c r="B1229" s="76">
        <v>12.0</v>
      </c>
      <c r="C1229" s="76">
        <v>0.021679368432905</v>
      </c>
      <c r="D1229" s="61">
        <f t="shared" si="1"/>
        <v>1</v>
      </c>
      <c r="E1229" s="61">
        <f t="shared" si="2"/>
        <v>0</v>
      </c>
    </row>
    <row r="1230">
      <c r="A1230" s="62" t="s">
        <v>3827</v>
      </c>
      <c r="B1230" s="76">
        <v>1.0</v>
      </c>
      <c r="C1230" s="76">
        <v>0.024869904350002</v>
      </c>
      <c r="D1230" s="61">
        <f t="shared" si="1"/>
        <v>1</v>
      </c>
      <c r="E1230" s="61">
        <f t="shared" si="2"/>
        <v>0</v>
      </c>
    </row>
    <row r="1231">
      <c r="A1231" s="62" t="s">
        <v>3828</v>
      </c>
      <c r="B1231" s="76">
        <v>5.0</v>
      </c>
      <c r="C1231" s="76">
        <v>0.004402674975291</v>
      </c>
      <c r="D1231" s="61">
        <f t="shared" si="1"/>
        <v>1</v>
      </c>
      <c r="E1231" s="61">
        <f t="shared" si="2"/>
        <v>0</v>
      </c>
    </row>
    <row r="1232">
      <c r="A1232" s="62" t="s">
        <v>3829</v>
      </c>
      <c r="B1232" s="76">
        <v>0.0</v>
      </c>
      <c r="C1232" s="76">
        <v>0.036358966174921</v>
      </c>
      <c r="D1232" s="61">
        <f t="shared" si="1"/>
        <v>0</v>
      </c>
      <c r="E1232" s="61">
        <f t="shared" si="2"/>
        <v>1</v>
      </c>
    </row>
    <row r="1233">
      <c r="A1233" s="62" t="s">
        <v>3830</v>
      </c>
      <c r="B1233" s="76">
        <v>0.0</v>
      </c>
      <c r="C1233" s="76">
        <v>0.026741774095431</v>
      </c>
      <c r="D1233" s="61">
        <f t="shared" si="1"/>
        <v>0</v>
      </c>
      <c r="E1233" s="61">
        <f t="shared" si="2"/>
        <v>1</v>
      </c>
    </row>
    <row r="1234">
      <c r="A1234" s="62" t="s">
        <v>3831</v>
      </c>
      <c r="B1234" s="76">
        <v>0.0</v>
      </c>
      <c r="C1234" s="76">
        <v>0.005155915202556</v>
      </c>
      <c r="D1234" s="61">
        <f t="shared" si="1"/>
        <v>0</v>
      </c>
      <c r="E1234" s="61">
        <f t="shared" si="2"/>
        <v>1</v>
      </c>
    </row>
    <row r="1235">
      <c r="A1235" s="62" t="s">
        <v>3832</v>
      </c>
      <c r="B1235" s="76">
        <v>0.0</v>
      </c>
      <c r="C1235" s="76">
        <v>0.00336143877414</v>
      </c>
      <c r="D1235" s="61">
        <f t="shared" si="1"/>
        <v>0</v>
      </c>
      <c r="E1235" s="61">
        <f t="shared" si="2"/>
        <v>1</v>
      </c>
    </row>
    <row r="1236">
      <c r="A1236" s="62" t="s">
        <v>3833</v>
      </c>
      <c r="B1236" s="76">
        <v>1.0</v>
      </c>
      <c r="C1236" s="76">
        <v>0.001477312655244</v>
      </c>
      <c r="D1236" s="61">
        <f t="shared" si="1"/>
        <v>1</v>
      </c>
      <c r="E1236" s="61">
        <f t="shared" si="2"/>
        <v>0</v>
      </c>
    </row>
    <row r="1237">
      <c r="A1237" s="62" t="s">
        <v>3834</v>
      </c>
      <c r="B1237" s="76">
        <v>6.0</v>
      </c>
      <c r="C1237" s="76">
        <v>0.002514213483625</v>
      </c>
      <c r="D1237" s="61">
        <f t="shared" si="1"/>
        <v>1</v>
      </c>
      <c r="E1237" s="61">
        <f t="shared" si="2"/>
        <v>0</v>
      </c>
    </row>
    <row r="1238">
      <c r="A1238" s="62" t="s">
        <v>3835</v>
      </c>
      <c r="B1238" s="76">
        <v>10.0</v>
      </c>
      <c r="C1238" s="76">
        <v>0.001468125006984</v>
      </c>
      <c r="D1238" s="61">
        <f t="shared" si="1"/>
        <v>1</v>
      </c>
      <c r="E1238" s="61">
        <f t="shared" si="2"/>
        <v>0</v>
      </c>
    </row>
    <row r="1239">
      <c r="A1239" s="62" t="s">
        <v>3836</v>
      </c>
      <c r="B1239" s="76">
        <v>3.0</v>
      </c>
      <c r="C1239" s="76">
        <v>0.001031100650797</v>
      </c>
      <c r="D1239" s="61">
        <f t="shared" si="1"/>
        <v>1</v>
      </c>
      <c r="E1239" s="61">
        <f t="shared" si="2"/>
        <v>0</v>
      </c>
    </row>
    <row r="1240">
      <c r="A1240" s="62" t="s">
        <v>3837</v>
      </c>
      <c r="B1240" s="76">
        <v>1.0</v>
      </c>
      <c r="C1240" s="76">
        <v>0.001277586558286</v>
      </c>
      <c r="D1240" s="61">
        <f t="shared" si="1"/>
        <v>1</v>
      </c>
      <c r="E1240" s="61">
        <f t="shared" si="2"/>
        <v>0</v>
      </c>
    </row>
    <row r="1241">
      <c r="A1241" s="62" t="s">
        <v>3838</v>
      </c>
      <c r="B1241" s="76">
        <v>3.0</v>
      </c>
      <c r="C1241" s="76">
        <v>0.001569747077268</v>
      </c>
      <c r="D1241" s="61">
        <f t="shared" si="1"/>
        <v>1</v>
      </c>
      <c r="E1241" s="61">
        <f t="shared" si="2"/>
        <v>0</v>
      </c>
    </row>
    <row r="1242">
      <c r="A1242" s="62" t="s">
        <v>3839</v>
      </c>
      <c r="B1242" s="76">
        <v>0.0</v>
      </c>
      <c r="C1242" s="76">
        <v>0.029797321797096</v>
      </c>
      <c r="D1242" s="61">
        <f t="shared" si="1"/>
        <v>0</v>
      </c>
      <c r="E1242" s="61">
        <f t="shared" si="2"/>
        <v>1</v>
      </c>
    </row>
    <row r="1243">
      <c r="A1243" s="62" t="s">
        <v>3840</v>
      </c>
      <c r="B1243" s="76">
        <v>0.0</v>
      </c>
      <c r="C1243" s="76">
        <v>0.020477511129621</v>
      </c>
      <c r="D1243" s="61">
        <f t="shared" si="1"/>
        <v>0</v>
      </c>
      <c r="E1243" s="61">
        <f t="shared" si="2"/>
        <v>1</v>
      </c>
    </row>
    <row r="1244">
      <c r="A1244" s="62" t="s">
        <v>3841</v>
      </c>
      <c r="B1244" s="76">
        <v>0.0</v>
      </c>
      <c r="C1244" s="76">
        <v>8.19062611421E-4</v>
      </c>
      <c r="D1244" s="61">
        <f t="shared" si="1"/>
        <v>0</v>
      </c>
      <c r="E1244" s="61">
        <f t="shared" si="2"/>
        <v>1</v>
      </c>
    </row>
    <row r="1245">
      <c r="A1245" s="62" t="s">
        <v>3842</v>
      </c>
      <c r="B1245" s="76">
        <v>0.0</v>
      </c>
      <c r="C1245" s="76">
        <v>0.002372905555618</v>
      </c>
      <c r="D1245" s="61">
        <f t="shared" si="1"/>
        <v>0</v>
      </c>
      <c r="E1245" s="61">
        <f t="shared" si="2"/>
        <v>1</v>
      </c>
    </row>
    <row r="1246">
      <c r="A1246" s="62" t="s">
        <v>3843</v>
      </c>
      <c r="B1246" s="76">
        <v>0.0</v>
      </c>
      <c r="C1246" s="76">
        <v>0.025566915200811</v>
      </c>
      <c r="D1246" s="61">
        <f t="shared" si="1"/>
        <v>0</v>
      </c>
      <c r="E1246" s="61">
        <f t="shared" si="2"/>
        <v>1</v>
      </c>
    </row>
    <row r="1247">
      <c r="A1247" s="62" t="s">
        <v>3844</v>
      </c>
      <c r="B1247" s="76">
        <v>0.0</v>
      </c>
      <c r="C1247" s="76">
        <v>0.001013846798404</v>
      </c>
      <c r="D1247" s="61">
        <f t="shared" si="1"/>
        <v>0</v>
      </c>
      <c r="E1247" s="61">
        <f t="shared" si="2"/>
        <v>1</v>
      </c>
    </row>
    <row r="1248">
      <c r="A1248" s="62" t="s">
        <v>3845</v>
      </c>
      <c r="B1248" s="76">
        <v>0.0</v>
      </c>
      <c r="C1248" s="76">
        <v>0.004019271559994</v>
      </c>
      <c r="D1248" s="61">
        <f t="shared" si="1"/>
        <v>0</v>
      </c>
      <c r="E1248" s="61">
        <f t="shared" si="2"/>
        <v>1</v>
      </c>
    </row>
    <row r="1249">
      <c r="A1249" s="62" t="s">
        <v>3846</v>
      </c>
      <c r="B1249" s="76">
        <v>6.0</v>
      </c>
      <c r="C1249" s="76">
        <v>0.00144977969945</v>
      </c>
      <c r="D1249" s="61">
        <f t="shared" si="1"/>
        <v>1</v>
      </c>
      <c r="E1249" s="61">
        <f t="shared" si="2"/>
        <v>0</v>
      </c>
    </row>
    <row r="1250">
      <c r="A1250" s="62" t="s">
        <v>3847</v>
      </c>
      <c r="B1250" s="76">
        <v>0.0</v>
      </c>
      <c r="C1250" s="76">
        <v>0.005357153218366</v>
      </c>
      <c r="D1250" s="61">
        <f t="shared" si="1"/>
        <v>0</v>
      </c>
      <c r="E1250" s="61">
        <f t="shared" si="2"/>
        <v>1</v>
      </c>
    </row>
    <row r="1251">
      <c r="A1251" s="62" t="s">
        <v>3848</v>
      </c>
      <c r="B1251" s="76">
        <v>7.0</v>
      </c>
      <c r="C1251" s="76">
        <v>9.28320378865E-4</v>
      </c>
      <c r="D1251" s="61">
        <f t="shared" si="1"/>
        <v>1</v>
      </c>
      <c r="E1251" s="61">
        <f t="shared" si="2"/>
        <v>0</v>
      </c>
    </row>
    <row r="1252">
      <c r="A1252" s="62" t="s">
        <v>3849</v>
      </c>
      <c r="B1252" s="76">
        <v>0.0</v>
      </c>
      <c r="C1252" s="76">
        <v>0.047949843218048</v>
      </c>
      <c r="D1252" s="61">
        <f t="shared" si="1"/>
        <v>0</v>
      </c>
      <c r="E1252" s="61">
        <f t="shared" si="2"/>
        <v>1</v>
      </c>
    </row>
    <row r="1253">
      <c r="A1253" s="62" t="s">
        <v>3850</v>
      </c>
      <c r="B1253" s="76">
        <v>0.0</v>
      </c>
      <c r="C1253" s="76">
        <v>0.013109585230773</v>
      </c>
      <c r="D1253" s="61">
        <f t="shared" si="1"/>
        <v>0</v>
      </c>
      <c r="E1253" s="61">
        <f t="shared" si="2"/>
        <v>1</v>
      </c>
    </row>
    <row r="1254">
      <c r="A1254" s="62" t="s">
        <v>3851</v>
      </c>
      <c r="B1254" s="76">
        <v>9.0</v>
      </c>
      <c r="C1254" s="76">
        <v>0.001385896500556</v>
      </c>
      <c r="D1254" s="61">
        <f t="shared" si="1"/>
        <v>1</v>
      </c>
      <c r="E1254" s="61">
        <f t="shared" si="2"/>
        <v>0</v>
      </c>
    </row>
    <row r="1255">
      <c r="A1255" s="62" t="s">
        <v>3852</v>
      </c>
      <c r="B1255" s="76">
        <v>0.0</v>
      </c>
      <c r="C1255" s="76">
        <v>0.009145332881074</v>
      </c>
      <c r="D1255" s="61">
        <f t="shared" si="1"/>
        <v>0</v>
      </c>
      <c r="E1255" s="61">
        <f t="shared" si="2"/>
        <v>1</v>
      </c>
    </row>
    <row r="1256">
      <c r="A1256" s="62" t="s">
        <v>3853</v>
      </c>
      <c r="B1256" s="76">
        <v>0.0</v>
      </c>
      <c r="C1256" s="76">
        <v>0.022572445022856</v>
      </c>
      <c r="D1256" s="61">
        <f t="shared" si="1"/>
        <v>0</v>
      </c>
      <c r="E1256" s="61">
        <f t="shared" si="2"/>
        <v>1</v>
      </c>
    </row>
    <row r="1257">
      <c r="A1257" s="62" t="s">
        <v>3854</v>
      </c>
      <c r="B1257" s="76">
        <v>0.0</v>
      </c>
      <c r="C1257" s="76">
        <v>0.00572850156939</v>
      </c>
      <c r="D1257" s="61">
        <f t="shared" si="1"/>
        <v>0</v>
      </c>
      <c r="E1257" s="61">
        <f t="shared" si="2"/>
        <v>1</v>
      </c>
    </row>
    <row r="1258">
      <c r="A1258" s="62" t="s">
        <v>3855</v>
      </c>
      <c r="B1258" s="76">
        <v>4.0</v>
      </c>
      <c r="C1258" s="76">
        <v>0.001206249290711</v>
      </c>
      <c r="D1258" s="61">
        <f t="shared" si="1"/>
        <v>1</v>
      </c>
      <c r="E1258" s="61">
        <f t="shared" si="2"/>
        <v>0</v>
      </c>
    </row>
    <row r="1259">
      <c r="A1259" s="62" t="s">
        <v>3856</v>
      </c>
      <c r="B1259" s="76">
        <v>3.0</v>
      </c>
      <c r="C1259" s="76">
        <v>0.001748074530123</v>
      </c>
      <c r="D1259" s="61">
        <f t="shared" si="1"/>
        <v>1</v>
      </c>
      <c r="E1259" s="61">
        <f t="shared" si="2"/>
        <v>0</v>
      </c>
    </row>
    <row r="1260">
      <c r="A1260" s="62" t="s">
        <v>3857</v>
      </c>
      <c r="B1260" s="76">
        <v>1.0</v>
      </c>
      <c r="C1260" s="76">
        <v>8.27386949936E-4</v>
      </c>
      <c r="D1260" s="61">
        <f t="shared" si="1"/>
        <v>1</v>
      </c>
      <c r="E1260" s="61">
        <f t="shared" si="2"/>
        <v>0</v>
      </c>
    </row>
    <row r="1261">
      <c r="A1261" s="62" t="s">
        <v>3858</v>
      </c>
      <c r="B1261" s="76">
        <v>3.0</v>
      </c>
      <c r="C1261" s="76">
        <v>9.53846421738E-4</v>
      </c>
      <c r="D1261" s="61">
        <f t="shared" si="1"/>
        <v>1</v>
      </c>
      <c r="E1261" s="61">
        <f t="shared" si="2"/>
        <v>0</v>
      </c>
    </row>
    <row r="1262">
      <c r="A1262" s="62" t="s">
        <v>3859</v>
      </c>
      <c r="B1262" s="76">
        <v>3.0</v>
      </c>
      <c r="C1262" s="76">
        <v>0.001188526734019</v>
      </c>
      <c r="D1262" s="61">
        <f t="shared" si="1"/>
        <v>1</v>
      </c>
      <c r="E1262" s="61">
        <f t="shared" si="2"/>
        <v>0</v>
      </c>
    </row>
    <row r="1263">
      <c r="A1263" s="62" t="s">
        <v>3860</v>
      </c>
      <c r="B1263" s="76">
        <v>3.0</v>
      </c>
      <c r="C1263" s="76">
        <v>0.001005238121947</v>
      </c>
      <c r="D1263" s="61">
        <f t="shared" si="1"/>
        <v>1</v>
      </c>
      <c r="E1263" s="61">
        <f t="shared" si="2"/>
        <v>0</v>
      </c>
    </row>
    <row r="1264">
      <c r="A1264" s="62" t="s">
        <v>3861</v>
      </c>
      <c r="B1264" s="76">
        <v>1.0</v>
      </c>
      <c r="C1264" s="76">
        <v>8.77616305861E-4</v>
      </c>
      <c r="D1264" s="61">
        <f t="shared" si="1"/>
        <v>1</v>
      </c>
      <c r="E1264" s="61">
        <f t="shared" si="2"/>
        <v>0</v>
      </c>
    </row>
    <row r="1265">
      <c r="A1265" s="62" t="s">
        <v>3862</v>
      </c>
      <c r="B1265" s="76">
        <v>2.0</v>
      </c>
      <c r="C1265" s="76">
        <v>0.001404097080327</v>
      </c>
      <c r="D1265" s="61">
        <f t="shared" si="1"/>
        <v>1</v>
      </c>
      <c r="E1265" s="61">
        <f t="shared" si="2"/>
        <v>0</v>
      </c>
    </row>
    <row r="1266">
      <c r="A1266" s="62" t="s">
        <v>3863</v>
      </c>
      <c r="B1266" s="76">
        <v>0.0</v>
      </c>
      <c r="C1266" s="76">
        <v>9.79486291789E-4</v>
      </c>
      <c r="D1266" s="61">
        <f t="shared" si="1"/>
        <v>0</v>
      </c>
      <c r="E1266" s="61">
        <f t="shared" si="2"/>
        <v>1</v>
      </c>
    </row>
    <row r="1267">
      <c r="A1267" s="62" t="s">
        <v>3864</v>
      </c>
      <c r="B1267" s="76">
        <v>0.0</v>
      </c>
      <c r="C1267" s="76">
        <v>8.77616305861E-4</v>
      </c>
      <c r="D1267" s="61">
        <f t="shared" si="1"/>
        <v>0</v>
      </c>
      <c r="E1267" s="61">
        <f t="shared" si="2"/>
        <v>1</v>
      </c>
    </row>
    <row r="1268">
      <c r="A1268" s="62" t="s">
        <v>3865</v>
      </c>
      <c r="B1268" s="76">
        <v>0.0</v>
      </c>
      <c r="C1268" s="76">
        <v>0.023774109755278</v>
      </c>
      <c r="D1268" s="61">
        <f t="shared" si="1"/>
        <v>0</v>
      </c>
      <c r="E1268" s="61">
        <f t="shared" si="2"/>
        <v>1</v>
      </c>
    </row>
    <row r="1269">
      <c r="A1269" s="62" t="s">
        <v>3866</v>
      </c>
      <c r="B1269" s="76">
        <v>0.0</v>
      </c>
      <c r="C1269" s="76">
        <v>0.001268630452553</v>
      </c>
      <c r="D1269" s="61">
        <f t="shared" si="1"/>
        <v>0</v>
      </c>
      <c r="E1269" s="61">
        <f t="shared" si="2"/>
        <v>1</v>
      </c>
    </row>
    <row r="1270">
      <c r="A1270" s="62" t="s">
        <v>3867</v>
      </c>
      <c r="B1270" s="76">
        <v>0.0</v>
      </c>
      <c r="C1270" s="76">
        <v>0.001404097080327</v>
      </c>
      <c r="D1270" s="61">
        <f t="shared" si="1"/>
        <v>0</v>
      </c>
      <c r="E1270" s="61">
        <f t="shared" si="2"/>
        <v>1</v>
      </c>
    </row>
    <row r="1271">
      <c r="A1271" s="62" t="s">
        <v>3868</v>
      </c>
      <c r="B1271" s="76">
        <v>0.0</v>
      </c>
      <c r="C1271" s="76">
        <v>0.00114441828552</v>
      </c>
      <c r="D1271" s="61">
        <f t="shared" si="1"/>
        <v>0</v>
      </c>
      <c r="E1271" s="61">
        <f t="shared" si="2"/>
        <v>1</v>
      </c>
    </row>
    <row r="1272">
      <c r="A1272" s="62" t="s">
        <v>3869</v>
      </c>
      <c r="B1272" s="76">
        <v>0.0</v>
      </c>
      <c r="C1272" s="76">
        <v>0.001824185234577</v>
      </c>
      <c r="D1272" s="61">
        <f t="shared" si="1"/>
        <v>0</v>
      </c>
      <c r="E1272" s="61">
        <f t="shared" si="2"/>
        <v>1</v>
      </c>
    </row>
    <row r="1273">
      <c r="A1273" s="62" t="s">
        <v>3870</v>
      </c>
      <c r="B1273" s="76">
        <v>2.0</v>
      </c>
      <c r="C1273" s="76">
        <v>0.001606998983902</v>
      </c>
      <c r="D1273" s="61">
        <f t="shared" si="1"/>
        <v>1</v>
      </c>
      <c r="E1273" s="61">
        <f t="shared" si="2"/>
        <v>0</v>
      </c>
    </row>
    <row r="1274">
      <c r="A1274" s="62" t="s">
        <v>3871</v>
      </c>
      <c r="B1274" s="76">
        <v>0.0</v>
      </c>
      <c r="C1274" s="76">
        <v>0.005500235018149</v>
      </c>
      <c r="D1274" s="61">
        <f t="shared" si="1"/>
        <v>0</v>
      </c>
      <c r="E1274" s="61">
        <f t="shared" si="2"/>
        <v>1</v>
      </c>
    </row>
    <row r="1275">
      <c r="A1275" s="62" t="s">
        <v>3872</v>
      </c>
      <c r="B1275" s="76">
        <v>0.0</v>
      </c>
      <c r="C1275" s="76">
        <v>8.86034297485E-4</v>
      </c>
      <c r="D1275" s="61">
        <f t="shared" si="1"/>
        <v>0</v>
      </c>
      <c r="E1275" s="61">
        <f t="shared" si="2"/>
        <v>1</v>
      </c>
    </row>
    <row r="1276">
      <c r="A1276" s="62" t="s">
        <v>3873</v>
      </c>
      <c r="B1276" s="76">
        <v>8.0</v>
      </c>
      <c r="C1276" s="76">
        <v>0.00846388012163</v>
      </c>
      <c r="D1276" s="61">
        <f t="shared" si="1"/>
        <v>1</v>
      </c>
      <c r="E1276" s="61">
        <f t="shared" si="2"/>
        <v>0</v>
      </c>
    </row>
    <row r="1277">
      <c r="A1277" s="62" t="s">
        <v>3874</v>
      </c>
      <c r="B1277" s="76">
        <v>10.0</v>
      </c>
      <c r="C1277" s="76">
        <v>0.001367738468407</v>
      </c>
      <c r="D1277" s="61">
        <f t="shared" si="1"/>
        <v>1</v>
      </c>
      <c r="E1277" s="61">
        <f t="shared" si="2"/>
        <v>0</v>
      </c>
    </row>
    <row r="1278">
      <c r="A1278" s="62" t="s">
        <v>3875</v>
      </c>
      <c r="B1278" s="76">
        <v>12.0</v>
      </c>
      <c r="C1278" s="76">
        <v>0.002183705736776</v>
      </c>
      <c r="D1278" s="61">
        <f t="shared" si="1"/>
        <v>1</v>
      </c>
      <c r="E1278" s="61">
        <f t="shared" si="2"/>
        <v>0</v>
      </c>
    </row>
    <row r="1279">
      <c r="A1279" s="62" t="s">
        <v>3876</v>
      </c>
      <c r="B1279" s="76">
        <v>8.0</v>
      </c>
      <c r="C1279" s="76">
        <v>9.28320378865E-4</v>
      </c>
      <c r="D1279" s="61">
        <f t="shared" si="1"/>
        <v>1</v>
      </c>
      <c r="E1279" s="61">
        <f t="shared" si="2"/>
        <v>0</v>
      </c>
    </row>
    <row r="1280">
      <c r="A1280" s="62" t="s">
        <v>3877</v>
      </c>
      <c r="B1280" s="76">
        <v>7.0</v>
      </c>
      <c r="C1280" s="76">
        <v>0.002322825071668</v>
      </c>
      <c r="D1280" s="61">
        <f t="shared" si="1"/>
        <v>1</v>
      </c>
      <c r="E1280" s="61">
        <f t="shared" si="2"/>
        <v>0</v>
      </c>
    </row>
    <row r="1281">
      <c r="A1281" s="62" t="s">
        <v>3878</v>
      </c>
      <c r="B1281" s="76">
        <v>6.0</v>
      </c>
      <c r="C1281" s="76">
        <v>0.002968350646434</v>
      </c>
      <c r="D1281" s="61">
        <f t="shared" si="1"/>
        <v>1</v>
      </c>
      <c r="E1281" s="61">
        <f t="shared" si="2"/>
        <v>0</v>
      </c>
    </row>
    <row r="1282">
      <c r="A1282" s="62" t="s">
        <v>3879</v>
      </c>
      <c r="B1282" s="76">
        <v>9.0</v>
      </c>
      <c r="C1282" s="76">
        <v>0.029365137200129</v>
      </c>
      <c r="D1282" s="61">
        <f t="shared" si="1"/>
        <v>1</v>
      </c>
      <c r="E1282" s="61">
        <f t="shared" si="2"/>
        <v>0</v>
      </c>
    </row>
    <row r="1283">
      <c r="A1283" s="62" t="s">
        <v>3880</v>
      </c>
      <c r="B1283" s="76">
        <v>7.0</v>
      </c>
      <c r="C1283" s="76">
        <v>0.012418721779398</v>
      </c>
      <c r="D1283" s="61">
        <f t="shared" si="1"/>
        <v>1</v>
      </c>
      <c r="E1283" s="61">
        <f t="shared" si="2"/>
        <v>0</v>
      </c>
    </row>
    <row r="1284">
      <c r="A1284" s="62" t="s">
        <v>3881</v>
      </c>
      <c r="B1284" s="76">
        <v>8.0</v>
      </c>
      <c r="C1284" s="76">
        <v>0.001872055236243</v>
      </c>
      <c r="D1284" s="61">
        <f t="shared" si="1"/>
        <v>1</v>
      </c>
      <c r="E1284" s="61">
        <f t="shared" si="2"/>
        <v>0</v>
      </c>
    </row>
    <row r="1285">
      <c r="A1285" s="62" t="s">
        <v>3882</v>
      </c>
      <c r="B1285" s="76">
        <v>4.0</v>
      </c>
      <c r="C1285" s="76">
        <v>0.001109339479207</v>
      </c>
      <c r="D1285" s="61">
        <f t="shared" si="1"/>
        <v>1</v>
      </c>
      <c r="E1285" s="61">
        <f t="shared" si="2"/>
        <v>0</v>
      </c>
    </row>
    <row r="1286">
      <c r="A1286" s="62"/>
      <c r="B1286" s="76"/>
      <c r="C1286" s="76"/>
      <c r="D1286" s="115">
        <f t="shared" ref="D1286:E1286" si="3">SUM(D2:D1285)</f>
        <v>890</v>
      </c>
      <c r="E1286" s="115">
        <f t="shared" si="3"/>
        <v>392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  <col customWidth="1" min="2" max="3" width="16.0"/>
    <col customWidth="1" min="4" max="4" width="19.5"/>
    <col customWidth="1" min="5" max="5" width="48.88"/>
    <col customWidth="1" min="6" max="6" width="15.75"/>
    <col customWidth="1" min="7" max="7" width="15.88"/>
    <col customWidth="1" min="8" max="8" width="25.13"/>
  </cols>
  <sheetData>
    <row r="1">
      <c r="A1" s="59" t="s">
        <v>3884</v>
      </c>
      <c r="B1" s="60"/>
      <c r="C1" s="60"/>
      <c r="D1" s="60"/>
      <c r="E1" s="60"/>
      <c r="F1" s="60"/>
      <c r="G1" s="60"/>
      <c r="H1" s="60"/>
    </row>
    <row r="2">
      <c r="A2" s="60" t="s">
        <v>3885</v>
      </c>
      <c r="B2" s="60"/>
      <c r="C2" s="60"/>
      <c r="D2" s="60"/>
      <c r="E2" s="60"/>
      <c r="F2" s="60"/>
      <c r="G2" s="60"/>
      <c r="H2" s="60"/>
    </row>
    <row r="3">
      <c r="A3" s="60" t="s">
        <v>3886</v>
      </c>
      <c r="B3" s="73"/>
      <c r="C3" s="73"/>
      <c r="D3" s="73"/>
      <c r="E3" s="73"/>
      <c r="F3" s="73"/>
      <c r="G3" s="73"/>
      <c r="H3" s="73"/>
    </row>
    <row r="4">
      <c r="A4" s="60" t="s">
        <v>3887</v>
      </c>
      <c r="B4" s="73"/>
      <c r="C4" s="73"/>
      <c r="D4" s="73"/>
      <c r="E4" s="73"/>
      <c r="F4" s="73"/>
      <c r="G4" s="73"/>
      <c r="H4" s="73"/>
    </row>
    <row r="5">
      <c r="A5" s="137" t="s">
        <v>3888</v>
      </c>
      <c r="B5" s="73"/>
      <c r="C5" s="73"/>
      <c r="D5" s="73"/>
      <c r="E5" s="73"/>
      <c r="F5" s="73"/>
      <c r="G5" s="73"/>
      <c r="H5" s="73"/>
    </row>
    <row r="6">
      <c r="A6" s="73"/>
      <c r="B6" s="73"/>
      <c r="C6" s="73"/>
      <c r="D6" s="73"/>
      <c r="E6" s="73"/>
      <c r="F6" s="73"/>
      <c r="G6" s="73"/>
      <c r="H6" s="73"/>
    </row>
    <row r="7">
      <c r="A7" s="73" t="s">
        <v>3889</v>
      </c>
      <c r="B7" s="73" t="s">
        <v>3890</v>
      </c>
      <c r="C7" s="73" t="s">
        <v>3891</v>
      </c>
      <c r="D7" s="73" t="s">
        <v>3892</v>
      </c>
      <c r="E7" s="73" t="s">
        <v>38</v>
      </c>
      <c r="H7" s="73"/>
    </row>
    <row r="8">
      <c r="A8" s="62" t="s">
        <v>3893</v>
      </c>
      <c r="B8" s="62" t="b">
        <v>0</v>
      </c>
      <c r="C8" s="62" t="b">
        <v>1</v>
      </c>
      <c r="D8" s="66" t="s">
        <v>2111</v>
      </c>
      <c r="E8" s="66" t="s">
        <v>2112</v>
      </c>
      <c r="F8" s="115">
        <f t="shared" ref="F8:G8" si="1">if(B8,1,0)</f>
        <v>0</v>
      </c>
      <c r="G8" s="115">
        <f t="shared" si="1"/>
        <v>1</v>
      </c>
      <c r="H8" s="115">
        <f t="shared" ref="H8:H502" si="3">if(F8+G8&gt;1,1,0)</f>
        <v>0</v>
      </c>
      <c r="I8" s="66">
        <v>1.0</v>
      </c>
    </row>
    <row r="9">
      <c r="A9" s="62" t="s">
        <v>3894</v>
      </c>
      <c r="B9" s="62" t="b">
        <v>0</v>
      </c>
      <c r="C9" s="62" t="b">
        <v>1</v>
      </c>
      <c r="D9" s="66" t="s">
        <v>2099</v>
      </c>
      <c r="E9" s="66" t="s">
        <v>2100</v>
      </c>
      <c r="F9" s="115">
        <f t="shared" ref="F9:G9" si="2">if(B9,1,0)</f>
        <v>0</v>
      </c>
      <c r="G9" s="115">
        <f t="shared" si="2"/>
        <v>1</v>
      </c>
      <c r="H9" s="115">
        <f t="shared" si="3"/>
        <v>0</v>
      </c>
      <c r="I9" s="66">
        <v>1.0</v>
      </c>
    </row>
    <row r="10">
      <c r="A10" s="62" t="s">
        <v>3895</v>
      </c>
      <c r="B10" s="62" t="b">
        <v>0</v>
      </c>
      <c r="C10" s="62" t="b">
        <v>1</v>
      </c>
      <c r="D10" s="66" t="s">
        <v>2300</v>
      </c>
      <c r="E10" s="66" t="s">
        <v>2301</v>
      </c>
      <c r="F10" s="115">
        <f t="shared" ref="F10:G10" si="4">if(B10,1,0)</f>
        <v>0</v>
      </c>
      <c r="G10" s="115">
        <f t="shared" si="4"/>
        <v>1</v>
      </c>
      <c r="H10" s="115">
        <f t="shared" si="3"/>
        <v>0</v>
      </c>
      <c r="I10" s="66">
        <v>1.0</v>
      </c>
    </row>
    <row r="11">
      <c r="A11" s="62" t="s">
        <v>573</v>
      </c>
      <c r="B11" s="62" t="b">
        <v>1</v>
      </c>
      <c r="C11" s="62" t="b">
        <v>0</v>
      </c>
      <c r="D11" s="66" t="s">
        <v>574</v>
      </c>
      <c r="E11" s="66" t="s">
        <v>575</v>
      </c>
      <c r="F11" s="115">
        <f t="shared" ref="F11:G11" si="5">if(B11,1,0)</f>
        <v>1</v>
      </c>
      <c r="G11" s="115">
        <f t="shared" si="5"/>
        <v>0</v>
      </c>
      <c r="H11" s="115">
        <f t="shared" si="3"/>
        <v>0</v>
      </c>
      <c r="I11" s="66">
        <v>1.0</v>
      </c>
    </row>
    <row r="12">
      <c r="A12" s="62" t="s">
        <v>3896</v>
      </c>
      <c r="B12" s="62" t="b">
        <v>0</v>
      </c>
      <c r="C12" s="62" t="b">
        <v>1</v>
      </c>
      <c r="D12" s="66" t="s">
        <v>2410</v>
      </c>
      <c r="E12" s="66" t="s">
        <v>2411</v>
      </c>
      <c r="F12" s="115">
        <f t="shared" ref="F12:G12" si="6">if(B12,1,0)</f>
        <v>0</v>
      </c>
      <c r="G12" s="115">
        <f t="shared" si="6"/>
        <v>1</v>
      </c>
      <c r="H12" s="115">
        <f t="shared" si="3"/>
        <v>0</v>
      </c>
      <c r="I12" s="66">
        <v>1.0</v>
      </c>
    </row>
    <row r="13">
      <c r="A13" s="62" t="s">
        <v>3897</v>
      </c>
      <c r="B13" s="62" t="b">
        <v>0</v>
      </c>
      <c r="C13" s="62" t="b">
        <v>1</v>
      </c>
      <c r="D13" s="66" t="s">
        <v>2442</v>
      </c>
      <c r="E13" s="66" t="s">
        <v>2443</v>
      </c>
      <c r="F13" s="115">
        <f t="shared" ref="F13:G13" si="7">if(B13,1,0)</f>
        <v>0</v>
      </c>
      <c r="G13" s="115">
        <f t="shared" si="7"/>
        <v>1</v>
      </c>
      <c r="H13" s="115">
        <f t="shared" si="3"/>
        <v>0</v>
      </c>
      <c r="I13" s="66">
        <v>1.0</v>
      </c>
    </row>
    <row r="14">
      <c r="A14" s="62" t="s">
        <v>3898</v>
      </c>
      <c r="B14" s="62" t="b">
        <v>0</v>
      </c>
      <c r="C14" s="62" t="b">
        <v>1</v>
      </c>
      <c r="D14" s="66" t="s">
        <v>2151</v>
      </c>
      <c r="E14" s="66" t="s">
        <v>2152</v>
      </c>
      <c r="F14" s="115">
        <f t="shared" ref="F14:G14" si="8">if(B14,1,0)</f>
        <v>0</v>
      </c>
      <c r="G14" s="115">
        <f t="shared" si="8"/>
        <v>1</v>
      </c>
      <c r="H14" s="115">
        <f t="shared" si="3"/>
        <v>0</v>
      </c>
      <c r="I14" s="66">
        <v>1.0</v>
      </c>
    </row>
    <row r="15">
      <c r="A15" s="62" t="s">
        <v>3899</v>
      </c>
      <c r="B15" s="62" t="b">
        <v>0</v>
      </c>
      <c r="C15" s="62" t="b">
        <v>1</v>
      </c>
      <c r="D15" s="66" t="s">
        <v>2363</v>
      </c>
      <c r="E15" s="66" t="s">
        <v>2364</v>
      </c>
      <c r="F15" s="115">
        <f t="shared" ref="F15:G15" si="9">if(B15,1,0)</f>
        <v>0</v>
      </c>
      <c r="G15" s="115">
        <f t="shared" si="9"/>
        <v>1</v>
      </c>
      <c r="H15" s="115">
        <f t="shared" si="3"/>
        <v>0</v>
      </c>
      <c r="I15" s="66">
        <v>1.0</v>
      </c>
    </row>
    <row r="16">
      <c r="A16" s="62" t="s">
        <v>311</v>
      </c>
      <c r="B16" s="62" t="b">
        <v>1</v>
      </c>
      <c r="C16" s="62" t="b">
        <v>0</v>
      </c>
      <c r="D16" s="66" t="s">
        <v>312</v>
      </c>
      <c r="E16" s="66" t="s">
        <v>313</v>
      </c>
      <c r="F16" s="115">
        <f t="shared" ref="F16:G16" si="10">if(B16,1,0)</f>
        <v>1</v>
      </c>
      <c r="G16" s="115">
        <f t="shared" si="10"/>
        <v>0</v>
      </c>
      <c r="H16" s="115">
        <f t="shared" si="3"/>
        <v>0</v>
      </c>
      <c r="I16" s="66">
        <v>1.0</v>
      </c>
    </row>
    <row r="17">
      <c r="A17" s="62" t="s">
        <v>48</v>
      </c>
      <c r="B17" s="62" t="b">
        <v>1</v>
      </c>
      <c r="C17" s="62" t="b">
        <v>0</v>
      </c>
      <c r="D17" s="66" t="s">
        <v>49</v>
      </c>
      <c r="E17" s="66" t="s">
        <v>50</v>
      </c>
      <c r="F17" s="115">
        <f t="shared" ref="F17:G17" si="11">if(B17,1,0)</f>
        <v>1</v>
      </c>
      <c r="G17" s="115">
        <f t="shared" si="11"/>
        <v>0</v>
      </c>
      <c r="H17" s="115">
        <f t="shared" si="3"/>
        <v>0</v>
      </c>
      <c r="I17" s="66">
        <v>1.0</v>
      </c>
    </row>
    <row r="18">
      <c r="A18" s="62" t="s">
        <v>412</v>
      </c>
      <c r="B18" s="62" t="b">
        <v>1</v>
      </c>
      <c r="C18" s="62" t="b">
        <v>0</v>
      </c>
      <c r="D18" s="66" t="s">
        <v>413</v>
      </c>
      <c r="E18" s="66" t="s">
        <v>414</v>
      </c>
      <c r="F18" s="115">
        <f t="shared" ref="F18:G18" si="12">if(B18,1,0)</f>
        <v>1</v>
      </c>
      <c r="G18" s="115">
        <f t="shared" si="12"/>
        <v>0</v>
      </c>
      <c r="H18" s="115">
        <f t="shared" si="3"/>
        <v>0</v>
      </c>
      <c r="I18" s="66">
        <v>1.0</v>
      </c>
    </row>
    <row r="19">
      <c r="A19" s="62" t="s">
        <v>3900</v>
      </c>
      <c r="B19" s="62" t="b">
        <v>0</v>
      </c>
      <c r="C19" s="62" t="b">
        <v>1</v>
      </c>
      <c r="D19" s="66" t="s">
        <v>2251</v>
      </c>
      <c r="E19" s="66" t="s">
        <v>2252</v>
      </c>
      <c r="F19" s="115">
        <f t="shared" ref="F19:G19" si="13">if(B19,1,0)</f>
        <v>0</v>
      </c>
      <c r="G19" s="115">
        <f t="shared" si="13"/>
        <v>1</v>
      </c>
      <c r="H19" s="115">
        <f t="shared" si="3"/>
        <v>0</v>
      </c>
      <c r="I19" s="66">
        <v>1.0</v>
      </c>
    </row>
    <row r="20">
      <c r="A20" s="62" t="s">
        <v>3901</v>
      </c>
      <c r="B20" s="62" t="b">
        <v>0</v>
      </c>
      <c r="C20" s="62" t="b">
        <v>1</v>
      </c>
      <c r="D20" s="66" t="s">
        <v>2515</v>
      </c>
      <c r="E20" s="66" t="s">
        <v>2516</v>
      </c>
      <c r="F20" s="115">
        <f t="shared" ref="F20:G20" si="14">if(B20,1,0)</f>
        <v>0</v>
      </c>
      <c r="G20" s="115">
        <f t="shared" si="14"/>
        <v>1</v>
      </c>
      <c r="H20" s="115">
        <f t="shared" si="3"/>
        <v>0</v>
      </c>
      <c r="I20" s="66">
        <v>1.0</v>
      </c>
    </row>
    <row r="21">
      <c r="A21" s="62" t="s">
        <v>3902</v>
      </c>
      <c r="B21" s="62" t="b">
        <v>0</v>
      </c>
      <c r="C21" s="62" t="b">
        <v>1</v>
      </c>
      <c r="D21" s="66" t="s">
        <v>2067</v>
      </c>
      <c r="E21" s="66" t="s">
        <v>2068</v>
      </c>
      <c r="F21" s="115">
        <f t="shared" ref="F21:G21" si="15">if(B21,1,0)</f>
        <v>0</v>
      </c>
      <c r="G21" s="115">
        <f t="shared" si="15"/>
        <v>1</v>
      </c>
      <c r="H21" s="115">
        <f t="shared" si="3"/>
        <v>0</v>
      </c>
      <c r="I21" s="66">
        <v>1.0</v>
      </c>
    </row>
    <row r="22">
      <c r="A22" s="62" t="s">
        <v>406</v>
      </c>
      <c r="B22" s="62" t="b">
        <v>1</v>
      </c>
      <c r="C22" s="62" t="b">
        <v>0</v>
      </c>
      <c r="D22" s="66" t="s">
        <v>407</v>
      </c>
      <c r="E22" s="66" t="s">
        <v>408</v>
      </c>
      <c r="F22" s="115">
        <f t="shared" ref="F22:G22" si="16">if(B22,1,0)</f>
        <v>1</v>
      </c>
      <c r="G22" s="115">
        <f t="shared" si="16"/>
        <v>0</v>
      </c>
      <c r="H22" s="115">
        <f t="shared" si="3"/>
        <v>0</v>
      </c>
      <c r="I22" s="66">
        <v>1.0</v>
      </c>
    </row>
    <row r="23">
      <c r="A23" s="62" t="s">
        <v>186</v>
      </c>
      <c r="B23" s="62" t="b">
        <v>1</v>
      </c>
      <c r="C23" s="62" t="b">
        <v>1</v>
      </c>
      <c r="D23" s="66" t="s">
        <v>187</v>
      </c>
      <c r="E23" s="66" t="s">
        <v>188</v>
      </c>
      <c r="F23" s="115">
        <f t="shared" ref="F23:G23" si="17">if(B23,1,0)</f>
        <v>1</v>
      </c>
      <c r="G23" s="115">
        <f t="shared" si="17"/>
        <v>1</v>
      </c>
      <c r="H23" s="115">
        <f t="shared" si="3"/>
        <v>1</v>
      </c>
      <c r="I23" s="66">
        <v>1.0</v>
      </c>
    </row>
    <row r="24">
      <c r="A24" s="62" t="s">
        <v>99</v>
      </c>
      <c r="B24" s="62" t="b">
        <v>1</v>
      </c>
      <c r="C24" s="62" t="b">
        <v>1</v>
      </c>
      <c r="D24" s="66" t="s">
        <v>100</v>
      </c>
      <c r="E24" s="66" t="s">
        <v>101</v>
      </c>
      <c r="F24" s="115">
        <f t="shared" ref="F24:G24" si="18">if(B24,1,0)</f>
        <v>1</v>
      </c>
      <c r="G24" s="115">
        <f t="shared" si="18"/>
        <v>1</v>
      </c>
      <c r="H24" s="115">
        <f t="shared" si="3"/>
        <v>1</v>
      </c>
      <c r="I24" s="66">
        <v>1.0</v>
      </c>
    </row>
    <row r="25">
      <c r="A25" s="62" t="s">
        <v>3903</v>
      </c>
      <c r="B25" s="62" t="b">
        <v>0</v>
      </c>
      <c r="C25" s="62" t="b">
        <v>1</v>
      </c>
      <c r="D25" s="66" t="s">
        <v>2418</v>
      </c>
      <c r="E25" s="66" t="s">
        <v>2419</v>
      </c>
      <c r="F25" s="115">
        <f t="shared" ref="F25:G25" si="19">if(B25,1,0)</f>
        <v>0</v>
      </c>
      <c r="G25" s="115">
        <f t="shared" si="19"/>
        <v>1</v>
      </c>
      <c r="H25" s="115">
        <f t="shared" si="3"/>
        <v>0</v>
      </c>
      <c r="I25" s="66">
        <v>1.0</v>
      </c>
    </row>
    <row r="26">
      <c r="A26" s="62" t="s">
        <v>3904</v>
      </c>
      <c r="B26" s="62" t="b">
        <v>0</v>
      </c>
      <c r="C26" s="62" t="b">
        <v>1</v>
      </c>
      <c r="D26" s="66" t="s">
        <v>2487</v>
      </c>
      <c r="E26" s="66" t="s">
        <v>2488</v>
      </c>
      <c r="F26" s="115">
        <f t="shared" ref="F26:G26" si="20">if(B26,1,0)</f>
        <v>0</v>
      </c>
      <c r="G26" s="115">
        <f t="shared" si="20"/>
        <v>1</v>
      </c>
      <c r="H26" s="115">
        <f t="shared" si="3"/>
        <v>0</v>
      </c>
      <c r="I26" s="66">
        <v>1.0</v>
      </c>
    </row>
    <row r="27">
      <c r="A27" s="62" t="s">
        <v>93</v>
      </c>
      <c r="B27" s="62" t="b">
        <v>1</v>
      </c>
      <c r="C27" s="62" t="b">
        <v>0</v>
      </c>
      <c r="D27" s="66" t="s">
        <v>94</v>
      </c>
      <c r="E27" s="66" t="s">
        <v>95</v>
      </c>
      <c r="F27" s="115">
        <f t="shared" ref="F27:G27" si="21">if(B27,1,0)</f>
        <v>1</v>
      </c>
      <c r="G27" s="115">
        <f t="shared" si="21"/>
        <v>0</v>
      </c>
      <c r="H27" s="115">
        <f t="shared" si="3"/>
        <v>0</v>
      </c>
      <c r="I27" s="66">
        <v>1.0</v>
      </c>
    </row>
    <row r="28">
      <c r="A28" s="62" t="s">
        <v>3905</v>
      </c>
      <c r="B28" s="62" t="b">
        <v>0</v>
      </c>
      <c r="C28" s="62" t="b">
        <v>1</v>
      </c>
      <c r="D28" s="66" t="s">
        <v>2205</v>
      </c>
      <c r="E28" s="66" t="s">
        <v>2206</v>
      </c>
      <c r="F28" s="115">
        <f t="shared" ref="F28:G28" si="22">if(B28,1,0)</f>
        <v>0</v>
      </c>
      <c r="G28" s="115">
        <f t="shared" si="22"/>
        <v>1</v>
      </c>
      <c r="H28" s="115">
        <f t="shared" si="3"/>
        <v>0</v>
      </c>
      <c r="I28" s="66">
        <v>1.0</v>
      </c>
    </row>
    <row r="29">
      <c r="A29" s="62" t="s">
        <v>3906</v>
      </c>
      <c r="B29" s="62" t="b">
        <v>0</v>
      </c>
      <c r="C29" s="62" t="b">
        <v>1</v>
      </c>
      <c r="D29" s="66" t="s">
        <v>2264</v>
      </c>
      <c r="E29" s="66" t="s">
        <v>2265</v>
      </c>
      <c r="F29" s="115">
        <f t="shared" ref="F29:G29" si="23">if(B29,1,0)</f>
        <v>0</v>
      </c>
      <c r="G29" s="115">
        <f t="shared" si="23"/>
        <v>1</v>
      </c>
      <c r="H29" s="115">
        <f t="shared" si="3"/>
        <v>0</v>
      </c>
      <c r="I29" s="66">
        <v>1.0</v>
      </c>
    </row>
    <row r="30">
      <c r="A30" s="62" t="s">
        <v>3907</v>
      </c>
      <c r="B30" s="62" t="b">
        <v>0</v>
      </c>
      <c r="C30" s="62" t="b">
        <v>1</v>
      </c>
      <c r="D30" s="66" t="s">
        <v>2527</v>
      </c>
      <c r="E30" s="66" t="s">
        <v>2528</v>
      </c>
      <c r="F30" s="115">
        <f t="shared" ref="F30:G30" si="24">if(B30,1,0)</f>
        <v>0</v>
      </c>
      <c r="G30" s="115">
        <f t="shared" si="24"/>
        <v>1</v>
      </c>
      <c r="H30" s="115">
        <f t="shared" si="3"/>
        <v>0</v>
      </c>
      <c r="I30" s="66">
        <v>1.0</v>
      </c>
    </row>
    <row r="31">
      <c r="A31" s="62" t="s">
        <v>3908</v>
      </c>
      <c r="B31" s="62" t="b">
        <v>0</v>
      </c>
      <c r="C31" s="62" t="b">
        <v>1</v>
      </c>
      <c r="D31" s="66" t="s">
        <v>2171</v>
      </c>
      <c r="E31" s="66" t="s">
        <v>2172</v>
      </c>
      <c r="F31" s="115">
        <f t="shared" ref="F31:G31" si="25">if(B31,1,0)</f>
        <v>0</v>
      </c>
      <c r="G31" s="115">
        <f t="shared" si="25"/>
        <v>1</v>
      </c>
      <c r="H31" s="115">
        <f t="shared" si="3"/>
        <v>0</v>
      </c>
      <c r="I31" s="66">
        <v>1.0</v>
      </c>
    </row>
    <row r="32">
      <c r="A32" s="62" t="s">
        <v>3909</v>
      </c>
      <c r="B32" s="62" t="b">
        <v>0</v>
      </c>
      <c r="C32" s="62" t="b">
        <v>1</v>
      </c>
      <c r="D32" s="66" t="s">
        <v>2187</v>
      </c>
      <c r="E32" s="66" t="s">
        <v>2188</v>
      </c>
      <c r="F32" s="115">
        <f t="shared" ref="F32:G32" si="26">if(B32,1,0)</f>
        <v>0</v>
      </c>
      <c r="G32" s="115">
        <f t="shared" si="26"/>
        <v>1</v>
      </c>
      <c r="H32" s="115">
        <f t="shared" si="3"/>
        <v>0</v>
      </c>
      <c r="I32" s="66">
        <v>1.0</v>
      </c>
    </row>
    <row r="33">
      <c r="A33" s="62" t="s">
        <v>3910</v>
      </c>
      <c r="B33" s="62" t="b">
        <v>0</v>
      </c>
      <c r="C33" s="62" t="b">
        <v>1</v>
      </c>
      <c r="D33" s="66" t="s">
        <v>2231</v>
      </c>
      <c r="E33" s="66" t="s">
        <v>2232</v>
      </c>
      <c r="F33" s="115">
        <f t="shared" ref="F33:G33" si="27">if(B33,1,0)</f>
        <v>0</v>
      </c>
      <c r="G33" s="115">
        <f t="shared" si="27"/>
        <v>1</v>
      </c>
      <c r="H33" s="115">
        <f t="shared" si="3"/>
        <v>0</v>
      </c>
      <c r="I33" s="66">
        <v>1.0</v>
      </c>
    </row>
    <row r="34">
      <c r="A34" s="62" t="s">
        <v>204</v>
      </c>
      <c r="B34" s="62" t="b">
        <v>1</v>
      </c>
      <c r="C34" s="62" t="b">
        <v>0</v>
      </c>
      <c r="D34" s="66" t="s">
        <v>205</v>
      </c>
      <c r="E34" s="66" t="s">
        <v>206</v>
      </c>
      <c r="F34" s="115">
        <f t="shared" ref="F34:G34" si="28">if(B34,1,0)</f>
        <v>1</v>
      </c>
      <c r="G34" s="115">
        <f t="shared" si="28"/>
        <v>0</v>
      </c>
      <c r="H34" s="115">
        <f t="shared" si="3"/>
        <v>0</v>
      </c>
      <c r="I34" s="66">
        <v>1.0</v>
      </c>
    </row>
    <row r="35">
      <c r="A35" s="62" t="s">
        <v>3911</v>
      </c>
      <c r="B35" s="62" t="b">
        <v>0</v>
      </c>
      <c r="C35" s="62" t="b">
        <v>1</v>
      </c>
      <c r="D35" s="66" t="s">
        <v>2079</v>
      </c>
      <c r="E35" s="66" t="s">
        <v>2080</v>
      </c>
      <c r="F35" s="115">
        <f t="shared" ref="F35:G35" si="29">if(B35,1,0)</f>
        <v>0</v>
      </c>
      <c r="G35" s="115">
        <f t="shared" si="29"/>
        <v>1</v>
      </c>
      <c r="H35" s="115">
        <f t="shared" si="3"/>
        <v>0</v>
      </c>
      <c r="I35" s="66">
        <v>1.0</v>
      </c>
    </row>
    <row r="36">
      <c r="A36" s="62" t="s">
        <v>78</v>
      </c>
      <c r="B36" s="62" t="b">
        <v>1</v>
      </c>
      <c r="C36" s="62" t="b">
        <v>0</v>
      </c>
      <c r="D36" s="66" t="s">
        <v>79</v>
      </c>
      <c r="E36" s="66" t="s">
        <v>80</v>
      </c>
      <c r="F36" s="115">
        <f t="shared" ref="F36:G36" si="30">if(B36,1,0)</f>
        <v>1</v>
      </c>
      <c r="G36" s="115">
        <f t="shared" si="30"/>
        <v>0</v>
      </c>
      <c r="H36" s="115">
        <f t="shared" si="3"/>
        <v>0</v>
      </c>
      <c r="I36" s="66">
        <v>1.0</v>
      </c>
    </row>
    <row r="37">
      <c r="A37" s="62" t="s">
        <v>459</v>
      </c>
      <c r="B37" s="62" t="b">
        <v>1</v>
      </c>
      <c r="C37" s="62" t="b">
        <v>0</v>
      </c>
      <c r="D37" s="66" t="s">
        <v>460</v>
      </c>
      <c r="E37" s="66" t="s">
        <v>461</v>
      </c>
      <c r="F37" s="115">
        <f t="shared" ref="F37:G37" si="31">if(B37,1,0)</f>
        <v>1</v>
      </c>
      <c r="G37" s="115">
        <f t="shared" si="31"/>
        <v>0</v>
      </c>
      <c r="H37" s="115">
        <f t="shared" si="3"/>
        <v>0</v>
      </c>
      <c r="I37" s="66">
        <v>1.0</v>
      </c>
    </row>
    <row r="38">
      <c r="A38" s="62" t="s">
        <v>3912</v>
      </c>
      <c r="B38" s="62" t="b">
        <v>0</v>
      </c>
      <c r="C38" s="62" t="b">
        <v>1</v>
      </c>
      <c r="D38" s="66" t="s">
        <v>2497</v>
      </c>
      <c r="E38" s="66" t="s">
        <v>2498</v>
      </c>
      <c r="F38" s="115">
        <f t="shared" ref="F38:G38" si="32">if(B38,1,0)</f>
        <v>0</v>
      </c>
      <c r="G38" s="115">
        <f t="shared" si="32"/>
        <v>1</v>
      </c>
      <c r="H38" s="115">
        <f t="shared" si="3"/>
        <v>0</v>
      </c>
      <c r="I38" s="66">
        <v>1.0</v>
      </c>
    </row>
    <row r="39">
      <c r="A39" s="62" t="s">
        <v>494</v>
      </c>
      <c r="B39" s="62" t="b">
        <v>1</v>
      </c>
      <c r="C39" s="62" t="b">
        <v>0</v>
      </c>
      <c r="D39" s="66" t="s">
        <v>495</v>
      </c>
      <c r="E39" s="66" t="s">
        <v>496</v>
      </c>
      <c r="F39" s="115">
        <f t="shared" ref="F39:G39" si="33">if(B39,1,0)</f>
        <v>1</v>
      </c>
      <c r="G39" s="115">
        <f t="shared" si="33"/>
        <v>0</v>
      </c>
      <c r="H39" s="115">
        <f t="shared" si="3"/>
        <v>0</v>
      </c>
      <c r="I39" s="66">
        <v>1.0</v>
      </c>
    </row>
    <row r="40">
      <c r="A40" s="62" t="s">
        <v>3913</v>
      </c>
      <c r="B40" s="62" t="b">
        <v>0</v>
      </c>
      <c r="C40" s="62" t="b">
        <v>1</v>
      </c>
      <c r="D40" s="66" t="s">
        <v>2139</v>
      </c>
      <c r="E40" s="66" t="s">
        <v>2140</v>
      </c>
      <c r="F40" s="115">
        <f t="shared" ref="F40:G40" si="34">if(B40,1,0)</f>
        <v>0</v>
      </c>
      <c r="G40" s="115">
        <f t="shared" si="34"/>
        <v>1</v>
      </c>
      <c r="H40" s="115">
        <f t="shared" si="3"/>
        <v>0</v>
      </c>
      <c r="I40" s="66">
        <v>1.0</v>
      </c>
    </row>
    <row r="41">
      <c r="A41" s="62" t="s">
        <v>3914</v>
      </c>
      <c r="B41" s="62" t="b">
        <v>0</v>
      </c>
      <c r="C41" s="62" t="b">
        <v>1</v>
      </c>
      <c r="D41" s="66" t="s">
        <v>2053</v>
      </c>
      <c r="E41" s="66" t="s">
        <v>2054</v>
      </c>
      <c r="F41" s="115">
        <f t="shared" ref="F41:G41" si="35">if(B41,1,0)</f>
        <v>0</v>
      </c>
      <c r="G41" s="115">
        <f t="shared" si="35"/>
        <v>1</v>
      </c>
      <c r="H41" s="115">
        <f t="shared" si="3"/>
        <v>0</v>
      </c>
      <c r="I41" s="66">
        <v>1.0</v>
      </c>
    </row>
    <row r="42">
      <c r="A42" s="62" t="s">
        <v>394</v>
      </c>
      <c r="B42" s="62" t="b">
        <v>1</v>
      </c>
      <c r="C42" s="62" t="b">
        <v>0</v>
      </c>
      <c r="D42" s="66" t="s">
        <v>395</v>
      </c>
      <c r="E42" s="66" t="s">
        <v>396</v>
      </c>
      <c r="F42" s="115">
        <f t="shared" ref="F42:G42" si="36">if(B42,1,0)</f>
        <v>1</v>
      </c>
      <c r="G42" s="115">
        <f t="shared" si="36"/>
        <v>0</v>
      </c>
      <c r="H42" s="115">
        <f t="shared" si="3"/>
        <v>0</v>
      </c>
      <c r="I42" s="66">
        <v>1.0</v>
      </c>
    </row>
    <row r="43">
      <c r="A43" s="62" t="s">
        <v>3915</v>
      </c>
      <c r="B43" s="62" t="b">
        <v>0</v>
      </c>
      <c r="C43" s="62" t="b">
        <v>1</v>
      </c>
      <c r="D43" s="66" t="s">
        <v>2376</v>
      </c>
      <c r="E43" s="66" t="s">
        <v>2377</v>
      </c>
      <c r="F43" s="115">
        <f t="shared" ref="F43:G43" si="37">if(B43,1,0)</f>
        <v>0</v>
      </c>
      <c r="G43" s="115">
        <f t="shared" si="37"/>
        <v>1</v>
      </c>
      <c r="H43" s="115">
        <f t="shared" si="3"/>
        <v>0</v>
      </c>
      <c r="I43" s="66">
        <v>1.0</v>
      </c>
    </row>
    <row r="44">
      <c r="A44" s="62" t="s">
        <v>3916</v>
      </c>
      <c r="B44" s="62" t="b">
        <v>0</v>
      </c>
      <c r="C44" s="62" t="b">
        <v>1</v>
      </c>
      <c r="D44" s="66" t="s">
        <v>2075</v>
      </c>
      <c r="E44" s="66" t="s">
        <v>2076</v>
      </c>
      <c r="F44" s="115">
        <f t="shared" ref="F44:G44" si="38">if(B44,1,0)</f>
        <v>0</v>
      </c>
      <c r="G44" s="115">
        <f t="shared" si="38"/>
        <v>1</v>
      </c>
      <c r="H44" s="115">
        <f t="shared" si="3"/>
        <v>0</v>
      </c>
      <c r="I44" s="66">
        <v>1.0</v>
      </c>
    </row>
    <row r="45">
      <c r="A45" s="62" t="s">
        <v>3917</v>
      </c>
      <c r="B45" s="62" t="b">
        <v>0</v>
      </c>
      <c r="C45" s="62" t="b">
        <v>1</v>
      </c>
      <c r="D45" s="66" t="s">
        <v>2465</v>
      </c>
      <c r="E45" s="66" t="s">
        <v>2466</v>
      </c>
      <c r="F45" s="115">
        <f t="shared" ref="F45:G45" si="39">if(B45,1,0)</f>
        <v>0</v>
      </c>
      <c r="G45" s="115">
        <f t="shared" si="39"/>
        <v>1</v>
      </c>
      <c r="H45" s="115">
        <f t="shared" si="3"/>
        <v>0</v>
      </c>
      <c r="I45" s="66">
        <v>1.0</v>
      </c>
    </row>
    <row r="46">
      <c r="A46" s="62" t="s">
        <v>3918</v>
      </c>
      <c r="B46" s="62" t="b">
        <v>0</v>
      </c>
      <c r="C46" s="62" t="b">
        <v>1</v>
      </c>
      <c r="D46" s="66" t="s">
        <v>2320</v>
      </c>
      <c r="E46" s="66" t="s">
        <v>2321</v>
      </c>
      <c r="F46" s="115">
        <f t="shared" ref="F46:G46" si="40">if(B46,1,0)</f>
        <v>0</v>
      </c>
      <c r="G46" s="115">
        <f t="shared" si="40"/>
        <v>1</v>
      </c>
      <c r="H46" s="115">
        <f t="shared" si="3"/>
        <v>0</v>
      </c>
      <c r="I46" s="66">
        <v>1.0</v>
      </c>
    </row>
    <row r="47">
      <c r="A47" s="62" t="s">
        <v>3919</v>
      </c>
      <c r="B47" s="62" t="b">
        <v>0</v>
      </c>
      <c r="C47" s="62" t="b">
        <v>1</v>
      </c>
      <c r="D47" s="66" t="s">
        <v>2499</v>
      </c>
      <c r="E47" s="66" t="s">
        <v>2500</v>
      </c>
      <c r="F47" s="115">
        <f t="shared" ref="F47:G47" si="41">if(B47,1,0)</f>
        <v>0</v>
      </c>
      <c r="G47" s="115">
        <f t="shared" si="41"/>
        <v>1</v>
      </c>
      <c r="H47" s="115">
        <f t="shared" si="3"/>
        <v>0</v>
      </c>
      <c r="I47" s="66">
        <v>1.0</v>
      </c>
    </row>
    <row r="48">
      <c r="A48" s="62" t="s">
        <v>3920</v>
      </c>
      <c r="B48" s="62" t="b">
        <v>0</v>
      </c>
      <c r="C48" s="62" t="b">
        <v>1</v>
      </c>
      <c r="D48" s="66" t="s">
        <v>2183</v>
      </c>
      <c r="E48" s="66" t="s">
        <v>2184</v>
      </c>
      <c r="F48" s="115">
        <f t="shared" ref="F48:G48" si="42">if(B48,1,0)</f>
        <v>0</v>
      </c>
      <c r="G48" s="115">
        <f t="shared" si="42"/>
        <v>1</v>
      </c>
      <c r="H48" s="115">
        <f t="shared" si="3"/>
        <v>0</v>
      </c>
      <c r="I48" s="66">
        <v>1.0</v>
      </c>
    </row>
    <row r="49">
      <c r="A49" s="62" t="s">
        <v>3921</v>
      </c>
      <c r="B49" s="62" t="b">
        <v>0</v>
      </c>
      <c r="C49" s="62" t="b">
        <v>1</v>
      </c>
      <c r="D49" s="66" t="s">
        <v>2339</v>
      </c>
      <c r="E49" s="66" t="s">
        <v>2340</v>
      </c>
      <c r="F49" s="115">
        <f t="shared" ref="F49:G49" si="43">if(B49,1,0)</f>
        <v>0</v>
      </c>
      <c r="G49" s="115">
        <f t="shared" si="43"/>
        <v>1</v>
      </c>
      <c r="H49" s="115">
        <f t="shared" si="3"/>
        <v>0</v>
      </c>
      <c r="I49" s="66">
        <v>1.0</v>
      </c>
    </row>
    <row r="50">
      <c r="A50" s="62" t="s">
        <v>314</v>
      </c>
      <c r="B50" s="62" t="b">
        <v>1</v>
      </c>
      <c r="C50" s="62" t="b">
        <v>0</v>
      </c>
      <c r="D50" s="66" t="s">
        <v>315</v>
      </c>
      <c r="E50" s="66" t="s">
        <v>316</v>
      </c>
      <c r="F50" s="115">
        <f t="shared" ref="F50:G50" si="44">if(B50,1,0)</f>
        <v>1</v>
      </c>
      <c r="G50" s="115">
        <f t="shared" si="44"/>
        <v>0</v>
      </c>
      <c r="H50" s="115">
        <f t="shared" si="3"/>
        <v>0</v>
      </c>
      <c r="I50" s="66">
        <v>1.0</v>
      </c>
    </row>
    <row r="51">
      <c r="A51" s="62" t="s">
        <v>117</v>
      </c>
      <c r="B51" s="62" t="b">
        <v>1</v>
      </c>
      <c r="C51" s="62" t="b">
        <v>0</v>
      </c>
      <c r="D51" s="66" t="s">
        <v>118</v>
      </c>
      <c r="E51" s="66" t="s">
        <v>119</v>
      </c>
      <c r="F51" s="115">
        <f t="shared" ref="F51:G51" si="45">if(B51,1,0)</f>
        <v>1</v>
      </c>
      <c r="G51" s="115">
        <f t="shared" si="45"/>
        <v>0</v>
      </c>
      <c r="H51" s="115">
        <f t="shared" si="3"/>
        <v>0</v>
      </c>
      <c r="I51" s="66">
        <v>1.0</v>
      </c>
    </row>
    <row r="52">
      <c r="A52" s="62" t="s">
        <v>636</v>
      </c>
      <c r="B52" s="62" t="b">
        <v>1</v>
      </c>
      <c r="C52" s="62" t="b">
        <v>0</v>
      </c>
      <c r="D52" s="66" t="s">
        <v>637</v>
      </c>
      <c r="E52" s="66" t="s">
        <v>638</v>
      </c>
      <c r="F52" s="115">
        <f t="shared" ref="F52:G52" si="46">if(B52,1,0)</f>
        <v>1</v>
      </c>
      <c r="G52" s="115">
        <f t="shared" si="46"/>
        <v>0</v>
      </c>
      <c r="H52" s="115">
        <f t="shared" si="3"/>
        <v>0</v>
      </c>
      <c r="I52" s="66">
        <v>1.0</v>
      </c>
    </row>
    <row r="53">
      <c r="A53" s="62" t="s">
        <v>3922</v>
      </c>
      <c r="B53" s="62" t="b">
        <v>0</v>
      </c>
      <c r="C53" s="62" t="b">
        <v>1</v>
      </c>
      <c r="D53" s="66" t="s">
        <v>2127</v>
      </c>
      <c r="E53" s="66" t="s">
        <v>2128</v>
      </c>
      <c r="F53" s="115">
        <f t="shared" ref="F53:G53" si="47">if(B53,1,0)</f>
        <v>0</v>
      </c>
      <c r="G53" s="115">
        <f t="shared" si="47"/>
        <v>1</v>
      </c>
      <c r="H53" s="115">
        <f t="shared" si="3"/>
        <v>0</v>
      </c>
      <c r="I53" s="66">
        <v>1.0</v>
      </c>
    </row>
    <row r="54">
      <c r="A54" s="62" t="s">
        <v>3923</v>
      </c>
      <c r="B54" s="62" t="b">
        <v>0</v>
      </c>
      <c r="C54" s="62" t="b">
        <v>1</v>
      </c>
      <c r="D54" s="66" t="s">
        <v>2095</v>
      </c>
      <c r="E54" s="66" t="s">
        <v>2096</v>
      </c>
      <c r="F54" s="115">
        <f t="shared" ref="F54:G54" si="48">if(B54,1,0)</f>
        <v>0</v>
      </c>
      <c r="G54" s="115">
        <f t="shared" si="48"/>
        <v>1</v>
      </c>
      <c r="H54" s="115">
        <f t="shared" si="3"/>
        <v>0</v>
      </c>
      <c r="I54" s="66">
        <v>1.0</v>
      </c>
    </row>
    <row r="55">
      <c r="A55" s="62" t="s">
        <v>491</v>
      </c>
      <c r="B55" s="62" t="b">
        <v>1</v>
      </c>
      <c r="C55" s="62" t="b">
        <v>0</v>
      </c>
      <c r="D55" s="66" t="s">
        <v>492</v>
      </c>
      <c r="E55" s="66" t="s">
        <v>493</v>
      </c>
      <c r="F55" s="115">
        <f t="shared" ref="F55:G55" si="49">if(B55,1,0)</f>
        <v>1</v>
      </c>
      <c r="G55" s="115">
        <f t="shared" si="49"/>
        <v>0</v>
      </c>
      <c r="H55" s="115">
        <f t="shared" si="3"/>
        <v>0</v>
      </c>
      <c r="I55" s="66">
        <v>1.0</v>
      </c>
    </row>
    <row r="56">
      <c r="A56" s="62" t="s">
        <v>305</v>
      </c>
      <c r="B56" s="62" t="b">
        <v>1</v>
      </c>
      <c r="C56" s="62" t="b">
        <v>0</v>
      </c>
      <c r="D56" s="66" t="s">
        <v>306</v>
      </c>
      <c r="E56" s="66" t="s">
        <v>307</v>
      </c>
      <c r="F56" s="115">
        <f t="shared" ref="F56:G56" si="50">if(B56,1,0)</f>
        <v>1</v>
      </c>
      <c r="G56" s="115">
        <f t="shared" si="50"/>
        <v>0</v>
      </c>
      <c r="H56" s="115">
        <f t="shared" si="3"/>
        <v>0</v>
      </c>
      <c r="I56" s="66">
        <v>1.0</v>
      </c>
    </row>
    <row r="57">
      <c r="A57" s="62" t="s">
        <v>3924</v>
      </c>
      <c r="B57" s="62" t="b">
        <v>0</v>
      </c>
      <c r="C57" s="62" t="b">
        <v>1</v>
      </c>
      <c r="D57" s="66" t="s">
        <v>2163</v>
      </c>
      <c r="E57" s="66" t="s">
        <v>2164</v>
      </c>
      <c r="F57" s="115">
        <f t="shared" ref="F57:G57" si="51">if(B57,1,0)</f>
        <v>0</v>
      </c>
      <c r="G57" s="115">
        <f t="shared" si="51"/>
        <v>1</v>
      </c>
      <c r="H57" s="115">
        <f t="shared" si="3"/>
        <v>0</v>
      </c>
      <c r="I57" s="66">
        <v>1.0</v>
      </c>
    </row>
    <row r="58">
      <c r="A58" s="62" t="s">
        <v>108</v>
      </c>
      <c r="B58" s="62" t="b">
        <v>1</v>
      </c>
      <c r="C58" s="62" t="b">
        <v>0</v>
      </c>
      <c r="D58" s="66" t="s">
        <v>109</v>
      </c>
      <c r="E58" s="66" t="s">
        <v>110</v>
      </c>
      <c r="F58" s="115">
        <f t="shared" ref="F58:G58" si="52">if(B58,1,0)</f>
        <v>1</v>
      </c>
      <c r="G58" s="115">
        <f t="shared" si="52"/>
        <v>0</v>
      </c>
      <c r="H58" s="115">
        <f t="shared" si="3"/>
        <v>0</v>
      </c>
      <c r="I58" s="66">
        <v>1.0</v>
      </c>
    </row>
    <row r="59">
      <c r="A59" s="62" t="s">
        <v>63</v>
      </c>
      <c r="B59" s="62" t="b">
        <v>1</v>
      </c>
      <c r="C59" s="62" t="b">
        <v>0</v>
      </c>
      <c r="D59" s="66" t="s">
        <v>64</v>
      </c>
      <c r="E59" s="66" t="s">
        <v>65</v>
      </c>
      <c r="F59" s="115">
        <f t="shared" ref="F59:G59" si="53">if(B59,1,0)</f>
        <v>1</v>
      </c>
      <c r="G59" s="115">
        <f t="shared" si="53"/>
        <v>0</v>
      </c>
      <c r="H59" s="115">
        <f t="shared" si="3"/>
        <v>0</v>
      </c>
      <c r="I59" s="66">
        <v>1.0</v>
      </c>
    </row>
    <row r="60">
      <c r="A60" s="62" t="s">
        <v>474</v>
      </c>
      <c r="B60" s="62" t="b">
        <v>1</v>
      </c>
      <c r="C60" s="62" t="b">
        <v>0</v>
      </c>
      <c r="D60" s="66" t="s">
        <v>475</v>
      </c>
      <c r="E60" s="66" t="s">
        <v>476</v>
      </c>
      <c r="F60" s="115">
        <f t="shared" ref="F60:G60" si="54">if(B60,1,0)</f>
        <v>1</v>
      </c>
      <c r="G60" s="115">
        <f t="shared" si="54"/>
        <v>0</v>
      </c>
      <c r="H60" s="115">
        <f t="shared" si="3"/>
        <v>0</v>
      </c>
      <c r="I60" s="66">
        <v>1.0</v>
      </c>
    </row>
    <row r="61">
      <c r="A61" s="62" t="s">
        <v>3925</v>
      </c>
      <c r="B61" s="62" t="b">
        <v>0</v>
      </c>
      <c r="C61" s="62" t="b">
        <v>1</v>
      </c>
      <c r="D61" s="66" t="s">
        <v>2115</v>
      </c>
      <c r="E61" s="66" t="s">
        <v>2116</v>
      </c>
      <c r="F61" s="115">
        <f t="shared" ref="F61:G61" si="55">if(B61,1,0)</f>
        <v>0</v>
      </c>
      <c r="G61" s="115">
        <f t="shared" si="55"/>
        <v>1</v>
      </c>
      <c r="H61" s="115">
        <f t="shared" si="3"/>
        <v>0</v>
      </c>
      <c r="I61" s="66">
        <v>1.0</v>
      </c>
    </row>
    <row r="62">
      <c r="A62" s="62" t="s">
        <v>3926</v>
      </c>
      <c r="B62" s="62" t="b">
        <v>0</v>
      </c>
      <c r="C62" s="62" t="b">
        <v>1</v>
      </c>
      <c r="D62" s="66" t="s">
        <v>2041</v>
      </c>
      <c r="E62" s="66" t="s">
        <v>2042</v>
      </c>
      <c r="F62" s="115">
        <f t="shared" ref="F62:G62" si="56">if(B62,1,0)</f>
        <v>0</v>
      </c>
      <c r="G62" s="115">
        <f t="shared" si="56"/>
        <v>1</v>
      </c>
      <c r="H62" s="115">
        <f t="shared" si="3"/>
        <v>0</v>
      </c>
      <c r="I62" s="66">
        <v>1.0</v>
      </c>
    </row>
    <row r="63">
      <c r="A63" s="62" t="s">
        <v>3927</v>
      </c>
      <c r="B63" s="62" t="b">
        <v>0</v>
      </c>
      <c r="C63" s="62" t="b">
        <v>1</v>
      </c>
      <c r="D63" s="66" t="s">
        <v>2069</v>
      </c>
      <c r="E63" s="66" t="s">
        <v>2070</v>
      </c>
      <c r="F63" s="115">
        <f t="shared" ref="F63:G63" si="57">if(B63,1,0)</f>
        <v>0</v>
      </c>
      <c r="G63" s="115">
        <f t="shared" si="57"/>
        <v>1</v>
      </c>
      <c r="H63" s="115">
        <f t="shared" si="3"/>
        <v>0</v>
      </c>
      <c r="I63" s="66">
        <v>1.0</v>
      </c>
    </row>
    <row r="64">
      <c r="A64" s="62" t="s">
        <v>3928</v>
      </c>
      <c r="B64" s="62" t="b">
        <v>0</v>
      </c>
      <c r="C64" s="62" t="b">
        <v>1</v>
      </c>
      <c r="D64" s="66" t="s">
        <v>2157</v>
      </c>
      <c r="E64" s="66" t="s">
        <v>2158</v>
      </c>
      <c r="F64" s="115">
        <f t="shared" ref="F64:G64" si="58">if(B64,1,0)</f>
        <v>0</v>
      </c>
      <c r="G64" s="115">
        <f t="shared" si="58"/>
        <v>1</v>
      </c>
      <c r="H64" s="115">
        <f t="shared" si="3"/>
        <v>0</v>
      </c>
      <c r="I64" s="66">
        <v>1.0</v>
      </c>
    </row>
    <row r="65">
      <c r="A65" s="62" t="s">
        <v>388</v>
      </c>
      <c r="B65" s="62" t="b">
        <v>1</v>
      </c>
      <c r="C65" s="62" t="b">
        <v>0</v>
      </c>
      <c r="D65" s="66" t="s">
        <v>389</v>
      </c>
      <c r="E65" s="66" t="s">
        <v>390</v>
      </c>
      <c r="F65" s="115">
        <f t="shared" ref="F65:G65" si="59">if(B65,1,0)</f>
        <v>1</v>
      </c>
      <c r="G65" s="115">
        <f t="shared" si="59"/>
        <v>0</v>
      </c>
      <c r="H65" s="115">
        <f t="shared" si="3"/>
        <v>0</v>
      </c>
      <c r="I65" s="66">
        <v>1.0</v>
      </c>
    </row>
    <row r="66">
      <c r="A66" s="62" t="s">
        <v>3929</v>
      </c>
      <c r="B66" s="62" t="b">
        <v>0</v>
      </c>
      <c r="C66" s="62" t="b">
        <v>1</v>
      </c>
      <c r="D66" s="66" t="s">
        <v>2217</v>
      </c>
      <c r="E66" s="66" t="s">
        <v>2218</v>
      </c>
      <c r="F66" s="115">
        <f t="shared" ref="F66:G66" si="60">if(B66,1,0)</f>
        <v>0</v>
      </c>
      <c r="G66" s="115">
        <f t="shared" si="60"/>
        <v>1</v>
      </c>
      <c r="H66" s="115">
        <f t="shared" si="3"/>
        <v>0</v>
      </c>
      <c r="I66" s="66">
        <v>1.0</v>
      </c>
    </row>
    <row r="67">
      <c r="A67" s="62" t="s">
        <v>3930</v>
      </c>
      <c r="B67" s="62" t="b">
        <v>0</v>
      </c>
      <c r="C67" s="62" t="b">
        <v>1</v>
      </c>
      <c r="D67" s="66" t="s">
        <v>2089</v>
      </c>
      <c r="E67" s="66" t="s">
        <v>2090</v>
      </c>
      <c r="F67" s="115">
        <f t="shared" ref="F67:G67" si="61">if(B67,1,0)</f>
        <v>0</v>
      </c>
      <c r="G67" s="115">
        <f t="shared" si="61"/>
        <v>1</v>
      </c>
      <c r="H67" s="115">
        <f t="shared" si="3"/>
        <v>0</v>
      </c>
      <c r="I67" s="66">
        <v>1.0</v>
      </c>
    </row>
    <row r="68">
      <c r="A68" s="62" t="s">
        <v>1512</v>
      </c>
      <c r="B68" s="62" t="b">
        <v>0</v>
      </c>
      <c r="C68" s="62" t="b">
        <v>1</v>
      </c>
      <c r="D68" s="66" t="s">
        <v>1513</v>
      </c>
      <c r="E68" s="66" t="s">
        <v>1514</v>
      </c>
      <c r="F68" s="115">
        <f t="shared" ref="F68:G68" si="62">if(B68,1,0)</f>
        <v>0</v>
      </c>
      <c r="G68" s="115">
        <f t="shared" si="62"/>
        <v>1</v>
      </c>
      <c r="H68" s="115">
        <f t="shared" si="3"/>
        <v>0</v>
      </c>
      <c r="I68" s="66">
        <v>1.0</v>
      </c>
    </row>
    <row r="69">
      <c r="A69" s="62" t="s">
        <v>3931</v>
      </c>
      <c r="B69" s="62" t="b">
        <v>0</v>
      </c>
      <c r="C69" s="62" t="b">
        <v>1</v>
      </c>
      <c r="D69" s="66" t="s">
        <v>2400</v>
      </c>
      <c r="E69" s="66" t="s">
        <v>2401</v>
      </c>
      <c r="F69" s="115">
        <f t="shared" ref="F69:G69" si="63">if(B69,1,0)</f>
        <v>0</v>
      </c>
      <c r="G69" s="115">
        <f t="shared" si="63"/>
        <v>1</v>
      </c>
      <c r="H69" s="115">
        <f t="shared" si="3"/>
        <v>0</v>
      </c>
      <c r="I69" s="66">
        <v>1.0</v>
      </c>
    </row>
    <row r="70">
      <c r="A70" s="62" t="s">
        <v>3932</v>
      </c>
      <c r="B70" s="62" t="b">
        <v>0</v>
      </c>
      <c r="C70" s="62" t="b">
        <v>1</v>
      </c>
      <c r="D70" s="66" t="s">
        <v>2353</v>
      </c>
      <c r="E70" s="66" t="s">
        <v>2354</v>
      </c>
      <c r="F70" s="115">
        <f t="shared" ref="F70:G70" si="64">if(B70,1,0)</f>
        <v>0</v>
      </c>
      <c r="G70" s="115">
        <f t="shared" si="64"/>
        <v>1</v>
      </c>
      <c r="H70" s="115">
        <f t="shared" si="3"/>
        <v>0</v>
      </c>
      <c r="I70" s="66">
        <v>1.0</v>
      </c>
    </row>
    <row r="71">
      <c r="A71" s="62" t="s">
        <v>3933</v>
      </c>
      <c r="B71" s="62" t="b">
        <v>0</v>
      </c>
      <c r="C71" s="62" t="b">
        <v>1</v>
      </c>
      <c r="D71" s="66" t="s">
        <v>2135</v>
      </c>
      <c r="E71" s="66" t="s">
        <v>2136</v>
      </c>
      <c r="F71" s="115">
        <f t="shared" ref="F71:G71" si="65">if(B71,1,0)</f>
        <v>0</v>
      </c>
      <c r="G71" s="115">
        <f t="shared" si="65"/>
        <v>1</v>
      </c>
      <c r="H71" s="115">
        <f t="shared" si="3"/>
        <v>0</v>
      </c>
      <c r="I71" s="66">
        <v>1.0</v>
      </c>
    </row>
    <row r="72">
      <c r="A72" s="62" t="s">
        <v>3934</v>
      </c>
      <c r="B72" s="62" t="b">
        <v>0</v>
      </c>
      <c r="C72" s="62" t="b">
        <v>1</v>
      </c>
      <c r="D72" s="66" t="s">
        <v>2055</v>
      </c>
      <c r="E72" s="66" t="s">
        <v>2056</v>
      </c>
      <c r="F72" s="115">
        <f t="shared" ref="F72:G72" si="66">if(B72,1,0)</f>
        <v>0</v>
      </c>
      <c r="G72" s="115">
        <f t="shared" si="66"/>
        <v>1</v>
      </c>
      <c r="H72" s="115">
        <f t="shared" si="3"/>
        <v>0</v>
      </c>
      <c r="I72" s="66">
        <v>1.0</v>
      </c>
    </row>
    <row r="73">
      <c r="A73" s="62" t="s">
        <v>42</v>
      </c>
      <c r="B73" s="62" t="b">
        <v>1</v>
      </c>
      <c r="C73" s="62" t="b">
        <v>0</v>
      </c>
      <c r="D73" s="66" t="s">
        <v>43</v>
      </c>
      <c r="E73" s="66" t="s">
        <v>44</v>
      </c>
      <c r="F73" s="115">
        <f t="shared" ref="F73:G73" si="67">if(B73,1,0)</f>
        <v>1</v>
      </c>
      <c r="G73" s="115">
        <f t="shared" si="67"/>
        <v>0</v>
      </c>
      <c r="H73" s="115">
        <f t="shared" si="3"/>
        <v>0</v>
      </c>
      <c r="I73" s="66">
        <v>1.0</v>
      </c>
    </row>
    <row r="74">
      <c r="A74" s="62" t="s">
        <v>3935</v>
      </c>
      <c r="B74" s="62" t="b">
        <v>0</v>
      </c>
      <c r="C74" s="62" t="b">
        <v>1</v>
      </c>
      <c r="D74" s="66" t="s">
        <v>2133</v>
      </c>
      <c r="E74" s="66" t="s">
        <v>2134</v>
      </c>
      <c r="F74" s="115">
        <f t="shared" ref="F74:G74" si="68">if(B74,1,0)</f>
        <v>0</v>
      </c>
      <c r="G74" s="115">
        <f t="shared" si="68"/>
        <v>1</v>
      </c>
      <c r="H74" s="115">
        <f t="shared" si="3"/>
        <v>0</v>
      </c>
      <c r="I74" s="66">
        <v>1.0</v>
      </c>
    </row>
    <row r="75">
      <c r="A75" s="62" t="s">
        <v>3936</v>
      </c>
      <c r="B75" s="62" t="b">
        <v>0</v>
      </c>
      <c r="C75" s="62" t="b">
        <v>1</v>
      </c>
      <c r="D75" s="66" t="s">
        <v>2272</v>
      </c>
      <c r="E75" s="66" t="s">
        <v>2273</v>
      </c>
      <c r="F75" s="115">
        <f t="shared" ref="F75:G75" si="69">if(B75,1,0)</f>
        <v>0</v>
      </c>
      <c r="G75" s="115">
        <f t="shared" si="69"/>
        <v>1</v>
      </c>
      <c r="H75" s="115">
        <f t="shared" si="3"/>
        <v>0</v>
      </c>
      <c r="I75" s="66">
        <v>1.0</v>
      </c>
    </row>
    <row r="76">
      <c r="A76" s="62" t="s">
        <v>3937</v>
      </c>
      <c r="B76" s="62" t="b">
        <v>0</v>
      </c>
      <c r="C76" s="62" t="b">
        <v>1</v>
      </c>
      <c r="D76" s="66" t="s">
        <v>2262</v>
      </c>
      <c r="E76" s="66" t="s">
        <v>2263</v>
      </c>
      <c r="F76" s="115">
        <f t="shared" ref="F76:G76" si="70">if(B76,1,0)</f>
        <v>0</v>
      </c>
      <c r="G76" s="115">
        <f t="shared" si="70"/>
        <v>1</v>
      </c>
      <c r="H76" s="115">
        <f t="shared" si="3"/>
        <v>0</v>
      </c>
      <c r="I76" s="66">
        <v>1.0</v>
      </c>
    </row>
    <row r="77">
      <c r="A77" s="62" t="s">
        <v>3938</v>
      </c>
      <c r="B77" s="62" t="b">
        <v>0</v>
      </c>
      <c r="C77" s="62" t="b">
        <v>1</v>
      </c>
      <c r="D77" s="66" t="s">
        <v>2276</v>
      </c>
      <c r="E77" s="66" t="s">
        <v>2277</v>
      </c>
      <c r="F77" s="115">
        <f t="shared" ref="F77:G77" si="71">if(B77,1,0)</f>
        <v>0</v>
      </c>
      <c r="G77" s="115">
        <f t="shared" si="71"/>
        <v>1</v>
      </c>
      <c r="H77" s="115">
        <f t="shared" si="3"/>
        <v>0</v>
      </c>
      <c r="I77" s="66">
        <v>1.0</v>
      </c>
    </row>
    <row r="78">
      <c r="A78" s="62" t="s">
        <v>3939</v>
      </c>
      <c r="B78" s="62" t="b">
        <v>0</v>
      </c>
      <c r="C78" s="62" t="b">
        <v>1</v>
      </c>
      <c r="D78" s="66" t="s">
        <v>2109</v>
      </c>
      <c r="E78" s="66" t="s">
        <v>2110</v>
      </c>
      <c r="F78" s="115">
        <f t="shared" ref="F78:G78" si="72">if(B78,1,0)</f>
        <v>0</v>
      </c>
      <c r="G78" s="115">
        <f t="shared" si="72"/>
        <v>1</v>
      </c>
      <c r="H78" s="115">
        <f t="shared" si="3"/>
        <v>0</v>
      </c>
      <c r="I78" s="66">
        <v>1.0</v>
      </c>
    </row>
    <row r="79">
      <c r="A79" s="62" t="s">
        <v>3940</v>
      </c>
      <c r="B79" s="62" t="b">
        <v>0</v>
      </c>
      <c r="C79" s="62" t="b">
        <v>1</v>
      </c>
      <c r="D79" s="66" t="s">
        <v>2337</v>
      </c>
      <c r="E79" s="66" t="s">
        <v>2338</v>
      </c>
      <c r="F79" s="115">
        <f t="shared" ref="F79:G79" si="73">if(B79,1,0)</f>
        <v>0</v>
      </c>
      <c r="G79" s="115">
        <f t="shared" si="73"/>
        <v>1</v>
      </c>
      <c r="H79" s="115">
        <f t="shared" si="3"/>
        <v>0</v>
      </c>
      <c r="I79" s="66">
        <v>1.0</v>
      </c>
    </row>
    <row r="80">
      <c r="A80" s="62" t="s">
        <v>3941</v>
      </c>
      <c r="B80" s="62" t="b">
        <v>0</v>
      </c>
      <c r="C80" s="62" t="b">
        <v>1</v>
      </c>
      <c r="D80" s="66" t="s">
        <v>2495</v>
      </c>
      <c r="E80" s="66" t="s">
        <v>2496</v>
      </c>
      <c r="F80" s="115">
        <f t="shared" ref="F80:G80" si="74">if(B80,1,0)</f>
        <v>0</v>
      </c>
      <c r="G80" s="115">
        <f t="shared" si="74"/>
        <v>1</v>
      </c>
      <c r="H80" s="115">
        <f t="shared" si="3"/>
        <v>0</v>
      </c>
      <c r="I80" s="66">
        <v>1.0</v>
      </c>
    </row>
    <row r="81">
      <c r="A81" s="62" t="s">
        <v>576</v>
      </c>
      <c r="B81" s="62" t="b">
        <v>1</v>
      </c>
      <c r="C81" s="62" t="b">
        <v>0</v>
      </c>
      <c r="D81" s="66" t="s">
        <v>577</v>
      </c>
      <c r="E81" s="66" t="s">
        <v>578</v>
      </c>
      <c r="F81" s="115">
        <f t="shared" ref="F81:G81" si="75">if(B81,1,0)</f>
        <v>1</v>
      </c>
      <c r="G81" s="115">
        <f t="shared" si="75"/>
        <v>0</v>
      </c>
      <c r="H81" s="115">
        <f t="shared" si="3"/>
        <v>0</v>
      </c>
      <c r="I81" s="66">
        <v>1.0</v>
      </c>
    </row>
    <row r="82">
      <c r="A82" s="62" t="s">
        <v>3942</v>
      </c>
      <c r="B82" s="62" t="b">
        <v>0</v>
      </c>
      <c r="C82" s="62" t="b">
        <v>1</v>
      </c>
      <c r="D82" s="66" t="s">
        <v>2249</v>
      </c>
      <c r="E82" s="66" t="s">
        <v>2250</v>
      </c>
      <c r="F82" s="115">
        <f t="shared" ref="F82:G82" si="76">if(B82,1,0)</f>
        <v>0</v>
      </c>
      <c r="G82" s="115">
        <f t="shared" si="76"/>
        <v>1</v>
      </c>
      <c r="H82" s="115">
        <f t="shared" si="3"/>
        <v>0</v>
      </c>
      <c r="I82" s="66">
        <v>1.0</v>
      </c>
    </row>
    <row r="83">
      <c r="A83" s="62" t="s">
        <v>284</v>
      </c>
      <c r="B83" s="62" t="b">
        <v>1</v>
      </c>
      <c r="C83" s="62" t="b">
        <v>0</v>
      </c>
      <c r="D83" s="66" t="s">
        <v>285</v>
      </c>
      <c r="E83" s="66" t="s">
        <v>286</v>
      </c>
      <c r="F83" s="115">
        <f t="shared" ref="F83:G83" si="77">if(B83,1,0)</f>
        <v>1</v>
      </c>
      <c r="G83" s="115">
        <f t="shared" si="77"/>
        <v>0</v>
      </c>
      <c r="H83" s="115">
        <f t="shared" si="3"/>
        <v>0</v>
      </c>
      <c r="I83" s="66">
        <v>1.0</v>
      </c>
    </row>
    <row r="84">
      <c r="A84" s="62" t="s">
        <v>209</v>
      </c>
      <c r="B84" s="62" t="b">
        <v>1</v>
      </c>
      <c r="C84" s="62" t="b">
        <v>0</v>
      </c>
      <c r="D84" s="66" t="s">
        <v>210</v>
      </c>
      <c r="E84" s="66" t="s">
        <v>211</v>
      </c>
      <c r="F84" s="115">
        <f t="shared" ref="F84:G84" si="78">if(B84,1,0)</f>
        <v>1</v>
      </c>
      <c r="G84" s="115">
        <f t="shared" si="78"/>
        <v>0</v>
      </c>
      <c r="H84" s="115">
        <f t="shared" si="3"/>
        <v>0</v>
      </c>
      <c r="I84" s="66">
        <v>1.0</v>
      </c>
    </row>
    <row r="85">
      <c r="A85" s="62" t="s">
        <v>260</v>
      </c>
      <c r="B85" s="62" t="b">
        <v>1</v>
      </c>
      <c r="C85" s="62" t="b">
        <v>0</v>
      </c>
      <c r="D85" s="66" t="s">
        <v>261</v>
      </c>
      <c r="E85" s="66" t="s">
        <v>262</v>
      </c>
      <c r="F85" s="115">
        <f t="shared" ref="F85:G85" si="79">if(B85,1,0)</f>
        <v>1</v>
      </c>
      <c r="G85" s="115">
        <f t="shared" si="79"/>
        <v>0</v>
      </c>
      <c r="H85" s="115">
        <f t="shared" si="3"/>
        <v>0</v>
      </c>
      <c r="I85" s="66">
        <v>1.0</v>
      </c>
    </row>
    <row r="86">
      <c r="A86" s="62" t="s">
        <v>615</v>
      </c>
      <c r="B86" s="62" t="b">
        <v>1</v>
      </c>
      <c r="C86" s="62" t="b">
        <v>0</v>
      </c>
      <c r="D86" s="66" t="s">
        <v>616</v>
      </c>
      <c r="E86" s="66" t="s">
        <v>617</v>
      </c>
      <c r="F86" s="115">
        <f t="shared" ref="F86:G86" si="80">if(B86,1,0)</f>
        <v>1</v>
      </c>
      <c r="G86" s="115">
        <f t="shared" si="80"/>
        <v>0</v>
      </c>
      <c r="H86" s="115">
        <f t="shared" si="3"/>
        <v>0</v>
      </c>
      <c r="I86" s="66">
        <v>1.0</v>
      </c>
    </row>
    <row r="87">
      <c r="A87" s="62" t="s">
        <v>96</v>
      </c>
      <c r="B87" s="62" t="b">
        <v>1</v>
      </c>
      <c r="C87" s="62" t="b">
        <v>0</v>
      </c>
      <c r="D87" s="66" t="s">
        <v>97</v>
      </c>
      <c r="E87" s="66" t="s">
        <v>98</v>
      </c>
      <c r="F87" s="115">
        <f t="shared" ref="F87:G87" si="81">if(B87,1,0)</f>
        <v>1</v>
      </c>
      <c r="G87" s="115">
        <f t="shared" si="81"/>
        <v>0</v>
      </c>
      <c r="H87" s="115">
        <f t="shared" si="3"/>
        <v>0</v>
      </c>
      <c r="I87" s="66">
        <v>1.0</v>
      </c>
    </row>
    <row r="88">
      <c r="A88" s="62" t="s">
        <v>427</v>
      </c>
      <c r="B88" s="62" t="b">
        <v>1</v>
      </c>
      <c r="C88" s="62" t="b">
        <v>1</v>
      </c>
      <c r="D88" s="66" t="s">
        <v>428</v>
      </c>
      <c r="E88" s="66" t="s">
        <v>429</v>
      </c>
      <c r="F88" s="115">
        <f t="shared" ref="F88:G88" si="82">if(B88,1,0)</f>
        <v>1</v>
      </c>
      <c r="G88" s="115">
        <f t="shared" si="82"/>
        <v>1</v>
      </c>
      <c r="H88" s="115">
        <f t="shared" si="3"/>
        <v>1</v>
      </c>
      <c r="I88" s="66">
        <v>1.0</v>
      </c>
    </row>
    <row r="89">
      <c r="A89" s="62" t="s">
        <v>135</v>
      </c>
      <c r="B89" s="62" t="b">
        <v>1</v>
      </c>
      <c r="C89" s="62" t="b">
        <v>0</v>
      </c>
      <c r="D89" s="66" t="s">
        <v>136</v>
      </c>
      <c r="E89" s="66" t="s">
        <v>137</v>
      </c>
      <c r="F89" s="115">
        <f t="shared" ref="F89:G89" si="83">if(B89,1,0)</f>
        <v>1</v>
      </c>
      <c r="G89" s="115">
        <f t="shared" si="83"/>
        <v>0</v>
      </c>
      <c r="H89" s="115">
        <f t="shared" si="3"/>
        <v>0</v>
      </c>
      <c r="I89" s="66">
        <v>1.0</v>
      </c>
    </row>
    <row r="90">
      <c r="A90" s="62" t="s">
        <v>391</v>
      </c>
      <c r="B90" s="62" t="b">
        <v>1</v>
      </c>
      <c r="C90" s="62" t="b">
        <v>0</v>
      </c>
      <c r="D90" s="66" t="s">
        <v>392</v>
      </c>
      <c r="E90" s="66" t="s">
        <v>393</v>
      </c>
      <c r="F90" s="115">
        <f t="shared" ref="F90:G90" si="84">if(B90,1,0)</f>
        <v>1</v>
      </c>
      <c r="G90" s="115">
        <f t="shared" si="84"/>
        <v>0</v>
      </c>
      <c r="H90" s="115">
        <f t="shared" si="3"/>
        <v>0</v>
      </c>
      <c r="I90" s="66">
        <v>1.0</v>
      </c>
    </row>
    <row r="91">
      <c r="A91" s="62" t="s">
        <v>1476</v>
      </c>
      <c r="B91" s="62" t="b">
        <v>0</v>
      </c>
      <c r="C91" s="62" t="b">
        <v>1</v>
      </c>
      <c r="D91" s="66" t="s">
        <v>1477</v>
      </c>
      <c r="E91" s="66" t="s">
        <v>1478</v>
      </c>
      <c r="F91" s="115">
        <f t="shared" ref="F91:G91" si="85">if(B91,1,0)</f>
        <v>0</v>
      </c>
      <c r="G91" s="115">
        <f t="shared" si="85"/>
        <v>1</v>
      </c>
      <c r="H91" s="115">
        <f t="shared" si="3"/>
        <v>0</v>
      </c>
      <c r="I91" s="66">
        <v>1.0</v>
      </c>
    </row>
    <row r="92">
      <c r="A92" s="62" t="s">
        <v>3943</v>
      </c>
      <c r="B92" s="62" t="b">
        <v>0</v>
      </c>
      <c r="C92" s="62" t="b">
        <v>1</v>
      </c>
      <c r="D92" s="66" t="s">
        <v>2137</v>
      </c>
      <c r="E92" s="66" t="s">
        <v>2138</v>
      </c>
      <c r="F92" s="115">
        <f t="shared" ref="F92:G92" si="86">if(B92,1,0)</f>
        <v>0</v>
      </c>
      <c r="G92" s="115">
        <f t="shared" si="86"/>
        <v>1</v>
      </c>
      <c r="H92" s="115">
        <f t="shared" si="3"/>
        <v>0</v>
      </c>
      <c r="I92" s="66">
        <v>1.0</v>
      </c>
    </row>
    <row r="93">
      <c r="A93" s="62" t="s">
        <v>3944</v>
      </c>
      <c r="B93" s="62" t="b">
        <v>0</v>
      </c>
      <c r="C93" s="62" t="b">
        <v>1</v>
      </c>
      <c r="D93" s="66" t="s">
        <v>2294</v>
      </c>
      <c r="E93" s="66" t="s">
        <v>2295</v>
      </c>
      <c r="F93" s="115">
        <f t="shared" ref="F93:G93" si="87">if(B93,1,0)</f>
        <v>0</v>
      </c>
      <c r="G93" s="115">
        <f t="shared" si="87"/>
        <v>1</v>
      </c>
      <c r="H93" s="115">
        <f t="shared" si="3"/>
        <v>0</v>
      </c>
      <c r="I93" s="66">
        <v>1.0</v>
      </c>
    </row>
    <row r="94">
      <c r="A94" s="62" t="s">
        <v>3945</v>
      </c>
      <c r="B94" s="62" t="b">
        <v>0</v>
      </c>
      <c r="C94" s="62" t="b">
        <v>1</v>
      </c>
      <c r="D94" s="66" t="s">
        <v>2329</v>
      </c>
      <c r="E94" s="66" t="s">
        <v>2330</v>
      </c>
      <c r="F94" s="115">
        <f t="shared" ref="F94:G94" si="88">if(B94,1,0)</f>
        <v>0</v>
      </c>
      <c r="G94" s="115">
        <f t="shared" si="88"/>
        <v>1</v>
      </c>
      <c r="H94" s="115">
        <f t="shared" si="3"/>
        <v>0</v>
      </c>
      <c r="I94" s="66">
        <v>1.0</v>
      </c>
    </row>
    <row r="95">
      <c r="A95" s="62" t="s">
        <v>1796</v>
      </c>
      <c r="B95" s="62" t="b">
        <v>0</v>
      </c>
      <c r="C95" s="62" t="b">
        <v>1</v>
      </c>
      <c r="D95" s="66" t="s">
        <v>1797</v>
      </c>
      <c r="E95" s="66" t="s">
        <v>1798</v>
      </c>
      <c r="F95" s="115">
        <f t="shared" ref="F95:G95" si="89">if(B95,1,0)</f>
        <v>0</v>
      </c>
      <c r="G95" s="115">
        <f t="shared" si="89"/>
        <v>1</v>
      </c>
      <c r="H95" s="115">
        <f t="shared" si="3"/>
        <v>0</v>
      </c>
      <c r="I95" s="66">
        <v>1.0</v>
      </c>
    </row>
    <row r="96">
      <c r="A96" s="62" t="s">
        <v>3946</v>
      </c>
      <c r="B96" s="62" t="b">
        <v>0</v>
      </c>
      <c r="C96" s="62" t="b">
        <v>1</v>
      </c>
      <c r="D96" s="66" t="s">
        <v>2007</v>
      </c>
      <c r="E96" s="66" t="s">
        <v>2008</v>
      </c>
      <c r="F96" s="115">
        <f t="shared" ref="F96:G96" si="90">if(B96,1,0)</f>
        <v>0</v>
      </c>
      <c r="G96" s="115">
        <f t="shared" si="90"/>
        <v>1</v>
      </c>
      <c r="H96" s="115">
        <f t="shared" si="3"/>
        <v>0</v>
      </c>
      <c r="I96" s="66">
        <v>1.0</v>
      </c>
    </row>
    <row r="97">
      <c r="A97" s="62" t="s">
        <v>397</v>
      </c>
      <c r="B97" s="62" t="b">
        <v>1</v>
      </c>
      <c r="C97" s="62" t="b">
        <v>0</v>
      </c>
      <c r="D97" s="66" t="s">
        <v>398</v>
      </c>
      <c r="E97" s="66" t="s">
        <v>399</v>
      </c>
      <c r="F97" s="115">
        <f t="shared" ref="F97:G97" si="91">if(B97,1,0)</f>
        <v>1</v>
      </c>
      <c r="G97" s="115">
        <f t="shared" si="91"/>
        <v>0</v>
      </c>
      <c r="H97" s="115">
        <f t="shared" si="3"/>
        <v>0</v>
      </c>
      <c r="I97" s="66">
        <v>1.0</v>
      </c>
    </row>
    <row r="98">
      <c r="A98" s="62" t="s">
        <v>376</v>
      </c>
      <c r="B98" s="62" t="b">
        <v>1</v>
      </c>
      <c r="C98" s="62" t="b">
        <v>1</v>
      </c>
      <c r="D98" s="66" t="s">
        <v>377</v>
      </c>
      <c r="E98" s="66" t="s">
        <v>378</v>
      </c>
      <c r="F98" s="115">
        <f t="shared" ref="F98:G98" si="92">if(B98,1,0)</f>
        <v>1</v>
      </c>
      <c r="G98" s="115">
        <f t="shared" si="92"/>
        <v>1</v>
      </c>
      <c r="H98" s="115">
        <f t="shared" si="3"/>
        <v>1</v>
      </c>
      <c r="I98" s="66">
        <v>1.0</v>
      </c>
    </row>
    <row r="99">
      <c r="A99" s="62" t="s">
        <v>120</v>
      </c>
      <c r="B99" s="62" t="b">
        <v>1</v>
      </c>
      <c r="C99" s="62" t="b">
        <v>0</v>
      </c>
      <c r="D99" s="66" t="s">
        <v>121</v>
      </c>
      <c r="E99" s="66" t="s">
        <v>122</v>
      </c>
      <c r="F99" s="115">
        <f t="shared" ref="F99:G99" si="93">if(B99,1,0)</f>
        <v>1</v>
      </c>
      <c r="G99" s="115">
        <f t="shared" si="93"/>
        <v>0</v>
      </c>
      <c r="H99" s="115">
        <f t="shared" si="3"/>
        <v>0</v>
      </c>
      <c r="I99" s="66">
        <v>1.0</v>
      </c>
    </row>
    <row r="100">
      <c r="A100" s="62" t="s">
        <v>400</v>
      </c>
      <c r="B100" s="62" t="b">
        <v>1</v>
      </c>
      <c r="C100" s="62" t="b">
        <v>0</v>
      </c>
      <c r="D100" s="66" t="s">
        <v>401</v>
      </c>
      <c r="E100" s="66" t="s">
        <v>402</v>
      </c>
      <c r="F100" s="115">
        <f t="shared" ref="F100:G100" si="94">if(B100,1,0)</f>
        <v>1</v>
      </c>
      <c r="G100" s="115">
        <f t="shared" si="94"/>
        <v>0</v>
      </c>
      <c r="H100" s="115">
        <f t="shared" si="3"/>
        <v>0</v>
      </c>
      <c r="I100" s="66">
        <v>1.0</v>
      </c>
    </row>
    <row r="101">
      <c r="A101" s="62" t="s">
        <v>370</v>
      </c>
      <c r="B101" s="62" t="b">
        <v>1</v>
      </c>
      <c r="C101" s="62" t="b">
        <v>0</v>
      </c>
      <c r="D101" s="66" t="s">
        <v>371</v>
      </c>
      <c r="E101" s="66" t="s">
        <v>372</v>
      </c>
      <c r="F101" s="115">
        <f t="shared" ref="F101:G101" si="95">if(B101,1,0)</f>
        <v>1</v>
      </c>
      <c r="G101" s="115">
        <f t="shared" si="95"/>
        <v>0</v>
      </c>
      <c r="H101" s="115">
        <f t="shared" si="3"/>
        <v>0</v>
      </c>
      <c r="I101" s="66">
        <v>1.0</v>
      </c>
    </row>
    <row r="102">
      <c r="A102" s="62" t="s">
        <v>3947</v>
      </c>
      <c r="B102" s="62" t="b">
        <v>0</v>
      </c>
      <c r="C102" s="62" t="b">
        <v>1</v>
      </c>
      <c r="D102" s="66" t="s">
        <v>2327</v>
      </c>
      <c r="E102" s="66" t="s">
        <v>2328</v>
      </c>
      <c r="F102" s="115">
        <f t="shared" ref="F102:G102" si="96">if(B102,1,0)</f>
        <v>0</v>
      </c>
      <c r="G102" s="115">
        <f t="shared" si="96"/>
        <v>1</v>
      </c>
      <c r="H102" s="115">
        <f t="shared" si="3"/>
        <v>0</v>
      </c>
      <c r="I102" s="66">
        <v>1.0</v>
      </c>
    </row>
    <row r="103">
      <c r="A103" s="62" t="s">
        <v>81</v>
      </c>
      <c r="B103" s="62" t="b">
        <v>1</v>
      </c>
      <c r="C103" s="62" t="b">
        <v>0</v>
      </c>
      <c r="D103" s="66" t="s">
        <v>82</v>
      </c>
      <c r="E103" s="66" t="s">
        <v>83</v>
      </c>
      <c r="F103" s="115">
        <f t="shared" ref="F103:G103" si="97">if(B103,1,0)</f>
        <v>1</v>
      </c>
      <c r="G103" s="115">
        <f t="shared" si="97"/>
        <v>0</v>
      </c>
      <c r="H103" s="115">
        <f t="shared" si="3"/>
        <v>0</v>
      </c>
      <c r="I103" s="66">
        <v>1.0</v>
      </c>
    </row>
    <row r="104">
      <c r="A104" s="62" t="s">
        <v>287</v>
      </c>
      <c r="B104" s="62" t="b">
        <v>1</v>
      </c>
      <c r="C104" s="62" t="b">
        <v>1</v>
      </c>
      <c r="D104" s="66" t="s">
        <v>288</v>
      </c>
      <c r="E104" s="66" t="s">
        <v>289</v>
      </c>
      <c r="F104" s="115">
        <f t="shared" ref="F104:G104" si="98">if(B104,1,0)</f>
        <v>1</v>
      </c>
      <c r="G104" s="115">
        <f t="shared" si="98"/>
        <v>1</v>
      </c>
      <c r="H104" s="115">
        <f t="shared" si="3"/>
        <v>1</v>
      </c>
      <c r="I104" s="66">
        <v>1.0</v>
      </c>
    </row>
    <row r="105">
      <c r="A105" s="62" t="s">
        <v>456</v>
      </c>
      <c r="B105" s="62" t="b">
        <v>1</v>
      </c>
      <c r="C105" s="62" t="b">
        <v>0</v>
      </c>
      <c r="D105" s="66" t="s">
        <v>457</v>
      </c>
      <c r="E105" s="66" t="s">
        <v>458</v>
      </c>
      <c r="F105" s="115">
        <f t="shared" ref="F105:G105" si="99">if(B105,1,0)</f>
        <v>1</v>
      </c>
      <c r="G105" s="115">
        <f t="shared" si="99"/>
        <v>0</v>
      </c>
      <c r="H105" s="115">
        <f t="shared" si="3"/>
        <v>0</v>
      </c>
      <c r="I105" s="66">
        <v>1.0</v>
      </c>
    </row>
    <row r="106">
      <c r="A106" s="62" t="s">
        <v>618</v>
      </c>
      <c r="B106" s="62" t="b">
        <v>1</v>
      </c>
      <c r="C106" s="62" t="b">
        <v>1</v>
      </c>
      <c r="D106" s="66" t="s">
        <v>619</v>
      </c>
      <c r="E106" s="66" t="s">
        <v>620</v>
      </c>
      <c r="F106" s="115">
        <f t="shared" ref="F106:G106" si="100">if(B106,1,0)</f>
        <v>1</v>
      </c>
      <c r="G106" s="115">
        <f t="shared" si="100"/>
        <v>1</v>
      </c>
      <c r="H106" s="115">
        <f t="shared" si="3"/>
        <v>1</v>
      </c>
      <c r="I106" s="66">
        <v>1.0</v>
      </c>
    </row>
    <row r="107">
      <c r="A107" s="62" t="s">
        <v>530</v>
      </c>
      <c r="B107" s="62" t="b">
        <v>1</v>
      </c>
      <c r="C107" s="62" t="b">
        <v>1</v>
      </c>
      <c r="D107" s="66" t="s">
        <v>531</v>
      </c>
      <c r="E107" s="66" t="s">
        <v>532</v>
      </c>
      <c r="F107" s="115">
        <f t="shared" ref="F107:G107" si="101">if(B107,1,0)</f>
        <v>1</v>
      </c>
      <c r="G107" s="115">
        <f t="shared" si="101"/>
        <v>1</v>
      </c>
      <c r="H107" s="115">
        <f t="shared" si="3"/>
        <v>1</v>
      </c>
      <c r="I107" s="66">
        <v>1.0</v>
      </c>
    </row>
    <row r="108">
      <c r="A108" s="62" t="s">
        <v>335</v>
      </c>
      <c r="B108" s="62" t="b">
        <v>1</v>
      </c>
      <c r="C108" s="62" t="b">
        <v>0</v>
      </c>
      <c r="D108" s="66" t="s">
        <v>336</v>
      </c>
      <c r="E108" s="66" t="s">
        <v>337</v>
      </c>
      <c r="F108" s="115">
        <f t="shared" ref="F108:G108" si="102">if(B108,1,0)</f>
        <v>1</v>
      </c>
      <c r="G108" s="115">
        <f t="shared" si="102"/>
        <v>0</v>
      </c>
      <c r="H108" s="115">
        <f t="shared" si="3"/>
        <v>0</v>
      </c>
      <c r="I108" s="66">
        <v>1.0</v>
      </c>
    </row>
    <row r="109">
      <c r="A109" s="62" t="s">
        <v>500</v>
      </c>
      <c r="B109" s="62" t="b">
        <v>1</v>
      </c>
      <c r="C109" s="62" t="b">
        <v>0</v>
      </c>
      <c r="D109" s="66" t="s">
        <v>501</v>
      </c>
      <c r="E109" s="66" t="s">
        <v>502</v>
      </c>
      <c r="F109" s="115">
        <f t="shared" ref="F109:G109" si="103">if(B109,1,0)</f>
        <v>1</v>
      </c>
      <c r="G109" s="115">
        <f t="shared" si="103"/>
        <v>0</v>
      </c>
      <c r="H109" s="115">
        <f t="shared" si="3"/>
        <v>0</v>
      </c>
      <c r="I109" s="66">
        <v>1.0</v>
      </c>
    </row>
    <row r="110">
      <c r="A110" s="62" t="s">
        <v>320</v>
      </c>
      <c r="B110" s="62" t="b">
        <v>1</v>
      </c>
      <c r="C110" s="62" t="b">
        <v>0</v>
      </c>
      <c r="D110" s="66" t="s">
        <v>321</v>
      </c>
      <c r="E110" s="66" t="s">
        <v>322</v>
      </c>
      <c r="F110" s="115">
        <f t="shared" ref="F110:G110" si="104">if(B110,1,0)</f>
        <v>1</v>
      </c>
      <c r="G110" s="115">
        <f t="shared" si="104"/>
        <v>0</v>
      </c>
      <c r="H110" s="115">
        <f t="shared" si="3"/>
        <v>0</v>
      </c>
      <c r="I110" s="66">
        <v>1.0</v>
      </c>
    </row>
    <row r="111">
      <c r="A111" s="62" t="s">
        <v>308</v>
      </c>
      <c r="B111" s="62" t="b">
        <v>1</v>
      </c>
      <c r="C111" s="62" t="b">
        <v>1</v>
      </c>
      <c r="D111" s="66" t="s">
        <v>309</v>
      </c>
      <c r="E111" s="66" t="s">
        <v>310</v>
      </c>
      <c r="F111" s="115">
        <f t="shared" ref="F111:G111" si="105">if(B111,1,0)</f>
        <v>1</v>
      </c>
      <c r="G111" s="115">
        <f t="shared" si="105"/>
        <v>1</v>
      </c>
      <c r="H111" s="115">
        <f t="shared" si="3"/>
        <v>1</v>
      </c>
      <c r="I111" s="66">
        <v>1.0</v>
      </c>
    </row>
    <row r="112">
      <c r="A112" s="62" t="s">
        <v>3948</v>
      </c>
      <c r="B112" s="62" t="b">
        <v>0</v>
      </c>
      <c r="C112" s="62" t="b">
        <v>1</v>
      </c>
      <c r="D112" s="66" t="s">
        <v>1996</v>
      </c>
      <c r="E112" s="66" t="s">
        <v>1997</v>
      </c>
      <c r="F112" s="115">
        <f t="shared" ref="F112:G112" si="106">if(B112,1,0)</f>
        <v>0</v>
      </c>
      <c r="G112" s="115">
        <f t="shared" si="106"/>
        <v>1</v>
      </c>
      <c r="H112" s="115">
        <f t="shared" si="3"/>
        <v>0</v>
      </c>
      <c r="I112" s="66">
        <v>1.0</v>
      </c>
    </row>
    <row r="113">
      <c r="A113" s="62" t="s">
        <v>3949</v>
      </c>
      <c r="B113" s="62" t="b">
        <v>0</v>
      </c>
      <c r="C113" s="62" t="b">
        <v>1</v>
      </c>
      <c r="D113" s="66" t="s">
        <v>2043</v>
      </c>
      <c r="E113" s="66" t="s">
        <v>2044</v>
      </c>
      <c r="F113" s="115">
        <f t="shared" ref="F113:G113" si="107">if(B113,1,0)</f>
        <v>0</v>
      </c>
      <c r="G113" s="115">
        <f t="shared" si="107"/>
        <v>1</v>
      </c>
      <c r="H113" s="115">
        <f t="shared" si="3"/>
        <v>0</v>
      </c>
      <c r="I113" s="66">
        <v>1.0</v>
      </c>
    </row>
    <row r="114">
      <c r="A114" s="62" t="s">
        <v>343</v>
      </c>
      <c r="B114" s="62" t="b">
        <v>1</v>
      </c>
      <c r="C114" s="62" t="b">
        <v>0</v>
      </c>
      <c r="D114" s="66" t="s">
        <v>344</v>
      </c>
      <c r="E114" s="66" t="s">
        <v>345</v>
      </c>
      <c r="F114" s="115">
        <f t="shared" ref="F114:G114" si="108">if(B114,1,0)</f>
        <v>1</v>
      </c>
      <c r="G114" s="115">
        <f t="shared" si="108"/>
        <v>0</v>
      </c>
      <c r="H114" s="115">
        <f t="shared" si="3"/>
        <v>0</v>
      </c>
      <c r="I114" s="66">
        <v>1.0</v>
      </c>
    </row>
    <row r="115">
      <c r="A115" s="62" t="s">
        <v>3950</v>
      </c>
      <c r="B115" s="62" t="b">
        <v>0</v>
      </c>
      <c r="C115" s="62" t="b">
        <v>1</v>
      </c>
      <c r="D115" s="66" t="s">
        <v>2394</v>
      </c>
      <c r="E115" s="66" t="s">
        <v>2395</v>
      </c>
      <c r="F115" s="115">
        <f t="shared" ref="F115:G115" si="109">if(B115,1,0)</f>
        <v>0</v>
      </c>
      <c r="G115" s="115">
        <f t="shared" si="109"/>
        <v>1</v>
      </c>
      <c r="H115" s="115">
        <f t="shared" si="3"/>
        <v>0</v>
      </c>
      <c r="I115" s="66">
        <v>1.0</v>
      </c>
    </row>
    <row r="116">
      <c r="A116" s="62" t="s">
        <v>3951</v>
      </c>
      <c r="B116" s="62" t="b">
        <v>0</v>
      </c>
      <c r="C116" s="62" t="b">
        <v>1</v>
      </c>
      <c r="D116" s="66" t="s">
        <v>2316</v>
      </c>
      <c r="E116" s="66" t="s">
        <v>2317</v>
      </c>
      <c r="F116" s="115">
        <f t="shared" ref="F116:G116" si="110">if(B116,1,0)</f>
        <v>0</v>
      </c>
      <c r="G116" s="115">
        <f t="shared" si="110"/>
        <v>1</v>
      </c>
      <c r="H116" s="115">
        <f t="shared" si="3"/>
        <v>0</v>
      </c>
      <c r="I116" s="66">
        <v>1.0</v>
      </c>
    </row>
    <row r="117">
      <c r="A117" s="62" t="s">
        <v>346</v>
      </c>
      <c r="B117" s="62" t="b">
        <v>1</v>
      </c>
      <c r="C117" s="62" t="b">
        <v>0</v>
      </c>
      <c r="D117" s="66" t="s">
        <v>347</v>
      </c>
      <c r="E117" s="66" t="s">
        <v>348</v>
      </c>
      <c r="F117" s="115">
        <f t="shared" ref="F117:G117" si="111">if(B117,1,0)</f>
        <v>1</v>
      </c>
      <c r="G117" s="115">
        <f t="shared" si="111"/>
        <v>0</v>
      </c>
      <c r="H117" s="115">
        <f t="shared" si="3"/>
        <v>0</v>
      </c>
      <c r="I117" s="66">
        <v>1.0</v>
      </c>
    </row>
    <row r="118">
      <c r="A118" s="62" t="s">
        <v>326</v>
      </c>
      <c r="B118" s="62" t="b">
        <v>1</v>
      </c>
      <c r="C118" s="62" t="b">
        <v>1</v>
      </c>
      <c r="D118" s="66" t="s">
        <v>327</v>
      </c>
      <c r="E118" s="66" t="s">
        <v>328</v>
      </c>
      <c r="F118" s="115">
        <f t="shared" ref="F118:G118" si="112">if(B118,1,0)</f>
        <v>1</v>
      </c>
      <c r="G118" s="115">
        <f t="shared" si="112"/>
        <v>1</v>
      </c>
      <c r="H118" s="115">
        <f t="shared" si="3"/>
        <v>1</v>
      </c>
      <c r="I118" s="66">
        <v>1.0</v>
      </c>
    </row>
    <row r="119">
      <c r="A119" s="62" t="s">
        <v>3952</v>
      </c>
      <c r="B119" s="62" t="b">
        <v>0</v>
      </c>
      <c r="C119" s="62" t="b">
        <v>1</v>
      </c>
      <c r="D119" s="66" t="s">
        <v>2063</v>
      </c>
      <c r="E119" s="66" t="s">
        <v>2064</v>
      </c>
      <c r="F119" s="115">
        <f t="shared" ref="F119:G119" si="113">if(B119,1,0)</f>
        <v>0</v>
      </c>
      <c r="G119" s="115">
        <f t="shared" si="113"/>
        <v>1</v>
      </c>
      <c r="H119" s="115">
        <f t="shared" si="3"/>
        <v>0</v>
      </c>
      <c r="I119" s="66">
        <v>1.0</v>
      </c>
    </row>
    <row r="120">
      <c r="A120" s="62" t="s">
        <v>3953</v>
      </c>
      <c r="B120" s="62" t="b">
        <v>0</v>
      </c>
      <c r="C120" s="62" t="b">
        <v>1</v>
      </c>
      <c r="D120" s="66" t="s">
        <v>2335</v>
      </c>
      <c r="E120" s="66" t="s">
        <v>2336</v>
      </c>
      <c r="F120" s="115">
        <f t="shared" ref="F120:G120" si="114">if(B120,1,0)</f>
        <v>0</v>
      </c>
      <c r="G120" s="115">
        <f t="shared" si="114"/>
        <v>1</v>
      </c>
      <c r="H120" s="115">
        <f t="shared" si="3"/>
        <v>0</v>
      </c>
      <c r="I120" s="66">
        <v>1.0</v>
      </c>
    </row>
    <row r="121">
      <c r="A121" s="62" t="s">
        <v>3954</v>
      </c>
      <c r="B121" s="62" t="b">
        <v>0</v>
      </c>
      <c r="C121" s="62" t="b">
        <v>1</v>
      </c>
      <c r="D121" s="66" t="s">
        <v>2298</v>
      </c>
      <c r="E121" s="66" t="s">
        <v>2299</v>
      </c>
      <c r="F121" s="115">
        <f t="shared" ref="F121:G121" si="115">if(B121,1,0)</f>
        <v>0</v>
      </c>
      <c r="G121" s="115">
        <f t="shared" si="115"/>
        <v>1</v>
      </c>
      <c r="H121" s="115">
        <f t="shared" si="3"/>
        <v>0</v>
      </c>
      <c r="I121" s="66">
        <v>1.0</v>
      </c>
    </row>
    <row r="122">
      <c r="A122" s="62" t="s">
        <v>105</v>
      </c>
      <c r="B122" s="62" t="b">
        <v>1</v>
      </c>
      <c r="C122" s="62" t="b">
        <v>1</v>
      </c>
      <c r="D122" s="66" t="s">
        <v>106</v>
      </c>
      <c r="E122" s="66" t="s">
        <v>107</v>
      </c>
      <c r="F122" s="115">
        <f t="shared" ref="F122:G122" si="116">if(B122,1,0)</f>
        <v>1</v>
      </c>
      <c r="G122" s="115">
        <f t="shared" si="116"/>
        <v>1</v>
      </c>
      <c r="H122" s="115">
        <f t="shared" si="3"/>
        <v>1</v>
      </c>
      <c r="I122" s="66">
        <v>1.0</v>
      </c>
    </row>
    <row r="123">
      <c r="A123" s="62" t="s">
        <v>293</v>
      </c>
      <c r="B123" s="62" t="b">
        <v>1</v>
      </c>
      <c r="C123" s="62" t="b">
        <v>0</v>
      </c>
      <c r="D123" s="66" t="s">
        <v>294</v>
      </c>
      <c r="E123" s="66" t="s">
        <v>295</v>
      </c>
      <c r="F123" s="115">
        <f t="shared" ref="F123:G123" si="117">if(B123,1,0)</f>
        <v>1</v>
      </c>
      <c r="G123" s="115">
        <f t="shared" si="117"/>
        <v>0</v>
      </c>
      <c r="H123" s="115">
        <f t="shared" si="3"/>
        <v>0</v>
      </c>
      <c r="I123" s="66">
        <v>1.0</v>
      </c>
    </row>
    <row r="124">
      <c r="A124" s="62" t="s">
        <v>585</v>
      </c>
      <c r="B124" s="62" t="b">
        <v>1</v>
      </c>
      <c r="C124" s="62" t="b">
        <v>0</v>
      </c>
      <c r="D124" s="66" t="s">
        <v>586</v>
      </c>
      <c r="E124" s="66" t="s">
        <v>587</v>
      </c>
      <c r="F124" s="115">
        <f t="shared" ref="F124:G124" si="118">if(B124,1,0)</f>
        <v>1</v>
      </c>
      <c r="G124" s="115">
        <f t="shared" si="118"/>
        <v>0</v>
      </c>
      <c r="H124" s="115">
        <f t="shared" si="3"/>
        <v>0</v>
      </c>
      <c r="I124" s="66">
        <v>1.0</v>
      </c>
    </row>
    <row r="125">
      <c r="A125" s="62" t="s">
        <v>51</v>
      </c>
      <c r="B125" s="62" t="b">
        <v>1</v>
      </c>
      <c r="C125" s="62" t="b">
        <v>0</v>
      </c>
      <c r="D125" s="66" t="s">
        <v>52</v>
      </c>
      <c r="E125" s="66" t="s">
        <v>53</v>
      </c>
      <c r="F125" s="115">
        <f t="shared" ref="F125:G125" si="119">if(B125,1,0)</f>
        <v>1</v>
      </c>
      <c r="G125" s="115">
        <f t="shared" si="119"/>
        <v>0</v>
      </c>
      <c r="H125" s="115">
        <f t="shared" si="3"/>
        <v>0</v>
      </c>
      <c r="I125" s="66">
        <v>1.0</v>
      </c>
    </row>
    <row r="126">
      <c r="A126" s="62" t="s">
        <v>3955</v>
      </c>
      <c r="B126" s="62" t="b">
        <v>0</v>
      </c>
      <c r="C126" s="62" t="b">
        <v>1</v>
      </c>
      <c r="D126" s="66" t="s">
        <v>1978</v>
      </c>
      <c r="E126" s="66" t="s">
        <v>1979</v>
      </c>
      <c r="F126" s="115">
        <f t="shared" ref="F126:G126" si="120">if(B126,1,0)</f>
        <v>0</v>
      </c>
      <c r="G126" s="115">
        <f t="shared" si="120"/>
        <v>1</v>
      </c>
      <c r="H126" s="115">
        <f t="shared" si="3"/>
        <v>0</v>
      </c>
      <c r="I126" s="66">
        <v>1.0</v>
      </c>
    </row>
    <row r="127">
      <c r="A127" s="62" t="s">
        <v>3956</v>
      </c>
      <c r="B127" s="62" t="b">
        <v>0</v>
      </c>
      <c r="C127" s="62" t="b">
        <v>1</v>
      </c>
      <c r="D127" s="66" t="s">
        <v>2260</v>
      </c>
      <c r="E127" s="66" t="s">
        <v>2261</v>
      </c>
      <c r="F127" s="115">
        <f t="shared" ref="F127:G127" si="121">if(B127,1,0)</f>
        <v>0</v>
      </c>
      <c r="G127" s="115">
        <f t="shared" si="121"/>
        <v>1</v>
      </c>
      <c r="H127" s="115">
        <f t="shared" si="3"/>
        <v>0</v>
      </c>
      <c r="I127" s="66">
        <v>1.0</v>
      </c>
    </row>
    <row r="128">
      <c r="A128" s="62" t="s">
        <v>3957</v>
      </c>
      <c r="B128" s="62" t="b">
        <v>0</v>
      </c>
      <c r="C128" s="62" t="b">
        <v>1</v>
      </c>
      <c r="D128" s="66" t="s">
        <v>2037</v>
      </c>
      <c r="E128" s="66" t="s">
        <v>2038</v>
      </c>
      <c r="F128" s="115">
        <f t="shared" ref="F128:G128" si="122">if(B128,1,0)</f>
        <v>0</v>
      </c>
      <c r="G128" s="115">
        <f t="shared" si="122"/>
        <v>1</v>
      </c>
      <c r="H128" s="115">
        <f t="shared" si="3"/>
        <v>0</v>
      </c>
      <c r="I128" s="66">
        <v>1.0</v>
      </c>
    </row>
    <row r="129">
      <c r="A129" s="62" t="s">
        <v>3958</v>
      </c>
      <c r="B129" s="62" t="b">
        <v>0</v>
      </c>
      <c r="C129" s="62" t="b">
        <v>1</v>
      </c>
      <c r="D129" s="66" t="s">
        <v>2278</v>
      </c>
      <c r="E129" s="66" t="s">
        <v>2279</v>
      </c>
      <c r="F129" s="115">
        <f t="shared" ref="F129:G129" si="123">if(B129,1,0)</f>
        <v>0</v>
      </c>
      <c r="G129" s="115">
        <f t="shared" si="123"/>
        <v>1</v>
      </c>
      <c r="H129" s="115">
        <f t="shared" si="3"/>
        <v>0</v>
      </c>
      <c r="I129" s="66">
        <v>1.0</v>
      </c>
    </row>
    <row r="130">
      <c r="A130" s="62" t="s">
        <v>606</v>
      </c>
      <c r="B130" s="62" t="b">
        <v>1</v>
      </c>
      <c r="C130" s="62" t="b">
        <v>0</v>
      </c>
      <c r="D130" s="66" t="s">
        <v>607</v>
      </c>
      <c r="E130" s="66" t="s">
        <v>608</v>
      </c>
      <c r="F130" s="115">
        <f t="shared" ref="F130:G130" si="124">if(B130,1,0)</f>
        <v>1</v>
      </c>
      <c r="G130" s="115">
        <f t="shared" si="124"/>
        <v>0</v>
      </c>
      <c r="H130" s="115">
        <f t="shared" si="3"/>
        <v>0</v>
      </c>
      <c r="I130" s="66">
        <v>1.0</v>
      </c>
    </row>
    <row r="131">
      <c r="A131" s="62" t="s">
        <v>448</v>
      </c>
      <c r="B131" s="62" t="b">
        <v>1</v>
      </c>
      <c r="C131" s="62" t="b">
        <v>0</v>
      </c>
      <c r="D131" s="66" t="s">
        <v>449</v>
      </c>
      <c r="E131" s="66" t="s">
        <v>450</v>
      </c>
      <c r="F131" s="115">
        <f t="shared" ref="F131:G131" si="125">if(B131,1,0)</f>
        <v>1</v>
      </c>
      <c r="G131" s="115">
        <f t="shared" si="125"/>
        <v>0</v>
      </c>
      <c r="H131" s="115">
        <f t="shared" si="3"/>
        <v>0</v>
      </c>
      <c r="I131" s="66">
        <v>1.0</v>
      </c>
    </row>
    <row r="132">
      <c r="A132" s="62" t="s">
        <v>3959</v>
      </c>
      <c r="B132" s="62" t="b">
        <v>0</v>
      </c>
      <c r="C132" s="62" t="b">
        <v>1</v>
      </c>
      <c r="D132" s="66" t="s">
        <v>2296</v>
      </c>
      <c r="E132" s="66" t="s">
        <v>2297</v>
      </c>
      <c r="F132" s="115">
        <f t="shared" ref="F132:G132" si="126">if(B132,1,0)</f>
        <v>0</v>
      </c>
      <c r="G132" s="115">
        <f t="shared" si="126"/>
        <v>1</v>
      </c>
      <c r="H132" s="115">
        <f t="shared" si="3"/>
        <v>0</v>
      </c>
      <c r="I132" s="66">
        <v>1.0</v>
      </c>
    </row>
    <row r="133">
      <c r="A133" s="62" t="s">
        <v>3960</v>
      </c>
      <c r="B133" s="62" t="b">
        <v>0</v>
      </c>
      <c r="C133" s="62" t="b">
        <v>1</v>
      </c>
      <c r="D133" s="66" t="s">
        <v>2370</v>
      </c>
      <c r="E133" s="66" t="s">
        <v>2371</v>
      </c>
      <c r="F133" s="115">
        <f t="shared" ref="F133:G133" si="127">if(B133,1,0)</f>
        <v>0</v>
      </c>
      <c r="G133" s="115">
        <f t="shared" si="127"/>
        <v>1</v>
      </c>
      <c r="H133" s="115">
        <f t="shared" si="3"/>
        <v>0</v>
      </c>
      <c r="I133" s="66">
        <v>1.0</v>
      </c>
    </row>
    <row r="134">
      <c r="A134" s="62" t="s">
        <v>332</v>
      </c>
      <c r="B134" s="62" t="b">
        <v>1</v>
      </c>
      <c r="C134" s="62" t="b">
        <v>0</v>
      </c>
      <c r="D134" s="66" t="s">
        <v>333</v>
      </c>
      <c r="E134" s="66" t="s">
        <v>334</v>
      </c>
      <c r="F134" s="115">
        <f t="shared" ref="F134:G134" si="128">if(B134,1,0)</f>
        <v>1</v>
      </c>
      <c r="G134" s="115">
        <f t="shared" si="128"/>
        <v>0</v>
      </c>
      <c r="H134" s="115">
        <f t="shared" si="3"/>
        <v>0</v>
      </c>
      <c r="I134" s="66">
        <v>1.0</v>
      </c>
    </row>
    <row r="135">
      <c r="A135" s="62" t="s">
        <v>3961</v>
      </c>
      <c r="B135" s="62" t="b">
        <v>0</v>
      </c>
      <c r="C135" s="62" t="b">
        <v>1</v>
      </c>
      <c r="D135" s="66" t="s">
        <v>2145</v>
      </c>
      <c r="E135" s="66" t="s">
        <v>2146</v>
      </c>
      <c r="F135" s="115">
        <f t="shared" ref="F135:G135" si="129">if(B135,1,0)</f>
        <v>0</v>
      </c>
      <c r="G135" s="115">
        <f t="shared" si="129"/>
        <v>1</v>
      </c>
      <c r="H135" s="115">
        <f t="shared" si="3"/>
        <v>0</v>
      </c>
      <c r="I135" s="66">
        <v>1.0</v>
      </c>
    </row>
    <row r="136">
      <c r="A136" s="62" t="s">
        <v>3962</v>
      </c>
      <c r="B136" s="62" t="b">
        <v>0</v>
      </c>
      <c r="C136" s="62" t="b">
        <v>1</v>
      </c>
      <c r="D136" s="66" t="s">
        <v>2167</v>
      </c>
      <c r="E136" s="66" t="s">
        <v>2168</v>
      </c>
      <c r="F136" s="115">
        <f t="shared" ref="F136:G136" si="130">if(B136,1,0)</f>
        <v>0</v>
      </c>
      <c r="G136" s="115">
        <f t="shared" si="130"/>
        <v>1</v>
      </c>
      <c r="H136" s="115">
        <f t="shared" si="3"/>
        <v>0</v>
      </c>
      <c r="I136" s="66">
        <v>1.0</v>
      </c>
    </row>
    <row r="137">
      <c r="A137" s="62" t="s">
        <v>180</v>
      </c>
      <c r="B137" s="62" t="b">
        <v>1</v>
      </c>
      <c r="C137" s="62" t="b">
        <v>0</v>
      </c>
      <c r="D137" s="66" t="s">
        <v>181</v>
      </c>
      <c r="E137" s="66" t="s">
        <v>182</v>
      </c>
      <c r="F137" s="115">
        <f t="shared" ref="F137:G137" si="131">if(B137,1,0)</f>
        <v>1</v>
      </c>
      <c r="G137" s="115">
        <f t="shared" si="131"/>
        <v>0</v>
      </c>
      <c r="H137" s="115">
        <f t="shared" si="3"/>
        <v>0</v>
      </c>
      <c r="I137" s="66">
        <v>1.0</v>
      </c>
    </row>
    <row r="138">
      <c r="A138" s="62" t="s">
        <v>527</v>
      </c>
      <c r="B138" s="62" t="b">
        <v>1</v>
      </c>
      <c r="C138" s="62" t="b">
        <v>0</v>
      </c>
      <c r="D138" s="66" t="s">
        <v>528</v>
      </c>
      <c r="E138" s="66" t="s">
        <v>529</v>
      </c>
      <c r="F138" s="115">
        <f t="shared" ref="F138:G138" si="132">if(B138,1,0)</f>
        <v>1</v>
      </c>
      <c r="G138" s="115">
        <f t="shared" si="132"/>
        <v>0</v>
      </c>
      <c r="H138" s="115">
        <f t="shared" si="3"/>
        <v>0</v>
      </c>
      <c r="I138" s="66">
        <v>1.0</v>
      </c>
    </row>
    <row r="139">
      <c r="A139" s="62" t="s">
        <v>147</v>
      </c>
      <c r="B139" s="62" t="b">
        <v>1</v>
      </c>
      <c r="C139" s="62" t="b">
        <v>0</v>
      </c>
      <c r="D139" s="66" t="s">
        <v>148</v>
      </c>
      <c r="E139" s="66" t="s">
        <v>149</v>
      </c>
      <c r="F139" s="115">
        <f t="shared" ref="F139:G139" si="133">if(B139,1,0)</f>
        <v>1</v>
      </c>
      <c r="G139" s="115">
        <f t="shared" si="133"/>
        <v>0</v>
      </c>
      <c r="H139" s="115">
        <f t="shared" si="3"/>
        <v>0</v>
      </c>
      <c r="I139" s="66">
        <v>1.0</v>
      </c>
    </row>
    <row r="140">
      <c r="A140" s="62" t="s">
        <v>3963</v>
      </c>
      <c r="B140" s="62" t="b">
        <v>0</v>
      </c>
      <c r="C140" s="62" t="b">
        <v>1</v>
      </c>
      <c r="D140" s="66" t="s">
        <v>1982</v>
      </c>
      <c r="E140" s="66" t="s">
        <v>1983</v>
      </c>
      <c r="F140" s="115">
        <f t="shared" ref="F140:G140" si="134">if(B140,1,0)</f>
        <v>0</v>
      </c>
      <c r="G140" s="115">
        <f t="shared" si="134"/>
        <v>1</v>
      </c>
      <c r="H140" s="115">
        <f t="shared" si="3"/>
        <v>0</v>
      </c>
      <c r="I140" s="66">
        <v>1.0</v>
      </c>
    </row>
    <row r="141">
      <c r="A141" s="62" t="s">
        <v>87</v>
      </c>
      <c r="B141" s="62" t="b">
        <v>1</v>
      </c>
      <c r="C141" s="62" t="b">
        <v>0</v>
      </c>
      <c r="D141" s="66" t="s">
        <v>88</v>
      </c>
      <c r="E141" s="66" t="s">
        <v>89</v>
      </c>
      <c r="F141" s="115">
        <f t="shared" ref="F141:G141" si="135">if(B141,1,0)</f>
        <v>1</v>
      </c>
      <c r="G141" s="115">
        <f t="shared" si="135"/>
        <v>0</v>
      </c>
      <c r="H141" s="115">
        <f t="shared" si="3"/>
        <v>0</v>
      </c>
      <c r="I141" s="66">
        <v>1.0</v>
      </c>
    </row>
    <row r="142">
      <c r="A142" s="62" t="s">
        <v>1615</v>
      </c>
      <c r="B142" s="62" t="b">
        <v>0</v>
      </c>
      <c r="C142" s="62" t="b">
        <v>1</v>
      </c>
      <c r="D142" s="66" t="s">
        <v>1616</v>
      </c>
      <c r="E142" s="66" t="s">
        <v>1617</v>
      </c>
      <c r="F142" s="115">
        <f t="shared" ref="F142:G142" si="136">if(B142,1,0)</f>
        <v>0</v>
      </c>
      <c r="G142" s="115">
        <f t="shared" si="136"/>
        <v>1</v>
      </c>
      <c r="H142" s="115">
        <f t="shared" si="3"/>
        <v>0</v>
      </c>
      <c r="I142" s="66">
        <v>1.0</v>
      </c>
    </row>
    <row r="143">
      <c r="A143" s="62" t="s">
        <v>171</v>
      </c>
      <c r="B143" s="62" t="b">
        <v>1</v>
      </c>
      <c r="C143" s="62" t="b">
        <v>0</v>
      </c>
      <c r="D143" s="66" t="s">
        <v>172</v>
      </c>
      <c r="E143" s="66" t="s">
        <v>173</v>
      </c>
      <c r="F143" s="115">
        <f t="shared" ref="F143:G143" si="137">if(B143,1,0)</f>
        <v>1</v>
      </c>
      <c r="G143" s="115">
        <f t="shared" si="137"/>
        <v>0</v>
      </c>
      <c r="H143" s="115">
        <f t="shared" si="3"/>
        <v>0</v>
      </c>
      <c r="I143" s="66">
        <v>1.0</v>
      </c>
    </row>
    <row r="144">
      <c r="A144" s="62" t="s">
        <v>551</v>
      </c>
      <c r="B144" s="62" t="b">
        <v>1</v>
      </c>
      <c r="C144" s="62" t="b">
        <v>0</v>
      </c>
      <c r="D144" s="66" t="s">
        <v>552</v>
      </c>
      <c r="E144" s="66" t="s">
        <v>553</v>
      </c>
      <c r="F144" s="115">
        <f t="shared" ref="F144:G144" si="138">if(B144,1,0)</f>
        <v>1</v>
      </c>
      <c r="G144" s="115">
        <f t="shared" si="138"/>
        <v>0</v>
      </c>
      <c r="H144" s="115">
        <f t="shared" si="3"/>
        <v>0</v>
      </c>
      <c r="I144" s="66">
        <v>1.0</v>
      </c>
    </row>
    <row r="145">
      <c r="A145" s="62" t="s">
        <v>509</v>
      </c>
      <c r="B145" s="62" t="b">
        <v>1</v>
      </c>
      <c r="C145" s="62" t="b">
        <v>0</v>
      </c>
      <c r="D145" s="66" t="s">
        <v>510</v>
      </c>
      <c r="E145" s="66" t="s">
        <v>511</v>
      </c>
      <c r="F145" s="115">
        <f t="shared" ref="F145:G145" si="139">if(B145,1,0)</f>
        <v>1</v>
      </c>
      <c r="G145" s="115">
        <f t="shared" si="139"/>
        <v>0</v>
      </c>
      <c r="H145" s="115">
        <f t="shared" si="3"/>
        <v>0</v>
      </c>
      <c r="I145" s="66">
        <v>1.0</v>
      </c>
    </row>
    <row r="146">
      <c r="A146" s="62" t="s">
        <v>545</v>
      </c>
      <c r="B146" s="62" t="b">
        <v>1</v>
      </c>
      <c r="C146" s="62" t="b">
        <v>0</v>
      </c>
      <c r="D146" s="66" t="s">
        <v>546</v>
      </c>
      <c r="E146" s="66" t="s">
        <v>547</v>
      </c>
      <c r="F146" s="115">
        <f t="shared" ref="F146:G146" si="140">if(B146,1,0)</f>
        <v>1</v>
      </c>
      <c r="G146" s="115">
        <f t="shared" si="140"/>
        <v>0</v>
      </c>
      <c r="H146" s="115">
        <f t="shared" si="3"/>
        <v>0</v>
      </c>
      <c r="I146" s="66">
        <v>1.0</v>
      </c>
    </row>
    <row r="147">
      <c r="A147" s="62" t="s">
        <v>430</v>
      </c>
      <c r="B147" s="62" t="b">
        <v>1</v>
      </c>
      <c r="C147" s="62" t="b">
        <v>0</v>
      </c>
      <c r="D147" s="66" t="s">
        <v>431</v>
      </c>
      <c r="E147" s="66" t="s">
        <v>432</v>
      </c>
      <c r="F147" s="115">
        <f t="shared" ref="F147:G147" si="141">if(B147,1,0)</f>
        <v>1</v>
      </c>
      <c r="G147" s="115">
        <f t="shared" si="141"/>
        <v>0</v>
      </c>
      <c r="H147" s="115">
        <f t="shared" si="3"/>
        <v>0</v>
      </c>
      <c r="I147" s="66">
        <v>1.0</v>
      </c>
    </row>
    <row r="148">
      <c r="A148" s="62" t="s">
        <v>403</v>
      </c>
      <c r="B148" s="62" t="b">
        <v>1</v>
      </c>
      <c r="C148" s="62" t="b">
        <v>1</v>
      </c>
      <c r="D148" s="66" t="s">
        <v>404</v>
      </c>
      <c r="E148" s="66" t="s">
        <v>405</v>
      </c>
      <c r="F148" s="115">
        <f t="shared" ref="F148:G148" si="142">if(B148,1,0)</f>
        <v>1</v>
      </c>
      <c r="G148" s="115">
        <f t="shared" si="142"/>
        <v>1</v>
      </c>
      <c r="H148" s="115">
        <f t="shared" si="3"/>
        <v>1</v>
      </c>
      <c r="I148" s="66">
        <v>1.0</v>
      </c>
    </row>
    <row r="149">
      <c r="A149" s="62" t="s">
        <v>3964</v>
      </c>
      <c r="B149" s="62" t="b">
        <v>0</v>
      </c>
      <c r="C149" s="62" t="b">
        <v>1</v>
      </c>
      <c r="D149" s="66" t="s">
        <v>2073</v>
      </c>
      <c r="E149" s="66" t="s">
        <v>2074</v>
      </c>
      <c r="F149" s="115">
        <f t="shared" ref="F149:G149" si="143">if(B149,1,0)</f>
        <v>0</v>
      </c>
      <c r="G149" s="115">
        <f t="shared" si="143"/>
        <v>1</v>
      </c>
      <c r="H149" s="115">
        <f t="shared" si="3"/>
        <v>0</v>
      </c>
      <c r="I149" s="66">
        <v>1.0</v>
      </c>
    </row>
    <row r="150">
      <c r="A150" s="62" t="s">
        <v>3965</v>
      </c>
      <c r="B150" s="62" t="b">
        <v>0</v>
      </c>
      <c r="C150" s="62" t="b">
        <v>1</v>
      </c>
      <c r="D150" s="66" t="s">
        <v>2125</v>
      </c>
      <c r="E150" s="66" t="s">
        <v>2126</v>
      </c>
      <c r="F150" s="115">
        <f t="shared" ref="F150:G150" si="144">if(B150,1,0)</f>
        <v>0</v>
      </c>
      <c r="G150" s="115">
        <f t="shared" si="144"/>
        <v>1</v>
      </c>
      <c r="H150" s="115">
        <f t="shared" si="3"/>
        <v>0</v>
      </c>
      <c r="I150" s="66">
        <v>1.0</v>
      </c>
    </row>
    <row r="151">
      <c r="A151" s="62" t="s">
        <v>3966</v>
      </c>
      <c r="B151" s="62" t="b">
        <v>0</v>
      </c>
      <c r="C151" s="62" t="b">
        <v>1</v>
      </c>
      <c r="D151" s="66" t="s">
        <v>2061</v>
      </c>
      <c r="E151" s="66" t="s">
        <v>2062</v>
      </c>
      <c r="F151" s="115">
        <f t="shared" ref="F151:G151" si="145">if(B151,1,0)</f>
        <v>0</v>
      </c>
      <c r="G151" s="115">
        <f t="shared" si="145"/>
        <v>1</v>
      </c>
      <c r="H151" s="115">
        <f t="shared" si="3"/>
        <v>0</v>
      </c>
      <c r="I151" s="66">
        <v>1.0</v>
      </c>
    </row>
    <row r="152">
      <c r="A152" s="62" t="s">
        <v>3967</v>
      </c>
      <c r="B152" s="62" t="b">
        <v>0</v>
      </c>
      <c r="C152" s="62" t="b">
        <v>1</v>
      </c>
      <c r="D152" s="66" t="s">
        <v>2057</v>
      </c>
      <c r="E152" s="66" t="s">
        <v>2058</v>
      </c>
      <c r="F152" s="115">
        <f t="shared" ref="F152:G152" si="146">if(B152,1,0)</f>
        <v>0</v>
      </c>
      <c r="G152" s="115">
        <f t="shared" si="146"/>
        <v>1</v>
      </c>
      <c r="H152" s="115">
        <f t="shared" si="3"/>
        <v>0</v>
      </c>
      <c r="I152" s="66">
        <v>1.0</v>
      </c>
    </row>
    <row r="153">
      <c r="A153" s="62" t="s">
        <v>506</v>
      </c>
      <c r="B153" s="62" t="b">
        <v>1</v>
      </c>
      <c r="C153" s="62" t="b">
        <v>0</v>
      </c>
      <c r="D153" s="66" t="s">
        <v>507</v>
      </c>
      <c r="E153" s="66" t="s">
        <v>508</v>
      </c>
      <c r="F153" s="115">
        <f t="shared" ref="F153:G153" si="147">if(B153,1,0)</f>
        <v>1</v>
      </c>
      <c r="G153" s="115">
        <f t="shared" si="147"/>
        <v>0</v>
      </c>
      <c r="H153" s="115">
        <f t="shared" si="3"/>
        <v>0</v>
      </c>
      <c r="I153" s="66">
        <v>1.0</v>
      </c>
    </row>
    <row r="154">
      <c r="A154" s="62" t="s">
        <v>3968</v>
      </c>
      <c r="B154" s="62" t="b">
        <v>0</v>
      </c>
      <c r="C154" s="62" t="b">
        <v>1</v>
      </c>
      <c r="D154" s="66" t="s">
        <v>2227</v>
      </c>
      <c r="E154" s="66" t="s">
        <v>2228</v>
      </c>
      <c r="F154" s="115">
        <f t="shared" ref="F154:G154" si="148">if(B154,1,0)</f>
        <v>0</v>
      </c>
      <c r="G154" s="115">
        <f t="shared" si="148"/>
        <v>1</v>
      </c>
      <c r="H154" s="115">
        <f t="shared" si="3"/>
        <v>0</v>
      </c>
      <c r="I154" s="66">
        <v>1.0</v>
      </c>
    </row>
    <row r="155">
      <c r="A155" s="62" t="s">
        <v>3969</v>
      </c>
      <c r="B155" s="62" t="b">
        <v>0</v>
      </c>
      <c r="C155" s="62" t="b">
        <v>1</v>
      </c>
      <c r="D155" s="66" t="s">
        <v>2318</v>
      </c>
      <c r="E155" s="66" t="s">
        <v>2319</v>
      </c>
      <c r="F155" s="115">
        <f t="shared" ref="F155:G155" si="149">if(B155,1,0)</f>
        <v>0</v>
      </c>
      <c r="G155" s="115">
        <f t="shared" si="149"/>
        <v>1</v>
      </c>
      <c r="H155" s="115">
        <f t="shared" si="3"/>
        <v>0</v>
      </c>
      <c r="I155" s="66">
        <v>1.0</v>
      </c>
    </row>
    <row r="156">
      <c r="A156" s="62" t="s">
        <v>382</v>
      </c>
      <c r="B156" s="62" t="b">
        <v>1</v>
      </c>
      <c r="C156" s="62" t="b">
        <v>0</v>
      </c>
      <c r="D156" s="66" t="s">
        <v>383</v>
      </c>
      <c r="E156" s="66" t="s">
        <v>384</v>
      </c>
      <c r="F156" s="115">
        <f t="shared" ref="F156:G156" si="150">if(B156,1,0)</f>
        <v>1</v>
      </c>
      <c r="G156" s="115">
        <f t="shared" si="150"/>
        <v>0</v>
      </c>
      <c r="H156" s="115">
        <f t="shared" si="3"/>
        <v>0</v>
      </c>
      <c r="I156" s="66">
        <v>1.0</v>
      </c>
    </row>
    <row r="157">
      <c r="A157" s="62" t="s">
        <v>621</v>
      </c>
      <c r="B157" s="62" t="b">
        <v>1</v>
      </c>
      <c r="C157" s="62" t="b">
        <v>0</v>
      </c>
      <c r="D157" s="66" t="s">
        <v>622</v>
      </c>
      <c r="E157" s="66" t="s">
        <v>623</v>
      </c>
      <c r="F157" s="115">
        <f t="shared" ref="F157:G157" si="151">if(B157,1,0)</f>
        <v>1</v>
      </c>
      <c r="G157" s="115">
        <f t="shared" si="151"/>
        <v>0</v>
      </c>
      <c r="H157" s="115">
        <f t="shared" si="3"/>
        <v>0</v>
      </c>
      <c r="I157" s="66">
        <v>1.0</v>
      </c>
    </row>
    <row r="158">
      <c r="A158" s="62" t="s">
        <v>1228</v>
      </c>
      <c r="B158" s="62" t="b">
        <v>0</v>
      </c>
      <c r="C158" s="62" t="b">
        <v>1</v>
      </c>
      <c r="D158" s="66" t="s">
        <v>1229</v>
      </c>
      <c r="E158" s="66" t="s">
        <v>1230</v>
      </c>
      <c r="F158" s="115">
        <f t="shared" ref="F158:G158" si="152">if(B158,1,0)</f>
        <v>0</v>
      </c>
      <c r="G158" s="115">
        <f t="shared" si="152"/>
        <v>1</v>
      </c>
      <c r="H158" s="115">
        <f t="shared" si="3"/>
        <v>0</v>
      </c>
      <c r="I158" s="66">
        <v>1.0</v>
      </c>
    </row>
    <row r="159">
      <c r="A159" s="62" t="s">
        <v>349</v>
      </c>
      <c r="B159" s="62" t="b">
        <v>1</v>
      </c>
      <c r="C159" s="62" t="b">
        <v>0</v>
      </c>
      <c r="D159" s="66" t="s">
        <v>350</v>
      </c>
      <c r="E159" s="66" t="s">
        <v>351</v>
      </c>
      <c r="F159" s="115">
        <f t="shared" ref="F159:G159" si="153">if(B159,1,0)</f>
        <v>1</v>
      </c>
      <c r="G159" s="115">
        <f t="shared" si="153"/>
        <v>0</v>
      </c>
      <c r="H159" s="115">
        <f t="shared" si="3"/>
        <v>0</v>
      </c>
      <c r="I159" s="66">
        <v>1.0</v>
      </c>
    </row>
    <row r="160">
      <c r="A160" s="62" t="s">
        <v>3970</v>
      </c>
      <c r="B160" s="62" t="b">
        <v>0</v>
      </c>
      <c r="C160" s="62" t="b">
        <v>1</v>
      </c>
      <c r="D160" s="66" t="s">
        <v>2107</v>
      </c>
      <c r="E160" s="66" t="s">
        <v>2108</v>
      </c>
      <c r="F160" s="115">
        <f t="shared" ref="F160:G160" si="154">if(B160,1,0)</f>
        <v>0</v>
      </c>
      <c r="G160" s="115">
        <f t="shared" si="154"/>
        <v>1</v>
      </c>
      <c r="H160" s="115">
        <f t="shared" si="3"/>
        <v>0</v>
      </c>
      <c r="I160" s="66">
        <v>1.0</v>
      </c>
    </row>
    <row r="161">
      <c r="A161" s="62" t="s">
        <v>3971</v>
      </c>
      <c r="B161" s="62" t="b">
        <v>0</v>
      </c>
      <c r="C161" s="62" t="b">
        <v>1</v>
      </c>
      <c r="D161" s="66" t="s">
        <v>2408</v>
      </c>
      <c r="E161" s="66" t="s">
        <v>2409</v>
      </c>
      <c r="F161" s="115">
        <f t="shared" ref="F161:G161" si="155">if(B161,1,0)</f>
        <v>0</v>
      </c>
      <c r="G161" s="115">
        <f t="shared" si="155"/>
        <v>1</v>
      </c>
      <c r="H161" s="115">
        <f t="shared" si="3"/>
        <v>0</v>
      </c>
      <c r="I161" s="66">
        <v>1.0</v>
      </c>
    </row>
    <row r="162">
      <c r="A162" s="62" t="s">
        <v>3972</v>
      </c>
      <c r="B162" s="62" t="b">
        <v>0</v>
      </c>
      <c r="C162" s="62" t="b">
        <v>1</v>
      </c>
      <c r="D162" s="66" t="s">
        <v>1976</v>
      </c>
      <c r="E162" s="66" t="s">
        <v>1977</v>
      </c>
      <c r="F162" s="115">
        <f t="shared" ref="F162:G162" si="156">if(B162,1,0)</f>
        <v>0</v>
      </c>
      <c r="G162" s="115">
        <f t="shared" si="156"/>
        <v>1</v>
      </c>
      <c r="H162" s="115">
        <f t="shared" si="3"/>
        <v>0</v>
      </c>
      <c r="I162" s="66">
        <v>1.0</v>
      </c>
    </row>
    <row r="163">
      <c r="A163" s="62" t="s">
        <v>3973</v>
      </c>
      <c r="B163" s="62" t="b">
        <v>0</v>
      </c>
      <c r="C163" s="62" t="b">
        <v>1</v>
      </c>
      <c r="D163" s="66" t="s">
        <v>2361</v>
      </c>
      <c r="E163" s="66" t="s">
        <v>2362</v>
      </c>
      <c r="F163" s="115">
        <f t="shared" ref="F163:G163" si="157">if(B163,1,0)</f>
        <v>0</v>
      </c>
      <c r="G163" s="115">
        <f t="shared" si="157"/>
        <v>1</v>
      </c>
      <c r="H163" s="115">
        <f t="shared" si="3"/>
        <v>0</v>
      </c>
      <c r="I163" s="66">
        <v>1.0</v>
      </c>
    </row>
    <row r="164">
      <c r="A164" s="62" t="s">
        <v>468</v>
      </c>
      <c r="B164" s="62" t="b">
        <v>1</v>
      </c>
      <c r="C164" s="62" t="b">
        <v>0</v>
      </c>
      <c r="D164" s="66" t="s">
        <v>469</v>
      </c>
      <c r="E164" s="66" t="s">
        <v>470</v>
      </c>
      <c r="F164" s="115">
        <f t="shared" ref="F164:G164" si="158">if(B164,1,0)</f>
        <v>1</v>
      </c>
      <c r="G164" s="115">
        <f t="shared" si="158"/>
        <v>0</v>
      </c>
      <c r="H164" s="115">
        <f t="shared" si="3"/>
        <v>0</v>
      </c>
      <c r="I164" s="66">
        <v>1.0</v>
      </c>
    </row>
    <row r="165">
      <c r="A165" s="62" t="s">
        <v>3974</v>
      </c>
      <c r="B165" s="62" t="b">
        <v>0</v>
      </c>
      <c r="C165" s="62" t="b">
        <v>1</v>
      </c>
      <c r="D165" s="66" t="s">
        <v>2268</v>
      </c>
      <c r="E165" s="66" t="s">
        <v>2269</v>
      </c>
      <c r="F165" s="115">
        <f t="shared" ref="F165:G165" si="159">if(B165,1,0)</f>
        <v>0</v>
      </c>
      <c r="G165" s="115">
        <f t="shared" si="159"/>
        <v>1</v>
      </c>
      <c r="H165" s="115">
        <f t="shared" si="3"/>
        <v>0</v>
      </c>
      <c r="I165" s="66">
        <v>1.0</v>
      </c>
    </row>
    <row r="166">
      <c r="A166" s="62" t="s">
        <v>3975</v>
      </c>
      <c r="B166" s="62" t="b">
        <v>0</v>
      </c>
      <c r="C166" s="62" t="b">
        <v>1</v>
      </c>
      <c r="D166" s="66" t="s">
        <v>2195</v>
      </c>
      <c r="E166" s="66" t="s">
        <v>2196</v>
      </c>
      <c r="F166" s="115">
        <f t="shared" ref="F166:G166" si="160">if(B166,1,0)</f>
        <v>0</v>
      </c>
      <c r="G166" s="115">
        <f t="shared" si="160"/>
        <v>1</v>
      </c>
      <c r="H166" s="115">
        <f t="shared" si="3"/>
        <v>0</v>
      </c>
      <c r="I166" s="66">
        <v>1.0</v>
      </c>
    </row>
    <row r="167">
      <c r="A167" s="62" t="s">
        <v>358</v>
      </c>
      <c r="B167" s="62" t="b">
        <v>1</v>
      </c>
      <c r="C167" s="62" t="b">
        <v>0</v>
      </c>
      <c r="D167" s="66" t="s">
        <v>359</v>
      </c>
      <c r="E167" s="66" t="s">
        <v>360</v>
      </c>
      <c r="F167" s="115">
        <f t="shared" ref="F167:G167" si="161">if(B167,1,0)</f>
        <v>1</v>
      </c>
      <c r="G167" s="115">
        <f t="shared" si="161"/>
        <v>0</v>
      </c>
      <c r="H167" s="115">
        <f t="shared" si="3"/>
        <v>0</v>
      </c>
      <c r="I167" s="66">
        <v>1.0</v>
      </c>
    </row>
    <row r="168">
      <c r="A168" s="62" t="s">
        <v>45</v>
      </c>
      <c r="B168" s="62" t="b">
        <v>1</v>
      </c>
      <c r="C168" s="62" t="b">
        <v>0</v>
      </c>
      <c r="D168" s="66" t="s">
        <v>46</v>
      </c>
      <c r="E168" s="66" t="s">
        <v>47</v>
      </c>
      <c r="F168" s="115">
        <f t="shared" ref="F168:G168" si="162">if(B168,1,0)</f>
        <v>1</v>
      </c>
      <c r="G168" s="115">
        <f t="shared" si="162"/>
        <v>0</v>
      </c>
      <c r="H168" s="115">
        <f t="shared" si="3"/>
        <v>0</v>
      </c>
      <c r="I168" s="66">
        <v>1.0</v>
      </c>
    </row>
    <row r="169">
      <c r="A169" s="62" t="s">
        <v>3976</v>
      </c>
      <c r="B169" s="62" t="b">
        <v>0</v>
      </c>
      <c r="C169" s="62" t="b">
        <v>1</v>
      </c>
      <c r="D169" s="66" t="s">
        <v>2282</v>
      </c>
      <c r="E169" s="66" t="s">
        <v>2283</v>
      </c>
      <c r="F169" s="115">
        <f t="shared" ref="F169:G169" si="163">if(B169,1,0)</f>
        <v>0</v>
      </c>
      <c r="G169" s="115">
        <f t="shared" si="163"/>
        <v>1</v>
      </c>
      <c r="H169" s="115">
        <f t="shared" si="3"/>
        <v>0</v>
      </c>
      <c r="I169" s="66">
        <v>1.0</v>
      </c>
    </row>
    <row r="170">
      <c r="A170" s="62" t="s">
        <v>3977</v>
      </c>
      <c r="B170" s="62" t="b">
        <v>0</v>
      </c>
      <c r="C170" s="62" t="b">
        <v>1</v>
      </c>
      <c r="D170" s="66" t="s">
        <v>2093</v>
      </c>
      <c r="E170" s="66" t="s">
        <v>2094</v>
      </c>
      <c r="F170" s="115">
        <f t="shared" ref="F170:G170" si="164">if(B170,1,0)</f>
        <v>0</v>
      </c>
      <c r="G170" s="115">
        <f t="shared" si="164"/>
        <v>1</v>
      </c>
      <c r="H170" s="115">
        <f t="shared" si="3"/>
        <v>0</v>
      </c>
      <c r="I170" s="66">
        <v>1.0</v>
      </c>
    </row>
    <row r="171">
      <c r="A171" s="62" t="s">
        <v>3978</v>
      </c>
      <c r="B171" s="62" t="b">
        <v>0</v>
      </c>
      <c r="C171" s="62" t="b">
        <v>1</v>
      </c>
      <c r="D171" s="66" t="s">
        <v>2280</v>
      </c>
      <c r="E171" s="66" t="s">
        <v>2281</v>
      </c>
      <c r="F171" s="115">
        <f t="shared" ref="F171:G171" si="165">if(B171,1,0)</f>
        <v>0</v>
      </c>
      <c r="G171" s="115">
        <f t="shared" si="165"/>
        <v>1</v>
      </c>
      <c r="H171" s="115">
        <f t="shared" si="3"/>
        <v>0</v>
      </c>
      <c r="I171" s="66">
        <v>1.0</v>
      </c>
    </row>
    <row r="172">
      <c r="A172" s="62" t="s">
        <v>3979</v>
      </c>
      <c r="B172" s="62" t="b">
        <v>0</v>
      </c>
      <c r="C172" s="62" t="b">
        <v>1</v>
      </c>
      <c r="D172" s="66" t="s">
        <v>2351</v>
      </c>
      <c r="E172" s="66" t="s">
        <v>2352</v>
      </c>
      <c r="F172" s="115">
        <f t="shared" ref="F172:G172" si="166">if(B172,1,0)</f>
        <v>0</v>
      </c>
      <c r="G172" s="115">
        <f t="shared" si="166"/>
        <v>1</v>
      </c>
      <c r="H172" s="115">
        <f t="shared" si="3"/>
        <v>0</v>
      </c>
      <c r="I172" s="66">
        <v>1.0</v>
      </c>
    </row>
    <row r="173">
      <c r="A173" s="62" t="s">
        <v>3980</v>
      </c>
      <c r="B173" s="62" t="b">
        <v>0</v>
      </c>
      <c r="C173" s="62" t="b">
        <v>1</v>
      </c>
      <c r="D173" s="66" t="s">
        <v>2386</v>
      </c>
      <c r="E173" s="66" t="s">
        <v>2387</v>
      </c>
      <c r="F173" s="115">
        <f t="shared" ref="F173:G173" si="167">if(B173,1,0)</f>
        <v>0</v>
      </c>
      <c r="G173" s="115">
        <f t="shared" si="167"/>
        <v>1</v>
      </c>
      <c r="H173" s="115">
        <f t="shared" si="3"/>
        <v>0</v>
      </c>
      <c r="I173" s="66">
        <v>1.0</v>
      </c>
    </row>
    <row r="174">
      <c r="A174" s="62" t="s">
        <v>3981</v>
      </c>
      <c r="B174" s="62" t="b">
        <v>0</v>
      </c>
      <c r="C174" s="62" t="b">
        <v>1</v>
      </c>
      <c r="D174" s="66" t="s">
        <v>2491</v>
      </c>
      <c r="E174" s="66" t="s">
        <v>2492</v>
      </c>
      <c r="F174" s="115">
        <f t="shared" ref="F174:G174" si="168">if(B174,1,0)</f>
        <v>0</v>
      </c>
      <c r="G174" s="115">
        <f t="shared" si="168"/>
        <v>1</v>
      </c>
      <c r="H174" s="115">
        <f t="shared" si="3"/>
        <v>0</v>
      </c>
      <c r="I174" s="66">
        <v>1.0</v>
      </c>
    </row>
    <row r="175">
      <c r="A175" s="62" t="s">
        <v>3982</v>
      </c>
      <c r="B175" s="62" t="b">
        <v>0</v>
      </c>
      <c r="C175" s="62" t="b">
        <v>1</v>
      </c>
      <c r="D175" s="66" t="s">
        <v>2101</v>
      </c>
      <c r="E175" s="66" t="s">
        <v>2102</v>
      </c>
      <c r="F175" s="115">
        <f t="shared" ref="F175:G175" si="169">if(B175,1,0)</f>
        <v>0</v>
      </c>
      <c r="G175" s="115">
        <f t="shared" si="169"/>
        <v>1</v>
      </c>
      <c r="H175" s="115">
        <f t="shared" si="3"/>
        <v>0</v>
      </c>
      <c r="I175" s="66">
        <v>1.0</v>
      </c>
    </row>
    <row r="176">
      <c r="A176" s="62" t="s">
        <v>3983</v>
      </c>
      <c r="B176" s="62" t="b">
        <v>0</v>
      </c>
      <c r="C176" s="62" t="b">
        <v>1</v>
      </c>
      <c r="D176" s="66" t="s">
        <v>2456</v>
      </c>
      <c r="E176" s="66" t="s">
        <v>2457</v>
      </c>
      <c r="F176" s="115">
        <f t="shared" ref="F176:G176" si="170">if(B176,1,0)</f>
        <v>0</v>
      </c>
      <c r="G176" s="115">
        <f t="shared" si="170"/>
        <v>1</v>
      </c>
      <c r="H176" s="115">
        <f t="shared" si="3"/>
        <v>0</v>
      </c>
      <c r="I176" s="66">
        <v>1.0</v>
      </c>
    </row>
    <row r="177">
      <c r="A177" s="62" t="s">
        <v>3984</v>
      </c>
      <c r="B177" s="62" t="b">
        <v>0</v>
      </c>
      <c r="C177" s="62" t="b">
        <v>1</v>
      </c>
      <c r="D177" s="66" t="s">
        <v>2402</v>
      </c>
      <c r="E177" s="66" t="s">
        <v>2403</v>
      </c>
      <c r="F177" s="115">
        <f t="shared" ref="F177:G177" si="171">if(B177,1,0)</f>
        <v>0</v>
      </c>
      <c r="G177" s="115">
        <f t="shared" si="171"/>
        <v>1</v>
      </c>
      <c r="H177" s="115">
        <f t="shared" si="3"/>
        <v>0</v>
      </c>
      <c r="I177" s="66">
        <v>1.0</v>
      </c>
    </row>
    <row r="178">
      <c r="A178" s="62" t="s">
        <v>3985</v>
      </c>
      <c r="B178" s="62" t="b">
        <v>0</v>
      </c>
      <c r="C178" s="62" t="b">
        <v>1</v>
      </c>
      <c r="D178" s="66" t="s">
        <v>2440</v>
      </c>
      <c r="E178" s="66" t="s">
        <v>2441</v>
      </c>
      <c r="F178" s="115">
        <f t="shared" ref="F178:G178" si="172">if(B178,1,0)</f>
        <v>0</v>
      </c>
      <c r="G178" s="115">
        <f t="shared" si="172"/>
        <v>1</v>
      </c>
      <c r="H178" s="115">
        <f t="shared" si="3"/>
        <v>0</v>
      </c>
      <c r="I178" s="66">
        <v>1.0</v>
      </c>
    </row>
    <row r="179">
      <c r="A179" s="62" t="s">
        <v>3986</v>
      </c>
      <c r="B179" s="62" t="b">
        <v>0</v>
      </c>
      <c r="C179" s="62" t="b">
        <v>1</v>
      </c>
      <c r="D179" s="66" t="s">
        <v>2083</v>
      </c>
      <c r="E179" s="66" t="s">
        <v>2084</v>
      </c>
      <c r="F179" s="115">
        <f t="shared" ref="F179:G179" si="173">if(B179,1,0)</f>
        <v>0</v>
      </c>
      <c r="G179" s="115">
        <f t="shared" si="173"/>
        <v>1</v>
      </c>
      <c r="H179" s="115">
        <f t="shared" si="3"/>
        <v>0</v>
      </c>
      <c r="I179" s="66">
        <v>1.0</v>
      </c>
    </row>
    <row r="180">
      <c r="A180" s="62" t="s">
        <v>3987</v>
      </c>
      <c r="B180" s="62" t="b">
        <v>0</v>
      </c>
      <c r="C180" s="62" t="b">
        <v>1</v>
      </c>
      <c r="D180" s="66" t="s">
        <v>2374</v>
      </c>
      <c r="E180" s="66" t="s">
        <v>2375</v>
      </c>
      <c r="F180" s="115">
        <f t="shared" ref="F180:G180" si="174">if(B180,1,0)</f>
        <v>0</v>
      </c>
      <c r="G180" s="115">
        <f t="shared" si="174"/>
        <v>1</v>
      </c>
      <c r="H180" s="115">
        <f t="shared" si="3"/>
        <v>0</v>
      </c>
      <c r="I180" s="66">
        <v>1.0</v>
      </c>
    </row>
    <row r="181">
      <c r="A181" s="62" t="s">
        <v>3988</v>
      </c>
      <c r="B181" s="62" t="b">
        <v>0</v>
      </c>
      <c r="C181" s="62" t="b">
        <v>1</v>
      </c>
      <c r="D181" s="66" t="s">
        <v>1988</v>
      </c>
      <c r="E181" s="66" t="s">
        <v>1989</v>
      </c>
      <c r="F181" s="115">
        <f t="shared" ref="F181:G181" si="175">if(B181,1,0)</f>
        <v>0</v>
      </c>
      <c r="G181" s="115">
        <f t="shared" si="175"/>
        <v>1</v>
      </c>
      <c r="H181" s="115">
        <f t="shared" si="3"/>
        <v>0</v>
      </c>
      <c r="I181" s="66">
        <v>1.0</v>
      </c>
    </row>
    <row r="182">
      <c r="A182" s="62" t="s">
        <v>512</v>
      </c>
      <c r="B182" s="62" t="b">
        <v>1</v>
      </c>
      <c r="C182" s="62" t="b">
        <v>0</v>
      </c>
      <c r="D182" s="66" t="s">
        <v>513</v>
      </c>
      <c r="E182" s="66" t="s">
        <v>514</v>
      </c>
      <c r="F182" s="115">
        <f t="shared" ref="F182:G182" si="176">if(B182,1,0)</f>
        <v>1</v>
      </c>
      <c r="G182" s="115">
        <f t="shared" si="176"/>
        <v>0</v>
      </c>
      <c r="H182" s="115">
        <f t="shared" si="3"/>
        <v>0</v>
      </c>
      <c r="I182" s="66">
        <v>1.0</v>
      </c>
    </row>
    <row r="183">
      <c r="A183" s="62" t="s">
        <v>3989</v>
      </c>
      <c r="B183" s="62" t="b">
        <v>0</v>
      </c>
      <c r="C183" s="62" t="b">
        <v>1</v>
      </c>
      <c r="D183" s="66" t="s">
        <v>2155</v>
      </c>
      <c r="E183" s="66" t="s">
        <v>2156</v>
      </c>
      <c r="F183" s="115">
        <f t="shared" ref="F183:G183" si="177">if(B183,1,0)</f>
        <v>0</v>
      </c>
      <c r="G183" s="115">
        <f t="shared" si="177"/>
        <v>1</v>
      </c>
      <c r="H183" s="115">
        <f t="shared" si="3"/>
        <v>0</v>
      </c>
      <c r="I183" s="66">
        <v>1.0</v>
      </c>
    </row>
    <row r="184">
      <c r="A184" s="62" t="s">
        <v>3990</v>
      </c>
      <c r="B184" s="62" t="b">
        <v>0</v>
      </c>
      <c r="C184" s="62" t="b">
        <v>1</v>
      </c>
      <c r="D184" s="66" t="s">
        <v>2333</v>
      </c>
      <c r="E184" s="66" t="s">
        <v>2334</v>
      </c>
      <c r="F184" s="115">
        <f t="shared" ref="F184:G184" si="178">if(B184,1,0)</f>
        <v>0</v>
      </c>
      <c r="G184" s="115">
        <f t="shared" si="178"/>
        <v>1</v>
      </c>
      <c r="H184" s="115">
        <f t="shared" si="3"/>
        <v>0</v>
      </c>
      <c r="I184" s="66">
        <v>1.0</v>
      </c>
    </row>
    <row r="185">
      <c r="A185" s="62" t="s">
        <v>263</v>
      </c>
      <c r="B185" s="62" t="b">
        <v>1</v>
      </c>
      <c r="C185" s="62" t="b">
        <v>0</v>
      </c>
      <c r="D185" s="66" t="s">
        <v>264</v>
      </c>
      <c r="E185" s="66" t="s">
        <v>265</v>
      </c>
      <c r="F185" s="115">
        <f t="shared" ref="F185:G185" si="179">if(B185,1,0)</f>
        <v>1</v>
      </c>
      <c r="G185" s="115">
        <f t="shared" si="179"/>
        <v>0</v>
      </c>
      <c r="H185" s="115">
        <f t="shared" si="3"/>
        <v>0</v>
      </c>
      <c r="I185" s="66">
        <v>1.0</v>
      </c>
    </row>
    <row r="186">
      <c r="A186" s="62" t="s">
        <v>340</v>
      </c>
      <c r="B186" s="62" t="b">
        <v>1</v>
      </c>
      <c r="C186" s="62" t="b">
        <v>0</v>
      </c>
      <c r="D186" s="66" t="s">
        <v>341</v>
      </c>
      <c r="E186" s="66" t="s">
        <v>342</v>
      </c>
      <c r="F186" s="115">
        <f t="shared" ref="F186:G186" si="180">if(B186,1,0)</f>
        <v>1</v>
      </c>
      <c r="G186" s="115">
        <f t="shared" si="180"/>
        <v>0</v>
      </c>
      <c r="H186" s="115">
        <f t="shared" si="3"/>
        <v>0</v>
      </c>
      <c r="I186" s="66">
        <v>1.0</v>
      </c>
    </row>
    <row r="187">
      <c r="A187" s="62" t="s">
        <v>373</v>
      </c>
      <c r="B187" s="62" t="b">
        <v>1</v>
      </c>
      <c r="C187" s="62" t="b">
        <v>0</v>
      </c>
      <c r="D187" s="66" t="s">
        <v>374</v>
      </c>
      <c r="E187" s="66" t="s">
        <v>375</v>
      </c>
      <c r="F187" s="115">
        <f t="shared" ref="F187:G187" si="181">if(B187,1,0)</f>
        <v>1</v>
      </c>
      <c r="G187" s="115">
        <f t="shared" si="181"/>
        <v>0</v>
      </c>
      <c r="H187" s="115">
        <f t="shared" si="3"/>
        <v>0</v>
      </c>
      <c r="I187" s="66">
        <v>1.0</v>
      </c>
    </row>
    <row r="188">
      <c r="A188" s="62" t="s">
        <v>3991</v>
      </c>
      <c r="B188" s="62" t="b">
        <v>0</v>
      </c>
      <c r="C188" s="62" t="b">
        <v>1</v>
      </c>
      <c r="D188" s="66" t="s">
        <v>2438</v>
      </c>
      <c r="E188" s="66" t="s">
        <v>2439</v>
      </c>
      <c r="F188" s="115">
        <f t="shared" ref="F188:G188" si="182">if(B188,1,0)</f>
        <v>0</v>
      </c>
      <c r="G188" s="115">
        <f t="shared" si="182"/>
        <v>1</v>
      </c>
      <c r="H188" s="115">
        <f t="shared" si="3"/>
        <v>0</v>
      </c>
      <c r="I188" s="66">
        <v>1.0</v>
      </c>
    </row>
    <row r="189">
      <c r="A189" s="62" t="s">
        <v>3992</v>
      </c>
      <c r="B189" s="62" t="b">
        <v>0</v>
      </c>
      <c r="C189" s="62" t="b">
        <v>1</v>
      </c>
      <c r="D189" s="66" t="s">
        <v>2489</v>
      </c>
      <c r="E189" s="66" t="s">
        <v>2490</v>
      </c>
      <c r="F189" s="115">
        <f t="shared" ref="F189:G189" si="183">if(B189,1,0)</f>
        <v>0</v>
      </c>
      <c r="G189" s="115">
        <f t="shared" si="183"/>
        <v>1</v>
      </c>
      <c r="H189" s="115">
        <f t="shared" si="3"/>
        <v>0</v>
      </c>
      <c r="I189" s="66">
        <v>1.0</v>
      </c>
    </row>
    <row r="190">
      <c r="A190" s="62" t="s">
        <v>3993</v>
      </c>
      <c r="B190" s="62" t="b">
        <v>0</v>
      </c>
      <c r="C190" s="62" t="b">
        <v>1</v>
      </c>
      <c r="D190" s="66" t="s">
        <v>2436</v>
      </c>
      <c r="E190" s="66" t="s">
        <v>2437</v>
      </c>
      <c r="F190" s="115">
        <f t="shared" ref="F190:G190" si="184">if(B190,1,0)</f>
        <v>0</v>
      </c>
      <c r="G190" s="115">
        <f t="shared" si="184"/>
        <v>1</v>
      </c>
      <c r="H190" s="115">
        <f t="shared" si="3"/>
        <v>0</v>
      </c>
      <c r="I190" s="66">
        <v>1.0</v>
      </c>
    </row>
    <row r="191">
      <c r="A191" s="62" t="s">
        <v>90</v>
      </c>
      <c r="B191" s="62" t="b">
        <v>1</v>
      </c>
      <c r="C191" s="62" t="b">
        <v>0</v>
      </c>
      <c r="D191" s="66" t="s">
        <v>91</v>
      </c>
      <c r="E191" s="66" t="s">
        <v>92</v>
      </c>
      <c r="F191" s="115">
        <f t="shared" ref="F191:G191" si="185">if(B191,1,0)</f>
        <v>1</v>
      </c>
      <c r="G191" s="115">
        <f t="shared" si="185"/>
        <v>0</v>
      </c>
      <c r="H191" s="115">
        <f t="shared" si="3"/>
        <v>0</v>
      </c>
      <c r="I191" s="66">
        <v>1.0</v>
      </c>
    </row>
    <row r="192">
      <c r="A192" s="62" t="s">
        <v>132</v>
      </c>
      <c r="B192" s="62" t="b">
        <v>1</v>
      </c>
      <c r="C192" s="62" t="b">
        <v>0</v>
      </c>
      <c r="D192" s="66" t="s">
        <v>133</v>
      </c>
      <c r="E192" s="66" t="s">
        <v>134</v>
      </c>
      <c r="F192" s="115">
        <f t="shared" ref="F192:G192" si="186">if(B192,1,0)</f>
        <v>1</v>
      </c>
      <c r="G192" s="115">
        <f t="shared" si="186"/>
        <v>0</v>
      </c>
      <c r="H192" s="115">
        <f t="shared" si="3"/>
        <v>0</v>
      </c>
      <c r="I192" s="66">
        <v>1.0</v>
      </c>
    </row>
    <row r="193">
      <c r="A193" s="62" t="s">
        <v>156</v>
      </c>
      <c r="B193" s="62" t="b">
        <v>1</v>
      </c>
      <c r="C193" s="62" t="b">
        <v>0</v>
      </c>
      <c r="D193" s="66" t="s">
        <v>157</v>
      </c>
      <c r="E193" s="66" t="s">
        <v>158</v>
      </c>
      <c r="F193" s="115">
        <f t="shared" ref="F193:G193" si="187">if(B193,1,0)</f>
        <v>1</v>
      </c>
      <c r="G193" s="115">
        <f t="shared" si="187"/>
        <v>0</v>
      </c>
      <c r="H193" s="115">
        <f t="shared" si="3"/>
        <v>0</v>
      </c>
      <c r="I193" s="66">
        <v>1.0</v>
      </c>
    </row>
    <row r="194">
      <c r="A194" s="62" t="s">
        <v>1766</v>
      </c>
      <c r="B194" s="62" t="b">
        <v>0</v>
      </c>
      <c r="C194" s="62" t="b">
        <v>1</v>
      </c>
      <c r="D194" s="66" t="s">
        <v>1767</v>
      </c>
      <c r="E194" s="66" t="s">
        <v>1768</v>
      </c>
      <c r="F194" s="115">
        <f t="shared" ref="F194:G194" si="188">if(B194,1,0)</f>
        <v>0</v>
      </c>
      <c r="G194" s="115">
        <f t="shared" si="188"/>
        <v>1</v>
      </c>
      <c r="H194" s="115">
        <f t="shared" si="3"/>
        <v>0</v>
      </c>
      <c r="I194" s="66">
        <v>1.0</v>
      </c>
    </row>
    <row r="195">
      <c r="A195" s="62" t="s">
        <v>3994</v>
      </c>
      <c r="B195" s="62" t="b">
        <v>0</v>
      </c>
      <c r="C195" s="62" t="b">
        <v>1</v>
      </c>
      <c r="D195" s="66" t="s">
        <v>2258</v>
      </c>
      <c r="E195" s="66" t="s">
        <v>2259</v>
      </c>
      <c r="F195" s="115">
        <f t="shared" ref="F195:G195" si="189">if(B195,1,0)</f>
        <v>0</v>
      </c>
      <c r="G195" s="115">
        <f t="shared" si="189"/>
        <v>1</v>
      </c>
      <c r="H195" s="115">
        <f t="shared" si="3"/>
        <v>0</v>
      </c>
      <c r="I195" s="66">
        <v>1.0</v>
      </c>
    </row>
    <row r="196">
      <c r="A196" s="62" t="s">
        <v>3995</v>
      </c>
      <c r="B196" s="62" t="b">
        <v>0</v>
      </c>
      <c r="C196" s="62" t="b">
        <v>1</v>
      </c>
      <c r="D196" s="66" t="s">
        <v>2189</v>
      </c>
      <c r="E196" s="66" t="s">
        <v>2190</v>
      </c>
      <c r="F196" s="115">
        <f t="shared" ref="F196:G196" si="190">if(B196,1,0)</f>
        <v>0</v>
      </c>
      <c r="G196" s="115">
        <f t="shared" si="190"/>
        <v>1</v>
      </c>
      <c r="H196" s="115">
        <f t="shared" si="3"/>
        <v>0</v>
      </c>
      <c r="I196" s="66">
        <v>1.0</v>
      </c>
    </row>
    <row r="197">
      <c r="A197" s="62" t="s">
        <v>3996</v>
      </c>
      <c r="B197" s="62" t="b">
        <v>0</v>
      </c>
      <c r="C197" s="62" t="b">
        <v>1</v>
      </c>
      <c r="D197" s="66" t="s">
        <v>2059</v>
      </c>
      <c r="E197" s="66" t="s">
        <v>2060</v>
      </c>
      <c r="F197" s="115">
        <f t="shared" ref="F197:G197" si="191">if(B197,1,0)</f>
        <v>0</v>
      </c>
      <c r="G197" s="115">
        <f t="shared" si="191"/>
        <v>1</v>
      </c>
      <c r="H197" s="115">
        <f t="shared" si="3"/>
        <v>0</v>
      </c>
      <c r="I197" s="66">
        <v>1.0</v>
      </c>
    </row>
    <row r="198">
      <c r="A198" s="62" t="s">
        <v>3997</v>
      </c>
      <c r="B198" s="62" t="b">
        <v>0</v>
      </c>
      <c r="C198" s="62" t="b">
        <v>1</v>
      </c>
      <c r="D198" s="66" t="s">
        <v>2071</v>
      </c>
      <c r="E198" s="66" t="s">
        <v>2072</v>
      </c>
      <c r="F198" s="115">
        <f t="shared" ref="F198:G198" si="192">if(B198,1,0)</f>
        <v>0</v>
      </c>
      <c r="G198" s="115">
        <f t="shared" si="192"/>
        <v>1</v>
      </c>
      <c r="H198" s="115">
        <f t="shared" si="3"/>
        <v>0</v>
      </c>
      <c r="I198" s="66">
        <v>1.0</v>
      </c>
    </row>
    <row r="199">
      <c r="A199" s="62" t="s">
        <v>442</v>
      </c>
      <c r="B199" s="62" t="b">
        <v>1</v>
      </c>
      <c r="C199" s="62" t="b">
        <v>1</v>
      </c>
      <c r="D199" s="66" t="s">
        <v>443</v>
      </c>
      <c r="E199" s="66" t="s">
        <v>444</v>
      </c>
      <c r="F199" s="115">
        <f t="shared" ref="F199:G199" si="193">if(B199,1,0)</f>
        <v>1</v>
      </c>
      <c r="G199" s="115">
        <f t="shared" si="193"/>
        <v>1</v>
      </c>
      <c r="H199" s="115">
        <f t="shared" si="3"/>
        <v>1</v>
      </c>
      <c r="I199" s="66">
        <v>1.0</v>
      </c>
    </row>
    <row r="200">
      <c r="A200" s="62" t="s">
        <v>3998</v>
      </c>
      <c r="B200" s="62" t="b">
        <v>0</v>
      </c>
      <c r="C200" s="62" t="b">
        <v>1</v>
      </c>
      <c r="D200" s="66" t="s">
        <v>2221</v>
      </c>
      <c r="E200" s="66" t="s">
        <v>2222</v>
      </c>
      <c r="F200" s="115">
        <f t="shared" ref="F200:G200" si="194">if(B200,1,0)</f>
        <v>0</v>
      </c>
      <c r="G200" s="115">
        <f t="shared" si="194"/>
        <v>1</v>
      </c>
      <c r="H200" s="115">
        <f t="shared" si="3"/>
        <v>0</v>
      </c>
      <c r="I200" s="66">
        <v>1.0</v>
      </c>
    </row>
    <row r="201">
      <c r="A201" s="62" t="s">
        <v>317</v>
      </c>
      <c r="B201" s="62" t="b">
        <v>1</v>
      </c>
      <c r="C201" s="62" t="b">
        <v>0</v>
      </c>
      <c r="D201" s="66" t="s">
        <v>318</v>
      </c>
      <c r="E201" s="66" t="s">
        <v>319</v>
      </c>
      <c r="F201" s="115">
        <f t="shared" ref="F201:G201" si="195">if(B201,1,0)</f>
        <v>1</v>
      </c>
      <c r="G201" s="115">
        <f t="shared" si="195"/>
        <v>0</v>
      </c>
      <c r="H201" s="115">
        <f t="shared" si="3"/>
        <v>0</v>
      </c>
      <c r="I201" s="66">
        <v>1.0</v>
      </c>
    </row>
    <row r="202">
      <c r="A202" s="62" t="s">
        <v>3999</v>
      </c>
      <c r="B202" s="62" t="b">
        <v>0</v>
      </c>
      <c r="C202" s="62" t="b">
        <v>1</v>
      </c>
      <c r="D202" s="66" t="s">
        <v>2091</v>
      </c>
      <c r="E202" s="66" t="s">
        <v>2092</v>
      </c>
      <c r="F202" s="115">
        <f t="shared" ref="F202:G202" si="196">if(B202,1,0)</f>
        <v>0</v>
      </c>
      <c r="G202" s="115">
        <f t="shared" si="196"/>
        <v>1</v>
      </c>
      <c r="H202" s="115">
        <f t="shared" si="3"/>
        <v>0</v>
      </c>
      <c r="I202" s="66">
        <v>1.0</v>
      </c>
    </row>
    <row r="203">
      <c r="A203" s="62" t="s">
        <v>4000</v>
      </c>
      <c r="B203" s="62" t="b">
        <v>0</v>
      </c>
      <c r="C203" s="62" t="b">
        <v>1</v>
      </c>
      <c r="D203" s="66" t="s">
        <v>2302</v>
      </c>
      <c r="E203" s="66" t="s">
        <v>2303</v>
      </c>
      <c r="F203" s="115">
        <f t="shared" ref="F203:G203" si="197">if(B203,1,0)</f>
        <v>0</v>
      </c>
      <c r="G203" s="115">
        <f t="shared" si="197"/>
        <v>1</v>
      </c>
      <c r="H203" s="115">
        <f t="shared" si="3"/>
        <v>0</v>
      </c>
      <c r="I203" s="66">
        <v>1.0</v>
      </c>
    </row>
    <row r="204">
      <c r="A204" s="62" t="s">
        <v>4001</v>
      </c>
      <c r="B204" s="62" t="b">
        <v>0</v>
      </c>
      <c r="C204" s="62" t="b">
        <v>1</v>
      </c>
      <c r="D204" s="66" t="s">
        <v>2113</v>
      </c>
      <c r="E204" s="66" t="s">
        <v>2114</v>
      </c>
      <c r="F204" s="115">
        <f t="shared" ref="F204:G204" si="198">if(B204,1,0)</f>
        <v>0</v>
      </c>
      <c r="G204" s="115">
        <f t="shared" si="198"/>
        <v>1</v>
      </c>
      <c r="H204" s="115">
        <f t="shared" si="3"/>
        <v>0</v>
      </c>
      <c r="I204" s="66">
        <v>1.0</v>
      </c>
    </row>
    <row r="205">
      <c r="A205" s="62" t="s">
        <v>557</v>
      </c>
      <c r="B205" s="62" t="b">
        <v>1</v>
      </c>
      <c r="C205" s="62" t="b">
        <v>0</v>
      </c>
      <c r="D205" s="66" t="s">
        <v>558</v>
      </c>
      <c r="E205" s="66" t="s">
        <v>559</v>
      </c>
      <c r="F205" s="115">
        <f t="shared" ref="F205:G205" si="199">if(B205,1,0)</f>
        <v>1</v>
      </c>
      <c r="G205" s="115">
        <f t="shared" si="199"/>
        <v>0</v>
      </c>
      <c r="H205" s="115">
        <f t="shared" si="3"/>
        <v>0</v>
      </c>
      <c r="I205" s="66">
        <v>1.0</v>
      </c>
    </row>
    <row r="206">
      <c r="A206" s="62" t="s">
        <v>624</v>
      </c>
      <c r="B206" s="62" t="b">
        <v>1</v>
      </c>
      <c r="C206" s="62" t="b">
        <v>0</v>
      </c>
      <c r="D206" s="66" t="s">
        <v>625</v>
      </c>
      <c r="E206" s="66" t="s">
        <v>626</v>
      </c>
      <c r="F206" s="115">
        <f t="shared" ref="F206:G206" si="200">if(B206,1,0)</f>
        <v>1</v>
      </c>
      <c r="G206" s="115">
        <f t="shared" si="200"/>
        <v>0</v>
      </c>
      <c r="H206" s="115">
        <f t="shared" si="3"/>
        <v>0</v>
      </c>
      <c r="I206" s="66">
        <v>1.0</v>
      </c>
    </row>
    <row r="207">
      <c r="A207" s="62" t="s">
        <v>129</v>
      </c>
      <c r="B207" s="62" t="b">
        <v>1</v>
      </c>
      <c r="C207" s="62" t="b">
        <v>1</v>
      </c>
      <c r="D207" s="66" t="s">
        <v>130</v>
      </c>
      <c r="E207" s="66" t="s">
        <v>131</v>
      </c>
      <c r="F207" s="115">
        <f t="shared" ref="F207:G207" si="201">if(B207,1,0)</f>
        <v>1</v>
      </c>
      <c r="G207" s="115">
        <f t="shared" si="201"/>
        <v>1</v>
      </c>
      <c r="H207" s="115">
        <f t="shared" si="3"/>
        <v>1</v>
      </c>
      <c r="I207" s="66">
        <v>1.0</v>
      </c>
    </row>
    <row r="208">
      <c r="A208" s="62" t="s">
        <v>379</v>
      </c>
      <c r="B208" s="62" t="b">
        <v>1</v>
      </c>
      <c r="C208" s="62" t="b">
        <v>0</v>
      </c>
      <c r="D208" s="66" t="s">
        <v>380</v>
      </c>
      <c r="E208" s="66" t="s">
        <v>381</v>
      </c>
      <c r="F208" s="115">
        <f t="shared" ref="F208:G208" si="202">if(B208,1,0)</f>
        <v>1</v>
      </c>
      <c r="G208" s="115">
        <f t="shared" si="202"/>
        <v>0</v>
      </c>
      <c r="H208" s="115">
        <f t="shared" si="3"/>
        <v>0</v>
      </c>
      <c r="I208" s="66">
        <v>1.0</v>
      </c>
    </row>
    <row r="209">
      <c r="A209" s="62" t="s">
        <v>4002</v>
      </c>
      <c r="B209" s="62" t="b">
        <v>0</v>
      </c>
      <c r="C209" s="62" t="b">
        <v>1</v>
      </c>
      <c r="D209" s="66" t="s">
        <v>2117</v>
      </c>
      <c r="E209" s="66" t="s">
        <v>2118</v>
      </c>
      <c r="F209" s="115">
        <f t="shared" ref="F209:G209" si="203">if(B209,1,0)</f>
        <v>0</v>
      </c>
      <c r="G209" s="115">
        <f t="shared" si="203"/>
        <v>1</v>
      </c>
      <c r="H209" s="115">
        <f t="shared" si="3"/>
        <v>0</v>
      </c>
      <c r="I209" s="66">
        <v>1.0</v>
      </c>
    </row>
    <row r="210">
      <c r="A210" s="62" t="s">
        <v>4003</v>
      </c>
      <c r="B210" s="62" t="b">
        <v>0</v>
      </c>
      <c r="C210" s="62" t="b">
        <v>1</v>
      </c>
      <c r="D210" s="66" t="s">
        <v>2404</v>
      </c>
      <c r="E210" s="66" t="s">
        <v>2405</v>
      </c>
      <c r="F210" s="115">
        <f t="shared" ref="F210:G210" si="204">if(B210,1,0)</f>
        <v>0</v>
      </c>
      <c r="G210" s="115">
        <f t="shared" si="204"/>
        <v>1</v>
      </c>
      <c r="H210" s="115">
        <f t="shared" si="3"/>
        <v>0</v>
      </c>
      <c r="I210" s="66">
        <v>1.0</v>
      </c>
    </row>
    <row r="211">
      <c r="A211" s="62" t="s">
        <v>230</v>
      </c>
      <c r="B211" s="62" t="b">
        <v>1</v>
      </c>
      <c r="C211" s="62" t="b">
        <v>0</v>
      </c>
      <c r="D211" s="66" t="s">
        <v>231</v>
      </c>
      <c r="E211" s="66" t="s">
        <v>232</v>
      </c>
      <c r="F211" s="115">
        <f t="shared" ref="F211:G211" si="205">if(B211,1,0)</f>
        <v>1</v>
      </c>
      <c r="G211" s="115">
        <f t="shared" si="205"/>
        <v>0</v>
      </c>
      <c r="H211" s="115">
        <f t="shared" si="3"/>
        <v>0</v>
      </c>
      <c r="I211" s="66">
        <v>1.0</v>
      </c>
    </row>
    <row r="212">
      <c r="A212" s="62" t="s">
        <v>4004</v>
      </c>
      <c r="B212" s="62" t="b">
        <v>0</v>
      </c>
      <c r="C212" s="62" t="b">
        <v>1</v>
      </c>
      <c r="D212" s="66" t="s">
        <v>2031</v>
      </c>
      <c r="E212" s="66" t="s">
        <v>2032</v>
      </c>
      <c r="F212" s="115">
        <f t="shared" ref="F212:G212" si="206">if(B212,1,0)</f>
        <v>0</v>
      </c>
      <c r="G212" s="115">
        <f t="shared" si="206"/>
        <v>1</v>
      </c>
      <c r="H212" s="115">
        <f t="shared" si="3"/>
        <v>0</v>
      </c>
      <c r="I212" s="66">
        <v>1.0</v>
      </c>
    </row>
    <row r="213">
      <c r="A213" s="62" t="s">
        <v>4005</v>
      </c>
      <c r="B213" s="62" t="b">
        <v>0</v>
      </c>
      <c r="C213" s="62" t="b">
        <v>1</v>
      </c>
      <c r="D213" s="66" t="s">
        <v>2256</v>
      </c>
      <c r="E213" s="66" t="s">
        <v>2257</v>
      </c>
      <c r="F213" s="115">
        <f t="shared" ref="F213:G213" si="207">if(B213,1,0)</f>
        <v>0</v>
      </c>
      <c r="G213" s="115">
        <f t="shared" si="207"/>
        <v>1</v>
      </c>
      <c r="H213" s="115">
        <f t="shared" si="3"/>
        <v>0</v>
      </c>
      <c r="I213" s="66">
        <v>1.0</v>
      </c>
    </row>
    <row r="214">
      <c r="A214" s="62" t="s">
        <v>4006</v>
      </c>
      <c r="B214" s="62" t="b">
        <v>0</v>
      </c>
      <c r="C214" s="62" t="b">
        <v>1</v>
      </c>
      <c r="D214" s="66" t="s">
        <v>2384</v>
      </c>
      <c r="E214" s="66" t="s">
        <v>2385</v>
      </c>
      <c r="F214" s="115">
        <f t="shared" ref="F214:G214" si="208">if(B214,1,0)</f>
        <v>0</v>
      </c>
      <c r="G214" s="115">
        <f t="shared" si="208"/>
        <v>1</v>
      </c>
      <c r="H214" s="115">
        <f t="shared" si="3"/>
        <v>0</v>
      </c>
      <c r="I214" s="66">
        <v>1.0</v>
      </c>
    </row>
    <row r="215">
      <c r="A215" s="62" t="s">
        <v>4007</v>
      </c>
      <c r="B215" s="62" t="b">
        <v>0</v>
      </c>
      <c r="C215" s="62" t="b">
        <v>1</v>
      </c>
      <c r="D215" s="66" t="s">
        <v>2000</v>
      </c>
      <c r="E215" s="66" t="s">
        <v>2001</v>
      </c>
      <c r="F215" s="115">
        <f t="shared" ref="F215:G215" si="209">if(B215,1,0)</f>
        <v>0</v>
      </c>
      <c r="G215" s="115">
        <f t="shared" si="209"/>
        <v>1</v>
      </c>
      <c r="H215" s="115">
        <f t="shared" si="3"/>
        <v>0</v>
      </c>
      <c r="I215" s="66">
        <v>1.0</v>
      </c>
    </row>
    <row r="216">
      <c r="A216" s="62" t="s">
        <v>4008</v>
      </c>
      <c r="B216" s="62" t="b">
        <v>0</v>
      </c>
      <c r="C216" s="62" t="b">
        <v>1</v>
      </c>
      <c r="D216" s="66" t="s">
        <v>2017</v>
      </c>
      <c r="E216" s="66" t="s">
        <v>2018</v>
      </c>
      <c r="F216" s="115">
        <f t="shared" ref="F216:G216" si="210">if(B216,1,0)</f>
        <v>0</v>
      </c>
      <c r="G216" s="115">
        <f t="shared" si="210"/>
        <v>1</v>
      </c>
      <c r="H216" s="115">
        <f t="shared" si="3"/>
        <v>0</v>
      </c>
      <c r="I216" s="66">
        <v>1.0</v>
      </c>
    </row>
    <row r="217">
      <c r="A217" s="62" t="s">
        <v>4009</v>
      </c>
      <c r="B217" s="62" t="b">
        <v>0</v>
      </c>
      <c r="C217" s="62" t="b">
        <v>1</v>
      </c>
      <c r="D217" s="66" t="s">
        <v>2414</v>
      </c>
      <c r="E217" s="66" t="s">
        <v>2415</v>
      </c>
      <c r="F217" s="115">
        <f t="shared" ref="F217:G217" si="211">if(B217,1,0)</f>
        <v>0</v>
      </c>
      <c r="G217" s="115">
        <f t="shared" si="211"/>
        <v>1</v>
      </c>
      <c r="H217" s="115">
        <f t="shared" si="3"/>
        <v>0</v>
      </c>
      <c r="I217" s="66">
        <v>1.0</v>
      </c>
    </row>
    <row r="218">
      <c r="A218" s="62" t="s">
        <v>4010</v>
      </c>
      <c r="B218" s="62" t="b">
        <v>0</v>
      </c>
      <c r="C218" s="62" t="b">
        <v>1</v>
      </c>
      <c r="D218" s="66" t="s">
        <v>2343</v>
      </c>
      <c r="E218" s="66" t="s">
        <v>2344</v>
      </c>
      <c r="F218" s="115">
        <f t="shared" ref="F218:G218" si="212">if(B218,1,0)</f>
        <v>0</v>
      </c>
      <c r="G218" s="115">
        <f t="shared" si="212"/>
        <v>1</v>
      </c>
      <c r="H218" s="115">
        <f t="shared" si="3"/>
        <v>0</v>
      </c>
      <c r="I218" s="66">
        <v>1.0</v>
      </c>
    </row>
    <row r="219">
      <c r="A219" s="62" t="s">
        <v>588</v>
      </c>
      <c r="B219" s="62" t="b">
        <v>1</v>
      </c>
      <c r="C219" s="62" t="b">
        <v>1</v>
      </c>
      <c r="D219" s="66" t="s">
        <v>589</v>
      </c>
      <c r="E219" s="66" t="s">
        <v>590</v>
      </c>
      <c r="F219" s="115">
        <f t="shared" ref="F219:G219" si="213">if(B219,1,0)</f>
        <v>1</v>
      </c>
      <c r="G219" s="115">
        <f t="shared" si="213"/>
        <v>1</v>
      </c>
      <c r="H219" s="115">
        <f t="shared" si="3"/>
        <v>1</v>
      </c>
      <c r="I219" s="66">
        <v>1.0</v>
      </c>
    </row>
    <row r="220">
      <c r="A220" s="62" t="s">
        <v>66</v>
      </c>
      <c r="B220" s="62" t="b">
        <v>1</v>
      </c>
      <c r="C220" s="62" t="b">
        <v>0</v>
      </c>
      <c r="D220" s="66" t="s">
        <v>67</v>
      </c>
      <c r="E220" s="66" t="s">
        <v>68</v>
      </c>
      <c r="F220" s="115">
        <f t="shared" ref="F220:G220" si="214">if(B220,1,0)</f>
        <v>1</v>
      </c>
      <c r="G220" s="115">
        <f t="shared" si="214"/>
        <v>0</v>
      </c>
      <c r="H220" s="115">
        <f t="shared" si="3"/>
        <v>0</v>
      </c>
      <c r="I220" s="66">
        <v>1.0</v>
      </c>
    </row>
    <row r="221">
      <c r="A221" s="62" t="s">
        <v>4011</v>
      </c>
      <c r="B221" s="62" t="b">
        <v>0</v>
      </c>
      <c r="C221" s="62" t="b">
        <v>1</v>
      </c>
      <c r="D221" s="66" t="s">
        <v>2254</v>
      </c>
      <c r="E221" s="66" t="s">
        <v>2255</v>
      </c>
      <c r="F221" s="115">
        <f t="shared" ref="F221:G221" si="215">if(B221,1,0)</f>
        <v>0</v>
      </c>
      <c r="G221" s="115">
        <f t="shared" si="215"/>
        <v>1</v>
      </c>
      <c r="H221" s="115">
        <f t="shared" si="3"/>
        <v>0</v>
      </c>
      <c r="I221" s="66">
        <v>1.0</v>
      </c>
    </row>
    <row r="222">
      <c r="A222" s="62" t="s">
        <v>4012</v>
      </c>
      <c r="B222" s="62" t="b">
        <v>0</v>
      </c>
      <c r="C222" s="62" t="b">
        <v>1</v>
      </c>
      <c r="D222" s="66" t="s">
        <v>2525</v>
      </c>
      <c r="E222" s="66" t="s">
        <v>2526</v>
      </c>
      <c r="F222" s="115">
        <f t="shared" ref="F222:G222" si="216">if(B222,1,0)</f>
        <v>0</v>
      </c>
      <c r="G222" s="115">
        <f t="shared" si="216"/>
        <v>1</v>
      </c>
      <c r="H222" s="115">
        <f t="shared" si="3"/>
        <v>0</v>
      </c>
      <c r="I222" s="66">
        <v>1.0</v>
      </c>
    </row>
    <row r="223">
      <c r="A223" s="62" t="s">
        <v>630</v>
      </c>
      <c r="B223" s="62" t="b">
        <v>1</v>
      </c>
      <c r="C223" s="62" t="b">
        <v>1</v>
      </c>
      <c r="D223" s="66" t="s">
        <v>631</v>
      </c>
      <c r="E223" s="66" t="s">
        <v>632</v>
      </c>
      <c r="F223" s="115">
        <f t="shared" ref="F223:G223" si="217">if(B223,1,0)</f>
        <v>1</v>
      </c>
      <c r="G223" s="115">
        <f t="shared" si="217"/>
        <v>1</v>
      </c>
      <c r="H223" s="115">
        <f t="shared" si="3"/>
        <v>1</v>
      </c>
      <c r="I223" s="66">
        <v>1.0</v>
      </c>
    </row>
    <row r="224">
      <c r="A224" s="62" t="s">
        <v>281</v>
      </c>
      <c r="B224" s="62" t="b">
        <v>1</v>
      </c>
      <c r="C224" s="62" t="b">
        <v>0</v>
      </c>
      <c r="D224" s="66" t="s">
        <v>282</v>
      </c>
      <c r="E224" s="66" t="s">
        <v>283</v>
      </c>
      <c r="F224" s="115">
        <f t="shared" ref="F224:G224" si="218">if(B224,1,0)</f>
        <v>1</v>
      </c>
      <c r="G224" s="115">
        <f t="shared" si="218"/>
        <v>0</v>
      </c>
      <c r="H224" s="115">
        <f t="shared" si="3"/>
        <v>0</v>
      </c>
      <c r="I224" s="66">
        <v>1.0</v>
      </c>
    </row>
    <row r="225">
      <c r="A225" s="62" t="s">
        <v>4013</v>
      </c>
      <c r="B225" s="62" t="b">
        <v>0</v>
      </c>
      <c r="C225" s="62" t="b">
        <v>1</v>
      </c>
      <c r="D225" s="66" t="s">
        <v>2097</v>
      </c>
      <c r="E225" s="66" t="s">
        <v>2098</v>
      </c>
      <c r="F225" s="115">
        <f t="shared" ref="F225:G225" si="219">if(B225,1,0)</f>
        <v>0</v>
      </c>
      <c r="G225" s="115">
        <f t="shared" si="219"/>
        <v>1</v>
      </c>
      <c r="H225" s="115">
        <f t="shared" si="3"/>
        <v>0</v>
      </c>
      <c r="I225" s="66">
        <v>1.0</v>
      </c>
    </row>
    <row r="226">
      <c r="A226" s="62" t="s">
        <v>4014</v>
      </c>
      <c r="B226" s="62" t="b">
        <v>0</v>
      </c>
      <c r="C226" s="62" t="b">
        <v>1</v>
      </c>
      <c r="D226" s="66" t="s">
        <v>2286</v>
      </c>
      <c r="E226" s="66" t="s">
        <v>2287</v>
      </c>
      <c r="F226" s="115">
        <f t="shared" ref="F226:G226" si="220">if(B226,1,0)</f>
        <v>0</v>
      </c>
      <c r="G226" s="115">
        <f t="shared" si="220"/>
        <v>1</v>
      </c>
      <c r="H226" s="115">
        <f t="shared" si="3"/>
        <v>0</v>
      </c>
      <c r="I226" s="66">
        <v>1.0</v>
      </c>
    </row>
    <row r="227">
      <c r="A227" s="62" t="s">
        <v>4015</v>
      </c>
      <c r="B227" s="62" t="b">
        <v>0</v>
      </c>
      <c r="C227" s="62" t="b">
        <v>1</v>
      </c>
      <c r="D227" s="66" t="s">
        <v>2225</v>
      </c>
      <c r="E227" s="66" t="s">
        <v>2226</v>
      </c>
      <c r="F227" s="115">
        <f t="shared" ref="F227:G227" si="221">if(B227,1,0)</f>
        <v>0</v>
      </c>
      <c r="G227" s="115">
        <f t="shared" si="221"/>
        <v>1</v>
      </c>
      <c r="H227" s="115">
        <f t="shared" si="3"/>
        <v>0</v>
      </c>
      <c r="I227" s="66">
        <v>1.0</v>
      </c>
    </row>
    <row r="228">
      <c r="A228" s="62" t="s">
        <v>642</v>
      </c>
      <c r="B228" s="62" t="b">
        <v>1</v>
      </c>
      <c r="C228" s="62" t="b">
        <v>0</v>
      </c>
      <c r="D228" s="66" t="s">
        <v>643</v>
      </c>
      <c r="E228" s="66" t="s">
        <v>644</v>
      </c>
      <c r="F228" s="115">
        <f t="shared" ref="F228:G228" si="222">if(B228,1,0)</f>
        <v>1</v>
      </c>
      <c r="G228" s="115">
        <f t="shared" si="222"/>
        <v>0</v>
      </c>
      <c r="H228" s="115">
        <f t="shared" si="3"/>
        <v>0</v>
      </c>
      <c r="I228" s="66">
        <v>1.0</v>
      </c>
    </row>
    <row r="229">
      <c r="A229" s="62" t="s">
        <v>4016</v>
      </c>
      <c r="B229" s="62" t="b">
        <v>0</v>
      </c>
      <c r="C229" s="62" t="b">
        <v>1</v>
      </c>
      <c r="D229" s="66" t="s">
        <v>2087</v>
      </c>
      <c r="E229" s="66" t="s">
        <v>2088</v>
      </c>
      <c r="F229" s="115">
        <f t="shared" ref="F229:G229" si="223">if(B229,1,0)</f>
        <v>0</v>
      </c>
      <c r="G229" s="115">
        <f t="shared" si="223"/>
        <v>1</v>
      </c>
      <c r="H229" s="115">
        <f t="shared" si="3"/>
        <v>0</v>
      </c>
      <c r="I229" s="66">
        <v>1.0</v>
      </c>
    </row>
    <row r="230">
      <c r="A230" s="62" t="s">
        <v>4017</v>
      </c>
      <c r="B230" s="62" t="b">
        <v>0</v>
      </c>
      <c r="C230" s="62" t="b">
        <v>1</v>
      </c>
      <c r="D230" s="66" t="s">
        <v>2015</v>
      </c>
      <c r="E230" s="66" t="s">
        <v>2016</v>
      </c>
      <c r="F230" s="115">
        <f t="shared" ref="F230:G230" si="224">if(B230,1,0)</f>
        <v>0</v>
      </c>
      <c r="G230" s="115">
        <f t="shared" si="224"/>
        <v>1</v>
      </c>
      <c r="H230" s="115">
        <f t="shared" si="3"/>
        <v>0</v>
      </c>
      <c r="I230" s="66">
        <v>1.0</v>
      </c>
    </row>
    <row r="231">
      <c r="A231" s="62" t="s">
        <v>4018</v>
      </c>
      <c r="B231" s="62" t="b">
        <v>0</v>
      </c>
      <c r="C231" s="62" t="b">
        <v>1</v>
      </c>
      <c r="D231" s="66" t="s">
        <v>2471</v>
      </c>
      <c r="E231" s="66" t="s">
        <v>2472</v>
      </c>
      <c r="F231" s="115">
        <f t="shared" ref="F231:G231" si="225">if(B231,1,0)</f>
        <v>0</v>
      </c>
      <c r="G231" s="115">
        <f t="shared" si="225"/>
        <v>1</v>
      </c>
      <c r="H231" s="115">
        <f t="shared" si="3"/>
        <v>0</v>
      </c>
      <c r="I231" s="66">
        <v>1.0</v>
      </c>
    </row>
    <row r="232">
      <c r="A232" s="62" t="s">
        <v>367</v>
      </c>
      <c r="B232" s="62" t="b">
        <v>1</v>
      </c>
      <c r="C232" s="62" t="b">
        <v>0</v>
      </c>
      <c r="D232" s="66" t="s">
        <v>368</v>
      </c>
      <c r="E232" s="66" t="s">
        <v>369</v>
      </c>
      <c r="F232" s="115">
        <f t="shared" ref="F232:G232" si="226">if(B232,1,0)</f>
        <v>1</v>
      </c>
      <c r="G232" s="115">
        <f t="shared" si="226"/>
        <v>0</v>
      </c>
      <c r="H232" s="115">
        <f t="shared" si="3"/>
        <v>0</v>
      </c>
      <c r="I232" s="66">
        <v>1.0</v>
      </c>
    </row>
    <row r="233">
      <c r="A233" s="62" t="s">
        <v>221</v>
      </c>
      <c r="B233" s="62" t="b">
        <v>1</v>
      </c>
      <c r="C233" s="62" t="b">
        <v>1</v>
      </c>
      <c r="D233" s="66" t="s">
        <v>222</v>
      </c>
      <c r="E233" s="66" t="s">
        <v>223</v>
      </c>
      <c r="F233" s="115">
        <f t="shared" ref="F233:G233" si="227">if(B233,1,0)</f>
        <v>1</v>
      </c>
      <c r="G233" s="115">
        <f t="shared" si="227"/>
        <v>1</v>
      </c>
      <c r="H233" s="115">
        <f t="shared" si="3"/>
        <v>1</v>
      </c>
      <c r="I233" s="66">
        <v>1.0</v>
      </c>
    </row>
    <row r="234">
      <c r="A234" s="62" t="s">
        <v>233</v>
      </c>
      <c r="B234" s="62" t="b">
        <v>1</v>
      </c>
      <c r="C234" s="62" t="b">
        <v>1</v>
      </c>
      <c r="D234" s="66" t="s">
        <v>234</v>
      </c>
      <c r="E234" s="66" t="s">
        <v>235</v>
      </c>
      <c r="F234" s="115">
        <f t="shared" ref="F234:G234" si="228">if(B234,1,0)</f>
        <v>1</v>
      </c>
      <c r="G234" s="115">
        <f t="shared" si="228"/>
        <v>1</v>
      </c>
      <c r="H234" s="115">
        <f t="shared" si="3"/>
        <v>1</v>
      </c>
      <c r="I234" s="66">
        <v>1.0</v>
      </c>
    </row>
    <row r="235">
      <c r="A235" s="62" t="s">
        <v>177</v>
      </c>
      <c r="B235" s="62" t="b">
        <v>1</v>
      </c>
      <c r="C235" s="62" t="b">
        <v>0</v>
      </c>
      <c r="D235" s="66" t="s">
        <v>178</v>
      </c>
      <c r="E235" s="66" t="s">
        <v>179</v>
      </c>
      <c r="F235" s="115">
        <f t="shared" ref="F235:G235" si="229">if(B235,1,0)</f>
        <v>1</v>
      </c>
      <c r="G235" s="115">
        <f t="shared" si="229"/>
        <v>0</v>
      </c>
      <c r="H235" s="115">
        <f t="shared" si="3"/>
        <v>0</v>
      </c>
      <c r="I235" s="66">
        <v>1.0</v>
      </c>
    </row>
    <row r="236">
      <c r="A236" s="62" t="s">
        <v>591</v>
      </c>
      <c r="B236" s="62" t="b">
        <v>1</v>
      </c>
      <c r="C236" s="62" t="b">
        <v>0</v>
      </c>
      <c r="D236" s="66" t="s">
        <v>592</v>
      </c>
      <c r="E236" s="66" t="s">
        <v>593</v>
      </c>
      <c r="F236" s="115">
        <f t="shared" ref="F236:G236" si="230">if(B236,1,0)</f>
        <v>1</v>
      </c>
      <c r="G236" s="115">
        <f t="shared" si="230"/>
        <v>0</v>
      </c>
      <c r="H236" s="115">
        <f t="shared" si="3"/>
        <v>0</v>
      </c>
      <c r="I236" s="66">
        <v>1.0</v>
      </c>
    </row>
    <row r="237">
      <c r="A237" s="62" t="s">
        <v>4019</v>
      </c>
      <c r="B237" s="62" t="b">
        <v>0</v>
      </c>
      <c r="C237" s="62" t="b">
        <v>1</v>
      </c>
      <c r="D237" s="66" t="s">
        <v>2380</v>
      </c>
      <c r="E237" s="66" t="s">
        <v>2381</v>
      </c>
      <c r="F237" s="115">
        <f t="shared" ref="F237:G237" si="231">if(B237,1,0)</f>
        <v>0</v>
      </c>
      <c r="G237" s="115">
        <f t="shared" si="231"/>
        <v>1</v>
      </c>
      <c r="H237" s="115">
        <f t="shared" si="3"/>
        <v>0</v>
      </c>
      <c r="I237" s="66">
        <v>1.0</v>
      </c>
    </row>
    <row r="238">
      <c r="A238" s="62" t="s">
        <v>4020</v>
      </c>
      <c r="B238" s="62" t="b">
        <v>0</v>
      </c>
      <c r="C238" s="62" t="b">
        <v>1</v>
      </c>
      <c r="D238" s="66" t="s">
        <v>2366</v>
      </c>
      <c r="E238" s="66" t="s">
        <v>2367</v>
      </c>
      <c r="F238" s="115">
        <f t="shared" ref="F238:G238" si="232">if(B238,1,0)</f>
        <v>0</v>
      </c>
      <c r="G238" s="115">
        <f t="shared" si="232"/>
        <v>1</v>
      </c>
      <c r="H238" s="115">
        <f t="shared" si="3"/>
        <v>0</v>
      </c>
      <c r="I238" s="66">
        <v>1.0</v>
      </c>
    </row>
    <row r="239">
      <c r="A239" s="62" t="s">
        <v>153</v>
      </c>
      <c r="B239" s="62" t="b">
        <v>1</v>
      </c>
      <c r="C239" s="62" t="b">
        <v>0</v>
      </c>
      <c r="D239" s="66" t="s">
        <v>154</v>
      </c>
      <c r="E239" s="66" t="s">
        <v>155</v>
      </c>
      <c r="F239" s="115">
        <f t="shared" ref="F239:G239" si="233">if(B239,1,0)</f>
        <v>1</v>
      </c>
      <c r="G239" s="115">
        <f t="shared" si="233"/>
        <v>0</v>
      </c>
      <c r="H239" s="115">
        <f t="shared" si="3"/>
        <v>0</v>
      </c>
      <c r="I239" s="66">
        <v>1.0</v>
      </c>
    </row>
    <row r="240">
      <c r="A240" s="62" t="s">
        <v>579</v>
      </c>
      <c r="B240" s="62" t="b">
        <v>1</v>
      </c>
      <c r="C240" s="62" t="b">
        <v>0</v>
      </c>
      <c r="D240" s="66" t="s">
        <v>580</v>
      </c>
      <c r="E240" s="66" t="s">
        <v>581</v>
      </c>
      <c r="F240" s="115">
        <f t="shared" ref="F240:G240" si="234">if(B240,1,0)</f>
        <v>1</v>
      </c>
      <c r="G240" s="115">
        <f t="shared" si="234"/>
        <v>0</v>
      </c>
      <c r="H240" s="115">
        <f t="shared" si="3"/>
        <v>0</v>
      </c>
      <c r="I240" s="66">
        <v>1.0</v>
      </c>
    </row>
    <row r="241">
      <c r="A241" s="62" t="s">
        <v>251</v>
      </c>
      <c r="B241" s="62" t="b">
        <v>1</v>
      </c>
      <c r="C241" s="62" t="b">
        <v>1</v>
      </c>
      <c r="D241" s="66" t="s">
        <v>252</v>
      </c>
      <c r="E241" s="66" t="s">
        <v>253</v>
      </c>
      <c r="F241" s="115">
        <f t="shared" ref="F241:G241" si="235">if(B241,1,0)</f>
        <v>1</v>
      </c>
      <c r="G241" s="115">
        <f t="shared" si="235"/>
        <v>1</v>
      </c>
      <c r="H241" s="115">
        <f t="shared" si="3"/>
        <v>1</v>
      </c>
      <c r="I241" s="66">
        <v>1.0</v>
      </c>
    </row>
    <row r="242">
      <c r="A242" s="62" t="s">
        <v>4021</v>
      </c>
      <c r="B242" s="62" t="b">
        <v>0</v>
      </c>
      <c r="C242" s="62" t="b">
        <v>1</v>
      </c>
      <c r="D242" s="66" t="s">
        <v>2033</v>
      </c>
      <c r="E242" s="66" t="s">
        <v>2034</v>
      </c>
      <c r="F242" s="115">
        <f t="shared" ref="F242:G242" si="236">if(B242,1,0)</f>
        <v>0</v>
      </c>
      <c r="G242" s="115">
        <f t="shared" si="236"/>
        <v>1</v>
      </c>
      <c r="H242" s="115">
        <f t="shared" si="3"/>
        <v>0</v>
      </c>
      <c r="I242" s="66">
        <v>1.0</v>
      </c>
    </row>
    <row r="243">
      <c r="A243" s="62" t="s">
        <v>609</v>
      </c>
      <c r="B243" s="62" t="b">
        <v>1</v>
      </c>
      <c r="C243" s="62" t="b">
        <v>1</v>
      </c>
      <c r="D243" s="66" t="s">
        <v>610</v>
      </c>
      <c r="E243" s="66" t="s">
        <v>611</v>
      </c>
      <c r="F243" s="115">
        <f t="shared" ref="F243:G243" si="237">if(B243,1,0)</f>
        <v>1</v>
      </c>
      <c r="G243" s="115">
        <f t="shared" si="237"/>
        <v>1</v>
      </c>
      <c r="H243" s="115">
        <f t="shared" si="3"/>
        <v>1</v>
      </c>
      <c r="I243" s="66">
        <v>1.0</v>
      </c>
    </row>
    <row r="244">
      <c r="A244" s="62" t="s">
        <v>600</v>
      </c>
      <c r="B244" s="62" t="b">
        <v>1</v>
      </c>
      <c r="C244" s="62" t="b">
        <v>0</v>
      </c>
      <c r="D244" s="66" t="s">
        <v>601</v>
      </c>
      <c r="E244" s="66" t="s">
        <v>602</v>
      </c>
      <c r="F244" s="115">
        <f t="shared" ref="F244:G244" si="238">if(B244,1,0)</f>
        <v>1</v>
      </c>
      <c r="G244" s="115">
        <f t="shared" si="238"/>
        <v>0</v>
      </c>
      <c r="H244" s="115">
        <f t="shared" si="3"/>
        <v>0</v>
      </c>
      <c r="I244" s="66">
        <v>1.0</v>
      </c>
    </row>
    <row r="245">
      <c r="A245" s="62" t="s">
        <v>594</v>
      </c>
      <c r="B245" s="62" t="b">
        <v>1</v>
      </c>
      <c r="C245" s="62" t="b">
        <v>0</v>
      </c>
      <c r="D245" s="66" t="s">
        <v>595</v>
      </c>
      <c r="E245" s="66" t="s">
        <v>596</v>
      </c>
      <c r="F245" s="115">
        <f t="shared" ref="F245:G245" si="239">if(B245,1,0)</f>
        <v>1</v>
      </c>
      <c r="G245" s="115">
        <f t="shared" si="239"/>
        <v>0</v>
      </c>
      <c r="H245" s="115">
        <f t="shared" si="3"/>
        <v>0</v>
      </c>
      <c r="I245" s="66">
        <v>1.0</v>
      </c>
    </row>
    <row r="246">
      <c r="A246" s="62" t="s">
        <v>4022</v>
      </c>
      <c r="B246" s="62" t="b">
        <v>0</v>
      </c>
      <c r="C246" s="62" t="b">
        <v>1</v>
      </c>
      <c r="D246" s="66" t="s">
        <v>2359</v>
      </c>
      <c r="E246" s="66" t="s">
        <v>2360</v>
      </c>
      <c r="F246" s="115">
        <f t="shared" ref="F246:G246" si="240">if(B246,1,0)</f>
        <v>0</v>
      </c>
      <c r="G246" s="115">
        <f t="shared" si="240"/>
        <v>1</v>
      </c>
      <c r="H246" s="115">
        <f t="shared" si="3"/>
        <v>0</v>
      </c>
      <c r="I246" s="66">
        <v>1.0</v>
      </c>
    </row>
    <row r="247">
      <c r="A247" s="62" t="s">
        <v>503</v>
      </c>
      <c r="B247" s="62" t="b">
        <v>1</v>
      </c>
      <c r="C247" s="62" t="b">
        <v>0</v>
      </c>
      <c r="D247" s="66" t="s">
        <v>504</v>
      </c>
      <c r="E247" s="66" t="s">
        <v>505</v>
      </c>
      <c r="F247" s="115">
        <f t="shared" ref="F247:G247" si="241">if(B247,1,0)</f>
        <v>1</v>
      </c>
      <c r="G247" s="115">
        <f t="shared" si="241"/>
        <v>0</v>
      </c>
      <c r="H247" s="115">
        <f t="shared" si="3"/>
        <v>0</v>
      </c>
      <c r="I247" s="66">
        <v>1.0</v>
      </c>
    </row>
    <row r="248">
      <c r="A248" s="62" t="s">
        <v>582</v>
      </c>
      <c r="B248" s="62" t="b">
        <v>1</v>
      </c>
      <c r="C248" s="62" t="b">
        <v>0</v>
      </c>
      <c r="D248" s="66" t="s">
        <v>583</v>
      </c>
      <c r="E248" s="66" t="s">
        <v>584</v>
      </c>
      <c r="F248" s="115">
        <f t="shared" ref="F248:G248" si="242">if(B248,1,0)</f>
        <v>1</v>
      </c>
      <c r="G248" s="115">
        <f t="shared" si="242"/>
        <v>0</v>
      </c>
      <c r="H248" s="115">
        <f t="shared" si="3"/>
        <v>0</v>
      </c>
      <c r="I248" s="66">
        <v>1.0</v>
      </c>
    </row>
    <row r="249">
      <c r="A249" s="62" t="s">
        <v>4023</v>
      </c>
      <c r="B249" s="62" t="b">
        <v>0</v>
      </c>
      <c r="C249" s="62" t="b">
        <v>1</v>
      </c>
      <c r="D249" s="66" t="s">
        <v>2239</v>
      </c>
      <c r="E249" s="66" t="s">
        <v>2240</v>
      </c>
      <c r="F249" s="115">
        <f t="shared" ref="F249:G249" si="243">if(B249,1,0)</f>
        <v>0</v>
      </c>
      <c r="G249" s="115">
        <f t="shared" si="243"/>
        <v>1</v>
      </c>
      <c r="H249" s="115">
        <f t="shared" si="3"/>
        <v>0</v>
      </c>
      <c r="I249" s="66">
        <v>1.0</v>
      </c>
    </row>
    <row r="250">
      <c r="A250" s="62" t="s">
        <v>4024</v>
      </c>
      <c r="B250" s="62" t="b">
        <v>0</v>
      </c>
      <c r="C250" s="62" t="b">
        <v>1</v>
      </c>
      <c r="D250" s="66" t="s">
        <v>2045</v>
      </c>
      <c r="E250" s="66" t="s">
        <v>2046</v>
      </c>
      <c r="F250" s="115">
        <f t="shared" ref="F250:G250" si="244">if(B250,1,0)</f>
        <v>0</v>
      </c>
      <c r="G250" s="115">
        <f t="shared" si="244"/>
        <v>1</v>
      </c>
      <c r="H250" s="115">
        <f t="shared" si="3"/>
        <v>0</v>
      </c>
      <c r="I250" s="66">
        <v>1.0</v>
      </c>
    </row>
    <row r="251">
      <c r="A251" s="62" t="s">
        <v>4025</v>
      </c>
      <c r="B251" s="62" t="b">
        <v>0</v>
      </c>
      <c r="C251" s="62" t="b">
        <v>1</v>
      </c>
      <c r="D251" s="66" t="s">
        <v>1980</v>
      </c>
      <c r="E251" s="66" t="s">
        <v>1981</v>
      </c>
      <c r="F251" s="115">
        <f t="shared" ref="F251:G251" si="245">if(B251,1,0)</f>
        <v>0</v>
      </c>
      <c r="G251" s="115">
        <f t="shared" si="245"/>
        <v>1</v>
      </c>
      <c r="H251" s="115">
        <f t="shared" si="3"/>
        <v>0</v>
      </c>
      <c r="I251" s="66">
        <v>1.0</v>
      </c>
    </row>
    <row r="252">
      <c r="A252" s="62" t="s">
        <v>1461</v>
      </c>
      <c r="B252" s="62" t="b">
        <v>0</v>
      </c>
      <c r="C252" s="62" t="b">
        <v>1</v>
      </c>
      <c r="D252" s="66" t="s">
        <v>1462</v>
      </c>
      <c r="E252" s="66" t="s">
        <v>1463</v>
      </c>
      <c r="F252" s="115">
        <f t="shared" ref="F252:G252" si="246">if(B252,1,0)</f>
        <v>0</v>
      </c>
      <c r="G252" s="115">
        <f t="shared" si="246"/>
        <v>1</v>
      </c>
      <c r="H252" s="115">
        <f t="shared" si="3"/>
        <v>0</v>
      </c>
      <c r="I252" s="66">
        <v>1.0</v>
      </c>
    </row>
    <row r="253">
      <c r="A253" s="62" t="s">
        <v>4026</v>
      </c>
      <c r="B253" s="62" t="b">
        <v>0</v>
      </c>
      <c r="C253" s="62" t="b">
        <v>1</v>
      </c>
      <c r="D253" s="66" t="s">
        <v>2274</v>
      </c>
      <c r="E253" s="66" t="s">
        <v>2275</v>
      </c>
      <c r="F253" s="115">
        <f t="shared" ref="F253:G253" si="247">if(B253,1,0)</f>
        <v>0</v>
      </c>
      <c r="G253" s="115">
        <f t="shared" si="247"/>
        <v>1</v>
      </c>
      <c r="H253" s="115">
        <f t="shared" si="3"/>
        <v>0</v>
      </c>
      <c r="I253" s="66">
        <v>1.0</v>
      </c>
    </row>
    <row r="254">
      <c r="A254" s="62" t="s">
        <v>4027</v>
      </c>
      <c r="B254" s="62" t="b">
        <v>0</v>
      </c>
      <c r="C254" s="62" t="b">
        <v>1</v>
      </c>
      <c r="D254" s="66" t="s">
        <v>2473</v>
      </c>
      <c r="E254" s="66" t="s">
        <v>2474</v>
      </c>
      <c r="F254" s="115">
        <f t="shared" ref="F254:G254" si="248">if(B254,1,0)</f>
        <v>0</v>
      </c>
      <c r="G254" s="115">
        <f t="shared" si="248"/>
        <v>1</v>
      </c>
      <c r="H254" s="115">
        <f t="shared" si="3"/>
        <v>0</v>
      </c>
      <c r="I254" s="66">
        <v>1.0</v>
      </c>
    </row>
    <row r="255">
      <c r="A255" s="62" t="s">
        <v>4028</v>
      </c>
      <c r="B255" s="62" t="b">
        <v>0</v>
      </c>
      <c r="C255" s="62" t="b">
        <v>1</v>
      </c>
      <c r="D255" s="66" t="s">
        <v>2416</v>
      </c>
      <c r="E255" s="66" t="s">
        <v>2417</v>
      </c>
      <c r="F255" s="115">
        <f t="shared" ref="F255:G255" si="249">if(B255,1,0)</f>
        <v>0</v>
      </c>
      <c r="G255" s="115">
        <f t="shared" si="249"/>
        <v>1</v>
      </c>
      <c r="H255" s="115">
        <f t="shared" si="3"/>
        <v>0</v>
      </c>
      <c r="I255" s="66">
        <v>1.0</v>
      </c>
    </row>
    <row r="256">
      <c r="A256" s="62" t="s">
        <v>4029</v>
      </c>
      <c r="B256" s="62" t="b">
        <v>0</v>
      </c>
      <c r="C256" s="62" t="b">
        <v>1</v>
      </c>
      <c r="D256" s="66" t="s">
        <v>2085</v>
      </c>
      <c r="E256" s="66" t="s">
        <v>2086</v>
      </c>
      <c r="F256" s="115">
        <f t="shared" ref="F256:G256" si="250">if(B256,1,0)</f>
        <v>0</v>
      </c>
      <c r="G256" s="115">
        <f t="shared" si="250"/>
        <v>1</v>
      </c>
      <c r="H256" s="115">
        <f t="shared" si="3"/>
        <v>0</v>
      </c>
      <c r="I256" s="66">
        <v>1.0</v>
      </c>
    </row>
    <row r="257">
      <c r="A257" s="62" t="s">
        <v>54</v>
      </c>
      <c r="B257" s="62" t="b">
        <v>1</v>
      </c>
      <c r="C257" s="62" t="b">
        <v>0</v>
      </c>
      <c r="D257" s="66" t="s">
        <v>55</v>
      </c>
      <c r="E257" s="66" t="s">
        <v>56</v>
      </c>
      <c r="F257" s="115">
        <f t="shared" ref="F257:G257" si="251">if(B257,1,0)</f>
        <v>1</v>
      </c>
      <c r="G257" s="115">
        <f t="shared" si="251"/>
        <v>0</v>
      </c>
      <c r="H257" s="115">
        <f t="shared" si="3"/>
        <v>0</v>
      </c>
      <c r="I257" s="66">
        <v>1.0</v>
      </c>
    </row>
    <row r="258">
      <c r="A258" s="62" t="s">
        <v>4030</v>
      </c>
      <c r="B258" s="62" t="b">
        <v>0</v>
      </c>
      <c r="C258" s="62" t="b">
        <v>1</v>
      </c>
      <c r="D258" s="66" t="s">
        <v>2341</v>
      </c>
      <c r="E258" s="66" t="s">
        <v>2342</v>
      </c>
      <c r="F258" s="115">
        <f t="shared" ref="F258:G258" si="252">if(B258,1,0)</f>
        <v>0</v>
      </c>
      <c r="G258" s="115">
        <f t="shared" si="252"/>
        <v>1</v>
      </c>
      <c r="H258" s="115">
        <f t="shared" si="3"/>
        <v>0</v>
      </c>
      <c r="I258" s="66">
        <v>1.0</v>
      </c>
    </row>
    <row r="259">
      <c r="A259" s="62" t="s">
        <v>433</v>
      </c>
      <c r="B259" s="62" t="b">
        <v>1</v>
      </c>
      <c r="C259" s="62" t="b">
        <v>0</v>
      </c>
      <c r="D259" s="66" t="s">
        <v>434</v>
      </c>
      <c r="E259" s="66" t="s">
        <v>435</v>
      </c>
      <c r="F259" s="115">
        <f t="shared" ref="F259:G259" si="253">if(B259,1,0)</f>
        <v>1</v>
      </c>
      <c r="G259" s="115">
        <f t="shared" si="253"/>
        <v>0</v>
      </c>
      <c r="H259" s="115">
        <f t="shared" si="3"/>
        <v>0</v>
      </c>
      <c r="I259" s="66">
        <v>1.0</v>
      </c>
    </row>
    <row r="260">
      <c r="A260" s="62" t="s">
        <v>269</v>
      </c>
      <c r="B260" s="62" t="b">
        <v>1</v>
      </c>
      <c r="C260" s="62" t="b">
        <v>0</v>
      </c>
      <c r="D260" s="66" t="s">
        <v>270</v>
      </c>
      <c r="E260" s="66" t="s">
        <v>271</v>
      </c>
      <c r="F260" s="115">
        <f t="shared" ref="F260:G260" si="254">if(B260,1,0)</f>
        <v>1</v>
      </c>
      <c r="G260" s="115">
        <f t="shared" si="254"/>
        <v>0</v>
      </c>
      <c r="H260" s="115">
        <f t="shared" si="3"/>
        <v>0</v>
      </c>
      <c r="I260" s="66">
        <v>1.0</v>
      </c>
    </row>
    <row r="261">
      <c r="A261" s="62" t="s">
        <v>144</v>
      </c>
      <c r="B261" s="62" t="b">
        <v>1</v>
      </c>
      <c r="C261" s="62" t="b">
        <v>1</v>
      </c>
      <c r="D261" s="66" t="s">
        <v>145</v>
      </c>
      <c r="E261" s="66" t="s">
        <v>146</v>
      </c>
      <c r="F261" s="115">
        <f t="shared" ref="F261:G261" si="255">if(B261,1,0)</f>
        <v>1</v>
      </c>
      <c r="G261" s="115">
        <f t="shared" si="255"/>
        <v>1</v>
      </c>
      <c r="H261" s="115">
        <f t="shared" si="3"/>
        <v>1</v>
      </c>
      <c r="I261" s="66">
        <v>1.0</v>
      </c>
    </row>
    <row r="262">
      <c r="A262" s="62" t="s">
        <v>126</v>
      </c>
      <c r="B262" s="62" t="b">
        <v>1</v>
      </c>
      <c r="C262" s="62" t="b">
        <v>0</v>
      </c>
      <c r="D262" s="66" t="s">
        <v>127</v>
      </c>
      <c r="E262" s="66" t="s">
        <v>128</v>
      </c>
      <c r="F262" s="115">
        <f t="shared" ref="F262:G262" si="256">if(B262,1,0)</f>
        <v>1</v>
      </c>
      <c r="G262" s="115">
        <f t="shared" si="256"/>
        <v>0</v>
      </c>
      <c r="H262" s="115">
        <f t="shared" si="3"/>
        <v>0</v>
      </c>
      <c r="I262" s="66">
        <v>1.0</v>
      </c>
    </row>
    <row r="263">
      <c r="A263" s="62" t="s">
        <v>4031</v>
      </c>
      <c r="B263" s="62" t="b">
        <v>0</v>
      </c>
      <c r="C263" s="62" t="b">
        <v>1</v>
      </c>
      <c r="D263" s="66" t="s">
        <v>2081</v>
      </c>
      <c r="E263" s="66" t="s">
        <v>2082</v>
      </c>
      <c r="F263" s="115">
        <f t="shared" ref="F263:G263" si="257">if(B263,1,0)</f>
        <v>0</v>
      </c>
      <c r="G263" s="115">
        <f t="shared" si="257"/>
        <v>1</v>
      </c>
      <c r="H263" s="115">
        <f t="shared" si="3"/>
        <v>0</v>
      </c>
      <c r="I263" s="66">
        <v>1.0</v>
      </c>
    </row>
    <row r="264">
      <c r="A264" s="62" t="s">
        <v>4032</v>
      </c>
      <c r="B264" s="62" t="b">
        <v>0</v>
      </c>
      <c r="C264" s="62" t="b">
        <v>1</v>
      </c>
      <c r="D264" s="66" t="s">
        <v>2459</v>
      </c>
      <c r="E264" s="66" t="s">
        <v>2460</v>
      </c>
      <c r="F264" s="115">
        <f t="shared" ref="F264:G264" si="258">if(B264,1,0)</f>
        <v>0</v>
      </c>
      <c r="G264" s="115">
        <f t="shared" si="258"/>
        <v>1</v>
      </c>
      <c r="H264" s="115">
        <f t="shared" si="3"/>
        <v>0</v>
      </c>
      <c r="I264" s="66">
        <v>1.0</v>
      </c>
    </row>
    <row r="265">
      <c r="A265" s="62" t="s">
        <v>4033</v>
      </c>
      <c r="B265" s="62" t="b">
        <v>0</v>
      </c>
      <c r="C265" s="62" t="b">
        <v>1</v>
      </c>
      <c r="D265" s="66" t="s">
        <v>2428</v>
      </c>
      <c r="E265" s="66" t="s">
        <v>2429</v>
      </c>
      <c r="F265" s="115">
        <f t="shared" ref="F265:G265" si="259">if(B265,1,0)</f>
        <v>0</v>
      </c>
      <c r="G265" s="115">
        <f t="shared" si="259"/>
        <v>1</v>
      </c>
      <c r="H265" s="115">
        <f t="shared" si="3"/>
        <v>0</v>
      </c>
      <c r="I265" s="66">
        <v>1.0</v>
      </c>
    </row>
    <row r="266">
      <c r="A266" s="62" t="s">
        <v>236</v>
      </c>
      <c r="B266" s="62" t="b">
        <v>1</v>
      </c>
      <c r="C266" s="62" t="b">
        <v>1</v>
      </c>
      <c r="D266" s="66" t="s">
        <v>237</v>
      </c>
      <c r="E266" s="66" t="s">
        <v>238</v>
      </c>
      <c r="F266" s="115">
        <f t="shared" ref="F266:G266" si="260">if(B266,1,0)</f>
        <v>1</v>
      </c>
      <c r="G266" s="115">
        <f t="shared" si="260"/>
        <v>1</v>
      </c>
      <c r="H266" s="115">
        <f t="shared" si="3"/>
        <v>1</v>
      </c>
      <c r="I266" s="66">
        <v>1.0</v>
      </c>
    </row>
    <row r="267">
      <c r="A267" s="62" t="s">
        <v>272</v>
      </c>
      <c r="B267" s="62" t="b">
        <v>1</v>
      </c>
      <c r="C267" s="62" t="b">
        <v>0</v>
      </c>
      <c r="D267" s="66" t="s">
        <v>273</v>
      </c>
      <c r="E267" s="66" t="s">
        <v>274</v>
      </c>
      <c r="F267" s="115">
        <f t="shared" ref="F267:G267" si="261">if(B267,1,0)</f>
        <v>1</v>
      </c>
      <c r="G267" s="115">
        <f t="shared" si="261"/>
        <v>0</v>
      </c>
      <c r="H267" s="115">
        <f t="shared" si="3"/>
        <v>0</v>
      </c>
      <c r="I267" s="66">
        <v>1.0</v>
      </c>
    </row>
    <row r="268">
      <c r="A268" s="62" t="s">
        <v>4034</v>
      </c>
      <c r="B268" s="62" t="b">
        <v>0</v>
      </c>
      <c r="C268" s="62" t="b">
        <v>1</v>
      </c>
      <c r="D268" s="66" t="s">
        <v>2266</v>
      </c>
      <c r="E268" s="66" t="s">
        <v>2267</v>
      </c>
      <c r="F268" s="115">
        <f t="shared" ref="F268:G268" si="262">if(B268,1,0)</f>
        <v>0</v>
      </c>
      <c r="G268" s="115">
        <f t="shared" si="262"/>
        <v>1</v>
      </c>
      <c r="H268" s="115">
        <f t="shared" si="3"/>
        <v>0</v>
      </c>
      <c r="I268" s="66">
        <v>1.0</v>
      </c>
    </row>
    <row r="269">
      <c r="A269" s="62" t="s">
        <v>4035</v>
      </c>
      <c r="B269" s="62" t="b">
        <v>0</v>
      </c>
      <c r="C269" s="62" t="b">
        <v>1</v>
      </c>
      <c r="D269" s="66" t="s">
        <v>2345</v>
      </c>
      <c r="E269" s="66" t="s">
        <v>2346</v>
      </c>
      <c r="F269" s="115">
        <f t="shared" ref="F269:G269" si="263">if(B269,1,0)</f>
        <v>0</v>
      </c>
      <c r="G269" s="115">
        <f t="shared" si="263"/>
        <v>1</v>
      </c>
      <c r="H269" s="115">
        <f t="shared" si="3"/>
        <v>0</v>
      </c>
      <c r="I269" s="66">
        <v>1.0</v>
      </c>
    </row>
    <row r="270">
      <c r="A270" s="62" t="s">
        <v>4036</v>
      </c>
      <c r="B270" s="62" t="b">
        <v>0</v>
      </c>
      <c r="C270" s="62" t="b">
        <v>1</v>
      </c>
      <c r="D270" s="66" t="s">
        <v>2077</v>
      </c>
      <c r="E270" s="66" t="s">
        <v>2078</v>
      </c>
      <c r="F270" s="115">
        <f t="shared" ref="F270:G270" si="264">if(B270,1,0)</f>
        <v>0</v>
      </c>
      <c r="G270" s="115">
        <f t="shared" si="264"/>
        <v>1</v>
      </c>
      <c r="H270" s="115">
        <f t="shared" si="3"/>
        <v>0</v>
      </c>
      <c r="I270" s="66">
        <v>1.0</v>
      </c>
    </row>
    <row r="271">
      <c r="A271" s="62" t="s">
        <v>1745</v>
      </c>
      <c r="B271" s="62" t="b">
        <v>0</v>
      </c>
      <c r="C271" s="62" t="b">
        <v>1</v>
      </c>
      <c r="D271" s="66" t="s">
        <v>1746</v>
      </c>
      <c r="E271" s="66" t="s">
        <v>1747</v>
      </c>
      <c r="F271" s="115">
        <f t="shared" ref="F271:G271" si="265">if(B271,1,0)</f>
        <v>0</v>
      </c>
      <c r="G271" s="115">
        <f t="shared" si="265"/>
        <v>1</v>
      </c>
      <c r="H271" s="115">
        <f t="shared" si="3"/>
        <v>0</v>
      </c>
      <c r="I271" s="66">
        <v>1.0</v>
      </c>
    </row>
    <row r="272">
      <c r="A272" s="62" t="s">
        <v>597</v>
      </c>
      <c r="B272" s="62" t="b">
        <v>1</v>
      </c>
      <c r="C272" s="62" t="b">
        <v>0</v>
      </c>
      <c r="D272" s="66" t="s">
        <v>598</v>
      </c>
      <c r="E272" s="66" t="s">
        <v>599</v>
      </c>
      <c r="F272" s="115">
        <f t="shared" ref="F272:G272" si="266">if(B272,1,0)</f>
        <v>1</v>
      </c>
      <c r="G272" s="115">
        <f t="shared" si="266"/>
        <v>0</v>
      </c>
      <c r="H272" s="115">
        <f t="shared" si="3"/>
        <v>0</v>
      </c>
      <c r="I272" s="66">
        <v>1.0</v>
      </c>
    </row>
    <row r="273">
      <c r="A273" s="62" t="s">
        <v>4037</v>
      </c>
      <c r="B273" s="62" t="b">
        <v>0</v>
      </c>
      <c r="C273" s="62" t="b">
        <v>1</v>
      </c>
      <c r="D273" s="66" t="s">
        <v>2270</v>
      </c>
      <c r="E273" s="66" t="s">
        <v>2271</v>
      </c>
      <c r="F273" s="115">
        <f t="shared" ref="F273:G273" si="267">if(B273,1,0)</f>
        <v>0</v>
      </c>
      <c r="G273" s="115">
        <f t="shared" si="267"/>
        <v>1</v>
      </c>
      <c r="H273" s="115">
        <f t="shared" si="3"/>
        <v>0</v>
      </c>
      <c r="I273" s="66">
        <v>1.0</v>
      </c>
    </row>
    <row r="274">
      <c r="A274" s="62" t="s">
        <v>4038</v>
      </c>
      <c r="B274" s="62" t="b">
        <v>0</v>
      </c>
      <c r="C274" s="62" t="b">
        <v>1</v>
      </c>
      <c r="D274" s="66" t="s">
        <v>2027</v>
      </c>
      <c r="E274" s="66" t="s">
        <v>2028</v>
      </c>
      <c r="F274" s="115">
        <f t="shared" ref="F274:G274" si="268">if(B274,1,0)</f>
        <v>0</v>
      </c>
      <c r="G274" s="115">
        <f t="shared" si="268"/>
        <v>1</v>
      </c>
      <c r="H274" s="115">
        <f t="shared" si="3"/>
        <v>0</v>
      </c>
      <c r="I274" s="66">
        <v>1.0</v>
      </c>
    </row>
    <row r="275">
      <c r="A275" s="62" t="s">
        <v>4039</v>
      </c>
      <c r="B275" s="62" t="b">
        <v>0</v>
      </c>
      <c r="C275" s="62" t="b">
        <v>1</v>
      </c>
      <c r="D275" s="66" t="s">
        <v>2388</v>
      </c>
      <c r="E275" s="66" t="s">
        <v>2389</v>
      </c>
      <c r="F275" s="115">
        <f t="shared" ref="F275:G275" si="269">if(B275,1,0)</f>
        <v>0</v>
      </c>
      <c r="G275" s="115">
        <f t="shared" si="269"/>
        <v>1</v>
      </c>
      <c r="H275" s="115">
        <f t="shared" si="3"/>
        <v>0</v>
      </c>
      <c r="I275" s="66">
        <v>1.0</v>
      </c>
    </row>
    <row r="276">
      <c r="A276" s="62" t="s">
        <v>4040</v>
      </c>
      <c r="B276" s="62" t="b">
        <v>0</v>
      </c>
      <c r="C276" s="62" t="b">
        <v>1</v>
      </c>
      <c r="D276" s="66" t="s">
        <v>2392</v>
      </c>
      <c r="E276" s="66" t="s">
        <v>2393</v>
      </c>
      <c r="F276" s="115">
        <f t="shared" ref="F276:G276" si="270">if(B276,1,0)</f>
        <v>0</v>
      </c>
      <c r="G276" s="115">
        <f t="shared" si="270"/>
        <v>1</v>
      </c>
      <c r="H276" s="115">
        <f t="shared" si="3"/>
        <v>0</v>
      </c>
      <c r="I276" s="66">
        <v>1.0</v>
      </c>
    </row>
    <row r="277">
      <c r="A277" s="62" t="s">
        <v>4041</v>
      </c>
      <c r="B277" s="62" t="b">
        <v>0</v>
      </c>
      <c r="C277" s="62" t="b">
        <v>1</v>
      </c>
      <c r="D277" s="66" t="s">
        <v>2121</v>
      </c>
      <c r="E277" s="66" t="s">
        <v>2122</v>
      </c>
      <c r="F277" s="115">
        <f t="shared" ref="F277:G277" si="271">if(B277,1,0)</f>
        <v>0</v>
      </c>
      <c r="G277" s="115">
        <f t="shared" si="271"/>
        <v>1</v>
      </c>
      <c r="H277" s="115">
        <f t="shared" si="3"/>
        <v>0</v>
      </c>
      <c r="I277" s="66">
        <v>1.0</v>
      </c>
    </row>
    <row r="278">
      <c r="A278" s="62" t="s">
        <v>4042</v>
      </c>
      <c r="B278" s="62" t="b">
        <v>0</v>
      </c>
      <c r="C278" s="62" t="b">
        <v>1</v>
      </c>
      <c r="D278" s="66" t="s">
        <v>2412</v>
      </c>
      <c r="E278" s="66" t="s">
        <v>2413</v>
      </c>
      <c r="F278" s="115">
        <f t="shared" ref="F278:G278" si="272">if(B278,1,0)</f>
        <v>0</v>
      </c>
      <c r="G278" s="115">
        <f t="shared" si="272"/>
        <v>1</v>
      </c>
      <c r="H278" s="115">
        <f t="shared" si="3"/>
        <v>0</v>
      </c>
      <c r="I278" s="66">
        <v>1.0</v>
      </c>
    </row>
    <row r="279">
      <c r="A279" s="62" t="s">
        <v>453</v>
      </c>
      <c r="B279" s="62" t="b">
        <v>1</v>
      </c>
      <c r="C279" s="62" t="b">
        <v>1</v>
      </c>
      <c r="D279" s="66" t="s">
        <v>454</v>
      </c>
      <c r="E279" s="66" t="s">
        <v>455</v>
      </c>
      <c r="F279" s="115">
        <f t="shared" ref="F279:G279" si="273">if(B279,1,0)</f>
        <v>1</v>
      </c>
      <c r="G279" s="115">
        <f t="shared" si="273"/>
        <v>1</v>
      </c>
      <c r="H279" s="115">
        <f t="shared" si="3"/>
        <v>1</v>
      </c>
      <c r="I279" s="66">
        <v>1.0</v>
      </c>
    </row>
    <row r="280">
      <c r="A280" s="62" t="s">
        <v>4043</v>
      </c>
      <c r="B280" s="62" t="b">
        <v>0</v>
      </c>
      <c r="C280" s="62" t="b">
        <v>1</v>
      </c>
      <c r="D280" s="66" t="s">
        <v>2304</v>
      </c>
      <c r="E280" s="66" t="s">
        <v>2305</v>
      </c>
      <c r="F280" s="115">
        <f t="shared" ref="F280:G280" si="274">if(B280,1,0)</f>
        <v>0</v>
      </c>
      <c r="G280" s="115">
        <f t="shared" si="274"/>
        <v>1</v>
      </c>
      <c r="H280" s="115">
        <f t="shared" si="3"/>
        <v>0</v>
      </c>
      <c r="I280" s="66">
        <v>1.0</v>
      </c>
    </row>
    <row r="281">
      <c r="A281" s="62" t="s">
        <v>4044</v>
      </c>
      <c r="B281" s="62" t="b">
        <v>0</v>
      </c>
      <c r="C281" s="62" t="b">
        <v>1</v>
      </c>
      <c r="D281" s="66" t="s">
        <v>2357</v>
      </c>
      <c r="E281" s="66" t="s">
        <v>2358</v>
      </c>
      <c r="F281" s="115">
        <f t="shared" ref="F281:G281" si="275">if(B281,1,0)</f>
        <v>0</v>
      </c>
      <c r="G281" s="115">
        <f t="shared" si="275"/>
        <v>1</v>
      </c>
      <c r="H281" s="115">
        <f t="shared" si="3"/>
        <v>0</v>
      </c>
      <c r="I281" s="66">
        <v>1.0</v>
      </c>
    </row>
    <row r="282">
      <c r="A282" s="62" t="s">
        <v>4045</v>
      </c>
      <c r="B282" s="62" t="b">
        <v>0</v>
      </c>
      <c r="C282" s="62" t="b">
        <v>1</v>
      </c>
      <c r="D282" s="66" t="s">
        <v>2243</v>
      </c>
      <c r="E282" s="66" t="s">
        <v>2244</v>
      </c>
      <c r="F282" s="115">
        <f t="shared" ref="F282:G282" si="276">if(B282,1,0)</f>
        <v>0</v>
      </c>
      <c r="G282" s="115">
        <f t="shared" si="276"/>
        <v>1</v>
      </c>
      <c r="H282" s="115">
        <f t="shared" si="3"/>
        <v>0</v>
      </c>
      <c r="I282" s="66">
        <v>1.0</v>
      </c>
    </row>
    <row r="283">
      <c r="A283" s="62" t="s">
        <v>57</v>
      </c>
      <c r="B283" s="62" t="b">
        <v>1</v>
      </c>
      <c r="C283" s="62" t="b">
        <v>1</v>
      </c>
      <c r="D283" s="66" t="s">
        <v>58</v>
      </c>
      <c r="E283" s="66" t="s">
        <v>59</v>
      </c>
      <c r="F283" s="115">
        <f t="shared" ref="F283:G283" si="277">if(B283,1,0)</f>
        <v>1</v>
      </c>
      <c r="G283" s="115">
        <f t="shared" si="277"/>
        <v>1</v>
      </c>
      <c r="H283" s="115">
        <f t="shared" si="3"/>
        <v>1</v>
      </c>
      <c r="I283" s="66">
        <v>1.0</v>
      </c>
    </row>
    <row r="284">
      <c r="A284" s="62" t="s">
        <v>4046</v>
      </c>
      <c r="B284" s="62" t="b">
        <v>0</v>
      </c>
      <c r="C284" s="62" t="b">
        <v>1</v>
      </c>
      <c r="D284" s="66" t="s">
        <v>2314</v>
      </c>
      <c r="E284" s="66" t="s">
        <v>2315</v>
      </c>
      <c r="F284" s="115">
        <f t="shared" ref="F284:G284" si="278">if(B284,1,0)</f>
        <v>0</v>
      </c>
      <c r="G284" s="115">
        <f t="shared" si="278"/>
        <v>1</v>
      </c>
      <c r="H284" s="115">
        <f t="shared" si="3"/>
        <v>0</v>
      </c>
      <c r="I284" s="66">
        <v>1.0</v>
      </c>
    </row>
    <row r="285">
      <c r="A285" s="62" t="s">
        <v>4047</v>
      </c>
      <c r="B285" s="62" t="b">
        <v>0</v>
      </c>
      <c r="C285" s="62" t="b">
        <v>1</v>
      </c>
      <c r="D285" s="66" t="s">
        <v>2237</v>
      </c>
      <c r="E285" s="66" t="s">
        <v>2238</v>
      </c>
      <c r="F285" s="115">
        <f t="shared" ref="F285:G285" si="279">if(B285,1,0)</f>
        <v>0</v>
      </c>
      <c r="G285" s="115">
        <f t="shared" si="279"/>
        <v>1</v>
      </c>
      <c r="H285" s="115">
        <f t="shared" si="3"/>
        <v>0</v>
      </c>
      <c r="I285" s="66">
        <v>1.0</v>
      </c>
    </row>
    <row r="286">
      <c r="A286" s="62" t="s">
        <v>4048</v>
      </c>
      <c r="B286" s="62" t="b">
        <v>0</v>
      </c>
      <c r="C286" s="62" t="b">
        <v>1</v>
      </c>
      <c r="D286" s="66" t="s">
        <v>2153</v>
      </c>
      <c r="E286" s="66" t="s">
        <v>2154</v>
      </c>
      <c r="F286" s="115">
        <f t="shared" ref="F286:G286" si="280">if(B286,1,0)</f>
        <v>0</v>
      </c>
      <c r="G286" s="115">
        <f t="shared" si="280"/>
        <v>1</v>
      </c>
      <c r="H286" s="115">
        <f t="shared" si="3"/>
        <v>0</v>
      </c>
      <c r="I286" s="66">
        <v>1.0</v>
      </c>
    </row>
    <row r="287">
      <c r="A287" s="62" t="s">
        <v>603</v>
      </c>
      <c r="B287" s="62" t="b">
        <v>1</v>
      </c>
      <c r="C287" s="62" t="b">
        <v>0</v>
      </c>
      <c r="D287" s="66" t="s">
        <v>604</v>
      </c>
      <c r="E287" s="66" t="s">
        <v>605</v>
      </c>
      <c r="F287" s="115">
        <f t="shared" ref="F287:G287" si="281">if(B287,1,0)</f>
        <v>1</v>
      </c>
      <c r="G287" s="115">
        <f t="shared" si="281"/>
        <v>0</v>
      </c>
      <c r="H287" s="115">
        <f t="shared" si="3"/>
        <v>0</v>
      </c>
      <c r="I287" s="66">
        <v>1.0</v>
      </c>
    </row>
    <row r="288">
      <c r="A288" s="62" t="s">
        <v>539</v>
      </c>
      <c r="B288" s="62" t="b">
        <v>1</v>
      </c>
      <c r="C288" s="62" t="b">
        <v>0</v>
      </c>
      <c r="D288" s="66" t="s">
        <v>540</v>
      </c>
      <c r="E288" s="66" t="s">
        <v>541</v>
      </c>
      <c r="F288" s="115">
        <f t="shared" ref="F288:G288" si="282">if(B288,1,0)</f>
        <v>1</v>
      </c>
      <c r="G288" s="115">
        <f t="shared" si="282"/>
        <v>0</v>
      </c>
      <c r="H288" s="115">
        <f t="shared" si="3"/>
        <v>0</v>
      </c>
      <c r="I288" s="66">
        <v>1.0</v>
      </c>
    </row>
    <row r="289">
      <c r="A289" s="62" t="s">
        <v>195</v>
      </c>
      <c r="B289" s="62" t="b">
        <v>1</v>
      </c>
      <c r="C289" s="62" t="b">
        <v>0</v>
      </c>
      <c r="D289" s="66" t="s">
        <v>196</v>
      </c>
      <c r="E289" s="66" t="s">
        <v>197</v>
      </c>
      <c r="F289" s="115">
        <f t="shared" ref="F289:G289" si="283">if(B289,1,0)</f>
        <v>1</v>
      </c>
      <c r="G289" s="115">
        <f t="shared" si="283"/>
        <v>0</v>
      </c>
      <c r="H289" s="115">
        <f t="shared" si="3"/>
        <v>0</v>
      </c>
      <c r="I289" s="66">
        <v>1.0</v>
      </c>
    </row>
    <row r="290">
      <c r="A290" s="62" t="s">
        <v>278</v>
      </c>
      <c r="B290" s="62" t="b">
        <v>1</v>
      </c>
      <c r="C290" s="62" t="b">
        <v>0</v>
      </c>
      <c r="D290" s="66" t="s">
        <v>279</v>
      </c>
      <c r="E290" s="66" t="s">
        <v>280</v>
      </c>
      <c r="F290" s="115">
        <f t="shared" ref="F290:G290" si="284">if(B290,1,0)</f>
        <v>1</v>
      </c>
      <c r="G290" s="115">
        <f t="shared" si="284"/>
        <v>0</v>
      </c>
      <c r="H290" s="115">
        <f t="shared" si="3"/>
        <v>0</v>
      </c>
      <c r="I290" s="66">
        <v>1.0</v>
      </c>
    </row>
    <row r="291">
      <c r="A291" s="62" t="s">
        <v>488</v>
      </c>
      <c r="B291" s="62" t="b">
        <v>1</v>
      </c>
      <c r="C291" s="62" t="b">
        <v>0</v>
      </c>
      <c r="D291" s="66" t="s">
        <v>489</v>
      </c>
      <c r="E291" s="66" t="s">
        <v>490</v>
      </c>
      <c r="F291" s="115">
        <f t="shared" ref="F291:G291" si="285">if(B291,1,0)</f>
        <v>1</v>
      </c>
      <c r="G291" s="115">
        <f t="shared" si="285"/>
        <v>0</v>
      </c>
      <c r="H291" s="115">
        <f t="shared" si="3"/>
        <v>0</v>
      </c>
      <c r="I291" s="66">
        <v>1.0</v>
      </c>
    </row>
    <row r="292">
      <c r="A292" s="62" t="s">
        <v>215</v>
      </c>
      <c r="B292" s="62" t="b">
        <v>1</v>
      </c>
      <c r="C292" s="62" t="b">
        <v>0</v>
      </c>
      <c r="D292" s="66" t="s">
        <v>216</v>
      </c>
      <c r="E292" s="66" t="s">
        <v>217</v>
      </c>
      <c r="F292" s="115">
        <f t="shared" ref="F292:G292" si="286">if(B292,1,0)</f>
        <v>1</v>
      </c>
      <c r="G292" s="115">
        <f t="shared" si="286"/>
        <v>0</v>
      </c>
      <c r="H292" s="115">
        <f t="shared" si="3"/>
        <v>0</v>
      </c>
      <c r="I292" s="66">
        <v>1.0</v>
      </c>
    </row>
    <row r="293">
      <c r="A293" s="62" t="s">
        <v>4049</v>
      </c>
      <c r="B293" s="62" t="b">
        <v>0</v>
      </c>
      <c r="C293" s="62" t="b">
        <v>1</v>
      </c>
      <c r="D293" s="66" t="s">
        <v>2501</v>
      </c>
      <c r="E293" s="66" t="s">
        <v>2502</v>
      </c>
      <c r="F293" s="115">
        <f t="shared" ref="F293:G293" si="287">if(B293,1,0)</f>
        <v>0</v>
      </c>
      <c r="G293" s="115">
        <f t="shared" si="287"/>
        <v>1</v>
      </c>
      <c r="H293" s="115">
        <f t="shared" si="3"/>
        <v>0</v>
      </c>
      <c r="I293" s="66">
        <v>1.0</v>
      </c>
    </row>
    <row r="294">
      <c r="A294" s="62" t="s">
        <v>562</v>
      </c>
      <c r="B294" s="62" t="b">
        <v>1</v>
      </c>
      <c r="C294" s="62" t="b">
        <v>0</v>
      </c>
      <c r="D294" s="66" t="s">
        <v>563</v>
      </c>
      <c r="E294" s="66" t="s">
        <v>564</v>
      </c>
      <c r="F294" s="115">
        <f t="shared" ref="F294:G294" si="288">if(B294,1,0)</f>
        <v>1</v>
      </c>
      <c r="G294" s="115">
        <f t="shared" si="288"/>
        <v>0</v>
      </c>
      <c r="H294" s="115">
        <f t="shared" si="3"/>
        <v>0</v>
      </c>
      <c r="I294" s="66">
        <v>1.0</v>
      </c>
    </row>
    <row r="295">
      <c r="A295" s="62" t="s">
        <v>4050</v>
      </c>
      <c r="B295" s="62" t="b">
        <v>0</v>
      </c>
      <c r="C295" s="62" t="b">
        <v>1</v>
      </c>
      <c r="D295" s="66" t="s">
        <v>2013</v>
      </c>
      <c r="E295" s="66" t="s">
        <v>2014</v>
      </c>
      <c r="F295" s="115">
        <f t="shared" ref="F295:G295" si="289">if(B295,1,0)</f>
        <v>0</v>
      </c>
      <c r="G295" s="115">
        <f t="shared" si="289"/>
        <v>1</v>
      </c>
      <c r="H295" s="115">
        <f t="shared" si="3"/>
        <v>0</v>
      </c>
      <c r="I295" s="66">
        <v>1.0</v>
      </c>
    </row>
    <row r="296">
      <c r="A296" s="62" t="s">
        <v>4051</v>
      </c>
      <c r="B296" s="62" t="b">
        <v>0</v>
      </c>
      <c r="C296" s="62" t="b">
        <v>1</v>
      </c>
      <c r="D296" s="66" t="s">
        <v>2233</v>
      </c>
      <c r="E296" s="66" t="s">
        <v>2234</v>
      </c>
      <c r="F296" s="115">
        <f t="shared" ref="F296:G296" si="290">if(B296,1,0)</f>
        <v>0</v>
      </c>
      <c r="G296" s="115">
        <f t="shared" si="290"/>
        <v>1</v>
      </c>
      <c r="H296" s="115">
        <f t="shared" si="3"/>
        <v>0</v>
      </c>
      <c r="I296" s="66">
        <v>1.0</v>
      </c>
    </row>
    <row r="297">
      <c r="A297" s="62" t="s">
        <v>465</v>
      </c>
      <c r="B297" s="62" t="b">
        <v>1</v>
      </c>
      <c r="C297" s="62" t="b">
        <v>0</v>
      </c>
      <c r="D297" s="66" t="s">
        <v>466</v>
      </c>
      <c r="E297" s="66" t="s">
        <v>467</v>
      </c>
      <c r="F297" s="115">
        <f t="shared" ref="F297:G297" si="291">if(B297,1,0)</f>
        <v>1</v>
      </c>
      <c r="G297" s="115">
        <f t="shared" si="291"/>
        <v>0</v>
      </c>
      <c r="H297" s="115">
        <f t="shared" si="3"/>
        <v>0</v>
      </c>
      <c r="I297" s="66">
        <v>1.0</v>
      </c>
    </row>
    <row r="298">
      <c r="A298" s="62" t="s">
        <v>69</v>
      </c>
      <c r="B298" s="62" t="b">
        <v>1</v>
      </c>
      <c r="C298" s="62" t="b">
        <v>1</v>
      </c>
      <c r="D298" s="66" t="s">
        <v>70</v>
      </c>
      <c r="E298" s="66" t="s">
        <v>71</v>
      </c>
      <c r="F298" s="115">
        <f t="shared" ref="F298:G298" si="292">if(B298,1,0)</f>
        <v>1</v>
      </c>
      <c r="G298" s="115">
        <f t="shared" si="292"/>
        <v>1</v>
      </c>
      <c r="H298" s="115">
        <f t="shared" si="3"/>
        <v>1</v>
      </c>
      <c r="I298" s="66">
        <v>1.0</v>
      </c>
    </row>
    <row r="299">
      <c r="A299" s="62" t="s">
        <v>612</v>
      </c>
      <c r="B299" s="62" t="b">
        <v>1</v>
      </c>
      <c r="C299" s="62" t="b">
        <v>0</v>
      </c>
      <c r="D299" s="66" t="s">
        <v>613</v>
      </c>
      <c r="E299" s="66" t="s">
        <v>614</v>
      </c>
      <c r="F299" s="115">
        <f t="shared" ref="F299:G299" si="293">if(B299,1,0)</f>
        <v>1</v>
      </c>
      <c r="G299" s="115">
        <f t="shared" si="293"/>
        <v>0</v>
      </c>
      <c r="H299" s="115">
        <f t="shared" si="3"/>
        <v>0</v>
      </c>
      <c r="I299" s="66">
        <v>1.0</v>
      </c>
    </row>
    <row r="300">
      <c r="A300" s="62" t="s">
        <v>4052</v>
      </c>
      <c r="B300" s="62" t="b">
        <v>0</v>
      </c>
      <c r="C300" s="62" t="b">
        <v>1</v>
      </c>
      <c r="D300" s="66" t="s">
        <v>1984</v>
      </c>
      <c r="E300" s="66" t="s">
        <v>1985</v>
      </c>
      <c r="F300" s="115">
        <f t="shared" ref="F300:G300" si="294">if(B300,1,0)</f>
        <v>0</v>
      </c>
      <c r="G300" s="115">
        <f t="shared" si="294"/>
        <v>1</v>
      </c>
      <c r="H300" s="115">
        <f t="shared" si="3"/>
        <v>0</v>
      </c>
      <c r="I300" s="66">
        <v>1.0</v>
      </c>
    </row>
    <row r="301">
      <c r="A301" s="62" t="s">
        <v>4053</v>
      </c>
      <c r="B301" s="62" t="b">
        <v>0</v>
      </c>
      <c r="C301" s="62" t="b">
        <v>1</v>
      </c>
      <c r="D301" s="66" t="s">
        <v>2201</v>
      </c>
      <c r="E301" s="66" t="s">
        <v>2202</v>
      </c>
      <c r="F301" s="115">
        <f t="shared" ref="F301:G301" si="295">if(B301,1,0)</f>
        <v>0</v>
      </c>
      <c r="G301" s="115">
        <f t="shared" si="295"/>
        <v>1</v>
      </c>
      <c r="H301" s="115">
        <f t="shared" si="3"/>
        <v>0</v>
      </c>
      <c r="I301" s="66">
        <v>1.0</v>
      </c>
    </row>
    <row r="302">
      <c r="A302" s="62" t="s">
        <v>212</v>
      </c>
      <c r="B302" s="62" t="b">
        <v>1</v>
      </c>
      <c r="C302" s="62" t="b">
        <v>0</v>
      </c>
      <c r="D302" s="66" t="s">
        <v>213</v>
      </c>
      <c r="E302" s="66" t="s">
        <v>214</v>
      </c>
      <c r="F302" s="115">
        <f t="shared" ref="F302:G302" si="296">if(B302,1,0)</f>
        <v>1</v>
      </c>
      <c r="G302" s="115">
        <f t="shared" si="296"/>
        <v>0</v>
      </c>
      <c r="H302" s="115">
        <f t="shared" si="3"/>
        <v>0</v>
      </c>
      <c r="I302" s="66">
        <v>1.0</v>
      </c>
    </row>
    <row r="303">
      <c r="A303" s="62" t="s">
        <v>515</v>
      </c>
      <c r="B303" s="62" t="b">
        <v>1</v>
      </c>
      <c r="C303" s="62" t="b">
        <v>0</v>
      </c>
      <c r="D303" s="66" t="s">
        <v>516</v>
      </c>
      <c r="E303" s="66" t="s">
        <v>517</v>
      </c>
      <c r="F303" s="115">
        <f t="shared" ref="F303:G303" si="297">if(B303,1,0)</f>
        <v>1</v>
      </c>
      <c r="G303" s="115">
        <f t="shared" si="297"/>
        <v>0</v>
      </c>
      <c r="H303" s="115">
        <f t="shared" si="3"/>
        <v>0</v>
      </c>
      <c r="I303" s="66">
        <v>1.0</v>
      </c>
    </row>
    <row r="304">
      <c r="A304" s="62" t="s">
        <v>521</v>
      </c>
      <c r="B304" s="62" t="b">
        <v>1</v>
      </c>
      <c r="C304" s="62" t="b">
        <v>0</v>
      </c>
      <c r="D304" s="66" t="s">
        <v>522</v>
      </c>
      <c r="E304" s="66" t="s">
        <v>523</v>
      </c>
      <c r="F304" s="115">
        <f t="shared" ref="F304:G304" si="298">if(B304,1,0)</f>
        <v>1</v>
      </c>
      <c r="G304" s="115">
        <f t="shared" si="298"/>
        <v>0</v>
      </c>
      <c r="H304" s="115">
        <f t="shared" si="3"/>
        <v>0</v>
      </c>
      <c r="I304" s="66">
        <v>1.0</v>
      </c>
    </row>
    <row r="305">
      <c r="A305" s="62" t="s">
        <v>524</v>
      </c>
      <c r="B305" s="62" t="b">
        <v>1</v>
      </c>
      <c r="C305" s="62" t="b">
        <v>1</v>
      </c>
      <c r="D305" s="66" t="s">
        <v>525</v>
      </c>
      <c r="E305" s="66" t="s">
        <v>526</v>
      </c>
      <c r="F305" s="115">
        <f t="shared" ref="F305:G305" si="299">if(B305,1,0)</f>
        <v>1</v>
      </c>
      <c r="G305" s="115">
        <f t="shared" si="299"/>
        <v>1</v>
      </c>
      <c r="H305" s="115">
        <f t="shared" si="3"/>
        <v>1</v>
      </c>
      <c r="I305" s="66">
        <v>1.0</v>
      </c>
    </row>
    <row r="306">
      <c r="A306" s="62" t="s">
        <v>4054</v>
      </c>
      <c r="B306" s="62" t="b">
        <v>0</v>
      </c>
      <c r="C306" s="62" t="b">
        <v>1</v>
      </c>
      <c r="D306" s="66" t="s">
        <v>2129</v>
      </c>
      <c r="E306" s="66" t="s">
        <v>2130</v>
      </c>
      <c r="F306" s="115">
        <f t="shared" ref="F306:G306" si="300">if(B306,1,0)</f>
        <v>0</v>
      </c>
      <c r="G306" s="115">
        <f t="shared" si="300"/>
        <v>1</v>
      </c>
      <c r="H306" s="115">
        <f t="shared" si="3"/>
        <v>0</v>
      </c>
      <c r="I306" s="66">
        <v>1.0</v>
      </c>
    </row>
    <row r="307">
      <c r="A307" s="62" t="s">
        <v>4055</v>
      </c>
      <c r="B307" s="62" t="b">
        <v>0</v>
      </c>
      <c r="C307" s="62" t="b">
        <v>1</v>
      </c>
      <c r="D307" s="66" t="s">
        <v>2025</v>
      </c>
      <c r="E307" s="66" t="s">
        <v>2026</v>
      </c>
      <c r="F307" s="115">
        <f t="shared" ref="F307:G307" si="301">if(B307,1,0)</f>
        <v>0</v>
      </c>
      <c r="G307" s="115">
        <f t="shared" si="301"/>
        <v>1</v>
      </c>
      <c r="H307" s="115">
        <f t="shared" si="3"/>
        <v>0</v>
      </c>
      <c r="I307" s="66">
        <v>1.0</v>
      </c>
    </row>
    <row r="308">
      <c r="A308" s="62" t="s">
        <v>4056</v>
      </c>
      <c r="B308" s="62" t="b">
        <v>0</v>
      </c>
      <c r="C308" s="62" t="b">
        <v>1</v>
      </c>
      <c r="D308" s="66" t="s">
        <v>2193</v>
      </c>
      <c r="E308" s="66" t="s">
        <v>2194</v>
      </c>
      <c r="F308" s="115">
        <f t="shared" ref="F308:G308" si="302">if(B308,1,0)</f>
        <v>0</v>
      </c>
      <c r="G308" s="115">
        <f t="shared" si="302"/>
        <v>1</v>
      </c>
      <c r="H308" s="115">
        <f t="shared" si="3"/>
        <v>0</v>
      </c>
      <c r="I308" s="66">
        <v>1.0</v>
      </c>
    </row>
    <row r="309">
      <c r="A309" s="62" t="s">
        <v>445</v>
      </c>
      <c r="B309" s="62" t="b">
        <v>1</v>
      </c>
      <c r="C309" s="62" t="b">
        <v>0</v>
      </c>
      <c r="D309" s="66" t="s">
        <v>446</v>
      </c>
      <c r="E309" s="66" t="s">
        <v>447</v>
      </c>
      <c r="F309" s="115">
        <f t="shared" ref="F309:G309" si="303">if(B309,1,0)</f>
        <v>1</v>
      </c>
      <c r="G309" s="115">
        <f t="shared" si="303"/>
        <v>0</v>
      </c>
      <c r="H309" s="115">
        <f t="shared" si="3"/>
        <v>0</v>
      </c>
      <c r="I309" s="66">
        <v>1.0</v>
      </c>
    </row>
    <row r="310">
      <c r="A310" s="62" t="s">
        <v>4057</v>
      </c>
      <c r="B310" s="62" t="b">
        <v>0</v>
      </c>
      <c r="C310" s="62" t="b">
        <v>1</v>
      </c>
      <c r="D310" s="66" t="s">
        <v>2448</v>
      </c>
      <c r="E310" s="66" t="s">
        <v>2449</v>
      </c>
      <c r="F310" s="115">
        <f t="shared" ref="F310:G310" si="304">if(B310,1,0)</f>
        <v>0</v>
      </c>
      <c r="G310" s="115">
        <f t="shared" si="304"/>
        <v>1</v>
      </c>
      <c r="H310" s="115">
        <f t="shared" si="3"/>
        <v>0</v>
      </c>
      <c r="I310" s="66">
        <v>1.0</v>
      </c>
    </row>
    <row r="311">
      <c r="A311" s="62" t="s">
        <v>4058</v>
      </c>
      <c r="B311" s="62" t="b">
        <v>0</v>
      </c>
      <c r="C311" s="62" t="b">
        <v>1</v>
      </c>
      <c r="D311" s="66" t="s">
        <v>2406</v>
      </c>
      <c r="E311" s="66" t="s">
        <v>2407</v>
      </c>
      <c r="F311" s="115">
        <f t="shared" ref="F311:G311" si="305">if(B311,1,0)</f>
        <v>0</v>
      </c>
      <c r="G311" s="115">
        <f t="shared" si="305"/>
        <v>1</v>
      </c>
      <c r="H311" s="115">
        <f t="shared" si="3"/>
        <v>0</v>
      </c>
      <c r="I311" s="66">
        <v>1.0</v>
      </c>
    </row>
    <row r="312">
      <c r="A312" s="62" t="s">
        <v>159</v>
      </c>
      <c r="B312" s="62" t="b">
        <v>1</v>
      </c>
      <c r="C312" s="62" t="b">
        <v>0</v>
      </c>
      <c r="D312" s="66" t="s">
        <v>160</v>
      </c>
      <c r="E312" s="66" t="s">
        <v>161</v>
      </c>
      <c r="F312" s="115">
        <f t="shared" ref="F312:G312" si="306">if(B312,1,0)</f>
        <v>1</v>
      </c>
      <c r="G312" s="115">
        <f t="shared" si="306"/>
        <v>0</v>
      </c>
      <c r="H312" s="115">
        <f t="shared" si="3"/>
        <v>0</v>
      </c>
      <c r="I312" s="66">
        <v>1.0</v>
      </c>
    </row>
    <row r="313">
      <c r="A313" s="62" t="s">
        <v>257</v>
      </c>
      <c r="B313" s="62" t="b">
        <v>1</v>
      </c>
      <c r="C313" s="62" t="b">
        <v>0</v>
      </c>
      <c r="D313" s="66" t="s">
        <v>258</v>
      </c>
      <c r="E313" s="66" t="s">
        <v>259</v>
      </c>
      <c r="F313" s="115">
        <f t="shared" ref="F313:G313" si="307">if(B313,1,0)</f>
        <v>1</v>
      </c>
      <c r="G313" s="115">
        <f t="shared" si="307"/>
        <v>0</v>
      </c>
      <c r="H313" s="115">
        <f t="shared" si="3"/>
        <v>0</v>
      </c>
      <c r="I313" s="66">
        <v>1.0</v>
      </c>
    </row>
    <row r="314">
      <c r="A314" s="62" t="s">
        <v>4059</v>
      </c>
      <c r="B314" s="62" t="b">
        <v>0</v>
      </c>
      <c r="C314" s="62" t="b">
        <v>1</v>
      </c>
      <c r="D314" s="66" t="s">
        <v>2434</v>
      </c>
      <c r="E314" s="66" t="s">
        <v>2435</v>
      </c>
      <c r="F314" s="115">
        <f t="shared" ref="F314:G314" si="308">if(B314,1,0)</f>
        <v>0</v>
      </c>
      <c r="G314" s="115">
        <f t="shared" si="308"/>
        <v>1</v>
      </c>
      <c r="H314" s="115">
        <f t="shared" si="3"/>
        <v>0</v>
      </c>
      <c r="I314" s="66">
        <v>1.0</v>
      </c>
    </row>
    <row r="315">
      <c r="A315" s="62" t="s">
        <v>192</v>
      </c>
      <c r="B315" s="62" t="b">
        <v>1</v>
      </c>
      <c r="C315" s="62" t="b">
        <v>0</v>
      </c>
      <c r="D315" s="66" t="s">
        <v>193</v>
      </c>
      <c r="E315" s="66" t="s">
        <v>194</v>
      </c>
      <c r="F315" s="115">
        <f t="shared" ref="F315:G315" si="309">if(B315,1,0)</f>
        <v>1</v>
      </c>
      <c r="G315" s="115">
        <f t="shared" si="309"/>
        <v>0</v>
      </c>
      <c r="H315" s="115">
        <f t="shared" si="3"/>
        <v>0</v>
      </c>
      <c r="I315" s="66">
        <v>1.0</v>
      </c>
    </row>
    <row r="316">
      <c r="A316" s="62" t="s">
        <v>266</v>
      </c>
      <c r="B316" s="62" t="b">
        <v>1</v>
      </c>
      <c r="C316" s="62" t="b">
        <v>0</v>
      </c>
      <c r="D316" s="66" t="s">
        <v>267</v>
      </c>
      <c r="E316" s="66" t="s">
        <v>268</v>
      </c>
      <c r="F316" s="115">
        <f t="shared" ref="F316:G316" si="310">if(B316,1,0)</f>
        <v>1</v>
      </c>
      <c r="G316" s="115">
        <f t="shared" si="310"/>
        <v>0</v>
      </c>
      <c r="H316" s="115">
        <f t="shared" si="3"/>
        <v>0</v>
      </c>
      <c r="I316" s="66">
        <v>1.0</v>
      </c>
    </row>
    <row r="317">
      <c r="A317" s="62" t="s">
        <v>207</v>
      </c>
      <c r="B317" s="62" t="b">
        <v>1</v>
      </c>
      <c r="C317" s="62" t="b">
        <v>0</v>
      </c>
      <c r="D317" s="66" t="s">
        <v>207</v>
      </c>
      <c r="E317" s="66" t="s">
        <v>208</v>
      </c>
      <c r="F317" s="115">
        <f t="shared" ref="F317:G317" si="311">if(B317,1,0)</f>
        <v>1</v>
      </c>
      <c r="G317" s="115">
        <f t="shared" si="311"/>
        <v>0</v>
      </c>
      <c r="H317" s="115">
        <f t="shared" si="3"/>
        <v>0</v>
      </c>
      <c r="I317" s="66">
        <v>1.0</v>
      </c>
    </row>
    <row r="318">
      <c r="A318" s="62" t="s">
        <v>4060</v>
      </c>
      <c r="B318" s="62" t="b">
        <v>0</v>
      </c>
      <c r="C318" s="62" t="b">
        <v>1</v>
      </c>
      <c r="D318" s="66" t="s">
        <v>2292</v>
      </c>
      <c r="E318" s="66" t="s">
        <v>2293</v>
      </c>
      <c r="F318" s="115">
        <f t="shared" ref="F318:G318" si="312">if(B318,1,0)</f>
        <v>0</v>
      </c>
      <c r="G318" s="115">
        <f t="shared" si="312"/>
        <v>1</v>
      </c>
      <c r="H318" s="115">
        <f t="shared" si="3"/>
        <v>0</v>
      </c>
      <c r="I318" s="66">
        <v>1.0</v>
      </c>
    </row>
    <row r="319">
      <c r="A319" s="62" t="s">
        <v>570</v>
      </c>
      <c r="B319" s="62" t="b">
        <v>1</v>
      </c>
      <c r="C319" s="62" t="b">
        <v>0</v>
      </c>
      <c r="D319" s="66" t="s">
        <v>571</v>
      </c>
      <c r="E319" s="66" t="s">
        <v>572</v>
      </c>
      <c r="F319" s="115">
        <f t="shared" ref="F319:G319" si="313">if(B319,1,0)</f>
        <v>1</v>
      </c>
      <c r="G319" s="115">
        <f t="shared" si="313"/>
        <v>0</v>
      </c>
      <c r="H319" s="115">
        <f t="shared" si="3"/>
        <v>0</v>
      </c>
      <c r="I319" s="66">
        <v>1.0</v>
      </c>
    </row>
    <row r="320">
      <c r="A320" s="62" t="s">
        <v>1642</v>
      </c>
      <c r="B320" s="62" t="b">
        <v>0</v>
      </c>
      <c r="C320" s="62" t="b">
        <v>1</v>
      </c>
      <c r="D320" s="66" t="s">
        <v>1643</v>
      </c>
      <c r="E320" s="66" t="s">
        <v>1644</v>
      </c>
      <c r="F320" s="115">
        <f t="shared" ref="F320:G320" si="314">if(B320,1,0)</f>
        <v>0</v>
      </c>
      <c r="G320" s="115">
        <f t="shared" si="314"/>
        <v>1</v>
      </c>
      <c r="H320" s="115">
        <f t="shared" si="3"/>
        <v>0</v>
      </c>
      <c r="I320" s="66">
        <v>1.0</v>
      </c>
    </row>
    <row r="321">
      <c r="A321" s="62" t="s">
        <v>424</v>
      </c>
      <c r="B321" s="62" t="b">
        <v>1</v>
      </c>
      <c r="C321" s="62" t="b">
        <v>0</v>
      </c>
      <c r="D321" s="66" t="s">
        <v>425</v>
      </c>
      <c r="E321" s="66" t="s">
        <v>426</v>
      </c>
      <c r="F321" s="115">
        <f t="shared" ref="F321:G321" si="315">if(B321,1,0)</f>
        <v>1</v>
      </c>
      <c r="G321" s="115">
        <f t="shared" si="315"/>
        <v>0</v>
      </c>
      <c r="H321" s="115">
        <f t="shared" si="3"/>
        <v>0</v>
      </c>
      <c r="I321" s="66">
        <v>1.0</v>
      </c>
    </row>
    <row r="322">
      <c r="A322" s="62" t="s">
        <v>4061</v>
      </c>
      <c r="B322" s="62" t="b">
        <v>0</v>
      </c>
      <c r="C322" s="62" t="b">
        <v>1</v>
      </c>
      <c r="D322" s="66" t="s">
        <v>2143</v>
      </c>
      <c r="E322" s="66" t="s">
        <v>2144</v>
      </c>
      <c r="F322" s="115">
        <f t="shared" ref="F322:G322" si="316">if(B322,1,0)</f>
        <v>0</v>
      </c>
      <c r="G322" s="115">
        <f t="shared" si="316"/>
        <v>1</v>
      </c>
      <c r="H322" s="115">
        <f t="shared" si="3"/>
        <v>0</v>
      </c>
      <c r="I322" s="66">
        <v>1.0</v>
      </c>
    </row>
    <row r="323">
      <c r="A323" s="62" t="s">
        <v>409</v>
      </c>
      <c r="B323" s="62" t="b">
        <v>1</v>
      </c>
      <c r="C323" s="62" t="b">
        <v>0</v>
      </c>
      <c r="D323" s="66" t="s">
        <v>410</v>
      </c>
      <c r="E323" s="66" t="s">
        <v>411</v>
      </c>
      <c r="F323" s="115">
        <f t="shared" ref="F323:G323" si="317">if(B323,1,0)</f>
        <v>1</v>
      </c>
      <c r="G323" s="115">
        <f t="shared" si="317"/>
        <v>0</v>
      </c>
      <c r="H323" s="115">
        <f t="shared" si="3"/>
        <v>0</v>
      </c>
      <c r="I323" s="66">
        <v>1.0</v>
      </c>
    </row>
    <row r="324">
      <c r="A324" s="62" t="s">
        <v>4062</v>
      </c>
      <c r="B324" s="62" t="b">
        <v>0</v>
      </c>
      <c r="C324" s="62" t="b">
        <v>1</v>
      </c>
      <c r="D324" s="66" t="s">
        <v>2215</v>
      </c>
      <c r="E324" s="66" t="s">
        <v>2216</v>
      </c>
      <c r="F324" s="115">
        <f t="shared" ref="F324:G324" si="318">if(B324,1,0)</f>
        <v>0</v>
      </c>
      <c r="G324" s="115">
        <f t="shared" si="318"/>
        <v>1</v>
      </c>
      <c r="H324" s="115">
        <f t="shared" si="3"/>
        <v>0</v>
      </c>
      <c r="I324" s="66">
        <v>1.0</v>
      </c>
    </row>
    <row r="325">
      <c r="A325" s="62" t="s">
        <v>275</v>
      </c>
      <c r="B325" s="62" t="b">
        <v>1</v>
      </c>
      <c r="C325" s="62" t="b">
        <v>0</v>
      </c>
      <c r="D325" s="66" t="s">
        <v>276</v>
      </c>
      <c r="E325" s="66" t="s">
        <v>277</v>
      </c>
      <c r="F325" s="115">
        <f t="shared" ref="F325:G325" si="319">if(B325,1,0)</f>
        <v>1</v>
      </c>
      <c r="G325" s="115">
        <f t="shared" si="319"/>
        <v>0</v>
      </c>
      <c r="H325" s="115">
        <f t="shared" si="3"/>
        <v>0</v>
      </c>
      <c r="I325" s="66">
        <v>1.0</v>
      </c>
    </row>
    <row r="326">
      <c r="A326" s="62" t="s">
        <v>4063</v>
      </c>
      <c r="B326" s="62" t="b">
        <v>0</v>
      </c>
      <c r="C326" s="62" t="b">
        <v>1</v>
      </c>
      <c r="D326" s="66" t="s">
        <v>2197</v>
      </c>
      <c r="E326" s="66" t="s">
        <v>2198</v>
      </c>
      <c r="F326" s="115">
        <f t="shared" ref="F326:G326" si="320">if(B326,1,0)</f>
        <v>0</v>
      </c>
      <c r="G326" s="115">
        <f t="shared" si="320"/>
        <v>1</v>
      </c>
      <c r="H326" s="115">
        <f t="shared" si="3"/>
        <v>0</v>
      </c>
      <c r="I326" s="66">
        <v>1.0</v>
      </c>
    </row>
    <row r="327">
      <c r="A327" s="62" t="s">
        <v>477</v>
      </c>
      <c r="B327" s="62" t="b">
        <v>1</v>
      </c>
      <c r="C327" s="62" t="b">
        <v>0</v>
      </c>
      <c r="D327" s="66" t="s">
        <v>478</v>
      </c>
      <c r="E327" s="66" t="s">
        <v>479</v>
      </c>
      <c r="F327" s="115">
        <f t="shared" ref="F327:G327" si="321">if(B327,1,0)</f>
        <v>1</v>
      </c>
      <c r="G327" s="115">
        <f t="shared" si="321"/>
        <v>0</v>
      </c>
      <c r="H327" s="115">
        <f t="shared" si="3"/>
        <v>0</v>
      </c>
      <c r="I327" s="66">
        <v>1.0</v>
      </c>
    </row>
    <row r="328">
      <c r="A328" s="62" t="s">
        <v>4064</v>
      </c>
      <c r="B328" s="62" t="b">
        <v>0</v>
      </c>
      <c r="C328" s="62" t="b">
        <v>1</v>
      </c>
      <c r="D328" s="66" t="s">
        <v>2119</v>
      </c>
      <c r="E328" s="66" t="s">
        <v>2120</v>
      </c>
      <c r="F328" s="115">
        <f t="shared" ref="F328:G328" si="322">if(B328,1,0)</f>
        <v>0</v>
      </c>
      <c r="G328" s="115">
        <f t="shared" si="322"/>
        <v>1</v>
      </c>
      <c r="H328" s="115">
        <f t="shared" si="3"/>
        <v>0</v>
      </c>
      <c r="I328" s="66">
        <v>1.0</v>
      </c>
    </row>
    <row r="329">
      <c r="A329" s="62" t="s">
        <v>1327</v>
      </c>
      <c r="B329" s="62" t="b">
        <v>0</v>
      </c>
      <c r="C329" s="62" t="b">
        <v>1</v>
      </c>
      <c r="D329" s="66" t="s">
        <v>1328</v>
      </c>
      <c r="E329" s="66" t="s">
        <v>1329</v>
      </c>
      <c r="F329" s="115">
        <f t="shared" ref="F329:G329" si="323">if(B329,1,0)</f>
        <v>0</v>
      </c>
      <c r="G329" s="115">
        <f t="shared" si="323"/>
        <v>1</v>
      </c>
      <c r="H329" s="115">
        <f t="shared" si="3"/>
        <v>0</v>
      </c>
      <c r="I329" s="66">
        <v>1.0</v>
      </c>
    </row>
    <row r="330">
      <c r="A330" s="62" t="s">
        <v>239</v>
      </c>
      <c r="B330" s="62" t="b">
        <v>1</v>
      </c>
      <c r="C330" s="62" t="b">
        <v>0</v>
      </c>
      <c r="D330" s="66" t="s">
        <v>240</v>
      </c>
      <c r="E330" s="66" t="s">
        <v>241</v>
      </c>
      <c r="F330" s="115">
        <f t="shared" ref="F330:G330" si="324">if(B330,1,0)</f>
        <v>1</v>
      </c>
      <c r="G330" s="115">
        <f t="shared" si="324"/>
        <v>0</v>
      </c>
      <c r="H330" s="115">
        <f t="shared" si="3"/>
        <v>0</v>
      </c>
      <c r="I330" s="66">
        <v>1.0</v>
      </c>
    </row>
    <row r="331">
      <c r="A331" s="62" t="s">
        <v>639</v>
      </c>
      <c r="B331" s="62" t="b">
        <v>1</v>
      </c>
      <c r="C331" s="62" t="b">
        <v>0</v>
      </c>
      <c r="D331" s="66" t="s">
        <v>640</v>
      </c>
      <c r="E331" s="66" t="s">
        <v>641</v>
      </c>
      <c r="F331" s="115">
        <f t="shared" ref="F331:G331" si="325">if(B331,1,0)</f>
        <v>1</v>
      </c>
      <c r="G331" s="115">
        <f t="shared" si="325"/>
        <v>0</v>
      </c>
      <c r="H331" s="115">
        <f t="shared" si="3"/>
        <v>0</v>
      </c>
      <c r="I331" s="66">
        <v>1.0</v>
      </c>
    </row>
    <row r="332">
      <c r="A332" s="62" t="s">
        <v>4065</v>
      </c>
      <c r="B332" s="62" t="b">
        <v>0</v>
      </c>
      <c r="C332" s="62" t="b">
        <v>1</v>
      </c>
      <c r="D332" s="66" t="s">
        <v>2523</v>
      </c>
      <c r="E332" s="66" t="s">
        <v>2524</v>
      </c>
      <c r="F332" s="115">
        <f t="shared" ref="F332:G332" si="326">if(B332,1,0)</f>
        <v>0</v>
      </c>
      <c r="G332" s="115">
        <f t="shared" si="326"/>
        <v>1</v>
      </c>
      <c r="H332" s="115">
        <f t="shared" si="3"/>
        <v>0</v>
      </c>
      <c r="I332" s="66">
        <v>1.0</v>
      </c>
    </row>
    <row r="333">
      <c r="A333" s="62" t="s">
        <v>497</v>
      </c>
      <c r="B333" s="62" t="b">
        <v>1</v>
      </c>
      <c r="C333" s="62" t="b">
        <v>0</v>
      </c>
      <c r="D333" s="66" t="s">
        <v>498</v>
      </c>
      <c r="E333" s="66" t="s">
        <v>499</v>
      </c>
      <c r="F333" s="115">
        <f t="shared" ref="F333:G333" si="327">if(B333,1,0)</f>
        <v>1</v>
      </c>
      <c r="G333" s="115">
        <f t="shared" si="327"/>
        <v>0</v>
      </c>
      <c r="H333" s="115">
        <f t="shared" si="3"/>
        <v>0</v>
      </c>
      <c r="I333" s="66">
        <v>1.0</v>
      </c>
    </row>
    <row r="334">
      <c r="A334" s="62" t="s">
        <v>4066</v>
      </c>
      <c r="B334" s="62" t="b">
        <v>0</v>
      </c>
      <c r="C334" s="62" t="b">
        <v>1</v>
      </c>
      <c r="D334" s="66" t="s">
        <v>2368</v>
      </c>
      <c r="E334" s="66" t="s">
        <v>2369</v>
      </c>
      <c r="F334" s="115">
        <f t="shared" ref="F334:G334" si="328">if(B334,1,0)</f>
        <v>0</v>
      </c>
      <c r="G334" s="115">
        <f t="shared" si="328"/>
        <v>1</v>
      </c>
      <c r="H334" s="115">
        <f t="shared" si="3"/>
        <v>0</v>
      </c>
      <c r="I334" s="66">
        <v>1.0</v>
      </c>
    </row>
    <row r="335">
      <c r="A335" s="62" t="s">
        <v>4067</v>
      </c>
      <c r="B335" s="62" t="b">
        <v>0</v>
      </c>
      <c r="C335" s="62" t="b">
        <v>1</v>
      </c>
      <c r="D335" s="66" t="s">
        <v>2398</v>
      </c>
      <c r="E335" s="66" t="s">
        <v>2399</v>
      </c>
      <c r="F335" s="115">
        <f t="shared" ref="F335:G335" si="329">if(B335,1,0)</f>
        <v>0</v>
      </c>
      <c r="G335" s="115">
        <f t="shared" si="329"/>
        <v>1</v>
      </c>
      <c r="H335" s="115">
        <f t="shared" si="3"/>
        <v>0</v>
      </c>
      <c r="I335" s="66">
        <v>1.0</v>
      </c>
    </row>
    <row r="336">
      <c r="A336" s="62" t="s">
        <v>4068</v>
      </c>
      <c r="B336" s="62" t="b">
        <v>0</v>
      </c>
      <c r="C336" s="62" t="b">
        <v>1</v>
      </c>
      <c r="D336" s="66" t="s">
        <v>2288</v>
      </c>
      <c r="E336" s="66" t="s">
        <v>2289</v>
      </c>
      <c r="F336" s="115">
        <f t="shared" ref="F336:G336" si="330">if(B336,1,0)</f>
        <v>0</v>
      </c>
      <c r="G336" s="115">
        <f t="shared" si="330"/>
        <v>1</v>
      </c>
      <c r="H336" s="115">
        <f t="shared" si="3"/>
        <v>0</v>
      </c>
      <c r="I336" s="66">
        <v>1.0</v>
      </c>
    </row>
    <row r="337">
      <c r="A337" s="62" t="s">
        <v>227</v>
      </c>
      <c r="B337" s="62" t="b">
        <v>1</v>
      </c>
      <c r="C337" s="62" t="b">
        <v>1</v>
      </c>
      <c r="D337" s="66" t="s">
        <v>228</v>
      </c>
      <c r="E337" s="66" t="s">
        <v>229</v>
      </c>
      <c r="F337" s="115">
        <f t="shared" ref="F337:G337" si="331">if(B337,1,0)</f>
        <v>1</v>
      </c>
      <c r="G337" s="115">
        <f t="shared" si="331"/>
        <v>1</v>
      </c>
      <c r="H337" s="115">
        <f t="shared" si="3"/>
        <v>1</v>
      </c>
      <c r="I337" s="66">
        <v>1.0</v>
      </c>
    </row>
    <row r="338">
      <c r="A338" s="62" t="s">
        <v>201</v>
      </c>
      <c r="B338" s="62" t="b">
        <v>1</v>
      </c>
      <c r="C338" s="62" t="b">
        <v>0</v>
      </c>
      <c r="D338" s="66" t="s">
        <v>202</v>
      </c>
      <c r="E338" s="66" t="s">
        <v>203</v>
      </c>
      <c r="F338" s="115">
        <f t="shared" ref="F338:G338" si="332">if(B338,1,0)</f>
        <v>1</v>
      </c>
      <c r="G338" s="115">
        <f t="shared" si="332"/>
        <v>0</v>
      </c>
      <c r="H338" s="115">
        <f t="shared" si="3"/>
        <v>0</v>
      </c>
      <c r="I338" s="66">
        <v>1.0</v>
      </c>
    </row>
    <row r="339">
      <c r="A339" s="62" t="s">
        <v>290</v>
      </c>
      <c r="B339" s="62" t="b">
        <v>1</v>
      </c>
      <c r="C339" s="62" t="b">
        <v>0</v>
      </c>
      <c r="D339" s="66" t="s">
        <v>291</v>
      </c>
      <c r="E339" s="66" t="s">
        <v>292</v>
      </c>
      <c r="F339" s="115">
        <f t="shared" ref="F339:G339" si="333">if(B339,1,0)</f>
        <v>1</v>
      </c>
      <c r="G339" s="115">
        <f t="shared" si="333"/>
        <v>0</v>
      </c>
      <c r="H339" s="115">
        <f t="shared" si="3"/>
        <v>0</v>
      </c>
      <c r="I339" s="66">
        <v>1.0</v>
      </c>
    </row>
    <row r="340">
      <c r="A340" s="62" t="s">
        <v>60</v>
      </c>
      <c r="B340" s="62" t="b">
        <v>1</v>
      </c>
      <c r="C340" s="62" t="b">
        <v>0</v>
      </c>
      <c r="D340" s="66" t="s">
        <v>61</v>
      </c>
      <c r="E340" s="66" t="s">
        <v>62</v>
      </c>
      <c r="F340" s="115">
        <f t="shared" ref="F340:G340" si="334">if(B340,1,0)</f>
        <v>1</v>
      </c>
      <c r="G340" s="115">
        <f t="shared" si="334"/>
        <v>0</v>
      </c>
      <c r="H340" s="115">
        <f t="shared" si="3"/>
        <v>0</v>
      </c>
      <c r="I340" s="66">
        <v>1.0</v>
      </c>
    </row>
    <row r="341">
      <c r="A341" s="62" t="s">
        <v>4069</v>
      </c>
      <c r="B341" s="62" t="b">
        <v>0</v>
      </c>
      <c r="C341" s="62" t="b">
        <v>1</v>
      </c>
      <c r="D341" s="66" t="s">
        <v>2312</v>
      </c>
      <c r="E341" s="66" t="s">
        <v>2313</v>
      </c>
      <c r="F341" s="115">
        <f t="shared" ref="F341:G341" si="335">if(B341,1,0)</f>
        <v>0</v>
      </c>
      <c r="G341" s="115">
        <f t="shared" si="335"/>
        <v>1</v>
      </c>
      <c r="H341" s="115">
        <f t="shared" si="3"/>
        <v>0</v>
      </c>
      <c r="I341" s="66">
        <v>1.0</v>
      </c>
    </row>
    <row r="342">
      <c r="A342" s="62" t="s">
        <v>114</v>
      </c>
      <c r="B342" s="62" t="b">
        <v>1</v>
      </c>
      <c r="C342" s="62" t="b">
        <v>0</v>
      </c>
      <c r="D342" s="66" t="s">
        <v>115</v>
      </c>
      <c r="E342" s="66" t="s">
        <v>116</v>
      </c>
      <c r="F342" s="115">
        <f t="shared" ref="F342:G342" si="336">if(B342,1,0)</f>
        <v>1</v>
      </c>
      <c r="G342" s="115">
        <f t="shared" si="336"/>
        <v>0</v>
      </c>
      <c r="H342" s="115">
        <f t="shared" si="3"/>
        <v>0</v>
      </c>
      <c r="I342" s="66">
        <v>1.0</v>
      </c>
    </row>
    <row r="343">
      <c r="A343" s="62" t="s">
        <v>361</v>
      </c>
      <c r="B343" s="62" t="b">
        <v>1</v>
      </c>
      <c r="C343" s="62" t="b">
        <v>0</v>
      </c>
      <c r="D343" s="66" t="s">
        <v>362</v>
      </c>
      <c r="E343" s="66" t="s">
        <v>363</v>
      </c>
      <c r="F343" s="115">
        <f t="shared" ref="F343:G343" si="337">if(B343,1,0)</f>
        <v>1</v>
      </c>
      <c r="G343" s="115">
        <f t="shared" si="337"/>
        <v>0</v>
      </c>
      <c r="H343" s="115">
        <f t="shared" si="3"/>
        <v>0</v>
      </c>
      <c r="I343" s="66">
        <v>1.0</v>
      </c>
    </row>
    <row r="344">
      <c r="A344" s="62" t="s">
        <v>385</v>
      </c>
      <c r="B344" s="62" t="b">
        <v>1</v>
      </c>
      <c r="C344" s="62" t="b">
        <v>0</v>
      </c>
      <c r="D344" s="66" t="s">
        <v>386</v>
      </c>
      <c r="E344" s="66" t="s">
        <v>387</v>
      </c>
      <c r="F344" s="115">
        <f t="shared" ref="F344:G344" si="338">if(B344,1,0)</f>
        <v>1</v>
      </c>
      <c r="G344" s="115">
        <f t="shared" si="338"/>
        <v>0</v>
      </c>
      <c r="H344" s="115">
        <f t="shared" si="3"/>
        <v>0</v>
      </c>
      <c r="I344" s="66">
        <v>1.0</v>
      </c>
    </row>
    <row r="345">
      <c r="A345" s="62" t="s">
        <v>627</v>
      </c>
      <c r="B345" s="62" t="b">
        <v>1</v>
      </c>
      <c r="C345" s="62" t="b">
        <v>1</v>
      </c>
      <c r="D345" s="66" t="s">
        <v>628</v>
      </c>
      <c r="E345" s="66" t="s">
        <v>629</v>
      </c>
      <c r="F345" s="115">
        <f t="shared" ref="F345:G345" si="339">if(B345,1,0)</f>
        <v>1</v>
      </c>
      <c r="G345" s="115">
        <f t="shared" si="339"/>
        <v>1</v>
      </c>
      <c r="H345" s="115">
        <f t="shared" si="3"/>
        <v>1</v>
      </c>
      <c r="I345" s="66">
        <v>1.0</v>
      </c>
    </row>
    <row r="346">
      <c r="A346" s="62" t="s">
        <v>352</v>
      </c>
      <c r="B346" s="62" t="b">
        <v>1</v>
      </c>
      <c r="C346" s="62" t="b">
        <v>0</v>
      </c>
      <c r="D346" s="66" t="s">
        <v>353</v>
      </c>
      <c r="E346" s="66" t="s">
        <v>354</v>
      </c>
      <c r="F346" s="115">
        <f t="shared" ref="F346:G346" si="340">if(B346,1,0)</f>
        <v>1</v>
      </c>
      <c r="G346" s="115">
        <f t="shared" si="340"/>
        <v>0</v>
      </c>
      <c r="H346" s="115">
        <f t="shared" si="3"/>
        <v>0</v>
      </c>
      <c r="I346" s="66">
        <v>1.0</v>
      </c>
    </row>
    <row r="347">
      <c r="A347" s="62" t="s">
        <v>4070</v>
      </c>
      <c r="B347" s="62" t="b">
        <v>0</v>
      </c>
      <c r="C347" s="62" t="b">
        <v>1</v>
      </c>
      <c r="D347" s="66" t="s">
        <v>2331</v>
      </c>
      <c r="E347" s="66" t="s">
        <v>2332</v>
      </c>
      <c r="F347" s="115">
        <f t="shared" ref="F347:G347" si="341">if(B347,1,0)</f>
        <v>0</v>
      </c>
      <c r="G347" s="115">
        <f t="shared" si="341"/>
        <v>1</v>
      </c>
      <c r="H347" s="115">
        <f t="shared" si="3"/>
        <v>0</v>
      </c>
      <c r="I347" s="66">
        <v>1.0</v>
      </c>
    </row>
    <row r="348">
      <c r="A348" s="62" t="s">
        <v>138</v>
      </c>
      <c r="B348" s="62" t="b">
        <v>1</v>
      </c>
      <c r="C348" s="62" t="b">
        <v>1</v>
      </c>
      <c r="D348" s="66" t="s">
        <v>139</v>
      </c>
      <c r="E348" s="66" t="s">
        <v>140</v>
      </c>
      <c r="F348" s="115">
        <f t="shared" ref="F348:G348" si="342">if(B348,1,0)</f>
        <v>1</v>
      </c>
      <c r="G348" s="115">
        <f t="shared" si="342"/>
        <v>1</v>
      </c>
      <c r="H348" s="115">
        <f t="shared" si="3"/>
        <v>1</v>
      </c>
      <c r="I348" s="66">
        <v>1.0</v>
      </c>
    </row>
    <row r="349">
      <c r="A349" s="62" t="s">
        <v>536</v>
      </c>
      <c r="B349" s="62" t="b">
        <v>1</v>
      </c>
      <c r="C349" s="62" t="b">
        <v>0</v>
      </c>
      <c r="D349" s="66" t="s">
        <v>537</v>
      </c>
      <c r="E349" s="66" t="s">
        <v>538</v>
      </c>
      <c r="F349" s="115">
        <f t="shared" ref="F349:G349" si="343">if(B349,1,0)</f>
        <v>1</v>
      </c>
      <c r="G349" s="115">
        <f t="shared" si="343"/>
        <v>0</v>
      </c>
      <c r="H349" s="115">
        <f t="shared" si="3"/>
        <v>0</v>
      </c>
      <c r="I349" s="66">
        <v>1.0</v>
      </c>
    </row>
    <row r="350">
      <c r="A350" s="62" t="s">
        <v>4071</v>
      </c>
      <c r="B350" s="62" t="b">
        <v>0</v>
      </c>
      <c r="C350" s="62" t="b">
        <v>1</v>
      </c>
      <c r="D350" s="66" t="s">
        <v>2207</v>
      </c>
      <c r="E350" s="66" t="s">
        <v>2208</v>
      </c>
      <c r="F350" s="115">
        <f t="shared" ref="F350:G350" si="344">if(B350,1,0)</f>
        <v>0</v>
      </c>
      <c r="G350" s="115">
        <f t="shared" si="344"/>
        <v>1</v>
      </c>
      <c r="H350" s="115">
        <f t="shared" si="3"/>
        <v>0</v>
      </c>
      <c r="I350" s="66">
        <v>1.0</v>
      </c>
    </row>
    <row r="351">
      <c r="A351" s="62" t="s">
        <v>548</v>
      </c>
      <c r="B351" s="62" t="b">
        <v>1</v>
      </c>
      <c r="C351" s="62" t="b">
        <v>0</v>
      </c>
      <c r="D351" s="66" t="s">
        <v>549</v>
      </c>
      <c r="E351" s="66" t="s">
        <v>550</v>
      </c>
      <c r="F351" s="115">
        <f t="shared" ref="F351:G351" si="345">if(B351,1,0)</f>
        <v>1</v>
      </c>
      <c r="G351" s="115">
        <f t="shared" si="345"/>
        <v>0</v>
      </c>
      <c r="H351" s="115">
        <f t="shared" si="3"/>
        <v>0</v>
      </c>
      <c r="I351" s="66">
        <v>1.0</v>
      </c>
    </row>
    <row r="352">
      <c r="A352" s="62" t="s">
        <v>4072</v>
      </c>
      <c r="B352" s="62" t="b">
        <v>1</v>
      </c>
      <c r="C352" s="62" t="b">
        <v>0</v>
      </c>
      <c r="D352" s="66" t="s">
        <v>419</v>
      </c>
      <c r="E352" s="66" t="s">
        <v>4073</v>
      </c>
      <c r="F352" s="115">
        <f t="shared" ref="F352:G352" si="346">if(B352,1,0)</f>
        <v>1</v>
      </c>
      <c r="G352" s="115">
        <f t="shared" si="346"/>
        <v>0</v>
      </c>
      <c r="H352" s="115">
        <f t="shared" si="3"/>
        <v>0</v>
      </c>
      <c r="I352" s="66">
        <v>1.0</v>
      </c>
    </row>
    <row r="353">
      <c r="A353" s="62" t="s">
        <v>4074</v>
      </c>
      <c r="B353" s="62" t="b">
        <v>0</v>
      </c>
      <c r="C353" s="62" t="b">
        <v>1</v>
      </c>
      <c r="D353" s="66" t="s">
        <v>2211</v>
      </c>
      <c r="E353" s="66" t="s">
        <v>2212</v>
      </c>
      <c r="F353" s="115">
        <f t="shared" ref="F353:G353" si="347">if(B353,1,0)</f>
        <v>0</v>
      </c>
      <c r="G353" s="115">
        <f t="shared" si="347"/>
        <v>1</v>
      </c>
      <c r="H353" s="115">
        <f t="shared" si="3"/>
        <v>0</v>
      </c>
      <c r="I353" s="66">
        <v>1.0</v>
      </c>
    </row>
    <row r="354">
      <c r="A354" s="62" t="s">
        <v>633</v>
      </c>
      <c r="B354" s="62" t="b">
        <v>1</v>
      </c>
      <c r="C354" s="62" t="b">
        <v>1</v>
      </c>
      <c r="D354" s="66" t="s">
        <v>634</v>
      </c>
      <c r="E354" s="66" t="s">
        <v>635</v>
      </c>
      <c r="F354" s="115">
        <f t="shared" ref="F354:G354" si="348">if(B354,1,0)</f>
        <v>1</v>
      </c>
      <c r="G354" s="115">
        <f t="shared" si="348"/>
        <v>1</v>
      </c>
      <c r="H354" s="115">
        <f t="shared" si="3"/>
        <v>1</v>
      </c>
      <c r="I354" s="66">
        <v>1.0</v>
      </c>
    </row>
    <row r="355">
      <c r="A355" s="62" t="s">
        <v>150</v>
      </c>
      <c r="B355" s="62" t="b">
        <v>1</v>
      </c>
      <c r="C355" s="62" t="b">
        <v>1</v>
      </c>
      <c r="D355" s="66" t="s">
        <v>151</v>
      </c>
      <c r="E355" s="66" t="s">
        <v>152</v>
      </c>
      <c r="F355" s="115">
        <f t="shared" ref="F355:G355" si="349">if(B355,1,0)</f>
        <v>1</v>
      </c>
      <c r="G355" s="115">
        <f t="shared" si="349"/>
        <v>1</v>
      </c>
      <c r="H355" s="115">
        <f t="shared" si="3"/>
        <v>1</v>
      </c>
      <c r="I355" s="66">
        <v>1.0</v>
      </c>
    </row>
    <row r="356">
      <c r="A356" s="62" t="s">
        <v>183</v>
      </c>
      <c r="B356" s="62" t="b">
        <v>1</v>
      </c>
      <c r="C356" s="62" t="b">
        <v>0</v>
      </c>
      <c r="D356" s="66" t="s">
        <v>184</v>
      </c>
      <c r="E356" s="66" t="s">
        <v>185</v>
      </c>
      <c r="F356" s="115">
        <f t="shared" ref="F356:G356" si="350">if(B356,1,0)</f>
        <v>1</v>
      </c>
      <c r="G356" s="115">
        <f t="shared" si="350"/>
        <v>0</v>
      </c>
      <c r="H356" s="115">
        <f t="shared" si="3"/>
        <v>0</v>
      </c>
      <c r="I356" s="66">
        <v>1.0</v>
      </c>
    </row>
    <row r="357">
      <c r="A357" s="62" t="s">
        <v>4075</v>
      </c>
      <c r="B357" s="62" t="b">
        <v>0</v>
      </c>
      <c r="C357" s="62" t="b">
        <v>1</v>
      </c>
      <c r="D357" s="66" t="s">
        <v>2023</v>
      </c>
      <c r="E357" s="66" t="s">
        <v>2024</v>
      </c>
      <c r="F357" s="115">
        <f t="shared" ref="F357:G357" si="351">if(B357,1,0)</f>
        <v>0</v>
      </c>
      <c r="G357" s="115">
        <f t="shared" si="351"/>
        <v>1</v>
      </c>
      <c r="H357" s="115">
        <f t="shared" si="3"/>
        <v>0</v>
      </c>
      <c r="I357" s="66">
        <v>1.0</v>
      </c>
    </row>
    <row r="358">
      <c r="A358" s="62" t="s">
        <v>4076</v>
      </c>
      <c r="B358" s="62" t="b">
        <v>0</v>
      </c>
      <c r="C358" s="62" t="b">
        <v>1</v>
      </c>
      <c r="D358" s="66" t="s">
        <v>2149</v>
      </c>
      <c r="E358" s="66" t="s">
        <v>2150</v>
      </c>
      <c r="F358" s="115">
        <f t="shared" ref="F358:G358" si="352">if(B358,1,0)</f>
        <v>0</v>
      </c>
      <c r="G358" s="115">
        <f t="shared" si="352"/>
        <v>1</v>
      </c>
      <c r="H358" s="115">
        <f t="shared" si="3"/>
        <v>0</v>
      </c>
      <c r="I358" s="66">
        <v>1.0</v>
      </c>
    </row>
    <row r="359">
      <c r="A359" s="62" t="s">
        <v>4077</v>
      </c>
      <c r="B359" s="62" t="b">
        <v>0</v>
      </c>
      <c r="C359" s="62" t="b">
        <v>1</v>
      </c>
      <c r="D359" s="66" t="s">
        <v>2185</v>
      </c>
      <c r="E359" s="66" t="s">
        <v>2186</v>
      </c>
      <c r="F359" s="115">
        <f t="shared" ref="F359:G359" si="353">if(B359,1,0)</f>
        <v>0</v>
      </c>
      <c r="G359" s="115">
        <f t="shared" si="353"/>
        <v>1</v>
      </c>
      <c r="H359" s="115">
        <f t="shared" si="3"/>
        <v>0</v>
      </c>
      <c r="I359" s="66">
        <v>1.0</v>
      </c>
    </row>
    <row r="360">
      <c r="A360" s="62" t="s">
        <v>4078</v>
      </c>
      <c r="B360" s="62" t="b">
        <v>0</v>
      </c>
      <c r="C360" s="62" t="b">
        <v>1</v>
      </c>
      <c r="D360" s="66" t="s">
        <v>2446</v>
      </c>
      <c r="E360" s="66" t="s">
        <v>2447</v>
      </c>
      <c r="F360" s="115">
        <f t="shared" ref="F360:G360" si="354">if(B360,1,0)</f>
        <v>0</v>
      </c>
      <c r="G360" s="115">
        <f t="shared" si="354"/>
        <v>1</v>
      </c>
      <c r="H360" s="115">
        <f t="shared" si="3"/>
        <v>0</v>
      </c>
      <c r="I360" s="66">
        <v>1.0</v>
      </c>
    </row>
    <row r="361">
      <c r="A361" s="62" t="s">
        <v>4079</v>
      </c>
      <c r="B361" s="62" t="b">
        <v>0</v>
      </c>
      <c r="C361" s="62" t="b">
        <v>1</v>
      </c>
      <c r="D361" s="66" t="s">
        <v>2349</v>
      </c>
      <c r="E361" s="66" t="s">
        <v>2350</v>
      </c>
      <c r="F361" s="115">
        <f t="shared" ref="F361:G361" si="355">if(B361,1,0)</f>
        <v>0</v>
      </c>
      <c r="G361" s="115">
        <f t="shared" si="355"/>
        <v>1</v>
      </c>
      <c r="H361" s="115">
        <f t="shared" si="3"/>
        <v>0</v>
      </c>
      <c r="I361" s="66">
        <v>1.0</v>
      </c>
    </row>
    <row r="362">
      <c r="A362" s="62" t="s">
        <v>4080</v>
      </c>
      <c r="B362" s="62" t="b">
        <v>0</v>
      </c>
      <c r="C362" s="62" t="b">
        <v>1</v>
      </c>
      <c r="D362" s="66" t="s">
        <v>2378</v>
      </c>
      <c r="E362" s="66" t="s">
        <v>2379</v>
      </c>
      <c r="F362" s="115">
        <f t="shared" ref="F362:G362" si="356">if(B362,1,0)</f>
        <v>0</v>
      </c>
      <c r="G362" s="115">
        <f t="shared" si="356"/>
        <v>1</v>
      </c>
      <c r="H362" s="115">
        <f t="shared" si="3"/>
        <v>0</v>
      </c>
      <c r="I362" s="66">
        <v>1.0</v>
      </c>
    </row>
    <row r="363">
      <c r="A363" s="62" t="s">
        <v>4081</v>
      </c>
      <c r="B363" s="62" t="b">
        <v>0</v>
      </c>
      <c r="C363" s="62" t="b">
        <v>1</v>
      </c>
      <c r="D363" s="66" t="s">
        <v>2382</v>
      </c>
      <c r="E363" s="66" t="s">
        <v>2383</v>
      </c>
      <c r="F363" s="115">
        <f t="shared" ref="F363:G363" si="357">if(B363,1,0)</f>
        <v>0</v>
      </c>
      <c r="G363" s="115">
        <f t="shared" si="357"/>
        <v>1</v>
      </c>
      <c r="H363" s="115">
        <f t="shared" si="3"/>
        <v>0</v>
      </c>
      <c r="I363" s="66">
        <v>1.0</v>
      </c>
    </row>
    <row r="364">
      <c r="A364" s="62" t="s">
        <v>480</v>
      </c>
      <c r="B364" s="62" t="b">
        <v>1</v>
      </c>
      <c r="C364" s="62" t="b">
        <v>0</v>
      </c>
      <c r="D364" s="66" t="s">
        <v>481</v>
      </c>
      <c r="E364" s="66" t="s">
        <v>482</v>
      </c>
      <c r="F364" s="115">
        <f t="shared" ref="F364:G364" si="358">if(B364,1,0)</f>
        <v>1</v>
      </c>
      <c r="G364" s="115">
        <f t="shared" si="358"/>
        <v>0</v>
      </c>
      <c r="H364" s="115">
        <f t="shared" si="3"/>
        <v>0</v>
      </c>
      <c r="I364" s="66">
        <v>1.0</v>
      </c>
    </row>
    <row r="365">
      <c r="A365" s="62" t="s">
        <v>533</v>
      </c>
      <c r="B365" s="62" t="b">
        <v>1</v>
      </c>
      <c r="C365" s="62" t="b">
        <v>0</v>
      </c>
      <c r="D365" s="66" t="s">
        <v>534</v>
      </c>
      <c r="E365" s="66" t="s">
        <v>535</v>
      </c>
      <c r="F365" s="115">
        <f t="shared" ref="F365:G365" si="359">if(B365,1,0)</f>
        <v>1</v>
      </c>
      <c r="G365" s="115">
        <f t="shared" si="359"/>
        <v>0</v>
      </c>
      <c r="H365" s="115">
        <f t="shared" si="3"/>
        <v>0</v>
      </c>
      <c r="I365" s="66">
        <v>1.0</v>
      </c>
    </row>
    <row r="366">
      <c r="A366" s="62" t="s">
        <v>4082</v>
      </c>
      <c r="B366" s="62" t="b">
        <v>0</v>
      </c>
      <c r="C366" s="62" t="b">
        <v>1</v>
      </c>
      <c r="D366" s="66" t="s">
        <v>2247</v>
      </c>
      <c r="E366" s="66" t="s">
        <v>2248</v>
      </c>
      <c r="F366" s="115">
        <f t="shared" ref="F366:G366" si="360">if(B366,1,0)</f>
        <v>0</v>
      </c>
      <c r="G366" s="115">
        <f t="shared" si="360"/>
        <v>1</v>
      </c>
      <c r="H366" s="115">
        <f t="shared" si="3"/>
        <v>0</v>
      </c>
      <c r="I366" s="66">
        <v>1.0</v>
      </c>
    </row>
    <row r="367">
      <c r="A367" s="62" t="s">
        <v>162</v>
      </c>
      <c r="B367" s="62" t="b">
        <v>1</v>
      </c>
      <c r="C367" s="62" t="b">
        <v>0</v>
      </c>
      <c r="D367" s="66" t="s">
        <v>163</v>
      </c>
      <c r="E367" s="66" t="s">
        <v>164</v>
      </c>
      <c r="F367" s="115">
        <f t="shared" ref="F367:G367" si="361">if(B367,1,0)</f>
        <v>1</v>
      </c>
      <c r="G367" s="115">
        <f t="shared" si="361"/>
        <v>0</v>
      </c>
      <c r="H367" s="115">
        <f t="shared" si="3"/>
        <v>0</v>
      </c>
      <c r="I367" s="66">
        <v>1.0</v>
      </c>
    </row>
    <row r="368">
      <c r="A368" s="62" t="s">
        <v>72</v>
      </c>
      <c r="B368" s="62" t="b">
        <v>1</v>
      </c>
      <c r="C368" s="62" t="b">
        <v>0</v>
      </c>
      <c r="D368" s="66" t="s">
        <v>73</v>
      </c>
      <c r="E368" s="66" t="s">
        <v>74</v>
      </c>
      <c r="F368" s="115">
        <f t="shared" ref="F368:G368" si="362">if(B368,1,0)</f>
        <v>1</v>
      </c>
      <c r="G368" s="115">
        <f t="shared" si="362"/>
        <v>0</v>
      </c>
      <c r="H368" s="115">
        <f t="shared" si="3"/>
        <v>0</v>
      </c>
      <c r="I368" s="66">
        <v>1.0</v>
      </c>
    </row>
    <row r="369">
      <c r="A369" s="62" t="s">
        <v>4083</v>
      </c>
      <c r="B369" s="62" t="b">
        <v>0</v>
      </c>
      <c r="C369" s="62" t="b">
        <v>1</v>
      </c>
      <c r="D369" s="66" t="s">
        <v>2165</v>
      </c>
      <c r="E369" s="66" t="s">
        <v>2166</v>
      </c>
      <c r="F369" s="115">
        <f t="shared" ref="F369:G369" si="363">if(B369,1,0)</f>
        <v>0</v>
      </c>
      <c r="G369" s="115">
        <f t="shared" si="363"/>
        <v>1</v>
      </c>
      <c r="H369" s="115">
        <f t="shared" si="3"/>
        <v>0</v>
      </c>
      <c r="I369" s="66">
        <v>1.0</v>
      </c>
    </row>
    <row r="370">
      <c r="A370" s="62" t="s">
        <v>39</v>
      </c>
      <c r="B370" s="62" t="b">
        <v>1</v>
      </c>
      <c r="C370" s="62" t="b">
        <v>0</v>
      </c>
      <c r="D370" s="66" t="s">
        <v>40</v>
      </c>
      <c r="E370" s="66" t="s">
        <v>41</v>
      </c>
      <c r="F370" s="115">
        <f t="shared" ref="F370:G370" si="364">if(B370,1,0)</f>
        <v>1</v>
      </c>
      <c r="G370" s="115">
        <f t="shared" si="364"/>
        <v>0</v>
      </c>
      <c r="H370" s="115">
        <f t="shared" si="3"/>
        <v>0</v>
      </c>
      <c r="I370" s="66">
        <v>1.0</v>
      </c>
    </row>
    <row r="371">
      <c r="A371" s="62" t="s">
        <v>4084</v>
      </c>
      <c r="B371" s="62" t="b">
        <v>0</v>
      </c>
      <c r="C371" s="62" t="b">
        <v>1</v>
      </c>
      <c r="D371" s="66" t="s">
        <v>2209</v>
      </c>
      <c r="E371" s="66" t="s">
        <v>2210</v>
      </c>
      <c r="F371" s="115">
        <f t="shared" ref="F371:G371" si="365">if(B371,1,0)</f>
        <v>0</v>
      </c>
      <c r="G371" s="115">
        <f t="shared" si="365"/>
        <v>1</v>
      </c>
      <c r="H371" s="115">
        <f t="shared" si="3"/>
        <v>0</v>
      </c>
      <c r="I371" s="66">
        <v>1.0</v>
      </c>
    </row>
    <row r="372">
      <c r="A372" s="62" t="s">
        <v>242</v>
      </c>
      <c r="B372" s="62" t="b">
        <v>1</v>
      </c>
      <c r="C372" s="62" t="b">
        <v>0</v>
      </c>
      <c r="D372" s="66" t="s">
        <v>243</v>
      </c>
      <c r="E372" s="66" t="s">
        <v>244</v>
      </c>
      <c r="F372" s="115">
        <f t="shared" ref="F372:G372" si="366">if(B372,1,0)</f>
        <v>1</v>
      </c>
      <c r="G372" s="115">
        <f t="shared" si="366"/>
        <v>0</v>
      </c>
      <c r="H372" s="115">
        <f t="shared" si="3"/>
        <v>0</v>
      </c>
      <c r="I372" s="66">
        <v>1.0</v>
      </c>
    </row>
    <row r="373">
      <c r="A373" s="62" t="s">
        <v>4085</v>
      </c>
      <c r="B373" s="62" t="b">
        <v>0</v>
      </c>
      <c r="C373" s="62" t="b">
        <v>1</v>
      </c>
      <c r="D373" s="66" t="s">
        <v>1998</v>
      </c>
      <c r="E373" s="66" t="s">
        <v>1999</v>
      </c>
      <c r="F373" s="115">
        <f t="shared" ref="F373:G373" si="367">if(B373,1,0)</f>
        <v>0</v>
      </c>
      <c r="G373" s="115">
        <f t="shared" si="367"/>
        <v>1</v>
      </c>
      <c r="H373" s="115">
        <f t="shared" si="3"/>
        <v>0</v>
      </c>
      <c r="I373" s="66">
        <v>1.0</v>
      </c>
    </row>
    <row r="374">
      <c r="A374" s="62" t="s">
        <v>4086</v>
      </c>
      <c r="B374" s="62" t="b">
        <v>0</v>
      </c>
      <c r="C374" s="62" t="b">
        <v>1</v>
      </c>
      <c r="D374" s="66" t="s">
        <v>2039</v>
      </c>
      <c r="E374" s="66" t="s">
        <v>2040</v>
      </c>
      <c r="F374" s="115">
        <f t="shared" ref="F374:G374" si="368">if(B374,1,0)</f>
        <v>0</v>
      </c>
      <c r="G374" s="115">
        <f t="shared" si="368"/>
        <v>1</v>
      </c>
      <c r="H374" s="115">
        <f t="shared" si="3"/>
        <v>0</v>
      </c>
      <c r="I374" s="66">
        <v>1.0</v>
      </c>
    </row>
    <row r="375">
      <c r="A375" s="62" t="s">
        <v>4087</v>
      </c>
      <c r="B375" s="62" t="b">
        <v>0</v>
      </c>
      <c r="C375" s="62" t="b">
        <v>1</v>
      </c>
      <c r="D375" s="66" t="s">
        <v>2245</v>
      </c>
      <c r="E375" s="66" t="s">
        <v>2246</v>
      </c>
      <c r="F375" s="115">
        <f t="shared" ref="F375:G375" si="369">if(B375,1,0)</f>
        <v>0</v>
      </c>
      <c r="G375" s="115">
        <f t="shared" si="369"/>
        <v>1</v>
      </c>
      <c r="H375" s="115">
        <f t="shared" si="3"/>
        <v>0</v>
      </c>
      <c r="I375" s="66">
        <v>1.0</v>
      </c>
    </row>
    <row r="376">
      <c r="A376" s="62" t="s">
        <v>296</v>
      </c>
      <c r="B376" s="62" t="b">
        <v>1</v>
      </c>
      <c r="C376" s="62" t="b">
        <v>1</v>
      </c>
      <c r="D376" s="66" t="s">
        <v>297</v>
      </c>
      <c r="E376" s="66" t="s">
        <v>298</v>
      </c>
      <c r="F376" s="115">
        <f t="shared" ref="F376:G376" si="370">if(B376,1,0)</f>
        <v>1</v>
      </c>
      <c r="G376" s="115">
        <f t="shared" si="370"/>
        <v>1</v>
      </c>
      <c r="H376" s="115">
        <f t="shared" si="3"/>
        <v>1</v>
      </c>
      <c r="I376" s="66">
        <v>1.0</v>
      </c>
    </row>
    <row r="377">
      <c r="A377" s="62" t="s">
        <v>4088</v>
      </c>
      <c r="B377" s="62" t="b">
        <v>0</v>
      </c>
      <c r="C377" s="62" t="b">
        <v>1</v>
      </c>
      <c r="D377" s="66" t="s">
        <v>2105</v>
      </c>
      <c r="E377" s="66" t="s">
        <v>2106</v>
      </c>
      <c r="F377" s="115">
        <f t="shared" ref="F377:G377" si="371">if(B377,1,0)</f>
        <v>0</v>
      </c>
      <c r="G377" s="115">
        <f t="shared" si="371"/>
        <v>1</v>
      </c>
      <c r="H377" s="115">
        <f t="shared" si="3"/>
        <v>0</v>
      </c>
      <c r="I377" s="66">
        <v>1.0</v>
      </c>
    </row>
    <row r="378">
      <c r="A378" s="62" t="s">
        <v>4089</v>
      </c>
      <c r="B378" s="62" t="b">
        <v>0</v>
      </c>
      <c r="C378" s="62" t="b">
        <v>1</v>
      </c>
      <c r="D378" s="66" t="s">
        <v>2199</v>
      </c>
      <c r="E378" s="66" t="s">
        <v>2200</v>
      </c>
      <c r="F378" s="115">
        <f t="shared" ref="F378:G378" si="372">if(B378,1,0)</f>
        <v>0</v>
      </c>
      <c r="G378" s="115">
        <f t="shared" si="372"/>
        <v>1</v>
      </c>
      <c r="H378" s="115">
        <f t="shared" si="3"/>
        <v>0</v>
      </c>
      <c r="I378" s="66">
        <v>1.0</v>
      </c>
    </row>
    <row r="379">
      <c r="A379" s="62" t="s">
        <v>4090</v>
      </c>
      <c r="B379" s="62" t="b">
        <v>0</v>
      </c>
      <c r="C379" s="62" t="b">
        <v>1</v>
      </c>
      <c r="D379" s="66" t="s">
        <v>2463</v>
      </c>
      <c r="E379" s="66" t="s">
        <v>2464</v>
      </c>
      <c r="F379" s="115">
        <f t="shared" ref="F379:G379" si="373">if(B379,1,0)</f>
        <v>0</v>
      </c>
      <c r="G379" s="115">
        <f t="shared" si="373"/>
        <v>1</v>
      </c>
      <c r="H379" s="115">
        <f t="shared" si="3"/>
        <v>0</v>
      </c>
      <c r="I379" s="66">
        <v>1.0</v>
      </c>
    </row>
    <row r="380">
      <c r="A380" s="62" t="s">
        <v>4091</v>
      </c>
      <c r="B380" s="62" t="b">
        <v>0</v>
      </c>
      <c r="C380" s="62" t="b">
        <v>1</v>
      </c>
      <c r="D380" s="66" t="s">
        <v>2477</v>
      </c>
      <c r="E380" s="66" t="s">
        <v>2478</v>
      </c>
      <c r="F380" s="115">
        <f t="shared" ref="F380:G380" si="374">if(B380,1,0)</f>
        <v>0</v>
      </c>
      <c r="G380" s="115">
        <f t="shared" si="374"/>
        <v>1</v>
      </c>
      <c r="H380" s="115">
        <f t="shared" si="3"/>
        <v>0</v>
      </c>
      <c r="I380" s="66">
        <v>1.0</v>
      </c>
    </row>
    <row r="381">
      <c r="A381" s="62" t="s">
        <v>4092</v>
      </c>
      <c r="B381" s="62" t="b">
        <v>0</v>
      </c>
      <c r="C381" s="62" t="b">
        <v>1</v>
      </c>
      <c r="D381" s="66" t="s">
        <v>2355</v>
      </c>
      <c r="E381" s="66" t="s">
        <v>2356</v>
      </c>
      <c r="F381" s="115">
        <f t="shared" ref="F381:G381" si="375">if(B381,1,0)</f>
        <v>0</v>
      </c>
      <c r="G381" s="115">
        <f t="shared" si="375"/>
        <v>1</v>
      </c>
      <c r="H381" s="115">
        <f t="shared" si="3"/>
        <v>0</v>
      </c>
      <c r="I381" s="66">
        <v>1.0</v>
      </c>
    </row>
    <row r="382">
      <c r="A382" s="62" t="s">
        <v>4093</v>
      </c>
      <c r="B382" s="62" t="b">
        <v>0</v>
      </c>
      <c r="C382" s="62" t="b">
        <v>1</v>
      </c>
      <c r="D382" s="66" t="s">
        <v>2002</v>
      </c>
      <c r="E382" s="66" t="s">
        <v>2003</v>
      </c>
      <c r="F382" s="115">
        <f t="shared" ref="F382:G382" si="376">if(B382,1,0)</f>
        <v>0</v>
      </c>
      <c r="G382" s="115">
        <f t="shared" si="376"/>
        <v>1</v>
      </c>
      <c r="H382" s="115">
        <f t="shared" si="3"/>
        <v>0</v>
      </c>
      <c r="I382" s="66">
        <v>1.0</v>
      </c>
    </row>
    <row r="383">
      <c r="A383" s="62" t="s">
        <v>4094</v>
      </c>
      <c r="B383" s="62" t="b">
        <v>0</v>
      </c>
      <c r="C383" s="62" t="b">
        <v>1</v>
      </c>
      <c r="D383" s="66" t="s">
        <v>2322</v>
      </c>
      <c r="E383" s="66" t="s">
        <v>2323</v>
      </c>
      <c r="F383" s="115">
        <f t="shared" ref="F383:G383" si="377">if(B383,1,0)</f>
        <v>0</v>
      </c>
      <c r="G383" s="115">
        <f t="shared" si="377"/>
        <v>1</v>
      </c>
      <c r="H383" s="115">
        <f t="shared" si="3"/>
        <v>0</v>
      </c>
      <c r="I383" s="66">
        <v>1.0</v>
      </c>
    </row>
    <row r="384">
      <c r="A384" s="62" t="s">
        <v>224</v>
      </c>
      <c r="B384" s="62" t="b">
        <v>1</v>
      </c>
      <c r="C384" s="62" t="b">
        <v>0</v>
      </c>
      <c r="D384" s="66" t="s">
        <v>225</v>
      </c>
      <c r="E384" s="66" t="s">
        <v>226</v>
      </c>
      <c r="F384" s="115">
        <f t="shared" ref="F384:G384" si="378">if(B384,1,0)</f>
        <v>1</v>
      </c>
      <c r="G384" s="115">
        <f t="shared" si="378"/>
        <v>0</v>
      </c>
      <c r="H384" s="115">
        <f t="shared" si="3"/>
        <v>0</v>
      </c>
      <c r="I384" s="66">
        <v>1.0</v>
      </c>
    </row>
    <row r="385">
      <c r="A385" s="62" t="s">
        <v>4095</v>
      </c>
      <c r="B385" s="62" t="b">
        <v>0</v>
      </c>
      <c r="C385" s="62" t="b">
        <v>1</v>
      </c>
      <c r="D385" s="66" t="s">
        <v>2507</v>
      </c>
      <c r="E385" s="66" t="s">
        <v>2508</v>
      </c>
      <c r="F385" s="115">
        <f t="shared" ref="F385:G385" si="379">if(B385,1,0)</f>
        <v>0</v>
      </c>
      <c r="G385" s="115">
        <f t="shared" si="379"/>
        <v>1</v>
      </c>
      <c r="H385" s="115">
        <f t="shared" si="3"/>
        <v>0</v>
      </c>
      <c r="I385" s="66">
        <v>1.0</v>
      </c>
    </row>
    <row r="386">
      <c r="A386" s="62" t="s">
        <v>248</v>
      </c>
      <c r="B386" s="62" t="b">
        <v>1</v>
      </c>
      <c r="C386" s="62" t="b">
        <v>0</v>
      </c>
      <c r="D386" s="66" t="s">
        <v>249</v>
      </c>
      <c r="E386" s="66" t="s">
        <v>250</v>
      </c>
      <c r="F386" s="115">
        <f t="shared" ref="F386:G386" si="380">if(B386,1,0)</f>
        <v>1</v>
      </c>
      <c r="G386" s="115">
        <f t="shared" si="380"/>
        <v>0</v>
      </c>
      <c r="H386" s="115">
        <f t="shared" si="3"/>
        <v>0</v>
      </c>
      <c r="I386" s="66">
        <v>1.0</v>
      </c>
    </row>
    <row r="387">
      <c r="A387" s="62" t="s">
        <v>75</v>
      </c>
      <c r="B387" s="62" t="b">
        <v>1</v>
      </c>
      <c r="C387" s="62" t="b">
        <v>1</v>
      </c>
      <c r="D387" s="66" t="s">
        <v>76</v>
      </c>
      <c r="E387" s="66" t="s">
        <v>77</v>
      </c>
      <c r="F387" s="115">
        <f t="shared" ref="F387:G387" si="381">if(B387,1,0)</f>
        <v>1</v>
      </c>
      <c r="G387" s="115">
        <f t="shared" si="381"/>
        <v>1</v>
      </c>
      <c r="H387" s="115">
        <f t="shared" si="3"/>
        <v>1</v>
      </c>
      <c r="I387" s="66">
        <v>1.0</v>
      </c>
    </row>
    <row r="388">
      <c r="A388" s="62" t="s">
        <v>4096</v>
      </c>
      <c r="B388" s="62" t="b">
        <v>0</v>
      </c>
      <c r="C388" s="62" t="b">
        <v>1</v>
      </c>
      <c r="D388" s="66" t="s">
        <v>2021</v>
      </c>
      <c r="E388" s="66" t="s">
        <v>2022</v>
      </c>
      <c r="F388" s="115">
        <f t="shared" ref="F388:G388" si="382">if(B388,1,0)</f>
        <v>0</v>
      </c>
      <c r="G388" s="115">
        <f t="shared" si="382"/>
        <v>1</v>
      </c>
      <c r="H388" s="115">
        <f t="shared" si="3"/>
        <v>0</v>
      </c>
      <c r="I388" s="66">
        <v>1.0</v>
      </c>
    </row>
    <row r="389">
      <c r="A389" s="62" t="s">
        <v>4097</v>
      </c>
      <c r="B389" s="62" t="b">
        <v>0</v>
      </c>
      <c r="C389" s="62" t="b">
        <v>1</v>
      </c>
      <c r="D389" s="66" t="s">
        <v>1986</v>
      </c>
      <c r="E389" s="66" t="s">
        <v>1987</v>
      </c>
      <c r="F389" s="115">
        <f t="shared" ref="F389:G389" si="383">if(B389,1,0)</f>
        <v>0</v>
      </c>
      <c r="G389" s="115">
        <f t="shared" si="383"/>
        <v>1</v>
      </c>
      <c r="H389" s="115">
        <f t="shared" si="3"/>
        <v>0</v>
      </c>
      <c r="I389" s="66">
        <v>1.0</v>
      </c>
    </row>
    <row r="390">
      <c r="A390" s="62" t="s">
        <v>4098</v>
      </c>
      <c r="B390" s="62" t="b">
        <v>0</v>
      </c>
      <c r="C390" s="62" t="b">
        <v>1</v>
      </c>
      <c r="D390" s="66" t="s">
        <v>2422</v>
      </c>
      <c r="E390" s="66" t="s">
        <v>2423</v>
      </c>
      <c r="F390" s="115">
        <f t="shared" ref="F390:G390" si="384">if(B390,1,0)</f>
        <v>0</v>
      </c>
      <c r="G390" s="115">
        <f t="shared" si="384"/>
        <v>1</v>
      </c>
      <c r="H390" s="115">
        <f t="shared" si="3"/>
        <v>0</v>
      </c>
      <c r="I390" s="66">
        <v>1.0</v>
      </c>
    </row>
    <row r="391">
      <c r="A391" s="62" t="s">
        <v>4099</v>
      </c>
      <c r="B391" s="62" t="b">
        <v>0</v>
      </c>
      <c r="C391" s="62" t="b">
        <v>1</v>
      </c>
      <c r="D391" s="66" t="s">
        <v>2219</v>
      </c>
      <c r="E391" s="66" t="s">
        <v>2220</v>
      </c>
      <c r="F391" s="115">
        <f t="shared" ref="F391:G391" si="385">if(B391,1,0)</f>
        <v>0</v>
      </c>
      <c r="G391" s="115">
        <f t="shared" si="385"/>
        <v>1</v>
      </c>
      <c r="H391" s="115">
        <f t="shared" si="3"/>
        <v>0</v>
      </c>
      <c r="I391" s="66">
        <v>1.0</v>
      </c>
    </row>
    <row r="392">
      <c r="A392" s="62" t="s">
        <v>4100</v>
      </c>
      <c r="B392" s="62" t="b">
        <v>0</v>
      </c>
      <c r="C392" s="62" t="b">
        <v>1</v>
      </c>
      <c r="D392" s="66" t="s">
        <v>2159</v>
      </c>
      <c r="E392" s="66" t="s">
        <v>2160</v>
      </c>
      <c r="F392" s="115">
        <f t="shared" ref="F392:G392" si="386">if(B392,1,0)</f>
        <v>0</v>
      </c>
      <c r="G392" s="115">
        <f t="shared" si="386"/>
        <v>1</v>
      </c>
      <c r="H392" s="115">
        <f t="shared" si="3"/>
        <v>0</v>
      </c>
      <c r="I392" s="66">
        <v>1.0</v>
      </c>
    </row>
    <row r="393">
      <c r="A393" s="62" t="s">
        <v>4101</v>
      </c>
      <c r="B393" s="62" t="b">
        <v>0</v>
      </c>
      <c r="C393" s="62" t="b">
        <v>1</v>
      </c>
      <c r="D393" s="66" t="s">
        <v>2467</v>
      </c>
      <c r="E393" s="66" t="s">
        <v>2468</v>
      </c>
      <c r="F393" s="115">
        <f t="shared" ref="F393:G393" si="387">if(B393,1,0)</f>
        <v>0</v>
      </c>
      <c r="G393" s="115">
        <f t="shared" si="387"/>
        <v>1</v>
      </c>
      <c r="H393" s="115">
        <f t="shared" si="3"/>
        <v>0</v>
      </c>
      <c r="I393" s="66">
        <v>1.0</v>
      </c>
    </row>
    <row r="394">
      <c r="A394" s="62" t="s">
        <v>4102</v>
      </c>
      <c r="B394" s="62" t="b">
        <v>0</v>
      </c>
      <c r="C394" s="62" t="b">
        <v>1</v>
      </c>
      <c r="D394" s="66" t="s">
        <v>2035</v>
      </c>
      <c r="E394" s="66" t="s">
        <v>2036</v>
      </c>
      <c r="F394" s="115">
        <f t="shared" ref="F394:G394" si="388">if(B394,1,0)</f>
        <v>0</v>
      </c>
      <c r="G394" s="115">
        <f t="shared" si="388"/>
        <v>1</v>
      </c>
      <c r="H394" s="115">
        <f t="shared" si="3"/>
        <v>0</v>
      </c>
      <c r="I394" s="66">
        <v>1.0</v>
      </c>
    </row>
    <row r="395">
      <c r="A395" s="62" t="s">
        <v>4103</v>
      </c>
      <c r="B395" s="62" t="b">
        <v>0</v>
      </c>
      <c r="C395" s="62" t="b">
        <v>1</v>
      </c>
      <c r="D395" s="66" t="s">
        <v>2513</v>
      </c>
      <c r="E395" s="66" t="s">
        <v>2514</v>
      </c>
      <c r="F395" s="115">
        <f t="shared" ref="F395:G395" si="389">if(B395,1,0)</f>
        <v>0</v>
      </c>
      <c r="G395" s="115">
        <f t="shared" si="389"/>
        <v>1</v>
      </c>
      <c r="H395" s="115">
        <f t="shared" si="3"/>
        <v>0</v>
      </c>
      <c r="I395" s="66">
        <v>1.0</v>
      </c>
    </row>
    <row r="396">
      <c r="A396" s="62" t="s">
        <v>4104</v>
      </c>
      <c r="B396" s="62" t="b">
        <v>0</v>
      </c>
      <c r="C396" s="62" t="b">
        <v>1</v>
      </c>
      <c r="D396" s="66" t="s">
        <v>2452</v>
      </c>
      <c r="E396" s="66" t="s">
        <v>2453</v>
      </c>
      <c r="F396" s="115">
        <f t="shared" ref="F396:G396" si="390">if(B396,1,0)</f>
        <v>0</v>
      </c>
      <c r="G396" s="115">
        <f t="shared" si="390"/>
        <v>1</v>
      </c>
      <c r="H396" s="115">
        <f t="shared" si="3"/>
        <v>0</v>
      </c>
      <c r="I396" s="66">
        <v>1.0</v>
      </c>
    </row>
    <row r="397">
      <c r="A397" s="62" t="s">
        <v>439</v>
      </c>
      <c r="B397" s="62" t="b">
        <v>1</v>
      </c>
      <c r="C397" s="62" t="b">
        <v>0</v>
      </c>
      <c r="D397" s="66" t="s">
        <v>440</v>
      </c>
      <c r="E397" s="66" t="s">
        <v>441</v>
      </c>
      <c r="F397" s="115">
        <f t="shared" ref="F397:G397" si="391">if(B397,1,0)</f>
        <v>1</v>
      </c>
      <c r="G397" s="115">
        <f t="shared" si="391"/>
        <v>0</v>
      </c>
      <c r="H397" s="115">
        <f t="shared" si="3"/>
        <v>0</v>
      </c>
      <c r="I397" s="66">
        <v>1.0</v>
      </c>
    </row>
    <row r="398">
      <c r="A398" s="62" t="s">
        <v>421</v>
      </c>
      <c r="B398" s="62" t="b">
        <v>1</v>
      </c>
      <c r="C398" s="62" t="b">
        <v>0</v>
      </c>
      <c r="D398" s="66" t="s">
        <v>422</v>
      </c>
      <c r="E398" s="66" t="s">
        <v>423</v>
      </c>
      <c r="F398" s="115">
        <f t="shared" ref="F398:G398" si="392">if(B398,1,0)</f>
        <v>1</v>
      </c>
      <c r="G398" s="115">
        <f t="shared" si="392"/>
        <v>0</v>
      </c>
      <c r="H398" s="115">
        <f t="shared" si="3"/>
        <v>0</v>
      </c>
      <c r="I398" s="66">
        <v>1.0</v>
      </c>
    </row>
    <row r="399">
      <c r="A399" s="62" t="s">
        <v>165</v>
      </c>
      <c r="B399" s="62" t="b">
        <v>1</v>
      </c>
      <c r="C399" s="62" t="b">
        <v>0</v>
      </c>
      <c r="D399" s="66" t="s">
        <v>166</v>
      </c>
      <c r="E399" s="66" t="s">
        <v>167</v>
      </c>
      <c r="F399" s="115">
        <f t="shared" ref="F399:G399" si="393">if(B399,1,0)</f>
        <v>1</v>
      </c>
      <c r="G399" s="115">
        <f t="shared" si="393"/>
        <v>0</v>
      </c>
      <c r="H399" s="115">
        <f t="shared" si="3"/>
        <v>0</v>
      </c>
      <c r="I399" s="66">
        <v>1.0</v>
      </c>
    </row>
    <row r="400">
      <c r="A400" s="62" t="s">
        <v>84</v>
      </c>
      <c r="B400" s="62" t="b">
        <v>1</v>
      </c>
      <c r="C400" s="62" t="b">
        <v>0</v>
      </c>
      <c r="D400" s="66" t="s">
        <v>85</v>
      </c>
      <c r="E400" s="66" t="s">
        <v>86</v>
      </c>
      <c r="F400" s="115">
        <f t="shared" ref="F400:G400" si="394">if(B400,1,0)</f>
        <v>1</v>
      </c>
      <c r="G400" s="115">
        <f t="shared" si="394"/>
        <v>0</v>
      </c>
      <c r="H400" s="115">
        <f t="shared" si="3"/>
        <v>0</v>
      </c>
      <c r="I400" s="66">
        <v>1.0</v>
      </c>
    </row>
    <row r="401">
      <c r="A401" s="62" t="s">
        <v>4105</v>
      </c>
      <c r="B401" s="62" t="b">
        <v>0</v>
      </c>
      <c r="C401" s="62" t="b">
        <v>1</v>
      </c>
      <c r="D401" s="66" t="s">
        <v>2454</v>
      </c>
      <c r="E401" s="66" t="s">
        <v>2455</v>
      </c>
      <c r="F401" s="115">
        <f t="shared" ref="F401:G401" si="395">if(B401,1,0)</f>
        <v>0</v>
      </c>
      <c r="G401" s="115">
        <f t="shared" si="395"/>
        <v>1</v>
      </c>
      <c r="H401" s="115">
        <f t="shared" si="3"/>
        <v>0</v>
      </c>
      <c r="I401" s="66">
        <v>1.0</v>
      </c>
    </row>
    <row r="402">
      <c r="A402" s="62" t="s">
        <v>4106</v>
      </c>
      <c r="B402" s="62" t="b">
        <v>0</v>
      </c>
      <c r="C402" s="62" t="b">
        <v>1</v>
      </c>
      <c r="D402" s="66" t="s">
        <v>2390</v>
      </c>
      <c r="E402" s="66" t="s">
        <v>2391</v>
      </c>
      <c r="F402" s="115">
        <f t="shared" ref="F402:G402" si="396">if(B402,1,0)</f>
        <v>0</v>
      </c>
      <c r="G402" s="115">
        <f t="shared" si="396"/>
        <v>1</v>
      </c>
      <c r="H402" s="115">
        <f t="shared" si="3"/>
        <v>0</v>
      </c>
      <c r="I402" s="66">
        <v>1.0</v>
      </c>
    </row>
    <row r="403">
      <c r="A403" s="62" t="s">
        <v>302</v>
      </c>
      <c r="B403" s="62" t="b">
        <v>1</v>
      </c>
      <c r="C403" s="62" t="b">
        <v>1</v>
      </c>
      <c r="D403" s="66" t="s">
        <v>303</v>
      </c>
      <c r="E403" s="66" t="s">
        <v>304</v>
      </c>
      <c r="F403" s="115">
        <f t="shared" ref="F403:G403" si="397">if(B403,1,0)</f>
        <v>1</v>
      </c>
      <c r="G403" s="115">
        <f t="shared" si="397"/>
        <v>1</v>
      </c>
      <c r="H403" s="115">
        <f t="shared" si="3"/>
        <v>1</v>
      </c>
      <c r="I403" s="66">
        <v>1.0</v>
      </c>
    </row>
    <row r="404">
      <c r="A404" s="62" t="s">
        <v>4107</v>
      </c>
      <c r="B404" s="62" t="b">
        <v>1</v>
      </c>
      <c r="C404" s="62" t="b">
        <v>0</v>
      </c>
      <c r="D404" s="66" t="s">
        <v>419</v>
      </c>
      <c r="E404" s="66" t="s">
        <v>4073</v>
      </c>
      <c r="F404" s="115">
        <f t="shared" ref="F404:G404" si="398">if(B404,1,0)</f>
        <v>1</v>
      </c>
      <c r="G404" s="115">
        <f t="shared" si="398"/>
        <v>0</v>
      </c>
      <c r="H404" s="115">
        <f t="shared" si="3"/>
        <v>0</v>
      </c>
      <c r="I404" s="66">
        <v>1.0</v>
      </c>
    </row>
    <row r="405">
      <c r="A405" s="62" t="s">
        <v>174</v>
      </c>
      <c r="B405" s="62" t="b">
        <v>1</v>
      </c>
      <c r="C405" s="62" t="b">
        <v>0</v>
      </c>
      <c r="D405" s="66" t="s">
        <v>175</v>
      </c>
      <c r="E405" s="66" t="s">
        <v>176</v>
      </c>
      <c r="F405" s="115">
        <f t="shared" ref="F405:G405" si="399">if(B405,1,0)</f>
        <v>1</v>
      </c>
      <c r="G405" s="115">
        <f t="shared" si="399"/>
        <v>0</v>
      </c>
      <c r="H405" s="115">
        <f t="shared" si="3"/>
        <v>0</v>
      </c>
      <c r="I405" s="66">
        <v>1.0</v>
      </c>
    </row>
    <row r="406">
      <c r="A406" s="62" t="s">
        <v>123</v>
      </c>
      <c r="B406" s="62" t="b">
        <v>1</v>
      </c>
      <c r="C406" s="62" t="b">
        <v>0</v>
      </c>
      <c r="D406" s="66" t="s">
        <v>124</v>
      </c>
      <c r="E406" s="66" t="s">
        <v>125</v>
      </c>
      <c r="F406" s="115">
        <f t="shared" ref="F406:G406" si="400">if(B406,1,0)</f>
        <v>1</v>
      </c>
      <c r="G406" s="115">
        <f t="shared" si="400"/>
        <v>0</v>
      </c>
      <c r="H406" s="115">
        <f t="shared" si="3"/>
        <v>0</v>
      </c>
      <c r="I406" s="66">
        <v>1.0</v>
      </c>
    </row>
    <row r="407">
      <c r="A407" s="62" t="s">
        <v>471</v>
      </c>
      <c r="B407" s="62" t="b">
        <v>1</v>
      </c>
      <c r="C407" s="62" t="b">
        <v>0</v>
      </c>
      <c r="D407" s="66" t="s">
        <v>472</v>
      </c>
      <c r="E407" s="66" t="s">
        <v>473</v>
      </c>
      <c r="F407" s="115">
        <f t="shared" ref="F407:G407" si="401">if(B407,1,0)</f>
        <v>1</v>
      </c>
      <c r="G407" s="115">
        <f t="shared" si="401"/>
        <v>0</v>
      </c>
      <c r="H407" s="115">
        <f t="shared" si="3"/>
        <v>0</v>
      </c>
      <c r="I407" s="66">
        <v>1.0</v>
      </c>
    </row>
    <row r="408">
      <c r="A408" s="62" t="s">
        <v>4108</v>
      </c>
      <c r="B408" s="62" t="b">
        <v>0</v>
      </c>
      <c r="C408" s="62" t="b">
        <v>1</v>
      </c>
      <c r="D408" s="66" t="s">
        <v>2005</v>
      </c>
      <c r="E408" s="66" t="s">
        <v>2006</v>
      </c>
      <c r="F408" s="115">
        <f t="shared" ref="F408:G408" si="402">if(B408,1,0)</f>
        <v>0</v>
      </c>
      <c r="G408" s="115">
        <f t="shared" si="402"/>
        <v>1</v>
      </c>
      <c r="H408" s="115">
        <f t="shared" si="3"/>
        <v>0</v>
      </c>
      <c r="I408" s="66">
        <v>1.0</v>
      </c>
    </row>
    <row r="409">
      <c r="A409" s="62" t="s">
        <v>4109</v>
      </c>
      <c r="B409" s="62" t="b">
        <v>0</v>
      </c>
      <c r="C409" s="62" t="b">
        <v>1</v>
      </c>
      <c r="D409" s="66" t="s">
        <v>2517</v>
      </c>
      <c r="E409" s="66" t="s">
        <v>2518</v>
      </c>
      <c r="F409" s="115">
        <f t="shared" ref="F409:G409" si="403">if(B409,1,0)</f>
        <v>0</v>
      </c>
      <c r="G409" s="115">
        <f t="shared" si="403"/>
        <v>1</v>
      </c>
      <c r="H409" s="115">
        <f t="shared" si="3"/>
        <v>0</v>
      </c>
      <c r="I409" s="66">
        <v>1.0</v>
      </c>
    </row>
    <row r="410">
      <c r="A410" s="62" t="s">
        <v>4110</v>
      </c>
      <c r="B410" s="62" t="b">
        <v>0</v>
      </c>
      <c r="C410" s="62" t="b">
        <v>1</v>
      </c>
      <c r="D410" s="66" t="s">
        <v>2019</v>
      </c>
      <c r="E410" s="66" t="s">
        <v>2020</v>
      </c>
      <c r="F410" s="115">
        <f t="shared" ref="F410:G410" si="404">if(B410,1,0)</f>
        <v>0</v>
      </c>
      <c r="G410" s="115">
        <f t="shared" si="404"/>
        <v>1</v>
      </c>
      <c r="H410" s="115">
        <f t="shared" si="3"/>
        <v>0</v>
      </c>
      <c r="I410" s="66">
        <v>1.0</v>
      </c>
    </row>
    <row r="411">
      <c r="A411" s="62" t="s">
        <v>4111</v>
      </c>
      <c r="B411" s="62" t="b">
        <v>0</v>
      </c>
      <c r="C411" s="62" t="b">
        <v>1</v>
      </c>
      <c r="D411" s="66" t="s">
        <v>1992</v>
      </c>
      <c r="E411" s="66" t="s">
        <v>1993</v>
      </c>
      <c r="F411" s="115">
        <f t="shared" ref="F411:G411" si="405">if(B411,1,0)</f>
        <v>0</v>
      </c>
      <c r="G411" s="115">
        <f t="shared" si="405"/>
        <v>1</v>
      </c>
      <c r="H411" s="115">
        <f t="shared" si="3"/>
        <v>0</v>
      </c>
      <c r="I411" s="66">
        <v>1.0</v>
      </c>
    </row>
    <row r="412">
      <c r="A412" s="62" t="s">
        <v>4112</v>
      </c>
      <c r="B412" s="62" t="b">
        <v>0</v>
      </c>
      <c r="C412" s="62" t="b">
        <v>1</v>
      </c>
      <c r="D412" s="66" t="s">
        <v>2169</v>
      </c>
      <c r="E412" s="66" t="s">
        <v>2170</v>
      </c>
      <c r="F412" s="115">
        <f t="shared" ref="F412:G412" si="406">if(B412,1,0)</f>
        <v>0</v>
      </c>
      <c r="G412" s="115">
        <f t="shared" si="406"/>
        <v>1</v>
      </c>
      <c r="H412" s="115">
        <f t="shared" si="3"/>
        <v>0</v>
      </c>
      <c r="I412" s="66">
        <v>1.0</v>
      </c>
    </row>
    <row r="413">
      <c r="A413" s="62" t="s">
        <v>4113</v>
      </c>
      <c r="B413" s="62" t="b">
        <v>0</v>
      </c>
      <c r="C413" s="62" t="b">
        <v>1</v>
      </c>
      <c r="D413" s="66" t="s">
        <v>2424</v>
      </c>
      <c r="E413" s="66" t="s">
        <v>2425</v>
      </c>
      <c r="F413" s="115">
        <f t="shared" ref="F413:G413" si="407">if(B413,1,0)</f>
        <v>0</v>
      </c>
      <c r="G413" s="115">
        <f t="shared" si="407"/>
        <v>1</v>
      </c>
      <c r="H413" s="115">
        <f t="shared" si="3"/>
        <v>0</v>
      </c>
      <c r="I413" s="66">
        <v>1.0</v>
      </c>
    </row>
    <row r="414">
      <c r="A414" s="62" t="s">
        <v>4114</v>
      </c>
      <c r="B414" s="62" t="b">
        <v>0</v>
      </c>
      <c r="C414" s="62" t="b">
        <v>1</v>
      </c>
      <c r="D414" s="66" t="s">
        <v>2505</v>
      </c>
      <c r="E414" s="66" t="s">
        <v>2506</v>
      </c>
      <c r="F414" s="115">
        <f t="shared" ref="F414:G414" si="408">if(B414,1,0)</f>
        <v>0</v>
      </c>
      <c r="G414" s="115">
        <f t="shared" si="408"/>
        <v>1</v>
      </c>
      <c r="H414" s="115">
        <f t="shared" si="3"/>
        <v>0</v>
      </c>
      <c r="I414" s="66">
        <v>1.0</v>
      </c>
    </row>
    <row r="415">
      <c r="A415" s="62" t="s">
        <v>4115</v>
      </c>
      <c r="B415" s="62" t="b">
        <v>0</v>
      </c>
      <c r="C415" s="62" t="b">
        <v>1</v>
      </c>
      <c r="D415" s="66" t="s">
        <v>2420</v>
      </c>
      <c r="E415" s="66" t="s">
        <v>2421</v>
      </c>
      <c r="F415" s="115">
        <f t="shared" ref="F415:G415" si="409">if(B415,1,0)</f>
        <v>0</v>
      </c>
      <c r="G415" s="115">
        <f t="shared" si="409"/>
        <v>1</v>
      </c>
      <c r="H415" s="115">
        <f t="shared" si="3"/>
        <v>0</v>
      </c>
      <c r="I415" s="66">
        <v>1.0</v>
      </c>
    </row>
    <row r="416">
      <c r="A416" s="62" t="s">
        <v>4116</v>
      </c>
      <c r="B416" s="62" t="b">
        <v>0</v>
      </c>
      <c r="C416" s="62" t="b">
        <v>1</v>
      </c>
      <c r="D416" s="66" t="s">
        <v>2161</v>
      </c>
      <c r="E416" s="66" t="s">
        <v>2162</v>
      </c>
      <c r="F416" s="115">
        <f t="shared" ref="F416:G416" si="410">if(B416,1,0)</f>
        <v>0</v>
      </c>
      <c r="G416" s="115">
        <f t="shared" si="410"/>
        <v>1</v>
      </c>
      <c r="H416" s="115">
        <f t="shared" si="3"/>
        <v>0</v>
      </c>
      <c r="I416" s="66">
        <v>1.0</v>
      </c>
    </row>
    <row r="417">
      <c r="A417" s="62" t="s">
        <v>4117</v>
      </c>
      <c r="B417" s="62" t="b">
        <v>0</v>
      </c>
      <c r="C417" s="62" t="b">
        <v>1</v>
      </c>
      <c r="D417" s="66" t="s">
        <v>2426</v>
      </c>
      <c r="E417" s="66" t="s">
        <v>2427</v>
      </c>
      <c r="F417" s="115">
        <f t="shared" ref="F417:G417" si="411">if(B417,1,0)</f>
        <v>0</v>
      </c>
      <c r="G417" s="115">
        <f t="shared" si="411"/>
        <v>1</v>
      </c>
      <c r="H417" s="115">
        <f t="shared" si="3"/>
        <v>0</v>
      </c>
      <c r="I417" s="66">
        <v>1.0</v>
      </c>
    </row>
    <row r="418">
      <c r="A418" s="62" t="s">
        <v>4118</v>
      </c>
      <c r="B418" s="62" t="b">
        <v>0</v>
      </c>
      <c r="C418" s="62" t="b">
        <v>1</v>
      </c>
      <c r="D418" s="66" t="s">
        <v>2483</v>
      </c>
      <c r="E418" s="66" t="s">
        <v>2484</v>
      </c>
      <c r="F418" s="115">
        <f t="shared" ref="F418:G418" si="412">if(B418,1,0)</f>
        <v>0</v>
      </c>
      <c r="G418" s="115">
        <f t="shared" si="412"/>
        <v>1</v>
      </c>
      <c r="H418" s="115">
        <f t="shared" si="3"/>
        <v>0</v>
      </c>
      <c r="I418" s="66">
        <v>1.0</v>
      </c>
    </row>
    <row r="419">
      <c r="A419" s="62" t="s">
        <v>4119</v>
      </c>
      <c r="B419" s="62" t="b">
        <v>0</v>
      </c>
      <c r="C419" s="62" t="b">
        <v>1</v>
      </c>
      <c r="D419" s="66" t="s">
        <v>2519</v>
      </c>
      <c r="E419" s="66" t="s">
        <v>2520</v>
      </c>
      <c r="F419" s="115">
        <f t="shared" ref="F419:G419" si="413">if(B419,1,0)</f>
        <v>0</v>
      </c>
      <c r="G419" s="115">
        <f t="shared" si="413"/>
        <v>1</v>
      </c>
      <c r="H419" s="115">
        <f t="shared" si="3"/>
        <v>0</v>
      </c>
      <c r="I419" s="66">
        <v>1.0</v>
      </c>
    </row>
    <row r="420">
      <c r="A420" s="62" t="s">
        <v>4120</v>
      </c>
      <c r="B420" s="62" t="b">
        <v>0</v>
      </c>
      <c r="C420" s="62" t="b">
        <v>1</v>
      </c>
      <c r="D420" s="66" t="s">
        <v>2308</v>
      </c>
      <c r="E420" s="66" t="s">
        <v>2309</v>
      </c>
      <c r="F420" s="115">
        <f t="shared" ref="F420:G420" si="414">if(B420,1,0)</f>
        <v>0</v>
      </c>
      <c r="G420" s="115">
        <f t="shared" si="414"/>
        <v>1</v>
      </c>
      <c r="H420" s="115">
        <f t="shared" si="3"/>
        <v>0</v>
      </c>
      <c r="I420" s="66">
        <v>1.0</v>
      </c>
    </row>
    <row r="421">
      <c r="A421" s="62" t="s">
        <v>4121</v>
      </c>
      <c r="B421" s="62" t="b">
        <v>0</v>
      </c>
      <c r="C421" s="62" t="b">
        <v>1</v>
      </c>
      <c r="D421" s="66" t="s">
        <v>2223</v>
      </c>
      <c r="E421" s="66" t="s">
        <v>2224</v>
      </c>
      <c r="F421" s="115">
        <f t="shared" ref="F421:G421" si="415">if(B421,1,0)</f>
        <v>0</v>
      </c>
      <c r="G421" s="115">
        <f t="shared" si="415"/>
        <v>1</v>
      </c>
      <c r="H421" s="115">
        <f t="shared" si="3"/>
        <v>0</v>
      </c>
      <c r="I421" s="66">
        <v>1.0</v>
      </c>
    </row>
    <row r="422">
      <c r="A422" s="62" t="s">
        <v>102</v>
      </c>
      <c r="B422" s="62" t="b">
        <v>1</v>
      </c>
      <c r="C422" s="62" t="b">
        <v>0</v>
      </c>
      <c r="D422" s="66" t="s">
        <v>103</v>
      </c>
      <c r="E422" s="66" t="s">
        <v>104</v>
      </c>
      <c r="F422" s="115">
        <f t="shared" ref="F422:G422" si="416">if(B422,1,0)</f>
        <v>1</v>
      </c>
      <c r="G422" s="115">
        <f t="shared" si="416"/>
        <v>0</v>
      </c>
      <c r="H422" s="115">
        <f t="shared" si="3"/>
        <v>0</v>
      </c>
      <c r="I422" s="66">
        <v>1.0</v>
      </c>
    </row>
    <row r="423">
      <c r="A423" s="62" t="s">
        <v>4122</v>
      </c>
      <c r="B423" s="62" t="b">
        <v>0</v>
      </c>
      <c r="C423" s="62" t="b">
        <v>1</v>
      </c>
      <c r="D423" s="66" t="s">
        <v>2521</v>
      </c>
      <c r="E423" s="66" t="s">
        <v>2522</v>
      </c>
      <c r="F423" s="115">
        <f t="shared" ref="F423:G423" si="417">if(B423,1,0)</f>
        <v>0</v>
      </c>
      <c r="G423" s="115">
        <f t="shared" si="417"/>
        <v>1</v>
      </c>
      <c r="H423" s="115">
        <f t="shared" si="3"/>
        <v>0</v>
      </c>
      <c r="I423" s="66">
        <v>1.0</v>
      </c>
    </row>
    <row r="424">
      <c r="A424" s="62" t="s">
        <v>4123</v>
      </c>
      <c r="B424" s="62" t="b">
        <v>0</v>
      </c>
      <c r="C424" s="62" t="b">
        <v>1</v>
      </c>
      <c r="D424" s="66" t="s">
        <v>2432</v>
      </c>
      <c r="E424" s="66" t="s">
        <v>2433</v>
      </c>
      <c r="F424" s="115">
        <f t="shared" ref="F424:G424" si="418">if(B424,1,0)</f>
        <v>0</v>
      </c>
      <c r="G424" s="115">
        <f t="shared" si="418"/>
        <v>1</v>
      </c>
      <c r="H424" s="115">
        <f t="shared" si="3"/>
        <v>0</v>
      </c>
      <c r="I424" s="66">
        <v>1.0</v>
      </c>
    </row>
    <row r="425">
      <c r="A425" s="62" t="s">
        <v>4124</v>
      </c>
      <c r="B425" s="62" t="b">
        <v>0</v>
      </c>
      <c r="C425" s="62" t="b">
        <v>1</v>
      </c>
      <c r="D425" s="66" t="s">
        <v>1990</v>
      </c>
      <c r="E425" s="66" t="s">
        <v>1991</v>
      </c>
      <c r="F425" s="115">
        <f t="shared" ref="F425:G425" si="419">if(B425,1,0)</f>
        <v>0</v>
      </c>
      <c r="G425" s="115">
        <f t="shared" si="419"/>
        <v>1</v>
      </c>
      <c r="H425" s="115">
        <f t="shared" si="3"/>
        <v>0</v>
      </c>
      <c r="I425" s="66">
        <v>1.0</v>
      </c>
    </row>
    <row r="426">
      <c r="A426" s="62" t="s">
        <v>4125</v>
      </c>
      <c r="B426" s="62" t="b">
        <v>0</v>
      </c>
      <c r="C426" s="62" t="b">
        <v>1</v>
      </c>
      <c r="D426" s="66" t="s">
        <v>2493</v>
      </c>
      <c r="E426" s="66" t="s">
        <v>2494</v>
      </c>
      <c r="F426" s="115">
        <f t="shared" ref="F426:G426" si="420">if(B426,1,0)</f>
        <v>0</v>
      </c>
      <c r="G426" s="115">
        <f t="shared" si="420"/>
        <v>1</v>
      </c>
      <c r="H426" s="115">
        <f t="shared" si="3"/>
        <v>0</v>
      </c>
      <c r="I426" s="66">
        <v>1.0</v>
      </c>
    </row>
    <row r="427">
      <c r="A427" s="62" t="s">
        <v>329</v>
      </c>
      <c r="B427" s="62" t="b">
        <v>1</v>
      </c>
      <c r="C427" s="62" t="b">
        <v>0</v>
      </c>
      <c r="D427" s="66" t="s">
        <v>330</v>
      </c>
      <c r="E427" s="66" t="s">
        <v>331</v>
      </c>
      <c r="F427" s="115">
        <f t="shared" ref="F427:G427" si="421">if(B427,1,0)</f>
        <v>1</v>
      </c>
      <c r="G427" s="115">
        <f t="shared" si="421"/>
        <v>0</v>
      </c>
      <c r="H427" s="115">
        <f t="shared" si="3"/>
        <v>0</v>
      </c>
      <c r="I427" s="66">
        <v>1.0</v>
      </c>
    </row>
    <row r="428">
      <c r="A428" s="62" t="s">
        <v>4126</v>
      </c>
      <c r="B428" s="62" t="b">
        <v>0</v>
      </c>
      <c r="C428" s="62" t="b">
        <v>1</v>
      </c>
      <c r="D428" s="66" t="s">
        <v>2235</v>
      </c>
      <c r="E428" s="66" t="s">
        <v>2236</v>
      </c>
      <c r="F428" s="115">
        <f t="shared" ref="F428:G428" si="422">if(B428,1,0)</f>
        <v>0</v>
      </c>
      <c r="G428" s="115">
        <f t="shared" si="422"/>
        <v>1</v>
      </c>
      <c r="H428" s="115">
        <f t="shared" si="3"/>
        <v>0</v>
      </c>
      <c r="I428" s="66">
        <v>1.0</v>
      </c>
    </row>
    <row r="429">
      <c r="A429" s="62" t="s">
        <v>4127</v>
      </c>
      <c r="B429" s="62" t="b">
        <v>0</v>
      </c>
      <c r="C429" s="62" t="b">
        <v>1</v>
      </c>
      <c r="D429" s="66" t="s">
        <v>2479</v>
      </c>
      <c r="E429" s="66" t="s">
        <v>2480</v>
      </c>
      <c r="F429" s="115">
        <f t="shared" ref="F429:G429" si="423">if(B429,1,0)</f>
        <v>0</v>
      </c>
      <c r="G429" s="115">
        <f t="shared" si="423"/>
        <v>1</v>
      </c>
      <c r="H429" s="115">
        <f t="shared" si="3"/>
        <v>0</v>
      </c>
      <c r="I429" s="66">
        <v>1.0</v>
      </c>
    </row>
    <row r="430">
      <c r="A430" s="62" t="s">
        <v>4128</v>
      </c>
      <c r="B430" s="62" t="b">
        <v>0</v>
      </c>
      <c r="C430" s="62" t="b">
        <v>1</v>
      </c>
      <c r="D430" s="66" t="s">
        <v>2325</v>
      </c>
      <c r="E430" s="66" t="s">
        <v>2326</v>
      </c>
      <c r="F430" s="115">
        <f t="shared" ref="F430:G430" si="424">if(B430,1,0)</f>
        <v>0</v>
      </c>
      <c r="G430" s="115">
        <f t="shared" si="424"/>
        <v>1</v>
      </c>
      <c r="H430" s="115">
        <f t="shared" si="3"/>
        <v>0</v>
      </c>
      <c r="I430" s="66">
        <v>1.0</v>
      </c>
    </row>
    <row r="431">
      <c r="A431" s="62" t="s">
        <v>4129</v>
      </c>
      <c r="B431" s="62" t="b">
        <v>0</v>
      </c>
      <c r="C431" s="62" t="b">
        <v>1</v>
      </c>
      <c r="D431" s="66" t="s">
        <v>2177</v>
      </c>
      <c r="E431" s="66" t="s">
        <v>2178</v>
      </c>
      <c r="F431" s="115">
        <f t="shared" ref="F431:G431" si="425">if(B431,1,0)</f>
        <v>0</v>
      </c>
      <c r="G431" s="115">
        <f t="shared" si="425"/>
        <v>1</v>
      </c>
      <c r="H431" s="115">
        <f t="shared" si="3"/>
        <v>0</v>
      </c>
      <c r="I431" s="66">
        <v>1.0</v>
      </c>
    </row>
    <row r="432">
      <c r="A432" s="62" t="s">
        <v>4130</v>
      </c>
      <c r="B432" s="62" t="b">
        <v>0</v>
      </c>
      <c r="C432" s="62" t="b">
        <v>1</v>
      </c>
      <c r="D432" s="66" t="s">
        <v>2461</v>
      </c>
      <c r="E432" s="66" t="s">
        <v>2462</v>
      </c>
      <c r="F432" s="115">
        <f t="shared" ref="F432:G432" si="426">if(B432,1,0)</f>
        <v>0</v>
      </c>
      <c r="G432" s="115">
        <f t="shared" si="426"/>
        <v>1</v>
      </c>
      <c r="H432" s="115">
        <f t="shared" si="3"/>
        <v>0</v>
      </c>
      <c r="I432" s="66">
        <v>1.0</v>
      </c>
    </row>
    <row r="433">
      <c r="A433" s="62" t="s">
        <v>4131</v>
      </c>
      <c r="B433" s="62" t="b">
        <v>0</v>
      </c>
      <c r="C433" s="62" t="b">
        <v>1</v>
      </c>
      <c r="D433" s="66" t="s">
        <v>2481</v>
      </c>
      <c r="E433" s="66" t="s">
        <v>2482</v>
      </c>
      <c r="F433" s="115">
        <f t="shared" ref="F433:G433" si="427">if(B433,1,0)</f>
        <v>0</v>
      </c>
      <c r="G433" s="115">
        <f t="shared" si="427"/>
        <v>1</v>
      </c>
      <c r="H433" s="115">
        <f t="shared" si="3"/>
        <v>0</v>
      </c>
      <c r="I433" s="66">
        <v>1.0</v>
      </c>
    </row>
    <row r="434">
      <c r="A434" s="62" t="s">
        <v>1687</v>
      </c>
      <c r="B434" s="62" t="b">
        <v>0</v>
      </c>
      <c r="C434" s="62" t="b">
        <v>1</v>
      </c>
      <c r="D434" s="66" t="s">
        <v>1688</v>
      </c>
      <c r="E434" s="66" t="s">
        <v>1689</v>
      </c>
      <c r="F434" s="115">
        <f t="shared" ref="F434:G434" si="428">if(B434,1,0)</f>
        <v>0</v>
      </c>
      <c r="G434" s="115">
        <f t="shared" si="428"/>
        <v>1</v>
      </c>
      <c r="H434" s="115">
        <f t="shared" si="3"/>
        <v>0</v>
      </c>
      <c r="I434" s="66">
        <v>1.0</v>
      </c>
    </row>
    <row r="435">
      <c r="A435" s="62" t="s">
        <v>554</v>
      </c>
      <c r="B435" s="62" t="b">
        <v>1</v>
      </c>
      <c r="C435" s="62" t="b">
        <v>0</v>
      </c>
      <c r="D435" s="66" t="s">
        <v>555</v>
      </c>
      <c r="E435" s="66" t="s">
        <v>556</v>
      </c>
      <c r="F435" s="115">
        <f t="shared" ref="F435:G435" si="429">if(B435,1,0)</f>
        <v>1</v>
      </c>
      <c r="G435" s="115">
        <f t="shared" si="429"/>
        <v>0</v>
      </c>
      <c r="H435" s="115">
        <f t="shared" si="3"/>
        <v>0</v>
      </c>
      <c r="I435" s="66">
        <v>1.0</v>
      </c>
    </row>
    <row r="436">
      <c r="A436" s="62" t="s">
        <v>4132</v>
      </c>
      <c r="B436" s="62" t="b">
        <v>0</v>
      </c>
      <c r="C436" s="62" t="b">
        <v>1</v>
      </c>
      <c r="D436" s="66" t="s">
        <v>2065</v>
      </c>
      <c r="E436" s="66" t="s">
        <v>2066</v>
      </c>
      <c r="F436" s="115">
        <f t="shared" ref="F436:G436" si="430">if(B436,1,0)</f>
        <v>0</v>
      </c>
      <c r="G436" s="115">
        <f t="shared" si="430"/>
        <v>1</v>
      </c>
      <c r="H436" s="115">
        <f t="shared" si="3"/>
        <v>0</v>
      </c>
      <c r="I436" s="66">
        <v>1.0</v>
      </c>
    </row>
    <row r="437">
      <c r="A437" s="62" t="s">
        <v>542</v>
      </c>
      <c r="B437" s="62" t="b">
        <v>1</v>
      </c>
      <c r="C437" s="62" t="b">
        <v>1</v>
      </c>
      <c r="D437" s="66" t="s">
        <v>543</v>
      </c>
      <c r="E437" s="66" t="s">
        <v>544</v>
      </c>
      <c r="F437" s="115">
        <f t="shared" ref="F437:G437" si="431">if(B437,1,0)</f>
        <v>1</v>
      </c>
      <c r="G437" s="115">
        <f t="shared" si="431"/>
        <v>1</v>
      </c>
      <c r="H437" s="115">
        <f t="shared" si="3"/>
        <v>1</v>
      </c>
      <c r="I437" s="66">
        <v>1.0</v>
      </c>
    </row>
    <row r="438">
      <c r="A438" s="62" t="s">
        <v>4133</v>
      </c>
      <c r="B438" s="62" t="b">
        <v>0</v>
      </c>
      <c r="C438" s="62" t="b">
        <v>1</v>
      </c>
      <c r="D438" s="66" t="s">
        <v>2430</v>
      </c>
      <c r="E438" s="66" t="s">
        <v>2431</v>
      </c>
      <c r="F438" s="115">
        <f t="shared" ref="F438:G438" si="432">if(B438,1,0)</f>
        <v>0</v>
      </c>
      <c r="G438" s="115">
        <f t="shared" si="432"/>
        <v>1</v>
      </c>
      <c r="H438" s="115">
        <f t="shared" si="3"/>
        <v>0</v>
      </c>
      <c r="I438" s="66">
        <v>1.0</v>
      </c>
    </row>
    <row r="439">
      <c r="A439" s="62" t="s">
        <v>4134</v>
      </c>
      <c r="B439" s="62" t="b">
        <v>0</v>
      </c>
      <c r="C439" s="62" t="b">
        <v>1</v>
      </c>
      <c r="D439" s="66" t="s">
        <v>2179</v>
      </c>
      <c r="E439" s="66" t="s">
        <v>2180</v>
      </c>
      <c r="F439" s="115">
        <f t="shared" ref="F439:G439" si="433">if(B439,1,0)</f>
        <v>0</v>
      </c>
      <c r="G439" s="115">
        <f t="shared" si="433"/>
        <v>1</v>
      </c>
      <c r="H439" s="115">
        <f t="shared" si="3"/>
        <v>0</v>
      </c>
      <c r="I439" s="66">
        <v>1.0</v>
      </c>
    </row>
    <row r="440">
      <c r="A440" s="62" t="s">
        <v>4135</v>
      </c>
      <c r="B440" s="62" t="b">
        <v>0</v>
      </c>
      <c r="C440" s="62" t="b">
        <v>1</v>
      </c>
      <c r="D440" s="66" t="s">
        <v>2103</v>
      </c>
      <c r="E440" s="66" t="s">
        <v>2104</v>
      </c>
      <c r="F440" s="115">
        <f t="shared" ref="F440:G440" si="434">if(B440,1,0)</f>
        <v>0</v>
      </c>
      <c r="G440" s="115">
        <f t="shared" si="434"/>
        <v>1</v>
      </c>
      <c r="H440" s="115">
        <f t="shared" si="3"/>
        <v>0</v>
      </c>
      <c r="I440" s="66">
        <v>1.0</v>
      </c>
    </row>
    <row r="441">
      <c r="A441" s="62" t="s">
        <v>4136</v>
      </c>
      <c r="B441" s="62" t="b">
        <v>0</v>
      </c>
      <c r="C441" s="62" t="b">
        <v>1</v>
      </c>
      <c r="D441" s="66" t="s">
        <v>2290</v>
      </c>
      <c r="E441" s="66" t="s">
        <v>2291</v>
      </c>
      <c r="F441" s="115">
        <f t="shared" ref="F441:G441" si="435">if(B441,1,0)</f>
        <v>0</v>
      </c>
      <c r="G441" s="115">
        <f t="shared" si="435"/>
        <v>1</v>
      </c>
      <c r="H441" s="115">
        <f t="shared" si="3"/>
        <v>0</v>
      </c>
      <c r="I441" s="66">
        <v>1.0</v>
      </c>
    </row>
    <row r="442">
      <c r="A442" s="62" t="s">
        <v>4137</v>
      </c>
      <c r="B442" s="62" t="b">
        <v>0</v>
      </c>
      <c r="C442" s="62" t="b">
        <v>1</v>
      </c>
      <c r="D442" s="66" t="s">
        <v>2475</v>
      </c>
      <c r="E442" s="66" t="s">
        <v>2476</v>
      </c>
      <c r="F442" s="115">
        <f t="shared" ref="F442:G442" si="436">if(B442,1,0)</f>
        <v>0</v>
      </c>
      <c r="G442" s="115">
        <f t="shared" si="436"/>
        <v>1</v>
      </c>
      <c r="H442" s="115">
        <f t="shared" si="3"/>
        <v>0</v>
      </c>
      <c r="I442" s="66">
        <v>1.0</v>
      </c>
    </row>
    <row r="443">
      <c r="A443" s="62" t="s">
        <v>4138</v>
      </c>
      <c r="B443" s="62" t="b">
        <v>0</v>
      </c>
      <c r="C443" s="62" t="b">
        <v>1</v>
      </c>
      <c r="D443" s="66" t="s">
        <v>2450</v>
      </c>
      <c r="E443" s="66" t="s">
        <v>2451</v>
      </c>
      <c r="F443" s="115">
        <f t="shared" ref="F443:G443" si="437">if(B443,1,0)</f>
        <v>0</v>
      </c>
      <c r="G443" s="115">
        <f t="shared" si="437"/>
        <v>1</v>
      </c>
      <c r="H443" s="115">
        <f t="shared" si="3"/>
        <v>0</v>
      </c>
      <c r="I443" s="66">
        <v>1.0</v>
      </c>
    </row>
    <row r="444">
      <c r="A444" s="62" t="s">
        <v>4139</v>
      </c>
      <c r="B444" s="62" t="b">
        <v>0</v>
      </c>
      <c r="C444" s="62" t="b">
        <v>1</v>
      </c>
      <c r="D444" s="66" t="s">
        <v>2131</v>
      </c>
      <c r="E444" s="66" t="s">
        <v>2132</v>
      </c>
      <c r="F444" s="115">
        <f t="shared" ref="F444:G444" si="438">if(B444,1,0)</f>
        <v>0</v>
      </c>
      <c r="G444" s="115">
        <f t="shared" si="438"/>
        <v>1</v>
      </c>
      <c r="H444" s="115">
        <f t="shared" si="3"/>
        <v>0</v>
      </c>
      <c r="I444" s="66">
        <v>1.0</v>
      </c>
    </row>
    <row r="445">
      <c r="A445" s="62" t="s">
        <v>4140</v>
      </c>
      <c r="B445" s="62" t="b">
        <v>0</v>
      </c>
      <c r="C445" s="62" t="b">
        <v>1</v>
      </c>
      <c r="D445" s="66" t="s">
        <v>2047</v>
      </c>
      <c r="E445" s="66" t="s">
        <v>2048</v>
      </c>
      <c r="F445" s="115">
        <f t="shared" ref="F445:G445" si="439">if(B445,1,0)</f>
        <v>0</v>
      </c>
      <c r="G445" s="115">
        <f t="shared" si="439"/>
        <v>1</v>
      </c>
      <c r="H445" s="115">
        <f t="shared" si="3"/>
        <v>0</v>
      </c>
      <c r="I445" s="66">
        <v>1.0</v>
      </c>
    </row>
    <row r="446">
      <c r="A446" s="62" t="s">
        <v>4141</v>
      </c>
      <c r="B446" s="62" t="b">
        <v>0</v>
      </c>
      <c r="C446" s="62" t="b">
        <v>1</v>
      </c>
      <c r="D446" s="66" t="s">
        <v>2396</v>
      </c>
      <c r="E446" s="66" t="s">
        <v>2397</v>
      </c>
      <c r="F446" s="115">
        <f t="shared" ref="F446:G446" si="440">if(B446,1,0)</f>
        <v>0</v>
      </c>
      <c r="G446" s="115">
        <f t="shared" si="440"/>
        <v>1</v>
      </c>
      <c r="H446" s="115">
        <f t="shared" si="3"/>
        <v>0</v>
      </c>
      <c r="I446" s="66">
        <v>1.0</v>
      </c>
    </row>
    <row r="447">
      <c r="A447" s="62" t="s">
        <v>518</v>
      </c>
      <c r="B447" s="62" t="b">
        <v>1</v>
      </c>
      <c r="C447" s="62" t="b">
        <v>1</v>
      </c>
      <c r="D447" s="66" t="s">
        <v>519</v>
      </c>
      <c r="E447" s="66" t="s">
        <v>520</v>
      </c>
      <c r="F447" s="115">
        <f t="shared" ref="F447:G447" si="441">if(B447,1,0)</f>
        <v>1</v>
      </c>
      <c r="G447" s="115">
        <f t="shared" si="441"/>
        <v>1</v>
      </c>
      <c r="H447" s="115">
        <f t="shared" si="3"/>
        <v>1</v>
      </c>
      <c r="I447" s="66">
        <v>1.0</v>
      </c>
    </row>
    <row r="448">
      <c r="A448" s="62" t="s">
        <v>4142</v>
      </c>
      <c r="B448" s="62" t="b">
        <v>0</v>
      </c>
      <c r="C448" s="62" t="b">
        <v>1</v>
      </c>
      <c r="D448" s="66" t="s">
        <v>2444</v>
      </c>
      <c r="E448" s="66" t="s">
        <v>2445</v>
      </c>
      <c r="F448" s="115">
        <f t="shared" ref="F448:G448" si="442">if(B448,1,0)</f>
        <v>0</v>
      </c>
      <c r="G448" s="115">
        <f t="shared" si="442"/>
        <v>1</v>
      </c>
      <c r="H448" s="115">
        <f t="shared" si="3"/>
        <v>0</v>
      </c>
      <c r="I448" s="66">
        <v>1.0</v>
      </c>
    </row>
    <row r="449">
      <c r="A449" s="62" t="s">
        <v>218</v>
      </c>
      <c r="B449" s="62" t="b">
        <v>1</v>
      </c>
      <c r="C449" s="62" t="b">
        <v>0</v>
      </c>
      <c r="D449" s="66" t="s">
        <v>219</v>
      </c>
      <c r="E449" s="66" t="s">
        <v>220</v>
      </c>
      <c r="F449" s="115">
        <f t="shared" ref="F449:G449" si="443">if(B449,1,0)</f>
        <v>1</v>
      </c>
      <c r="G449" s="115">
        <f t="shared" si="443"/>
        <v>0</v>
      </c>
      <c r="H449" s="115">
        <f t="shared" si="3"/>
        <v>0</v>
      </c>
      <c r="I449" s="66">
        <v>1.0</v>
      </c>
    </row>
    <row r="450">
      <c r="A450" s="62" t="s">
        <v>4143</v>
      </c>
      <c r="B450" s="62" t="b">
        <v>0</v>
      </c>
      <c r="C450" s="62" t="b">
        <v>1</v>
      </c>
      <c r="D450" s="66" t="s">
        <v>2147</v>
      </c>
      <c r="E450" s="66" t="s">
        <v>2148</v>
      </c>
      <c r="F450" s="115">
        <f t="shared" ref="F450:G450" si="444">if(B450,1,0)</f>
        <v>0</v>
      </c>
      <c r="G450" s="115">
        <f t="shared" si="444"/>
        <v>1</v>
      </c>
      <c r="H450" s="115">
        <f t="shared" si="3"/>
        <v>0</v>
      </c>
      <c r="I450" s="66">
        <v>1.0</v>
      </c>
    </row>
    <row r="451">
      <c r="A451" s="62" t="s">
        <v>4144</v>
      </c>
      <c r="B451" s="62" t="b">
        <v>0</v>
      </c>
      <c r="C451" s="62" t="b">
        <v>1</v>
      </c>
      <c r="D451" s="66" t="s">
        <v>2365</v>
      </c>
      <c r="E451" s="66" t="s">
        <v>1650</v>
      </c>
      <c r="F451" s="115">
        <f t="shared" ref="F451:G451" si="445">if(B451,1,0)</f>
        <v>0</v>
      </c>
      <c r="G451" s="115">
        <f t="shared" si="445"/>
        <v>1</v>
      </c>
      <c r="H451" s="115">
        <f t="shared" si="3"/>
        <v>0</v>
      </c>
      <c r="I451" s="66">
        <v>1.0</v>
      </c>
    </row>
    <row r="452">
      <c r="A452" s="62" t="s">
        <v>323</v>
      </c>
      <c r="B452" s="62" t="b">
        <v>1</v>
      </c>
      <c r="C452" s="62" t="b">
        <v>0</v>
      </c>
      <c r="D452" s="66" t="s">
        <v>324</v>
      </c>
      <c r="E452" s="66" t="s">
        <v>325</v>
      </c>
      <c r="F452" s="115">
        <f t="shared" ref="F452:G452" si="446">if(B452,1,0)</f>
        <v>1</v>
      </c>
      <c r="G452" s="115">
        <f t="shared" si="446"/>
        <v>0</v>
      </c>
      <c r="H452" s="115">
        <f t="shared" si="3"/>
        <v>0</v>
      </c>
      <c r="I452" s="66">
        <v>1.0</v>
      </c>
    </row>
    <row r="453">
      <c r="A453" s="62" t="s">
        <v>364</v>
      </c>
      <c r="B453" s="62" t="b">
        <v>1</v>
      </c>
      <c r="C453" s="62" t="b">
        <v>0</v>
      </c>
      <c r="D453" s="66" t="s">
        <v>365</v>
      </c>
      <c r="E453" s="66" t="s">
        <v>366</v>
      </c>
      <c r="F453" s="115">
        <f t="shared" ref="F453:G453" si="447">if(B453,1,0)</f>
        <v>1</v>
      </c>
      <c r="G453" s="115">
        <f t="shared" si="447"/>
        <v>0</v>
      </c>
      <c r="H453" s="115">
        <f t="shared" si="3"/>
        <v>0</v>
      </c>
      <c r="I453" s="66">
        <v>1.0</v>
      </c>
    </row>
    <row r="454">
      <c r="A454" s="62" t="s">
        <v>4145</v>
      </c>
      <c r="B454" s="62" t="b">
        <v>0</v>
      </c>
      <c r="C454" s="62" t="b">
        <v>1</v>
      </c>
      <c r="D454" s="66" t="s">
        <v>2347</v>
      </c>
      <c r="E454" s="66" t="s">
        <v>2348</v>
      </c>
      <c r="F454" s="115">
        <f t="shared" ref="F454:G454" si="448">if(B454,1,0)</f>
        <v>0</v>
      </c>
      <c r="G454" s="115">
        <f t="shared" si="448"/>
        <v>1</v>
      </c>
      <c r="H454" s="115">
        <f t="shared" si="3"/>
        <v>0</v>
      </c>
      <c r="I454" s="66">
        <v>1.0</v>
      </c>
    </row>
    <row r="455">
      <c r="A455" s="62" t="s">
        <v>436</v>
      </c>
      <c r="B455" s="62" t="b">
        <v>1</v>
      </c>
      <c r="C455" s="62" t="b">
        <v>0</v>
      </c>
      <c r="D455" s="66" t="s">
        <v>437</v>
      </c>
      <c r="E455" s="66" t="s">
        <v>438</v>
      </c>
      <c r="F455" s="115">
        <f t="shared" ref="F455:G455" si="449">if(B455,1,0)</f>
        <v>1</v>
      </c>
      <c r="G455" s="115">
        <f t="shared" si="449"/>
        <v>0</v>
      </c>
      <c r="H455" s="115">
        <f t="shared" si="3"/>
        <v>0</v>
      </c>
      <c r="I455" s="66">
        <v>1.0</v>
      </c>
    </row>
    <row r="456">
      <c r="A456" s="62" t="s">
        <v>4146</v>
      </c>
      <c r="B456" s="62" t="b">
        <v>0</v>
      </c>
      <c r="C456" s="62" t="b">
        <v>1</v>
      </c>
      <c r="D456" s="66" t="s">
        <v>2049</v>
      </c>
      <c r="E456" s="66" t="s">
        <v>2050</v>
      </c>
      <c r="F456" s="115">
        <f t="shared" ref="F456:G456" si="450">if(B456,1,0)</f>
        <v>0</v>
      </c>
      <c r="G456" s="115">
        <f t="shared" si="450"/>
        <v>1</v>
      </c>
      <c r="H456" s="115">
        <f t="shared" si="3"/>
        <v>0</v>
      </c>
      <c r="I456" s="66">
        <v>1.0</v>
      </c>
    </row>
    <row r="457">
      <c r="A457" s="62" t="s">
        <v>254</v>
      </c>
      <c r="B457" s="62" t="b">
        <v>1</v>
      </c>
      <c r="C457" s="62" t="b">
        <v>1</v>
      </c>
      <c r="D457" s="66" t="s">
        <v>255</v>
      </c>
      <c r="E457" s="66" t="s">
        <v>256</v>
      </c>
      <c r="F457" s="115">
        <f t="shared" ref="F457:G457" si="451">if(B457,1,0)</f>
        <v>1</v>
      </c>
      <c r="G457" s="115">
        <f t="shared" si="451"/>
        <v>1</v>
      </c>
      <c r="H457" s="115">
        <f t="shared" si="3"/>
        <v>1</v>
      </c>
      <c r="I457" s="66">
        <v>1.0</v>
      </c>
    </row>
    <row r="458">
      <c r="A458" s="62" t="s">
        <v>4147</v>
      </c>
      <c r="B458" s="62" t="b">
        <v>0</v>
      </c>
      <c r="C458" s="62" t="b">
        <v>1</v>
      </c>
      <c r="D458" s="66" t="s">
        <v>2372</v>
      </c>
      <c r="E458" s="66" t="s">
        <v>2373</v>
      </c>
      <c r="F458" s="115">
        <f t="shared" ref="F458:G458" si="452">if(B458,1,0)</f>
        <v>0</v>
      </c>
      <c r="G458" s="115">
        <f t="shared" si="452"/>
        <v>1</v>
      </c>
      <c r="H458" s="115">
        <f t="shared" si="3"/>
        <v>0</v>
      </c>
      <c r="I458" s="66">
        <v>1.0</v>
      </c>
    </row>
    <row r="459">
      <c r="A459" s="62" t="s">
        <v>4148</v>
      </c>
      <c r="B459" s="62" t="b">
        <v>0</v>
      </c>
      <c r="C459" s="62" t="b">
        <v>1</v>
      </c>
      <c r="D459" s="66" t="s">
        <v>2141</v>
      </c>
      <c r="E459" s="66" t="s">
        <v>2142</v>
      </c>
      <c r="F459" s="115">
        <f t="shared" ref="F459:G459" si="453">if(B459,1,0)</f>
        <v>0</v>
      </c>
      <c r="G459" s="115">
        <f t="shared" si="453"/>
        <v>1</v>
      </c>
      <c r="H459" s="115">
        <f t="shared" si="3"/>
        <v>0</v>
      </c>
      <c r="I459" s="66">
        <v>1.0</v>
      </c>
    </row>
    <row r="460">
      <c r="A460" s="62" t="s">
        <v>462</v>
      </c>
      <c r="B460" s="62" t="b">
        <v>1</v>
      </c>
      <c r="C460" s="62" t="b">
        <v>1</v>
      </c>
      <c r="D460" s="66" t="s">
        <v>463</v>
      </c>
      <c r="E460" s="66" t="s">
        <v>464</v>
      </c>
      <c r="F460" s="115">
        <f t="shared" ref="F460:G460" si="454">if(B460,1,0)</f>
        <v>1</v>
      </c>
      <c r="G460" s="115">
        <f t="shared" si="454"/>
        <v>1</v>
      </c>
      <c r="H460" s="115">
        <f t="shared" si="3"/>
        <v>1</v>
      </c>
      <c r="I460" s="66">
        <v>1.0</v>
      </c>
    </row>
    <row r="461">
      <c r="A461" s="62" t="s">
        <v>355</v>
      </c>
      <c r="B461" s="62" t="b">
        <v>1</v>
      </c>
      <c r="C461" s="62" t="b">
        <v>1</v>
      </c>
      <c r="D461" s="66" t="s">
        <v>356</v>
      </c>
      <c r="E461" s="66" t="s">
        <v>357</v>
      </c>
      <c r="F461" s="115">
        <f t="shared" ref="F461:G461" si="455">if(B461,1,0)</f>
        <v>1</v>
      </c>
      <c r="G461" s="115">
        <f t="shared" si="455"/>
        <v>1</v>
      </c>
      <c r="H461" s="115">
        <f t="shared" si="3"/>
        <v>1</v>
      </c>
      <c r="I461" s="66">
        <v>1.0</v>
      </c>
    </row>
    <row r="462">
      <c r="A462" s="62" t="s">
        <v>245</v>
      </c>
      <c r="B462" s="62" t="b">
        <v>1</v>
      </c>
      <c r="C462" s="62" t="b">
        <v>1</v>
      </c>
      <c r="D462" s="66" t="s">
        <v>246</v>
      </c>
      <c r="E462" s="66" t="s">
        <v>247</v>
      </c>
      <c r="F462" s="115">
        <f t="shared" ref="F462:G462" si="456">if(B462,1,0)</f>
        <v>1</v>
      </c>
      <c r="G462" s="115">
        <f t="shared" si="456"/>
        <v>1</v>
      </c>
      <c r="H462" s="115">
        <f t="shared" si="3"/>
        <v>1</v>
      </c>
      <c r="I462" s="66">
        <v>1.0</v>
      </c>
    </row>
    <row r="463">
      <c r="A463" s="62" t="s">
        <v>485</v>
      </c>
      <c r="B463" s="62" t="b">
        <v>1</v>
      </c>
      <c r="C463" s="62" t="b">
        <v>0</v>
      </c>
      <c r="D463" s="66" t="s">
        <v>486</v>
      </c>
      <c r="E463" s="66" t="s">
        <v>487</v>
      </c>
      <c r="F463" s="115">
        <f t="shared" ref="F463:G463" si="457">if(B463,1,0)</f>
        <v>1</v>
      </c>
      <c r="G463" s="115">
        <f t="shared" si="457"/>
        <v>0</v>
      </c>
      <c r="H463" s="115">
        <f t="shared" si="3"/>
        <v>0</v>
      </c>
      <c r="I463" s="66">
        <v>1.0</v>
      </c>
    </row>
    <row r="464">
      <c r="A464" s="62" t="s">
        <v>189</v>
      </c>
      <c r="B464" s="62" t="b">
        <v>1</v>
      </c>
      <c r="C464" s="62" t="b">
        <v>0</v>
      </c>
      <c r="D464" s="66" t="s">
        <v>190</v>
      </c>
      <c r="E464" s="66" t="s">
        <v>191</v>
      </c>
      <c r="F464" s="115">
        <f t="shared" ref="F464:G464" si="458">if(B464,1,0)</f>
        <v>1</v>
      </c>
      <c r="G464" s="115">
        <f t="shared" si="458"/>
        <v>0</v>
      </c>
      <c r="H464" s="115">
        <f t="shared" si="3"/>
        <v>0</v>
      </c>
      <c r="I464" s="66">
        <v>1.0</v>
      </c>
    </row>
    <row r="465">
      <c r="A465" s="62" t="s">
        <v>4149</v>
      </c>
      <c r="B465" s="62" t="b">
        <v>0</v>
      </c>
      <c r="C465" s="62" t="b">
        <v>1</v>
      </c>
      <c r="D465" s="66" t="s">
        <v>2051</v>
      </c>
      <c r="E465" s="66" t="s">
        <v>2052</v>
      </c>
      <c r="F465" s="115">
        <f t="shared" ref="F465:G465" si="459">if(B465,1,0)</f>
        <v>0</v>
      </c>
      <c r="G465" s="115">
        <f t="shared" si="459"/>
        <v>1</v>
      </c>
      <c r="H465" s="115">
        <f t="shared" si="3"/>
        <v>0</v>
      </c>
      <c r="I465" s="66">
        <v>1.0</v>
      </c>
    </row>
    <row r="466">
      <c r="A466" s="62" t="s">
        <v>198</v>
      </c>
      <c r="B466" s="62" t="b">
        <v>1</v>
      </c>
      <c r="C466" s="62" t="b">
        <v>0</v>
      </c>
      <c r="D466" s="66" t="s">
        <v>199</v>
      </c>
      <c r="E466" s="66" t="s">
        <v>200</v>
      </c>
      <c r="F466" s="115">
        <f t="shared" ref="F466:G466" si="460">if(B466,1,0)</f>
        <v>1</v>
      </c>
      <c r="G466" s="115">
        <f t="shared" si="460"/>
        <v>0</v>
      </c>
      <c r="H466" s="115">
        <f t="shared" si="3"/>
        <v>0</v>
      </c>
      <c r="I466" s="66">
        <v>1.0</v>
      </c>
    </row>
    <row r="467">
      <c r="A467" s="62" t="s">
        <v>4150</v>
      </c>
      <c r="B467" s="62" t="b">
        <v>0</v>
      </c>
      <c r="C467" s="62" t="b">
        <v>1</v>
      </c>
      <c r="D467" s="66" t="s">
        <v>2009</v>
      </c>
      <c r="E467" s="66" t="s">
        <v>2010</v>
      </c>
      <c r="F467" s="115">
        <f t="shared" ref="F467:G467" si="461">if(B467,1,0)</f>
        <v>0</v>
      </c>
      <c r="G467" s="115">
        <f t="shared" si="461"/>
        <v>1</v>
      </c>
      <c r="H467" s="115">
        <f t="shared" si="3"/>
        <v>0</v>
      </c>
      <c r="I467" s="66">
        <v>1.0</v>
      </c>
    </row>
    <row r="468">
      <c r="A468" s="62" t="s">
        <v>4151</v>
      </c>
      <c r="B468" s="62" t="b">
        <v>0</v>
      </c>
      <c r="C468" s="62" t="b">
        <v>1</v>
      </c>
      <c r="D468" s="66" t="s">
        <v>2469</v>
      </c>
      <c r="E468" s="66" t="s">
        <v>2470</v>
      </c>
      <c r="F468" s="115">
        <f t="shared" ref="F468:G468" si="462">if(B468,1,0)</f>
        <v>0</v>
      </c>
      <c r="G468" s="115">
        <f t="shared" si="462"/>
        <v>1</v>
      </c>
      <c r="H468" s="115">
        <f t="shared" si="3"/>
        <v>0</v>
      </c>
      <c r="I468" s="66">
        <v>1.0</v>
      </c>
    </row>
    <row r="469">
      <c r="A469" s="62" t="s">
        <v>4152</v>
      </c>
      <c r="B469" s="62" t="b">
        <v>0</v>
      </c>
      <c r="C469" s="62" t="b">
        <v>1</v>
      </c>
      <c r="D469" s="66" t="s">
        <v>2284</v>
      </c>
      <c r="E469" s="66" t="s">
        <v>2285</v>
      </c>
      <c r="F469" s="115">
        <f t="shared" ref="F469:G469" si="463">if(B469,1,0)</f>
        <v>0</v>
      </c>
      <c r="G469" s="115">
        <f t="shared" si="463"/>
        <v>1</v>
      </c>
      <c r="H469" s="115">
        <f t="shared" si="3"/>
        <v>0</v>
      </c>
      <c r="I469" s="66">
        <v>1.0</v>
      </c>
    </row>
    <row r="470">
      <c r="A470" s="62" t="s">
        <v>560</v>
      </c>
      <c r="B470" s="62" t="b">
        <v>1</v>
      </c>
      <c r="C470" s="62" t="b">
        <v>1</v>
      </c>
      <c r="D470" s="66" t="s">
        <v>561</v>
      </c>
      <c r="E470" s="66" t="s">
        <v>143</v>
      </c>
      <c r="F470" s="115">
        <f t="shared" ref="F470:G470" si="464">if(B470,1,0)</f>
        <v>1</v>
      </c>
      <c r="G470" s="115">
        <f t="shared" si="464"/>
        <v>1</v>
      </c>
      <c r="H470" s="115">
        <f t="shared" si="3"/>
        <v>1</v>
      </c>
      <c r="I470" s="66">
        <v>1.0</v>
      </c>
    </row>
    <row r="471">
      <c r="A471" s="62" t="s">
        <v>141</v>
      </c>
      <c r="B471" s="62" t="b">
        <v>1</v>
      </c>
      <c r="C471" s="62" t="b">
        <v>1</v>
      </c>
      <c r="D471" s="66" t="s">
        <v>142</v>
      </c>
      <c r="E471" s="66" t="s">
        <v>143</v>
      </c>
      <c r="F471" s="115">
        <f t="shared" ref="F471:G471" si="465">if(B471,1,0)</f>
        <v>1</v>
      </c>
      <c r="G471" s="115">
        <f t="shared" si="465"/>
        <v>1</v>
      </c>
      <c r="H471" s="115">
        <f t="shared" si="3"/>
        <v>1</v>
      </c>
      <c r="I471" s="66">
        <v>1.0</v>
      </c>
    </row>
    <row r="472">
      <c r="A472" s="62" t="s">
        <v>4153</v>
      </c>
      <c r="B472" s="62" t="b">
        <v>0</v>
      </c>
      <c r="C472" s="62" t="b">
        <v>1</v>
      </c>
      <c r="D472" s="66" t="s">
        <v>2213</v>
      </c>
      <c r="E472" s="66" t="s">
        <v>2214</v>
      </c>
      <c r="F472" s="115">
        <f t="shared" ref="F472:G472" si="466">if(B472,1,0)</f>
        <v>0</v>
      </c>
      <c r="G472" s="115">
        <f t="shared" si="466"/>
        <v>1</v>
      </c>
      <c r="H472" s="115">
        <f t="shared" si="3"/>
        <v>0</v>
      </c>
      <c r="I472" s="66">
        <v>1.0</v>
      </c>
    </row>
    <row r="473">
      <c r="A473" s="62" t="s">
        <v>4154</v>
      </c>
      <c r="B473" s="62" t="b">
        <v>0</v>
      </c>
      <c r="C473" s="62" t="b">
        <v>1</v>
      </c>
      <c r="D473" s="66" t="s">
        <v>2509</v>
      </c>
      <c r="E473" s="66" t="s">
        <v>2510</v>
      </c>
      <c r="F473" s="115">
        <f t="shared" ref="F473:G473" si="467">if(B473,1,0)</f>
        <v>0</v>
      </c>
      <c r="G473" s="115">
        <f t="shared" si="467"/>
        <v>1</v>
      </c>
      <c r="H473" s="115">
        <f t="shared" si="3"/>
        <v>0</v>
      </c>
      <c r="I473" s="66">
        <v>1.0</v>
      </c>
    </row>
    <row r="474">
      <c r="A474" s="62" t="s">
        <v>4155</v>
      </c>
      <c r="B474" s="62" t="b">
        <v>0</v>
      </c>
      <c r="C474" s="62" t="b">
        <v>1</v>
      </c>
      <c r="D474" s="66" t="s">
        <v>2306</v>
      </c>
      <c r="E474" s="66" t="s">
        <v>2307</v>
      </c>
      <c r="F474" s="115">
        <f t="shared" ref="F474:G474" si="468">if(B474,1,0)</f>
        <v>0</v>
      </c>
      <c r="G474" s="115">
        <f t="shared" si="468"/>
        <v>1</v>
      </c>
      <c r="H474" s="115">
        <f t="shared" si="3"/>
        <v>0</v>
      </c>
      <c r="I474" s="66">
        <v>1.0</v>
      </c>
    </row>
    <row r="475">
      <c r="A475" s="62" t="s">
        <v>4156</v>
      </c>
      <c r="B475" s="62" t="b">
        <v>0</v>
      </c>
      <c r="C475" s="62" t="b">
        <v>1</v>
      </c>
      <c r="D475" s="66" t="s">
        <v>2310</v>
      </c>
      <c r="E475" s="66" t="s">
        <v>2311</v>
      </c>
      <c r="F475" s="115">
        <f t="shared" ref="F475:G475" si="469">if(B475,1,0)</f>
        <v>0</v>
      </c>
      <c r="G475" s="115">
        <f t="shared" si="469"/>
        <v>1</v>
      </c>
      <c r="H475" s="115">
        <f t="shared" si="3"/>
        <v>0</v>
      </c>
      <c r="I475" s="66">
        <v>1.0</v>
      </c>
    </row>
    <row r="476">
      <c r="A476" s="62" t="s">
        <v>567</v>
      </c>
      <c r="B476" s="62" t="b">
        <v>1</v>
      </c>
      <c r="C476" s="62" t="b">
        <v>0</v>
      </c>
      <c r="D476" s="66" t="s">
        <v>568</v>
      </c>
      <c r="E476" s="66" t="s">
        <v>569</v>
      </c>
      <c r="F476" s="115">
        <f t="shared" ref="F476:G476" si="470">if(B476,1,0)</f>
        <v>1</v>
      </c>
      <c r="G476" s="115">
        <f t="shared" si="470"/>
        <v>0</v>
      </c>
      <c r="H476" s="115">
        <f t="shared" si="3"/>
        <v>0</v>
      </c>
      <c r="I476" s="66">
        <v>1.0</v>
      </c>
    </row>
    <row r="477">
      <c r="A477" s="62" t="s">
        <v>4157</v>
      </c>
      <c r="B477" s="62" t="b">
        <v>0</v>
      </c>
      <c r="C477" s="62" t="b">
        <v>1</v>
      </c>
      <c r="D477" s="66" t="s">
        <v>2511</v>
      </c>
      <c r="E477" s="66" t="s">
        <v>2512</v>
      </c>
      <c r="F477" s="115">
        <f t="shared" ref="F477:G477" si="471">if(B477,1,0)</f>
        <v>0</v>
      </c>
      <c r="G477" s="115">
        <f t="shared" si="471"/>
        <v>1</v>
      </c>
      <c r="H477" s="115">
        <f t="shared" si="3"/>
        <v>0</v>
      </c>
      <c r="I477" s="66">
        <v>1.0</v>
      </c>
    </row>
    <row r="478">
      <c r="A478" s="62" t="s">
        <v>451</v>
      </c>
      <c r="B478" s="62" t="b">
        <v>1</v>
      </c>
      <c r="C478" s="62" t="b">
        <v>0</v>
      </c>
      <c r="D478" s="66" t="s">
        <v>452</v>
      </c>
      <c r="E478" s="66" t="s">
        <v>113</v>
      </c>
      <c r="F478" s="115">
        <f t="shared" ref="F478:G478" si="472">if(B478,1,0)</f>
        <v>1</v>
      </c>
      <c r="G478" s="115">
        <f t="shared" si="472"/>
        <v>0</v>
      </c>
      <c r="H478" s="115">
        <f t="shared" si="3"/>
        <v>0</v>
      </c>
      <c r="I478" s="66">
        <v>1.0</v>
      </c>
    </row>
    <row r="479">
      <c r="A479" s="62" t="s">
        <v>483</v>
      </c>
      <c r="B479" s="62" t="b">
        <v>1</v>
      </c>
      <c r="C479" s="62" t="b">
        <v>0</v>
      </c>
      <c r="D479" s="66" t="s">
        <v>484</v>
      </c>
      <c r="E479" s="66" t="s">
        <v>113</v>
      </c>
      <c r="F479" s="115">
        <f t="shared" ref="F479:G479" si="473">if(B479,1,0)</f>
        <v>1</v>
      </c>
      <c r="G479" s="115">
        <f t="shared" si="473"/>
        <v>0</v>
      </c>
      <c r="H479" s="115">
        <f t="shared" si="3"/>
        <v>0</v>
      </c>
      <c r="I479" s="66">
        <v>1.0</v>
      </c>
    </row>
    <row r="480">
      <c r="A480" s="62" t="s">
        <v>111</v>
      </c>
      <c r="B480" s="62" t="b">
        <v>1</v>
      </c>
      <c r="C480" s="62" t="b">
        <v>0</v>
      </c>
      <c r="D480" s="66" t="s">
        <v>111</v>
      </c>
      <c r="E480" s="66" t="s">
        <v>113</v>
      </c>
      <c r="F480" s="115">
        <f t="shared" ref="F480:G480" si="474">if(B480,1,0)</f>
        <v>1</v>
      </c>
      <c r="G480" s="115">
        <f t="shared" si="474"/>
        <v>0</v>
      </c>
      <c r="H480" s="115">
        <f t="shared" si="3"/>
        <v>0</v>
      </c>
      <c r="I480" s="66">
        <v>1.0</v>
      </c>
    </row>
    <row r="481">
      <c r="A481" s="62" t="s">
        <v>4158</v>
      </c>
      <c r="B481" s="62" t="b">
        <v>0</v>
      </c>
      <c r="C481" s="62" t="b">
        <v>1</v>
      </c>
      <c r="D481" s="66" t="s">
        <v>2485</v>
      </c>
      <c r="E481" s="66" t="s">
        <v>2486</v>
      </c>
      <c r="F481" s="115">
        <f t="shared" ref="F481:G481" si="475">if(B481,1,0)</f>
        <v>0</v>
      </c>
      <c r="G481" s="115">
        <f t="shared" si="475"/>
        <v>1</v>
      </c>
      <c r="H481" s="115">
        <f t="shared" si="3"/>
        <v>0</v>
      </c>
      <c r="I481" s="66">
        <v>1.0</v>
      </c>
    </row>
    <row r="482">
      <c r="A482" s="62" t="s">
        <v>415</v>
      </c>
      <c r="B482" s="62" t="b">
        <v>1</v>
      </c>
      <c r="C482" s="62" t="b">
        <v>0</v>
      </c>
      <c r="D482" s="66" t="s">
        <v>416</v>
      </c>
      <c r="E482" s="66" t="s">
        <v>417</v>
      </c>
      <c r="F482" s="115">
        <f t="shared" ref="F482:G482" si="476">if(B482,1,0)</f>
        <v>1</v>
      </c>
      <c r="G482" s="115">
        <f t="shared" si="476"/>
        <v>0</v>
      </c>
      <c r="H482" s="115">
        <f t="shared" si="3"/>
        <v>0</v>
      </c>
      <c r="I482" s="66">
        <v>1.0</v>
      </c>
    </row>
    <row r="483">
      <c r="A483" s="62" t="s">
        <v>4159</v>
      </c>
      <c r="B483" s="62" t="b">
        <v>0</v>
      </c>
      <c r="C483" s="62" t="b">
        <v>1</v>
      </c>
      <c r="D483" s="66" t="s">
        <v>2241</v>
      </c>
      <c r="E483" s="66" t="s">
        <v>2242</v>
      </c>
      <c r="F483" s="115">
        <f t="shared" ref="F483:G483" si="477">if(B483,1,0)</f>
        <v>0</v>
      </c>
      <c r="G483" s="115">
        <f t="shared" si="477"/>
        <v>1</v>
      </c>
      <c r="H483" s="115">
        <f t="shared" si="3"/>
        <v>0</v>
      </c>
      <c r="I483" s="66">
        <v>1.0</v>
      </c>
    </row>
    <row r="484">
      <c r="A484" s="62" t="s">
        <v>4160</v>
      </c>
      <c r="B484" s="62" t="b">
        <v>0</v>
      </c>
      <c r="C484" s="62" t="b">
        <v>1</v>
      </c>
      <c r="D484" s="66" t="s">
        <v>2011</v>
      </c>
      <c r="E484" s="66" t="s">
        <v>2012</v>
      </c>
      <c r="F484" s="115">
        <f t="shared" ref="F484:G484" si="478">if(B484,1,0)</f>
        <v>0</v>
      </c>
      <c r="G484" s="115">
        <f t="shared" si="478"/>
        <v>1</v>
      </c>
      <c r="H484" s="115">
        <f t="shared" si="3"/>
        <v>0</v>
      </c>
      <c r="I484" s="66">
        <v>1.0</v>
      </c>
    </row>
    <row r="485">
      <c r="A485" s="62" t="s">
        <v>299</v>
      </c>
      <c r="B485" s="62" t="b">
        <v>1</v>
      </c>
      <c r="C485" s="62" t="b">
        <v>0</v>
      </c>
      <c r="D485" s="66" t="s">
        <v>300</v>
      </c>
      <c r="E485" s="66" t="s">
        <v>301</v>
      </c>
      <c r="F485" s="115">
        <f t="shared" ref="F485:G485" si="479">if(B485,1,0)</f>
        <v>1</v>
      </c>
      <c r="G485" s="115">
        <f t="shared" si="479"/>
        <v>0</v>
      </c>
      <c r="H485" s="115">
        <f t="shared" si="3"/>
        <v>0</v>
      </c>
      <c r="I485" s="66">
        <v>1.0</v>
      </c>
    </row>
    <row r="486">
      <c r="A486" s="62" t="s">
        <v>4161</v>
      </c>
      <c r="B486" s="62" t="b">
        <v>0</v>
      </c>
      <c r="C486" s="62" t="b">
        <v>1</v>
      </c>
      <c r="D486" s="66" t="s">
        <v>2181</v>
      </c>
      <c r="E486" s="66" t="s">
        <v>2182</v>
      </c>
      <c r="F486" s="115">
        <f t="shared" ref="F486:G486" si="480">if(B486,1,0)</f>
        <v>0</v>
      </c>
      <c r="G486" s="115">
        <f t="shared" si="480"/>
        <v>1</v>
      </c>
      <c r="H486" s="115">
        <f t="shared" si="3"/>
        <v>0</v>
      </c>
      <c r="I486" s="66">
        <v>1.0</v>
      </c>
    </row>
    <row r="487">
      <c r="A487" s="62" t="s">
        <v>168</v>
      </c>
      <c r="B487" s="62" t="b">
        <v>1</v>
      </c>
      <c r="C487" s="62" t="b">
        <v>0</v>
      </c>
      <c r="D487" s="66" t="s">
        <v>169</v>
      </c>
      <c r="E487" s="66" t="s">
        <v>170</v>
      </c>
      <c r="F487" s="115">
        <f t="shared" ref="F487:G487" si="481">if(B487,1,0)</f>
        <v>1</v>
      </c>
      <c r="G487" s="115">
        <f t="shared" si="481"/>
        <v>0</v>
      </c>
      <c r="H487" s="115">
        <f t="shared" si="3"/>
        <v>0</v>
      </c>
      <c r="I487" s="66">
        <v>1.0</v>
      </c>
    </row>
    <row r="488">
      <c r="A488" s="62" t="s">
        <v>565</v>
      </c>
      <c r="B488" s="62" t="b">
        <v>1</v>
      </c>
      <c r="C488" s="62" t="b">
        <v>0</v>
      </c>
      <c r="D488" s="66" t="s">
        <v>566</v>
      </c>
      <c r="E488" s="66" t="s">
        <v>113</v>
      </c>
      <c r="F488" s="115">
        <f t="shared" ref="F488:G488" si="482">if(B488,1,0)</f>
        <v>1</v>
      </c>
      <c r="G488" s="115">
        <f t="shared" si="482"/>
        <v>0</v>
      </c>
      <c r="H488" s="115">
        <f t="shared" si="3"/>
        <v>0</v>
      </c>
      <c r="I488" s="66">
        <v>1.0</v>
      </c>
    </row>
    <row r="489">
      <c r="A489" s="62" t="s">
        <v>338</v>
      </c>
      <c r="B489" s="62" t="b">
        <v>1</v>
      </c>
      <c r="C489" s="62" t="b">
        <v>0</v>
      </c>
      <c r="D489" s="66" t="s">
        <v>339</v>
      </c>
      <c r="E489" s="66" t="s">
        <v>113</v>
      </c>
      <c r="F489" s="115">
        <f t="shared" ref="F489:G489" si="483">if(B489,1,0)</f>
        <v>1</v>
      </c>
      <c r="G489" s="115">
        <f t="shared" si="483"/>
        <v>0</v>
      </c>
      <c r="H489" s="115">
        <f t="shared" si="3"/>
        <v>0</v>
      </c>
      <c r="I489" s="66">
        <v>1.0</v>
      </c>
    </row>
    <row r="490">
      <c r="A490" s="62" t="s">
        <v>4162</v>
      </c>
      <c r="B490" s="62" t="b">
        <v>0</v>
      </c>
      <c r="C490" s="62" t="b">
        <v>1</v>
      </c>
      <c r="D490" s="66" t="s">
        <v>2175</v>
      </c>
      <c r="E490" s="66" t="s">
        <v>2176</v>
      </c>
      <c r="F490" s="115">
        <f t="shared" ref="F490:G490" si="484">if(B490,1,0)</f>
        <v>0</v>
      </c>
      <c r="G490" s="115">
        <f t="shared" si="484"/>
        <v>1</v>
      </c>
      <c r="H490" s="115">
        <f t="shared" si="3"/>
        <v>0</v>
      </c>
      <c r="I490" s="66">
        <v>1.0</v>
      </c>
    </row>
    <row r="491">
      <c r="A491" s="62" t="s">
        <v>4163</v>
      </c>
      <c r="B491" s="62" t="b">
        <v>0</v>
      </c>
      <c r="C491" s="62" t="b">
        <v>1</v>
      </c>
      <c r="D491" s="66" t="s">
        <v>2173</v>
      </c>
      <c r="E491" s="66" t="s">
        <v>2174</v>
      </c>
      <c r="F491" s="115">
        <f t="shared" ref="F491:G491" si="485">if(B491,1,0)</f>
        <v>0</v>
      </c>
      <c r="G491" s="115">
        <f t="shared" si="485"/>
        <v>1</v>
      </c>
      <c r="H491" s="115">
        <f t="shared" si="3"/>
        <v>0</v>
      </c>
      <c r="I491" s="66">
        <v>1.0</v>
      </c>
    </row>
    <row r="492">
      <c r="A492" s="62" t="s">
        <v>4164</v>
      </c>
      <c r="B492" s="62" t="b">
        <v>0</v>
      </c>
      <c r="C492" s="62" t="b">
        <v>1</v>
      </c>
      <c r="D492" s="66" t="s">
        <v>2203</v>
      </c>
      <c r="E492" s="66" t="s">
        <v>2204</v>
      </c>
      <c r="F492" s="115">
        <f t="shared" ref="F492:G492" si="486">if(B492,1,0)</f>
        <v>0</v>
      </c>
      <c r="G492" s="115">
        <f t="shared" si="486"/>
        <v>1</v>
      </c>
      <c r="H492" s="115">
        <f t="shared" si="3"/>
        <v>0</v>
      </c>
      <c r="I492" s="66">
        <v>1.0</v>
      </c>
    </row>
    <row r="493">
      <c r="A493" s="62" t="s">
        <v>4165</v>
      </c>
      <c r="B493" s="62" t="b">
        <v>0</v>
      </c>
      <c r="C493" s="62" t="b">
        <v>1</v>
      </c>
      <c r="D493" s="66" t="s">
        <v>2191</v>
      </c>
      <c r="E493" s="66" t="s">
        <v>2192</v>
      </c>
      <c r="F493" s="115">
        <f t="shared" ref="F493:G493" si="487">if(B493,1,0)</f>
        <v>0</v>
      </c>
      <c r="G493" s="115">
        <f t="shared" si="487"/>
        <v>1</v>
      </c>
      <c r="H493" s="115">
        <f t="shared" si="3"/>
        <v>0</v>
      </c>
      <c r="I493" s="66">
        <v>1.0</v>
      </c>
    </row>
    <row r="494">
      <c r="A494" s="62" t="s">
        <v>4166</v>
      </c>
      <c r="B494" s="62" t="b">
        <v>0</v>
      </c>
      <c r="C494" s="62" t="b">
        <v>1</v>
      </c>
      <c r="D494" s="66" t="s">
        <v>2123</v>
      </c>
      <c r="E494" s="66" t="s">
        <v>2124</v>
      </c>
      <c r="F494" s="115">
        <f t="shared" ref="F494:G494" si="488">if(B494,1,0)</f>
        <v>0</v>
      </c>
      <c r="G494" s="115">
        <f t="shared" si="488"/>
        <v>1</v>
      </c>
      <c r="H494" s="115">
        <f t="shared" si="3"/>
        <v>0</v>
      </c>
      <c r="I494" s="66">
        <v>1.0</v>
      </c>
    </row>
    <row r="495">
      <c r="A495" s="62" t="s">
        <v>4167</v>
      </c>
      <c r="B495" s="62" t="b">
        <v>0</v>
      </c>
      <c r="C495" s="62" t="b">
        <v>1</v>
      </c>
      <c r="D495" s="66" t="s">
        <v>2229</v>
      </c>
      <c r="E495" s="66" t="s">
        <v>2230</v>
      </c>
      <c r="F495" s="115">
        <f t="shared" ref="F495:G495" si="489">if(B495,1,0)</f>
        <v>0</v>
      </c>
      <c r="G495" s="115">
        <f t="shared" si="489"/>
        <v>1</v>
      </c>
      <c r="H495" s="115">
        <f t="shared" si="3"/>
        <v>0</v>
      </c>
      <c r="I495" s="66">
        <v>1.0</v>
      </c>
    </row>
    <row r="496">
      <c r="A496" s="62" t="s">
        <v>4168</v>
      </c>
      <c r="B496" s="62" t="b">
        <v>0</v>
      </c>
      <c r="C496" s="62" t="b">
        <v>1</v>
      </c>
      <c r="D496" s="66" t="s">
        <v>2503</v>
      </c>
      <c r="E496" s="66" t="s">
        <v>2504</v>
      </c>
      <c r="F496" s="115">
        <f t="shared" ref="F496:G496" si="490">if(B496,1,0)</f>
        <v>0</v>
      </c>
      <c r="G496" s="115">
        <f t="shared" si="490"/>
        <v>1</v>
      </c>
      <c r="H496" s="115">
        <f t="shared" si="3"/>
        <v>0</v>
      </c>
      <c r="I496" s="66">
        <v>1.0</v>
      </c>
    </row>
    <row r="497">
      <c r="A497" s="62" t="s">
        <v>4169</v>
      </c>
      <c r="B497" s="62" t="b">
        <v>0</v>
      </c>
      <c r="C497" s="62" t="b">
        <v>1</v>
      </c>
      <c r="D497" s="66" t="s">
        <v>1994</v>
      </c>
      <c r="E497" s="66" t="s">
        <v>1995</v>
      </c>
      <c r="F497" s="115">
        <f t="shared" ref="F497:G497" si="491">if(B497,1,0)</f>
        <v>0</v>
      </c>
      <c r="G497" s="115">
        <f t="shared" si="491"/>
        <v>1</v>
      </c>
      <c r="H497" s="115">
        <f t="shared" si="3"/>
        <v>0</v>
      </c>
      <c r="I497" s="66">
        <v>1.0</v>
      </c>
    </row>
    <row r="498">
      <c r="A498" s="62" t="s">
        <v>4170</v>
      </c>
      <c r="B498" s="62" t="b">
        <v>0</v>
      </c>
      <c r="C498" s="62" t="b">
        <v>1</v>
      </c>
      <c r="D498" s="66" t="s">
        <v>2004</v>
      </c>
      <c r="E498" s="66" t="s">
        <v>143</v>
      </c>
      <c r="F498" s="115">
        <f t="shared" ref="F498:G498" si="492">if(B498,1,0)</f>
        <v>0</v>
      </c>
      <c r="G498" s="115">
        <f t="shared" si="492"/>
        <v>1</v>
      </c>
      <c r="H498" s="115">
        <f t="shared" si="3"/>
        <v>0</v>
      </c>
      <c r="I498" s="66">
        <v>1.0</v>
      </c>
    </row>
    <row r="499">
      <c r="A499" s="62" t="s">
        <v>4171</v>
      </c>
      <c r="B499" s="62" t="b">
        <v>0</v>
      </c>
      <c r="C499" s="62" t="b">
        <v>1</v>
      </c>
      <c r="D499" s="66" t="s">
        <v>2253</v>
      </c>
      <c r="E499" s="66" t="s">
        <v>143</v>
      </c>
      <c r="F499" s="115">
        <f t="shared" ref="F499:G499" si="493">if(B499,1,0)</f>
        <v>0</v>
      </c>
      <c r="G499" s="115">
        <f t="shared" si="493"/>
        <v>1</v>
      </c>
      <c r="H499" s="115">
        <f t="shared" si="3"/>
        <v>0</v>
      </c>
      <c r="I499" s="66">
        <v>1.0</v>
      </c>
    </row>
    <row r="500">
      <c r="A500" s="62" t="s">
        <v>4172</v>
      </c>
      <c r="B500" s="62" t="b">
        <v>0</v>
      </c>
      <c r="C500" s="62" t="b">
        <v>1</v>
      </c>
      <c r="D500" s="66" t="s">
        <v>2324</v>
      </c>
      <c r="E500" s="66" t="s">
        <v>2030</v>
      </c>
      <c r="F500" s="115">
        <f t="shared" ref="F500:G500" si="494">if(B500,1,0)</f>
        <v>0</v>
      </c>
      <c r="G500" s="115">
        <f t="shared" si="494"/>
        <v>1</v>
      </c>
      <c r="H500" s="115">
        <f t="shared" si="3"/>
        <v>0</v>
      </c>
      <c r="I500" s="66">
        <v>1.0</v>
      </c>
    </row>
    <row r="501">
      <c r="A501" s="62" t="s">
        <v>4173</v>
      </c>
      <c r="B501" s="62" t="b">
        <v>0</v>
      </c>
      <c r="C501" s="62" t="b">
        <v>1</v>
      </c>
      <c r="D501" s="66" t="s">
        <v>2458</v>
      </c>
      <c r="E501" s="66" t="s">
        <v>2030</v>
      </c>
      <c r="F501" s="115">
        <f t="shared" ref="F501:G501" si="495">if(B501,1,0)</f>
        <v>0</v>
      </c>
      <c r="G501" s="115">
        <f t="shared" si="495"/>
        <v>1</v>
      </c>
      <c r="H501" s="115">
        <f t="shared" si="3"/>
        <v>0</v>
      </c>
      <c r="I501" s="66">
        <v>1.0</v>
      </c>
    </row>
    <row r="502">
      <c r="A502" s="62" t="s">
        <v>4174</v>
      </c>
      <c r="B502" s="62" t="b">
        <v>0</v>
      </c>
      <c r="C502" s="62" t="b">
        <v>1</v>
      </c>
      <c r="D502" s="66" t="s">
        <v>2029</v>
      </c>
      <c r="E502" s="66" t="s">
        <v>2030</v>
      </c>
      <c r="F502" s="115">
        <f t="shared" ref="F502:G502" si="496">if(B502,1,0)</f>
        <v>0</v>
      </c>
      <c r="G502" s="115">
        <f t="shared" si="496"/>
        <v>1</v>
      </c>
      <c r="H502" s="115">
        <f t="shared" si="3"/>
        <v>0</v>
      </c>
      <c r="I502" s="66">
        <v>1.0</v>
      </c>
    </row>
    <row r="503">
      <c r="A503" s="62"/>
      <c r="B503" s="62"/>
      <c r="C503" s="62"/>
      <c r="F503" s="115">
        <f t="shared" ref="F503:I503" si="497">SUM(F8:F502)</f>
        <v>205</v>
      </c>
      <c r="G503" s="115">
        <f t="shared" si="497"/>
        <v>331</v>
      </c>
      <c r="H503" s="115">
        <f t="shared" si="497"/>
        <v>41</v>
      </c>
      <c r="I503" s="115">
        <f t="shared" si="497"/>
        <v>495</v>
      </c>
      <c r="J503" s="68">
        <f>H503/I503</f>
        <v>0.08282828283</v>
      </c>
    </row>
    <row r="504">
      <c r="A504" s="62"/>
      <c r="B504" s="62"/>
      <c r="C504" s="62"/>
    </row>
    <row r="505">
      <c r="A505" s="62"/>
      <c r="B505" s="62"/>
      <c r="C505" s="62"/>
    </row>
    <row r="506">
      <c r="A506" s="62"/>
      <c r="B506" s="62"/>
      <c r="C506" s="62"/>
    </row>
    <row r="507">
      <c r="A507" s="62"/>
      <c r="B507" s="62"/>
      <c r="C507" s="62"/>
    </row>
    <row r="508">
      <c r="A508" s="62"/>
      <c r="B508" s="62"/>
      <c r="C508" s="62"/>
    </row>
    <row r="509">
      <c r="A509" s="62"/>
      <c r="B509" s="62"/>
      <c r="C509" s="62"/>
    </row>
    <row r="510">
      <c r="A510" s="62"/>
      <c r="B510" s="62"/>
      <c r="C510" s="62"/>
    </row>
    <row r="511">
      <c r="A511" s="62"/>
      <c r="B511" s="62"/>
      <c r="C511" s="62"/>
    </row>
    <row r="512">
      <c r="A512" s="62"/>
      <c r="B512" s="62"/>
      <c r="C512" s="62"/>
    </row>
    <row r="513">
      <c r="A513" s="62"/>
      <c r="B513" s="62"/>
      <c r="C513" s="62"/>
    </row>
    <row r="514">
      <c r="A514" s="62"/>
      <c r="B514" s="62"/>
      <c r="C514" s="62"/>
    </row>
    <row r="515">
      <c r="A515" s="62"/>
      <c r="B515" s="62"/>
      <c r="C515" s="62"/>
    </row>
    <row r="516">
      <c r="A516" s="62"/>
      <c r="B516" s="62"/>
      <c r="C516" s="62"/>
    </row>
    <row r="517">
      <c r="A517" s="62"/>
      <c r="B517" s="62"/>
      <c r="C517" s="62"/>
    </row>
    <row r="518">
      <c r="A518" s="62"/>
      <c r="B518" s="62"/>
      <c r="C518" s="62"/>
    </row>
    <row r="519">
      <c r="A519" s="62"/>
      <c r="B519" s="62"/>
      <c r="C519" s="62"/>
    </row>
    <row r="520">
      <c r="A520" s="62"/>
      <c r="B520" s="62"/>
      <c r="C520" s="62"/>
    </row>
    <row r="521">
      <c r="A521" s="62"/>
      <c r="B521" s="62"/>
      <c r="C521" s="62"/>
    </row>
    <row r="522">
      <c r="A522" s="62"/>
      <c r="B522" s="62"/>
      <c r="C522" s="62"/>
    </row>
    <row r="523">
      <c r="A523" s="62"/>
      <c r="B523" s="62"/>
      <c r="C523" s="62"/>
    </row>
    <row r="524">
      <c r="A524" s="62"/>
      <c r="B524" s="62"/>
      <c r="C524" s="62"/>
    </row>
    <row r="525">
      <c r="A525" s="62"/>
      <c r="B525" s="62"/>
      <c r="C525" s="62"/>
    </row>
    <row r="526">
      <c r="A526" s="62"/>
      <c r="B526" s="62"/>
      <c r="C526" s="62"/>
    </row>
    <row r="527">
      <c r="A527" s="62"/>
      <c r="B527" s="62"/>
      <c r="C527" s="62"/>
    </row>
    <row r="528">
      <c r="A528" s="62"/>
      <c r="B528" s="62"/>
      <c r="C528" s="62"/>
    </row>
    <row r="529">
      <c r="A529" s="62"/>
      <c r="B529" s="62"/>
      <c r="C529" s="62"/>
    </row>
    <row r="530">
      <c r="A530" s="62"/>
      <c r="B530" s="62"/>
      <c r="C530" s="62"/>
    </row>
    <row r="531">
      <c r="A531" s="62"/>
      <c r="B531" s="62"/>
      <c r="C531" s="62"/>
    </row>
    <row r="532">
      <c r="A532" s="62"/>
      <c r="B532" s="62"/>
      <c r="C532" s="62"/>
    </row>
    <row r="533">
      <c r="A533" s="62"/>
      <c r="B533" s="62"/>
      <c r="C533" s="62"/>
    </row>
    <row r="534">
      <c r="A534" s="62"/>
      <c r="B534" s="62"/>
      <c r="C534" s="62"/>
    </row>
    <row r="535">
      <c r="A535" s="62"/>
      <c r="B535" s="62"/>
      <c r="C535" s="62"/>
    </row>
    <row r="536">
      <c r="A536" s="62"/>
      <c r="B536" s="62"/>
      <c r="C536" s="62"/>
    </row>
    <row r="537">
      <c r="A537" s="62"/>
      <c r="B537" s="62"/>
      <c r="C537" s="62"/>
    </row>
    <row r="538">
      <c r="A538" s="62"/>
      <c r="B538" s="62"/>
      <c r="C538" s="62"/>
    </row>
    <row r="539">
      <c r="A539" s="62"/>
      <c r="B539" s="62"/>
      <c r="C539" s="62"/>
    </row>
    <row r="540">
      <c r="A540" s="62"/>
      <c r="B540" s="62"/>
      <c r="C540" s="62"/>
    </row>
    <row r="541">
      <c r="A541" s="62"/>
      <c r="B541" s="62"/>
      <c r="C541" s="62"/>
    </row>
    <row r="542">
      <c r="A542" s="62"/>
      <c r="B542" s="62"/>
      <c r="C542" s="62"/>
    </row>
    <row r="543">
      <c r="A543" s="62"/>
      <c r="B543" s="62"/>
      <c r="C543" s="62"/>
    </row>
    <row r="544">
      <c r="A544" s="62"/>
      <c r="B544" s="62"/>
      <c r="C544" s="62"/>
    </row>
    <row r="545">
      <c r="A545" s="62"/>
      <c r="B545" s="62"/>
      <c r="C545" s="62"/>
    </row>
    <row r="546">
      <c r="A546" s="62"/>
      <c r="B546" s="62"/>
      <c r="C546" s="62"/>
    </row>
    <row r="547">
      <c r="A547" s="62"/>
      <c r="B547" s="62"/>
      <c r="C547" s="62"/>
    </row>
    <row r="548">
      <c r="A548" s="62"/>
      <c r="B548" s="62"/>
      <c r="C548" s="62"/>
    </row>
    <row r="549">
      <c r="A549" s="62"/>
      <c r="B549" s="62"/>
      <c r="C549" s="62"/>
    </row>
    <row r="550">
      <c r="A550" s="62"/>
      <c r="B550" s="62"/>
      <c r="C550" s="62"/>
    </row>
    <row r="551">
      <c r="A551" s="62"/>
      <c r="B551" s="62"/>
      <c r="C551" s="62"/>
    </row>
    <row r="552">
      <c r="A552" s="62"/>
      <c r="B552" s="62"/>
      <c r="C552" s="62"/>
    </row>
    <row r="553">
      <c r="A553" s="62"/>
      <c r="B553" s="62"/>
      <c r="C553" s="62"/>
    </row>
    <row r="554">
      <c r="A554" s="62"/>
      <c r="B554" s="62"/>
      <c r="C554" s="62"/>
    </row>
    <row r="555">
      <c r="A555" s="62"/>
      <c r="B555" s="62"/>
      <c r="C555" s="62"/>
    </row>
    <row r="556">
      <c r="A556" s="62"/>
      <c r="B556" s="62"/>
      <c r="C556" s="62"/>
    </row>
    <row r="557">
      <c r="A557" s="62"/>
      <c r="B557" s="62"/>
      <c r="C557" s="62"/>
    </row>
    <row r="558">
      <c r="A558" s="62"/>
      <c r="B558" s="62"/>
      <c r="C558" s="62"/>
    </row>
    <row r="559">
      <c r="A559" s="62"/>
      <c r="B559" s="62"/>
      <c r="C559" s="62"/>
    </row>
    <row r="560">
      <c r="A560" s="62"/>
      <c r="B560" s="62"/>
      <c r="C560" s="62"/>
    </row>
    <row r="561">
      <c r="A561" s="62"/>
      <c r="B561" s="62"/>
      <c r="C561" s="62"/>
    </row>
    <row r="562">
      <c r="A562" s="62"/>
      <c r="B562" s="62"/>
      <c r="C562" s="62"/>
    </row>
    <row r="563">
      <c r="A563" s="62"/>
      <c r="B563" s="62"/>
      <c r="C563" s="62"/>
    </row>
    <row r="564">
      <c r="A564" s="62"/>
      <c r="B564" s="62"/>
      <c r="C564" s="62"/>
    </row>
    <row r="565">
      <c r="A565" s="62"/>
      <c r="B565" s="62"/>
      <c r="C565" s="62"/>
    </row>
    <row r="566">
      <c r="A566" s="62"/>
      <c r="B566" s="62"/>
      <c r="C566" s="62"/>
    </row>
    <row r="567">
      <c r="A567" s="62"/>
      <c r="B567" s="62"/>
      <c r="C567" s="62"/>
    </row>
    <row r="568">
      <c r="A568" s="62"/>
      <c r="B568" s="62"/>
      <c r="C568" s="62"/>
    </row>
    <row r="569">
      <c r="A569" s="62"/>
      <c r="B569" s="62"/>
      <c r="C569" s="62"/>
    </row>
    <row r="570">
      <c r="A570" s="62"/>
      <c r="B570" s="62"/>
      <c r="C570" s="62"/>
    </row>
    <row r="571">
      <c r="A571" s="62"/>
      <c r="B571" s="62"/>
      <c r="C571" s="62"/>
    </row>
    <row r="572">
      <c r="A572" s="62"/>
      <c r="B572" s="62"/>
      <c r="C572" s="62"/>
    </row>
    <row r="573">
      <c r="A573" s="62"/>
      <c r="B573" s="62"/>
      <c r="C573" s="62"/>
    </row>
    <row r="574">
      <c r="A574" s="62"/>
      <c r="B574" s="62"/>
      <c r="C574" s="62"/>
    </row>
    <row r="575">
      <c r="A575" s="62"/>
      <c r="B575" s="62"/>
      <c r="C575" s="62"/>
    </row>
    <row r="576">
      <c r="A576" s="62"/>
      <c r="B576" s="62"/>
      <c r="C576" s="62"/>
    </row>
    <row r="577">
      <c r="A577" s="62"/>
      <c r="B577" s="62"/>
      <c r="C577" s="62"/>
    </row>
    <row r="578">
      <c r="A578" s="62"/>
      <c r="B578" s="62"/>
      <c r="C578" s="62"/>
    </row>
    <row r="579">
      <c r="A579" s="62"/>
      <c r="B579" s="62"/>
      <c r="C579" s="62"/>
    </row>
    <row r="580">
      <c r="A580" s="62"/>
      <c r="B580" s="62"/>
      <c r="C580" s="62"/>
    </row>
    <row r="581">
      <c r="A581" s="62"/>
      <c r="B581" s="62"/>
      <c r="C581" s="62"/>
    </row>
    <row r="582">
      <c r="A582" s="62"/>
      <c r="B582" s="62"/>
      <c r="C582" s="62"/>
    </row>
    <row r="583">
      <c r="A583" s="62"/>
      <c r="B583" s="62"/>
      <c r="C583" s="62"/>
    </row>
    <row r="584">
      <c r="A584" s="62"/>
      <c r="B584" s="62"/>
      <c r="C584" s="62"/>
    </row>
    <row r="585">
      <c r="A585" s="62"/>
      <c r="B585" s="62"/>
      <c r="C585" s="62"/>
    </row>
    <row r="586">
      <c r="A586" s="62"/>
      <c r="B586" s="62"/>
      <c r="C586" s="62"/>
    </row>
    <row r="587">
      <c r="A587" s="62"/>
      <c r="B587" s="62"/>
      <c r="C587" s="62"/>
    </row>
    <row r="588">
      <c r="A588" s="62"/>
      <c r="B588" s="62"/>
      <c r="C588" s="62"/>
    </row>
    <row r="589">
      <c r="A589" s="62"/>
      <c r="B589" s="62"/>
      <c r="C589" s="62"/>
    </row>
    <row r="590">
      <c r="A590" s="62"/>
      <c r="B590" s="62"/>
      <c r="C590" s="62"/>
    </row>
    <row r="591">
      <c r="A591" s="62"/>
      <c r="B591" s="62"/>
      <c r="C591" s="62"/>
    </row>
    <row r="592">
      <c r="A592" s="62"/>
      <c r="B592" s="62"/>
      <c r="C592" s="62"/>
    </row>
    <row r="593">
      <c r="A593" s="62"/>
      <c r="B593" s="62"/>
      <c r="C593" s="62"/>
    </row>
    <row r="594">
      <c r="A594" s="62"/>
      <c r="B594" s="62"/>
      <c r="C594" s="62"/>
    </row>
    <row r="595">
      <c r="A595" s="62"/>
      <c r="B595" s="62"/>
      <c r="C595" s="62"/>
    </row>
    <row r="596">
      <c r="A596" s="62"/>
      <c r="B596" s="62"/>
      <c r="C596" s="62"/>
    </row>
    <row r="597">
      <c r="A597" s="62"/>
      <c r="B597" s="62"/>
      <c r="C597" s="62"/>
    </row>
    <row r="598">
      <c r="A598" s="62"/>
      <c r="B598" s="62"/>
      <c r="C598" s="62"/>
    </row>
    <row r="599">
      <c r="A599" s="62"/>
      <c r="B599" s="62"/>
      <c r="C599" s="62"/>
    </row>
    <row r="600">
      <c r="A600" s="62"/>
      <c r="B600" s="62"/>
      <c r="C600" s="62"/>
    </row>
    <row r="601">
      <c r="A601" s="62"/>
      <c r="B601" s="62"/>
      <c r="C601" s="62"/>
    </row>
    <row r="602">
      <c r="A602" s="62"/>
      <c r="B602" s="62"/>
      <c r="C602" s="62"/>
    </row>
    <row r="603">
      <c r="A603" s="62"/>
      <c r="B603" s="62"/>
      <c r="C603" s="62"/>
    </row>
    <row r="604">
      <c r="A604" s="62"/>
      <c r="B604" s="62"/>
      <c r="C604" s="62"/>
    </row>
    <row r="605">
      <c r="A605" s="62"/>
      <c r="B605" s="62"/>
      <c r="C605" s="62"/>
    </row>
    <row r="606">
      <c r="A606" s="62"/>
      <c r="B606" s="62"/>
      <c r="C606" s="62"/>
    </row>
    <row r="607">
      <c r="A607" s="62"/>
      <c r="B607" s="62"/>
      <c r="C607" s="62"/>
    </row>
    <row r="608">
      <c r="A608" s="62"/>
      <c r="B608" s="62"/>
      <c r="C608" s="62"/>
    </row>
    <row r="609">
      <c r="A609" s="62"/>
      <c r="B609" s="62"/>
      <c r="C609" s="62"/>
    </row>
    <row r="610">
      <c r="A610" s="62"/>
      <c r="B610" s="62"/>
      <c r="C610" s="62"/>
    </row>
    <row r="611">
      <c r="A611" s="62"/>
      <c r="B611" s="62"/>
      <c r="C611" s="62"/>
    </row>
    <row r="612">
      <c r="A612" s="62"/>
      <c r="B612" s="62"/>
      <c r="C612" s="62"/>
    </row>
    <row r="613">
      <c r="A613" s="62"/>
      <c r="B613" s="62"/>
      <c r="C613" s="62"/>
    </row>
    <row r="614">
      <c r="A614" s="62"/>
      <c r="B614" s="62"/>
      <c r="C614" s="62"/>
    </row>
    <row r="615">
      <c r="A615" s="62"/>
      <c r="B615" s="62"/>
      <c r="C615" s="62"/>
    </row>
    <row r="616">
      <c r="A616" s="62"/>
      <c r="B616" s="62"/>
      <c r="C616" s="62"/>
    </row>
    <row r="617">
      <c r="A617" s="62"/>
      <c r="B617" s="62"/>
      <c r="C617" s="62"/>
    </row>
    <row r="618">
      <c r="A618" s="62"/>
      <c r="B618" s="62"/>
      <c r="C618" s="62"/>
    </row>
    <row r="619">
      <c r="A619" s="62"/>
      <c r="B619" s="62"/>
      <c r="C619" s="62"/>
    </row>
    <row r="620">
      <c r="A620" s="62"/>
      <c r="B620" s="62"/>
      <c r="C620" s="62"/>
    </row>
    <row r="621">
      <c r="A621" s="62"/>
      <c r="B621" s="62"/>
      <c r="C621" s="62"/>
    </row>
    <row r="622">
      <c r="A622" s="62"/>
      <c r="B622" s="62"/>
      <c r="C622" s="62"/>
    </row>
    <row r="623">
      <c r="A623" s="62"/>
      <c r="B623" s="62"/>
      <c r="C623" s="62"/>
    </row>
    <row r="624">
      <c r="A624" s="62"/>
      <c r="B624" s="62"/>
      <c r="C624" s="62"/>
    </row>
    <row r="625">
      <c r="A625" s="62"/>
      <c r="B625" s="62"/>
      <c r="C625" s="62"/>
    </row>
    <row r="626">
      <c r="A626" s="62"/>
      <c r="B626" s="62"/>
      <c r="C626" s="62"/>
    </row>
    <row r="627">
      <c r="A627" s="62"/>
      <c r="B627" s="62"/>
      <c r="C627" s="62"/>
    </row>
    <row r="628">
      <c r="A628" s="62"/>
      <c r="B628" s="62"/>
      <c r="C628" s="62"/>
    </row>
    <row r="629">
      <c r="A629" s="62"/>
      <c r="B629" s="62"/>
      <c r="C629" s="62"/>
    </row>
    <row r="630">
      <c r="A630" s="62"/>
      <c r="B630" s="62"/>
      <c r="C630" s="62"/>
    </row>
    <row r="631">
      <c r="A631" s="62"/>
      <c r="B631" s="62"/>
      <c r="C631" s="62"/>
    </row>
    <row r="632">
      <c r="A632" s="62"/>
      <c r="B632" s="62"/>
      <c r="C632" s="62"/>
    </row>
    <row r="633">
      <c r="A633" s="62"/>
      <c r="B633" s="62"/>
      <c r="C633" s="62"/>
    </row>
    <row r="634">
      <c r="A634" s="62"/>
      <c r="B634" s="62"/>
      <c r="C634" s="62"/>
    </row>
    <row r="635">
      <c r="A635" s="62"/>
      <c r="B635" s="62"/>
      <c r="C635" s="62"/>
    </row>
    <row r="636">
      <c r="A636" s="62"/>
      <c r="B636" s="62"/>
      <c r="C636" s="62"/>
    </row>
    <row r="637">
      <c r="A637" s="62"/>
      <c r="B637" s="62"/>
      <c r="C637" s="62"/>
    </row>
    <row r="638">
      <c r="A638" s="62"/>
      <c r="B638" s="62"/>
      <c r="C638" s="62"/>
    </row>
    <row r="639">
      <c r="A639" s="62"/>
      <c r="B639" s="62"/>
      <c r="C639" s="62"/>
    </row>
    <row r="640">
      <c r="A640" s="62"/>
      <c r="B640" s="62"/>
      <c r="C640" s="62"/>
    </row>
    <row r="641">
      <c r="A641" s="62"/>
      <c r="B641" s="62"/>
      <c r="C641" s="62"/>
    </row>
    <row r="642">
      <c r="A642" s="62"/>
      <c r="B642" s="62"/>
      <c r="C642" s="62"/>
    </row>
    <row r="643">
      <c r="A643" s="62"/>
      <c r="B643" s="62"/>
      <c r="C643" s="62"/>
    </row>
    <row r="644">
      <c r="A644" s="62"/>
      <c r="B644" s="62"/>
      <c r="C644" s="62"/>
    </row>
    <row r="645">
      <c r="A645" s="62"/>
      <c r="B645" s="62"/>
      <c r="C645" s="62"/>
    </row>
    <row r="646">
      <c r="A646" s="62"/>
      <c r="B646" s="62"/>
      <c r="C646" s="62"/>
    </row>
    <row r="647">
      <c r="A647" s="62"/>
      <c r="B647" s="62"/>
      <c r="C647" s="62"/>
    </row>
    <row r="648">
      <c r="A648" s="62"/>
      <c r="B648" s="62"/>
      <c r="C648" s="62"/>
    </row>
    <row r="649">
      <c r="A649" s="62"/>
      <c r="B649" s="62"/>
      <c r="C649" s="62"/>
    </row>
    <row r="650">
      <c r="A650" s="62"/>
      <c r="B650" s="62"/>
      <c r="C650" s="62"/>
    </row>
    <row r="651">
      <c r="A651" s="62"/>
      <c r="B651" s="62"/>
      <c r="C651" s="62"/>
    </row>
    <row r="652">
      <c r="A652" s="62"/>
      <c r="B652" s="62"/>
      <c r="C652" s="62"/>
    </row>
    <row r="653">
      <c r="A653" s="62"/>
      <c r="B653" s="62"/>
      <c r="C653" s="62"/>
    </row>
    <row r="654">
      <c r="A654" s="62"/>
      <c r="B654" s="62"/>
      <c r="C654" s="62"/>
    </row>
    <row r="655">
      <c r="A655" s="62"/>
      <c r="B655" s="62"/>
      <c r="C655" s="62"/>
    </row>
    <row r="656">
      <c r="A656" s="62"/>
      <c r="B656" s="62"/>
      <c r="C656" s="62"/>
    </row>
    <row r="657">
      <c r="A657" s="62"/>
      <c r="B657" s="62"/>
      <c r="C657" s="62"/>
    </row>
    <row r="658">
      <c r="A658" s="62"/>
      <c r="B658" s="62"/>
      <c r="C658" s="62"/>
    </row>
    <row r="659">
      <c r="A659" s="62"/>
      <c r="B659" s="62"/>
      <c r="C659" s="62"/>
    </row>
    <row r="660">
      <c r="A660" s="62"/>
      <c r="B660" s="62"/>
      <c r="C660" s="62"/>
    </row>
    <row r="661">
      <c r="A661" s="62"/>
      <c r="B661" s="62"/>
      <c r="C661" s="62"/>
    </row>
    <row r="662">
      <c r="A662" s="62"/>
      <c r="B662" s="62"/>
      <c r="C662" s="62"/>
    </row>
    <row r="663">
      <c r="A663" s="62"/>
      <c r="B663" s="62"/>
      <c r="C663" s="62"/>
    </row>
    <row r="664">
      <c r="A664" s="62"/>
      <c r="B664" s="62"/>
      <c r="C664" s="62"/>
    </row>
    <row r="665">
      <c r="A665" s="62"/>
      <c r="B665" s="62"/>
      <c r="C665" s="62"/>
    </row>
    <row r="666">
      <c r="A666" s="62"/>
      <c r="B666" s="62"/>
      <c r="C666" s="62"/>
    </row>
    <row r="667">
      <c r="A667" s="62"/>
      <c r="B667" s="62"/>
      <c r="C667" s="62"/>
    </row>
    <row r="668">
      <c r="A668" s="62"/>
      <c r="B668" s="62"/>
      <c r="C668" s="62"/>
    </row>
    <row r="669">
      <c r="A669" s="62"/>
      <c r="B669" s="62"/>
      <c r="C669" s="62"/>
    </row>
    <row r="670">
      <c r="A670" s="62"/>
      <c r="B670" s="62"/>
      <c r="C670" s="62"/>
    </row>
    <row r="671">
      <c r="A671" s="62"/>
      <c r="B671" s="62"/>
      <c r="C671" s="62"/>
    </row>
    <row r="672">
      <c r="A672" s="62"/>
      <c r="B672" s="62"/>
      <c r="C672" s="62"/>
    </row>
    <row r="673">
      <c r="A673" s="62"/>
      <c r="B673" s="62"/>
      <c r="C673" s="62"/>
    </row>
    <row r="674">
      <c r="A674" s="62"/>
      <c r="B674" s="62"/>
      <c r="C674" s="62"/>
    </row>
    <row r="675">
      <c r="A675" s="62"/>
      <c r="B675" s="62"/>
      <c r="C675" s="62"/>
    </row>
    <row r="676">
      <c r="A676" s="62"/>
      <c r="B676" s="62"/>
      <c r="C676" s="62"/>
    </row>
    <row r="677">
      <c r="A677" s="62"/>
      <c r="B677" s="62"/>
      <c r="C677" s="62"/>
    </row>
    <row r="678">
      <c r="A678" s="62"/>
      <c r="B678" s="62"/>
      <c r="C678" s="62"/>
    </row>
    <row r="679">
      <c r="A679" s="62"/>
      <c r="B679" s="62"/>
      <c r="C679" s="62"/>
    </row>
    <row r="680">
      <c r="A680" s="62"/>
      <c r="B680" s="62"/>
      <c r="C680" s="62"/>
    </row>
    <row r="681">
      <c r="A681" s="62"/>
      <c r="B681" s="62"/>
      <c r="C681" s="62"/>
    </row>
    <row r="682">
      <c r="A682" s="62"/>
      <c r="B682" s="62"/>
      <c r="C682" s="62"/>
    </row>
    <row r="683">
      <c r="A683" s="62"/>
      <c r="B683" s="62"/>
      <c r="C683" s="62"/>
    </row>
    <row r="684">
      <c r="A684" s="62"/>
      <c r="B684" s="62"/>
      <c r="C684" s="62"/>
    </row>
    <row r="685">
      <c r="A685" s="62"/>
      <c r="B685" s="62"/>
      <c r="C685" s="62"/>
    </row>
    <row r="686">
      <c r="A686" s="62"/>
      <c r="B686" s="62"/>
      <c r="C686" s="62"/>
    </row>
    <row r="687">
      <c r="A687" s="62"/>
      <c r="B687" s="62"/>
      <c r="C687" s="62"/>
    </row>
    <row r="688">
      <c r="A688" s="62"/>
      <c r="B688" s="62"/>
      <c r="C688" s="62"/>
    </row>
    <row r="689">
      <c r="A689" s="62"/>
      <c r="B689" s="62"/>
      <c r="C689" s="62"/>
    </row>
    <row r="690">
      <c r="A690" s="62"/>
      <c r="B690" s="62"/>
      <c r="C690" s="62"/>
    </row>
    <row r="691">
      <c r="A691" s="62"/>
      <c r="B691" s="62"/>
      <c r="C691" s="62"/>
    </row>
    <row r="692">
      <c r="A692" s="62"/>
      <c r="B692" s="62"/>
      <c r="C692" s="62"/>
    </row>
    <row r="693">
      <c r="A693" s="62"/>
      <c r="B693" s="62"/>
      <c r="C693" s="62"/>
    </row>
    <row r="694">
      <c r="A694" s="62"/>
      <c r="B694" s="62"/>
      <c r="C694" s="62"/>
    </row>
    <row r="695">
      <c r="A695" s="62"/>
      <c r="B695" s="62"/>
      <c r="C695" s="62"/>
    </row>
    <row r="696">
      <c r="A696" s="62"/>
      <c r="B696" s="62"/>
      <c r="C696" s="62"/>
    </row>
    <row r="697">
      <c r="A697" s="62"/>
      <c r="B697" s="62"/>
      <c r="C697" s="62"/>
    </row>
    <row r="698">
      <c r="A698" s="62"/>
      <c r="B698" s="62"/>
      <c r="C698" s="62"/>
    </row>
    <row r="699">
      <c r="A699" s="62"/>
      <c r="B699" s="62"/>
      <c r="C699" s="62"/>
    </row>
    <row r="700">
      <c r="A700" s="62"/>
      <c r="B700" s="62"/>
      <c r="C700" s="62"/>
    </row>
    <row r="701">
      <c r="A701" s="62"/>
      <c r="B701" s="62"/>
      <c r="C701" s="62"/>
    </row>
    <row r="702">
      <c r="A702" s="62"/>
      <c r="B702" s="62"/>
      <c r="C702" s="62"/>
    </row>
    <row r="703">
      <c r="A703" s="62"/>
      <c r="B703" s="62"/>
      <c r="C703" s="62"/>
    </row>
    <row r="704">
      <c r="A704" s="62"/>
      <c r="B704" s="62"/>
      <c r="C704" s="62"/>
    </row>
    <row r="705">
      <c r="A705" s="62"/>
      <c r="B705" s="62"/>
      <c r="C705" s="62"/>
    </row>
    <row r="706">
      <c r="A706" s="62"/>
      <c r="B706" s="62"/>
      <c r="C706" s="62"/>
    </row>
    <row r="707">
      <c r="A707" s="62"/>
      <c r="B707" s="62"/>
      <c r="C707" s="62"/>
    </row>
    <row r="708">
      <c r="A708" s="62"/>
      <c r="B708" s="62"/>
      <c r="C708" s="62"/>
    </row>
    <row r="709">
      <c r="A709" s="62"/>
      <c r="B709" s="62"/>
      <c r="C709" s="62"/>
    </row>
    <row r="710">
      <c r="A710" s="62"/>
      <c r="B710" s="62"/>
      <c r="C710" s="62"/>
    </row>
    <row r="711">
      <c r="A711" s="62"/>
      <c r="B711" s="62"/>
      <c r="C711" s="62"/>
    </row>
    <row r="712">
      <c r="A712" s="62"/>
      <c r="B712" s="62"/>
      <c r="C712" s="62"/>
    </row>
    <row r="713">
      <c r="A713" s="62"/>
      <c r="B713" s="62"/>
      <c r="C713" s="62"/>
    </row>
    <row r="714">
      <c r="A714" s="62"/>
      <c r="B714" s="62"/>
      <c r="C714" s="62"/>
    </row>
    <row r="715">
      <c r="A715" s="62"/>
      <c r="B715" s="62"/>
      <c r="C715" s="62"/>
    </row>
    <row r="716">
      <c r="A716" s="62"/>
      <c r="B716" s="62"/>
      <c r="C716" s="62"/>
    </row>
    <row r="717">
      <c r="A717" s="62"/>
      <c r="B717" s="62"/>
      <c r="C717" s="62"/>
    </row>
    <row r="718">
      <c r="A718" s="62"/>
      <c r="B718" s="62"/>
      <c r="C718" s="62"/>
    </row>
    <row r="719">
      <c r="A719" s="62"/>
      <c r="B719" s="62"/>
      <c r="C719" s="62"/>
    </row>
    <row r="720">
      <c r="A720" s="62"/>
      <c r="B720" s="62"/>
      <c r="C720" s="62"/>
    </row>
    <row r="721">
      <c r="A721" s="62"/>
      <c r="B721" s="62"/>
      <c r="C721" s="62"/>
    </row>
    <row r="722">
      <c r="A722" s="62"/>
      <c r="B722" s="62"/>
      <c r="C722" s="62"/>
    </row>
    <row r="723">
      <c r="A723" s="62"/>
      <c r="B723" s="62"/>
      <c r="C723" s="62"/>
    </row>
    <row r="724">
      <c r="A724" s="62"/>
      <c r="B724" s="62"/>
      <c r="C724" s="62"/>
    </row>
    <row r="725">
      <c r="A725" s="62"/>
      <c r="B725" s="62"/>
      <c r="C725" s="62"/>
    </row>
    <row r="726">
      <c r="A726" s="62"/>
      <c r="B726" s="62"/>
      <c r="C726" s="62"/>
    </row>
    <row r="727">
      <c r="A727" s="62"/>
      <c r="B727" s="62"/>
      <c r="C727" s="62"/>
    </row>
    <row r="728">
      <c r="A728" s="62"/>
      <c r="B728" s="62"/>
      <c r="C728" s="62"/>
    </row>
    <row r="729">
      <c r="A729" s="62"/>
      <c r="B729" s="62"/>
      <c r="C729" s="62"/>
    </row>
    <row r="730">
      <c r="A730" s="62"/>
      <c r="B730" s="62"/>
      <c r="C730" s="62"/>
    </row>
    <row r="731">
      <c r="A731" s="62"/>
      <c r="B731" s="62"/>
      <c r="C731" s="62"/>
    </row>
    <row r="732">
      <c r="A732" s="62"/>
      <c r="B732" s="62"/>
      <c r="C732" s="62"/>
    </row>
    <row r="733">
      <c r="A733" s="62"/>
      <c r="B733" s="62"/>
      <c r="C733" s="62"/>
    </row>
    <row r="734">
      <c r="A734" s="62"/>
      <c r="B734" s="62"/>
      <c r="C734" s="62"/>
    </row>
    <row r="735">
      <c r="A735" s="62"/>
      <c r="B735" s="62"/>
      <c r="C735" s="62"/>
    </row>
    <row r="736">
      <c r="A736" s="62"/>
      <c r="B736" s="62"/>
      <c r="C736" s="62"/>
    </row>
    <row r="737">
      <c r="A737" s="62"/>
      <c r="B737" s="62"/>
      <c r="C737" s="62"/>
    </row>
    <row r="738">
      <c r="A738" s="62"/>
      <c r="B738" s="62"/>
      <c r="C738" s="62"/>
    </row>
    <row r="739">
      <c r="A739" s="62"/>
      <c r="B739" s="62"/>
      <c r="C739" s="62"/>
    </row>
    <row r="740">
      <c r="A740" s="62"/>
      <c r="B740" s="62"/>
      <c r="C740" s="62"/>
    </row>
    <row r="741">
      <c r="A741" s="62"/>
      <c r="B741" s="62"/>
      <c r="C741" s="62"/>
    </row>
    <row r="742">
      <c r="A742" s="62"/>
      <c r="B742" s="62"/>
      <c r="C742" s="62"/>
    </row>
    <row r="743">
      <c r="A743" s="62"/>
      <c r="B743" s="62"/>
      <c r="C743" s="62"/>
    </row>
    <row r="744">
      <c r="A744" s="62"/>
      <c r="B744" s="62"/>
      <c r="C744" s="62"/>
    </row>
    <row r="745">
      <c r="A745" s="62"/>
      <c r="B745" s="62"/>
      <c r="C745" s="62"/>
    </row>
    <row r="746">
      <c r="A746" s="62"/>
      <c r="B746" s="62"/>
      <c r="C746" s="62"/>
    </row>
    <row r="747">
      <c r="A747" s="62"/>
      <c r="B747" s="62"/>
      <c r="C747" s="62"/>
    </row>
    <row r="748">
      <c r="A748" s="62"/>
      <c r="B748" s="62"/>
      <c r="C748" s="62"/>
    </row>
    <row r="749">
      <c r="A749" s="62"/>
      <c r="B749" s="62"/>
      <c r="C749" s="62"/>
    </row>
    <row r="750">
      <c r="A750" s="62"/>
      <c r="B750" s="62"/>
      <c r="C750" s="62"/>
    </row>
    <row r="751">
      <c r="A751" s="62"/>
      <c r="B751" s="62"/>
      <c r="C751" s="62"/>
    </row>
    <row r="752">
      <c r="A752" s="62"/>
      <c r="B752" s="62"/>
      <c r="C752" s="62"/>
    </row>
    <row r="753">
      <c r="A753" s="62"/>
      <c r="B753" s="62"/>
      <c r="C753" s="62"/>
    </row>
    <row r="754">
      <c r="A754" s="62"/>
      <c r="B754" s="62"/>
      <c r="C754" s="62"/>
    </row>
    <row r="755">
      <c r="A755" s="62"/>
      <c r="B755" s="62"/>
      <c r="C755" s="62"/>
    </row>
    <row r="756">
      <c r="A756" s="62"/>
      <c r="B756" s="62"/>
      <c r="C756" s="62"/>
    </row>
    <row r="757">
      <c r="A757" s="62"/>
      <c r="B757" s="62"/>
      <c r="C757" s="62"/>
    </row>
    <row r="758">
      <c r="A758" s="62"/>
      <c r="B758" s="62"/>
      <c r="C758" s="62"/>
    </row>
    <row r="759">
      <c r="A759" s="62"/>
      <c r="B759" s="62"/>
      <c r="C759" s="62"/>
    </row>
    <row r="760">
      <c r="A760" s="62"/>
      <c r="B760" s="62"/>
      <c r="C760" s="62"/>
    </row>
    <row r="761">
      <c r="A761" s="62"/>
      <c r="B761" s="62"/>
      <c r="C761" s="62"/>
    </row>
    <row r="762">
      <c r="A762" s="62"/>
      <c r="B762" s="62"/>
      <c r="C762" s="62"/>
    </row>
    <row r="763">
      <c r="A763" s="62"/>
      <c r="B763" s="62"/>
      <c r="C763" s="62"/>
    </row>
    <row r="764">
      <c r="A764" s="62"/>
      <c r="B764" s="62"/>
      <c r="C764" s="62"/>
    </row>
    <row r="765">
      <c r="A765" s="62"/>
      <c r="B765" s="62"/>
      <c r="C765" s="62"/>
    </row>
    <row r="766">
      <c r="A766" s="62"/>
      <c r="B766" s="62"/>
      <c r="C766" s="62"/>
    </row>
    <row r="767">
      <c r="A767" s="62"/>
      <c r="B767" s="62"/>
      <c r="C767" s="62"/>
    </row>
    <row r="768">
      <c r="A768" s="62"/>
      <c r="B768" s="62"/>
      <c r="C768" s="62"/>
    </row>
    <row r="769">
      <c r="A769" s="62"/>
      <c r="B769" s="62"/>
      <c r="C769" s="62"/>
    </row>
    <row r="770">
      <c r="A770" s="62"/>
      <c r="B770" s="62"/>
      <c r="C770" s="62"/>
    </row>
    <row r="771">
      <c r="A771" s="62"/>
      <c r="B771" s="62"/>
      <c r="C771" s="62"/>
    </row>
    <row r="772">
      <c r="A772" s="62"/>
      <c r="B772" s="62"/>
      <c r="C772" s="62"/>
    </row>
    <row r="773">
      <c r="A773" s="62"/>
      <c r="B773" s="62"/>
      <c r="C773" s="62"/>
    </row>
    <row r="774">
      <c r="A774" s="62"/>
      <c r="B774" s="62"/>
      <c r="C774" s="62"/>
    </row>
    <row r="775">
      <c r="A775" s="62"/>
      <c r="B775" s="62"/>
      <c r="C775" s="62"/>
    </row>
    <row r="776">
      <c r="A776" s="62"/>
      <c r="B776" s="62"/>
      <c r="C776" s="62"/>
    </row>
    <row r="777">
      <c r="A777" s="62"/>
      <c r="B777" s="62"/>
      <c r="C777" s="62"/>
    </row>
    <row r="778">
      <c r="A778" s="62"/>
      <c r="B778" s="62"/>
      <c r="C778" s="62"/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16.5"/>
    <col customWidth="1" min="3" max="3" width="42.13"/>
    <col customWidth="1" min="4" max="4" width="17.13"/>
    <col customWidth="1" min="5" max="5" width="28.38"/>
  </cols>
  <sheetData>
    <row r="1">
      <c r="A1" s="64" t="s">
        <v>4175</v>
      </c>
      <c r="B1" s="138" t="s">
        <v>4176</v>
      </c>
      <c r="C1" s="64"/>
      <c r="D1" s="64"/>
      <c r="E1" s="64"/>
      <c r="F1" s="64"/>
      <c r="G1" s="64"/>
      <c r="H1" s="64"/>
    </row>
    <row r="2">
      <c r="B2" s="59" t="s">
        <v>4177</v>
      </c>
      <c r="C2" s="64" t="s">
        <v>4178</v>
      </c>
      <c r="D2" s="64"/>
      <c r="E2" s="64"/>
      <c r="F2" s="64"/>
      <c r="G2" s="64"/>
      <c r="H2" s="64"/>
      <c r="I2" s="64"/>
    </row>
    <row r="3">
      <c r="A3" s="59" t="s">
        <v>4179</v>
      </c>
      <c r="B3" s="133">
        <v>68818.0</v>
      </c>
      <c r="C3" s="139" t="s">
        <v>12</v>
      </c>
      <c r="D3" s="140"/>
      <c r="E3" s="141"/>
      <c r="F3" s="141"/>
      <c r="G3" s="140"/>
      <c r="H3" s="140"/>
      <c r="I3" s="140"/>
    </row>
    <row r="4">
      <c r="A4" s="59" t="s">
        <v>1975</v>
      </c>
      <c r="B4" s="133">
        <v>304533.0</v>
      </c>
      <c r="C4" s="139" t="s">
        <v>8</v>
      </c>
      <c r="D4" s="140"/>
      <c r="E4" s="141"/>
      <c r="F4" s="141"/>
      <c r="G4" s="140"/>
      <c r="H4" s="140"/>
      <c r="I4" s="140"/>
    </row>
    <row r="5">
      <c r="A5" s="59" t="s">
        <v>4180</v>
      </c>
      <c r="B5" s="133">
        <v>493188.0</v>
      </c>
      <c r="C5" s="139" t="s">
        <v>4181</v>
      </c>
      <c r="D5" s="140"/>
      <c r="E5" s="140"/>
      <c r="F5" s="140"/>
      <c r="G5" s="140"/>
      <c r="H5" s="140"/>
      <c r="I5" s="140"/>
    </row>
    <row r="9">
      <c r="B9" s="138" t="s">
        <v>4182</v>
      </c>
      <c r="C9" s="138"/>
      <c r="D9" s="138"/>
      <c r="E9" s="138"/>
      <c r="F9" s="138"/>
      <c r="G9" s="138"/>
      <c r="H9" s="138"/>
      <c r="I9" s="138"/>
    </row>
    <row r="10">
      <c r="A10" s="64" t="s">
        <v>4175</v>
      </c>
      <c r="B10" s="64" t="s">
        <v>7</v>
      </c>
      <c r="C10" s="64" t="s">
        <v>4183</v>
      </c>
      <c r="D10" s="64" t="s">
        <v>4184</v>
      </c>
      <c r="E10" s="64" t="s">
        <v>4185</v>
      </c>
      <c r="F10" s="64" t="s">
        <v>4186</v>
      </c>
      <c r="G10" s="64" t="s">
        <v>4187</v>
      </c>
      <c r="H10" s="64" t="s">
        <v>4188</v>
      </c>
      <c r="I10" s="64"/>
    </row>
    <row r="11">
      <c r="A11" s="59" t="s">
        <v>4179</v>
      </c>
      <c r="B11" s="84" t="s">
        <v>12</v>
      </c>
      <c r="C11" s="66">
        <v>2504.0</v>
      </c>
      <c r="D11" s="133">
        <v>18397.0</v>
      </c>
      <c r="E11" s="133">
        <v>188.0</v>
      </c>
      <c r="F11" s="142">
        <v>5.307053E-4</v>
      </c>
      <c r="G11" s="142">
        <v>3.175146E-4</v>
      </c>
      <c r="H11" s="143">
        <v>0.2576621718</v>
      </c>
    </row>
    <row r="12">
      <c r="A12" s="59" t="s">
        <v>1975</v>
      </c>
      <c r="B12" s="84" t="s">
        <v>8</v>
      </c>
      <c r="C12" s="133">
        <v>19652.0</v>
      </c>
      <c r="D12" s="144">
        <v>126185.0</v>
      </c>
      <c r="E12" s="144">
        <v>1282.0</v>
      </c>
      <c r="F12" s="142">
        <v>1.147037E-4</v>
      </c>
      <c r="G12" s="143">
        <v>3.132408E-5</v>
      </c>
      <c r="H12" s="143">
        <v>0.2611219</v>
      </c>
    </row>
    <row r="13">
      <c r="A13" s="59" t="s">
        <v>4180</v>
      </c>
      <c r="B13" s="84" t="s">
        <v>4181</v>
      </c>
      <c r="C13" s="66">
        <v>150.0</v>
      </c>
      <c r="D13" s="144">
        <v>75554.0</v>
      </c>
      <c r="E13" s="144">
        <v>1101.0</v>
      </c>
      <c r="F13" s="142">
        <v>0.02006503</v>
      </c>
      <c r="G13" s="142">
        <v>0.007310149</v>
      </c>
      <c r="H13" s="143">
        <v>0.9733951</v>
      </c>
    </row>
    <row r="14">
      <c r="A14" s="59" t="s">
        <v>4189</v>
      </c>
      <c r="B14" s="84" t="s">
        <v>4190</v>
      </c>
      <c r="C14" s="66">
        <v>150.0</v>
      </c>
      <c r="D14" s="133">
        <v>18397.0</v>
      </c>
      <c r="E14" s="144" t="s">
        <v>1944</v>
      </c>
      <c r="F14" s="142">
        <v>0.0185</v>
      </c>
      <c r="G14" s="142">
        <v>0.009</v>
      </c>
      <c r="H14" s="143">
        <v>0.947</v>
      </c>
    </row>
    <row r="30">
      <c r="A30" s="66"/>
    </row>
    <row r="31">
      <c r="A31" s="66"/>
    </row>
    <row r="32">
      <c r="A32" s="66"/>
    </row>
    <row r="33">
      <c r="A33" s="66"/>
    </row>
    <row r="34">
      <c r="A34" s="66"/>
    </row>
  </sheetData>
  <mergeCells count="1">
    <mergeCell ref="A1:A2"/>
  </mergeCell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16.0"/>
    <col customWidth="1" min="4" max="4" width="5.75"/>
    <col customWidth="1" min="5" max="5" width="24.75"/>
    <col customWidth="1" min="6" max="6" width="19.38"/>
    <col customWidth="1" min="7" max="7" width="21.5"/>
    <col customWidth="1" min="8" max="8" width="28.0"/>
    <col customWidth="1" min="9" max="9" width="16.63"/>
    <col customWidth="1" min="10" max="10" width="17.25"/>
    <col customWidth="1" min="11" max="12" width="35.38"/>
    <col customWidth="1" min="13" max="13" width="29.13"/>
    <col customWidth="1" min="14" max="14" width="32.38"/>
    <col customWidth="1" min="15" max="15" width="32.13"/>
  </cols>
  <sheetData>
    <row r="1">
      <c r="A1" s="39" t="s">
        <v>4191</v>
      </c>
      <c r="B1" s="42"/>
      <c r="C1" s="42"/>
      <c r="D1" s="59"/>
      <c r="E1" s="39" t="s">
        <v>4192</v>
      </c>
    </row>
    <row r="2">
      <c r="A2" s="145" t="s">
        <v>4193</v>
      </c>
      <c r="B2" s="64" t="s">
        <v>4194</v>
      </c>
      <c r="D2" s="59"/>
      <c r="E2" s="117" t="s">
        <v>4195</v>
      </c>
      <c r="F2" s="117" t="s">
        <v>4196</v>
      </c>
      <c r="G2" s="117" t="s">
        <v>4197</v>
      </c>
      <c r="H2" s="117" t="s">
        <v>4198</v>
      </c>
    </row>
    <row r="3">
      <c r="A3" s="42" t="s">
        <v>4199</v>
      </c>
      <c r="B3" s="146">
        <v>105848.0</v>
      </c>
      <c r="C3" s="68">
        <f t="shared" ref="C3:C6" si="1">B3/sum($B$3:$B$6)</f>
        <v>0.4584010013</v>
      </c>
      <c r="D3" s="59"/>
      <c r="E3" s="66" t="s">
        <v>4200</v>
      </c>
      <c r="F3" s="133">
        <v>19631.0</v>
      </c>
      <c r="G3" s="147">
        <v>225.584828</v>
      </c>
      <c r="H3" s="148">
        <f t="shared" ref="H3:H25" si="2">F3/G3</f>
        <v>87.0226964</v>
      </c>
    </row>
    <row r="4">
      <c r="A4" s="42" t="s">
        <v>4201</v>
      </c>
      <c r="B4" s="144">
        <v>13441.0</v>
      </c>
      <c r="C4" s="68">
        <f t="shared" si="1"/>
        <v>0.05820958221</v>
      </c>
      <c r="D4" s="59"/>
      <c r="E4" s="66" t="s">
        <v>4202</v>
      </c>
      <c r="F4" s="133">
        <v>14433.0</v>
      </c>
      <c r="G4" s="147">
        <v>204.787373</v>
      </c>
      <c r="H4" s="148">
        <f t="shared" si="2"/>
        <v>70.47797815</v>
      </c>
    </row>
    <row r="5">
      <c r="A5" s="42" t="s">
        <v>4203</v>
      </c>
      <c r="B5" s="146">
        <v>85168.0</v>
      </c>
      <c r="C5" s="68">
        <f t="shared" si="1"/>
        <v>0.3688411352</v>
      </c>
      <c r="D5" s="59"/>
      <c r="E5" s="66" t="s">
        <v>4204</v>
      </c>
      <c r="F5" s="133">
        <v>15811.0</v>
      </c>
      <c r="G5" s="147">
        <v>185.818997</v>
      </c>
      <c r="H5" s="148">
        <f t="shared" si="2"/>
        <v>85.08817858</v>
      </c>
    </row>
    <row r="6">
      <c r="A6" s="42" t="s">
        <v>4205</v>
      </c>
      <c r="B6" s="146">
        <v>26450.0</v>
      </c>
      <c r="C6" s="68">
        <f t="shared" si="1"/>
        <v>0.1145482813</v>
      </c>
      <c r="D6" s="59"/>
      <c r="E6" s="66" t="s">
        <v>4206</v>
      </c>
      <c r="F6" s="133">
        <v>13441.0</v>
      </c>
      <c r="G6" s="147">
        <v>172.58572</v>
      </c>
      <c r="H6" s="148">
        <f t="shared" si="2"/>
        <v>77.88013979</v>
      </c>
    </row>
    <row r="7">
      <c r="A7" s="39"/>
      <c r="B7" s="42"/>
      <c r="C7" s="42"/>
      <c r="D7" s="59"/>
      <c r="E7" s="66" t="s">
        <v>4207</v>
      </c>
      <c r="F7" s="133">
        <v>14127.0</v>
      </c>
      <c r="G7" s="147">
        <v>190.429646</v>
      </c>
      <c r="H7" s="148">
        <f t="shared" si="2"/>
        <v>74.18487771</v>
      </c>
    </row>
    <row r="8">
      <c r="A8" s="39"/>
      <c r="B8" s="42"/>
      <c r="C8" s="42"/>
      <c r="D8" s="59"/>
      <c r="E8" s="66" t="s">
        <v>4208</v>
      </c>
      <c r="F8" s="133">
        <v>12605.0</v>
      </c>
      <c r="G8" s="147">
        <v>180.051392</v>
      </c>
      <c r="H8" s="148">
        <f t="shared" si="2"/>
        <v>70.00778978</v>
      </c>
    </row>
    <row r="9">
      <c r="A9" s="39" t="s">
        <v>4209</v>
      </c>
      <c r="B9" s="42"/>
      <c r="C9" s="42"/>
      <c r="D9" s="59"/>
      <c r="E9" s="66" t="s">
        <v>4210</v>
      </c>
      <c r="F9" s="133">
        <v>14919.0</v>
      </c>
      <c r="G9" s="147">
        <v>169.60052</v>
      </c>
      <c r="H9" s="148">
        <f t="shared" si="2"/>
        <v>87.96553218</v>
      </c>
    </row>
    <row r="10">
      <c r="A10" s="149" t="s">
        <v>4211</v>
      </c>
      <c r="C10" s="64" t="s">
        <v>4194</v>
      </c>
      <c r="E10" s="66" t="s">
        <v>4212</v>
      </c>
      <c r="F10" s="133">
        <v>10170.0</v>
      </c>
      <c r="G10" s="147">
        <v>144.306982</v>
      </c>
      <c r="H10" s="148">
        <f t="shared" si="2"/>
        <v>70.47476054</v>
      </c>
      <c r="I10" s="24"/>
    </row>
    <row r="11">
      <c r="A11" s="24">
        <v>-2.14244332E8</v>
      </c>
      <c r="B11" s="66">
        <v>-1001.0</v>
      </c>
      <c r="C11" s="66">
        <v>18317.0</v>
      </c>
      <c r="E11" s="66" t="s">
        <v>4213</v>
      </c>
      <c r="F11" s="133">
        <v>10608.0</v>
      </c>
      <c r="G11" s="147">
        <v>129.882849</v>
      </c>
      <c r="H11" s="148">
        <f t="shared" si="2"/>
        <v>81.67360111</v>
      </c>
    </row>
    <row r="12">
      <c r="A12" s="24">
        <v>-1000.0</v>
      </c>
      <c r="B12" s="150">
        <v>-981.0</v>
      </c>
      <c r="C12" s="66">
        <v>241.0</v>
      </c>
      <c r="E12" s="59" t="s">
        <v>4214</v>
      </c>
      <c r="F12" s="151">
        <v>10272.0</v>
      </c>
      <c r="G12" s="152">
        <v>92.844088</v>
      </c>
      <c r="H12" s="153">
        <f t="shared" si="2"/>
        <v>110.637093</v>
      </c>
      <c r="I12" s="24"/>
    </row>
    <row r="13">
      <c r="A13" s="24">
        <v>-980.0</v>
      </c>
      <c r="B13" s="150">
        <v>-961.0</v>
      </c>
      <c r="C13" s="66">
        <v>228.0</v>
      </c>
      <c r="E13" s="66" t="s">
        <v>4215</v>
      </c>
      <c r="F13" s="133">
        <v>11299.0</v>
      </c>
      <c r="G13" s="147">
        <v>133.663169</v>
      </c>
      <c r="H13" s="148">
        <f t="shared" si="2"/>
        <v>84.53338406</v>
      </c>
    </row>
    <row r="14">
      <c r="A14" s="24">
        <v>-960.0</v>
      </c>
      <c r="B14" s="150">
        <v>-941.0</v>
      </c>
      <c r="C14" s="66">
        <v>241.0</v>
      </c>
      <c r="E14" s="66" t="s">
        <v>4216</v>
      </c>
      <c r="F14" s="133">
        <v>8729.0</v>
      </c>
      <c r="G14" s="147">
        <v>125.506784</v>
      </c>
      <c r="H14" s="148">
        <f t="shared" si="2"/>
        <v>69.55002528</v>
      </c>
    </row>
    <row r="15">
      <c r="A15" s="24">
        <v>-940.0</v>
      </c>
      <c r="B15" s="150">
        <v>-921.0</v>
      </c>
      <c r="C15" s="66">
        <v>264.0</v>
      </c>
      <c r="E15" s="66" t="s">
        <v>4217</v>
      </c>
      <c r="F15" s="133">
        <v>8678.0</v>
      </c>
      <c r="G15" s="147">
        <v>108.979918</v>
      </c>
      <c r="H15" s="148">
        <f t="shared" si="2"/>
        <v>79.62934969</v>
      </c>
      <c r="I15" s="24"/>
    </row>
    <row r="16">
      <c r="A16" s="24">
        <v>-920.0</v>
      </c>
      <c r="B16" s="150">
        <v>-901.0</v>
      </c>
      <c r="C16" s="66">
        <v>267.0</v>
      </c>
      <c r="E16" s="66" t="s">
        <v>4218</v>
      </c>
      <c r="F16" s="133">
        <v>9653.0</v>
      </c>
      <c r="G16" s="147">
        <v>127.894412</v>
      </c>
      <c r="H16" s="148">
        <f t="shared" si="2"/>
        <v>75.47632339</v>
      </c>
      <c r="I16" s="24"/>
    </row>
    <row r="17">
      <c r="A17" s="24">
        <v>-900.0</v>
      </c>
      <c r="B17" s="150">
        <v>-881.0</v>
      </c>
      <c r="C17" s="66">
        <v>231.0</v>
      </c>
      <c r="E17" s="66" t="s">
        <v>4219</v>
      </c>
      <c r="F17" s="133">
        <v>8883.0</v>
      </c>
      <c r="G17" s="147">
        <v>111.343173</v>
      </c>
      <c r="H17" s="148">
        <f t="shared" si="2"/>
        <v>79.78037414</v>
      </c>
    </row>
    <row r="18">
      <c r="A18" s="24">
        <v>-880.0</v>
      </c>
      <c r="B18" s="150">
        <v>-861.0</v>
      </c>
      <c r="C18" s="66">
        <v>287.0</v>
      </c>
      <c r="E18" s="59" t="s">
        <v>4220</v>
      </c>
      <c r="F18" s="151">
        <v>9730.0</v>
      </c>
      <c r="G18" s="152">
        <v>77.216781</v>
      </c>
      <c r="H18" s="153">
        <f t="shared" si="2"/>
        <v>126.0088788</v>
      </c>
    </row>
    <row r="19">
      <c r="A19" s="24">
        <v>-860.0</v>
      </c>
      <c r="B19" s="150">
        <v>-841.0</v>
      </c>
      <c r="C19" s="66">
        <v>294.0</v>
      </c>
      <c r="E19" s="66" t="s">
        <v>4221</v>
      </c>
      <c r="F19" s="133">
        <v>7364.0</v>
      </c>
      <c r="G19" s="147">
        <v>95.684472</v>
      </c>
      <c r="H19" s="148">
        <f t="shared" si="2"/>
        <v>76.96128584</v>
      </c>
    </row>
    <row r="20">
      <c r="A20" s="24">
        <v>-840.0</v>
      </c>
      <c r="B20" s="150">
        <v>-821.0</v>
      </c>
      <c r="C20" s="66">
        <v>268.0</v>
      </c>
      <c r="E20" s="66" t="s">
        <v>4222</v>
      </c>
      <c r="F20" s="133">
        <v>5029.0</v>
      </c>
      <c r="G20" s="147">
        <v>70.235451</v>
      </c>
      <c r="H20" s="148">
        <f t="shared" si="2"/>
        <v>71.60201762</v>
      </c>
    </row>
    <row r="21">
      <c r="A21" s="24">
        <v>-820.0</v>
      </c>
      <c r="B21" s="150">
        <v>-801.0</v>
      </c>
      <c r="C21" s="66">
        <v>317.0</v>
      </c>
      <c r="E21" s="59" t="s">
        <v>4223</v>
      </c>
      <c r="F21" s="151">
        <v>11117.0</v>
      </c>
      <c r="G21" s="152">
        <v>53.671032</v>
      </c>
      <c r="H21" s="153">
        <f t="shared" si="2"/>
        <v>207.1322199</v>
      </c>
    </row>
    <row r="22">
      <c r="A22" s="24">
        <v>-800.0</v>
      </c>
      <c r="B22" s="150">
        <v>-781.0</v>
      </c>
      <c r="C22" s="66">
        <v>298.0</v>
      </c>
      <c r="E22" s="66" t="s">
        <v>4224</v>
      </c>
      <c r="F22" s="133">
        <v>7273.0</v>
      </c>
      <c r="G22" s="147">
        <v>74.971481</v>
      </c>
      <c r="H22" s="148">
        <f t="shared" si="2"/>
        <v>97.01022179</v>
      </c>
      <c r="I22" s="24"/>
    </row>
    <row r="23">
      <c r="A23" s="24">
        <v>-780.0</v>
      </c>
      <c r="B23" s="150">
        <v>-761.0</v>
      </c>
      <c r="C23" s="66">
        <v>342.0</v>
      </c>
      <c r="E23" s="66" t="s">
        <v>4225</v>
      </c>
      <c r="F23" s="133">
        <v>6783.0</v>
      </c>
      <c r="G23" s="147">
        <v>149.15064</v>
      </c>
      <c r="H23" s="148">
        <f t="shared" si="2"/>
        <v>45.47751186</v>
      </c>
      <c r="I23" s="24"/>
    </row>
    <row r="24">
      <c r="A24" s="24">
        <v>-760.0</v>
      </c>
      <c r="B24" s="150">
        <v>-741.0</v>
      </c>
      <c r="C24" s="66">
        <v>345.0</v>
      </c>
      <c r="E24" s="66" t="s">
        <v>4226</v>
      </c>
      <c r="F24" s="133">
        <v>352.0</v>
      </c>
      <c r="G24" s="147">
        <v>11.753682</v>
      </c>
      <c r="H24" s="148">
        <f t="shared" si="2"/>
        <v>29.94806223</v>
      </c>
      <c r="I24" s="24"/>
    </row>
    <row r="25">
      <c r="A25" s="24">
        <v>-740.0</v>
      </c>
      <c r="B25" s="150">
        <v>-721.0</v>
      </c>
      <c r="C25" s="66">
        <v>399.0</v>
      </c>
      <c r="E25" s="66" t="s">
        <v>4227</v>
      </c>
      <c r="F25" s="154">
        <f t="shared" ref="F25:G25" si="3">sum(F3:F24)</f>
        <v>230907</v>
      </c>
      <c r="G25" s="147">
        <f t="shared" si="3"/>
        <v>2835.96339</v>
      </c>
      <c r="H25" s="148">
        <f t="shared" si="2"/>
        <v>81.42100875</v>
      </c>
    </row>
    <row r="26">
      <c r="A26" s="24">
        <v>-720.0</v>
      </c>
      <c r="B26" s="150">
        <v>-701.0</v>
      </c>
      <c r="C26" s="66">
        <v>364.0</v>
      </c>
    </row>
    <row r="27">
      <c r="A27" s="24">
        <v>-700.0</v>
      </c>
      <c r="B27" s="150">
        <v>-681.0</v>
      </c>
      <c r="C27" s="66">
        <v>421.0</v>
      </c>
      <c r="I27" s="24"/>
    </row>
    <row r="28">
      <c r="A28" s="24">
        <v>-680.0</v>
      </c>
      <c r="B28" s="150">
        <v>-661.0</v>
      </c>
      <c r="C28" s="66">
        <v>459.0</v>
      </c>
    </row>
    <row r="29">
      <c r="A29" s="24">
        <v>-660.0</v>
      </c>
      <c r="B29" s="150">
        <v>-641.0</v>
      </c>
      <c r="C29" s="66">
        <v>438.0</v>
      </c>
    </row>
    <row r="30">
      <c r="A30" s="24">
        <v>-640.0</v>
      </c>
      <c r="B30" s="150">
        <v>-621.0</v>
      </c>
      <c r="C30" s="66">
        <v>481.0</v>
      </c>
      <c r="I30" s="24"/>
    </row>
    <row r="31">
      <c r="A31" s="24">
        <v>-620.0</v>
      </c>
      <c r="B31" s="150">
        <v>-601.0</v>
      </c>
      <c r="C31" s="66">
        <v>536.0</v>
      </c>
    </row>
    <row r="32">
      <c r="A32" s="24">
        <v>-600.0</v>
      </c>
      <c r="B32" s="150">
        <v>-581.0</v>
      </c>
      <c r="C32" s="66">
        <v>524.0</v>
      </c>
    </row>
    <row r="33">
      <c r="A33" s="24">
        <v>-580.0</v>
      </c>
      <c r="B33" s="150">
        <v>-561.0</v>
      </c>
      <c r="C33" s="66">
        <v>577.0</v>
      </c>
      <c r="I33" s="24"/>
    </row>
    <row r="34">
      <c r="A34" s="24">
        <v>-560.0</v>
      </c>
      <c r="B34" s="150">
        <v>-541.0</v>
      </c>
      <c r="C34" s="66">
        <v>573.0</v>
      </c>
    </row>
    <row r="35">
      <c r="A35" s="24">
        <v>-540.0</v>
      </c>
      <c r="B35" s="150">
        <v>-521.0</v>
      </c>
      <c r="C35" s="66">
        <v>755.0</v>
      </c>
      <c r="I35" s="24"/>
    </row>
    <row r="36">
      <c r="A36" s="24">
        <v>-520.0</v>
      </c>
      <c r="B36" s="150">
        <v>-501.0</v>
      </c>
      <c r="C36" s="66">
        <v>799.0</v>
      </c>
      <c r="I36" s="24"/>
    </row>
    <row r="37">
      <c r="A37" s="24">
        <v>-500.0</v>
      </c>
      <c r="B37" s="150">
        <v>-481.0</v>
      </c>
      <c r="C37" s="66">
        <v>789.0</v>
      </c>
    </row>
    <row r="38">
      <c r="A38" s="24">
        <v>-480.0</v>
      </c>
      <c r="B38" s="150">
        <v>-461.0</v>
      </c>
      <c r="C38" s="66">
        <v>922.0</v>
      </c>
    </row>
    <row r="39">
      <c r="A39" s="24">
        <v>-460.0</v>
      </c>
      <c r="B39" s="150">
        <v>-441.0</v>
      </c>
      <c r="C39" s="66">
        <v>1054.0</v>
      </c>
    </row>
    <row r="40">
      <c r="A40" s="24">
        <v>-440.0</v>
      </c>
      <c r="B40" s="150">
        <v>-421.0</v>
      </c>
      <c r="C40" s="66">
        <v>1052.0</v>
      </c>
      <c r="E40" s="24"/>
      <c r="G40" s="24"/>
      <c r="I40" s="24"/>
    </row>
    <row r="41">
      <c r="A41" s="24">
        <v>-420.0</v>
      </c>
      <c r="B41" s="150">
        <v>-401.0</v>
      </c>
      <c r="C41" s="66">
        <v>1092.0</v>
      </c>
      <c r="E41" s="24"/>
      <c r="G41" s="24"/>
      <c r="I41" s="24"/>
    </row>
    <row r="42">
      <c r="A42" s="24">
        <v>-400.0</v>
      </c>
      <c r="B42" s="150">
        <v>-381.0</v>
      </c>
      <c r="C42" s="66">
        <v>1353.0</v>
      </c>
      <c r="E42" s="24"/>
      <c r="G42" s="24"/>
      <c r="I42" s="24"/>
    </row>
    <row r="43">
      <c r="A43" s="24">
        <v>-380.0</v>
      </c>
      <c r="B43" s="150">
        <v>-361.0</v>
      </c>
      <c r="C43" s="66">
        <v>1505.0</v>
      </c>
    </row>
    <row r="44">
      <c r="A44" s="66">
        <v>-360.0</v>
      </c>
      <c r="B44" s="150">
        <v>-341.0</v>
      </c>
      <c r="C44" s="66">
        <v>2288.0</v>
      </c>
      <c r="E44" s="24"/>
      <c r="G44" s="24"/>
      <c r="I44" s="24"/>
    </row>
    <row r="45">
      <c r="A45" s="66">
        <v>-340.0</v>
      </c>
      <c r="B45" s="150">
        <v>-321.0</v>
      </c>
      <c r="C45" s="66">
        <v>8521.0</v>
      </c>
    </row>
    <row r="46">
      <c r="A46" s="66">
        <v>-320.0</v>
      </c>
      <c r="B46" s="150">
        <v>-301.0</v>
      </c>
      <c r="C46" s="66">
        <v>13536.0</v>
      </c>
    </row>
    <row r="47">
      <c r="A47" s="66">
        <v>-300.0</v>
      </c>
      <c r="B47" s="150">
        <v>-281.0</v>
      </c>
      <c r="C47" s="66">
        <v>3656.0</v>
      </c>
    </row>
    <row r="48">
      <c r="A48" s="66">
        <v>-280.0</v>
      </c>
      <c r="B48" s="150">
        <v>-261.0</v>
      </c>
      <c r="C48" s="66">
        <v>1738.0</v>
      </c>
    </row>
    <row r="49">
      <c r="A49" s="66">
        <v>-260.0</v>
      </c>
      <c r="B49" s="150">
        <v>-241.0</v>
      </c>
      <c r="C49" s="66">
        <v>1610.0</v>
      </c>
    </row>
    <row r="50">
      <c r="A50" s="66">
        <v>-240.0</v>
      </c>
      <c r="B50" s="150">
        <v>-221.0</v>
      </c>
      <c r="C50" s="66">
        <v>1682.0</v>
      </c>
    </row>
    <row r="51">
      <c r="A51" s="66">
        <v>-220.0</v>
      </c>
      <c r="B51" s="150">
        <v>-201.0</v>
      </c>
      <c r="C51" s="66">
        <v>1678.0</v>
      </c>
      <c r="E51" s="24"/>
    </row>
    <row r="52">
      <c r="A52" s="66">
        <v>-200.0</v>
      </c>
      <c r="B52" s="150">
        <v>-181.0</v>
      </c>
      <c r="C52" s="66">
        <v>2171.0</v>
      </c>
    </row>
    <row r="53">
      <c r="A53" s="66">
        <v>-180.0</v>
      </c>
      <c r="B53" s="150">
        <v>-161.0</v>
      </c>
      <c r="C53" s="66">
        <v>2676.0</v>
      </c>
    </row>
    <row r="54">
      <c r="A54" s="66">
        <v>-160.0</v>
      </c>
      <c r="B54" s="150">
        <v>-141.0</v>
      </c>
      <c r="C54" s="66">
        <v>2878.0</v>
      </c>
      <c r="E54" s="24"/>
    </row>
    <row r="55">
      <c r="A55" s="66">
        <v>-140.0</v>
      </c>
      <c r="B55" s="150">
        <v>-121.0</v>
      </c>
      <c r="C55" s="66">
        <v>5580.0</v>
      </c>
      <c r="E55" s="24"/>
    </row>
    <row r="56">
      <c r="A56" s="66">
        <v>-120.0</v>
      </c>
      <c r="B56" s="150">
        <v>-101.0</v>
      </c>
      <c r="C56" s="66">
        <v>3523.0</v>
      </c>
    </row>
    <row r="57">
      <c r="A57" s="24">
        <v>-100.0</v>
      </c>
      <c r="B57" s="150">
        <v>-81.0</v>
      </c>
      <c r="C57" s="66">
        <v>4835.0</v>
      </c>
    </row>
    <row r="58">
      <c r="A58" s="24">
        <v>-80.0</v>
      </c>
      <c r="B58" s="150">
        <v>-61.0</v>
      </c>
      <c r="C58" s="66">
        <v>7537.0</v>
      </c>
    </row>
    <row r="59">
      <c r="A59" s="66">
        <v>-60.0</v>
      </c>
      <c r="B59" s="150">
        <v>-41.0</v>
      </c>
      <c r="C59" s="66">
        <v>5319.0</v>
      </c>
      <c r="E59" s="24"/>
    </row>
    <row r="60">
      <c r="A60" s="66">
        <v>-40.0</v>
      </c>
      <c r="B60" s="150">
        <v>-21.0</v>
      </c>
      <c r="C60" s="66">
        <v>0.0</v>
      </c>
      <c r="E60" s="24"/>
    </row>
    <row r="61">
      <c r="A61" s="66">
        <v>-20.0</v>
      </c>
      <c r="B61" s="150">
        <v>-1.0</v>
      </c>
      <c r="C61" s="66">
        <v>0.0</v>
      </c>
      <c r="E61" s="24"/>
    </row>
    <row r="62">
      <c r="A62" s="66">
        <v>1.0</v>
      </c>
      <c r="B62" s="150">
        <v>19.0</v>
      </c>
      <c r="C62" s="66">
        <v>0.0</v>
      </c>
      <c r="E62" s="155"/>
    </row>
    <row r="63">
      <c r="A63" s="66">
        <v>20.0</v>
      </c>
      <c r="B63" s="150">
        <v>39.0</v>
      </c>
      <c r="C63" s="66">
        <v>0.0</v>
      </c>
    </row>
    <row r="64">
      <c r="A64" s="66">
        <v>40.0</v>
      </c>
      <c r="B64" s="150">
        <v>59.0</v>
      </c>
      <c r="C64" s="66">
        <v>6498.0</v>
      </c>
    </row>
    <row r="65">
      <c r="A65" s="66">
        <v>60.0</v>
      </c>
      <c r="B65" s="150">
        <v>79.0</v>
      </c>
      <c r="C65" s="66">
        <v>7213.0</v>
      </c>
    </row>
    <row r="66">
      <c r="A66" s="66">
        <v>80.0</v>
      </c>
      <c r="B66" s="150">
        <v>99.0</v>
      </c>
      <c r="C66" s="66">
        <v>4476.0</v>
      </c>
    </row>
    <row r="67">
      <c r="A67" s="66">
        <v>100.0</v>
      </c>
      <c r="B67" s="150">
        <v>119.0</v>
      </c>
      <c r="C67" s="66">
        <v>2955.0</v>
      </c>
    </row>
    <row r="68">
      <c r="A68" s="66">
        <v>120.0</v>
      </c>
      <c r="B68" s="150">
        <v>139.0</v>
      </c>
      <c r="C68" s="66">
        <v>2495.0</v>
      </c>
    </row>
    <row r="69">
      <c r="A69" s="66">
        <v>140.0</v>
      </c>
      <c r="B69" s="150">
        <v>159.0</v>
      </c>
      <c r="C69" s="66">
        <v>1898.0</v>
      </c>
    </row>
    <row r="70">
      <c r="A70" s="66">
        <v>160.0</v>
      </c>
      <c r="B70" s="150">
        <v>179.0</v>
      </c>
      <c r="C70" s="66">
        <v>1525.0</v>
      </c>
    </row>
    <row r="71">
      <c r="A71" s="66">
        <v>180.0</v>
      </c>
      <c r="B71" s="150">
        <v>199.0</v>
      </c>
      <c r="C71" s="66">
        <v>1321.0</v>
      </c>
    </row>
    <row r="72">
      <c r="A72" s="66">
        <v>200.0</v>
      </c>
      <c r="B72" s="150">
        <v>219.0</v>
      </c>
      <c r="C72" s="66">
        <v>1064.0</v>
      </c>
    </row>
    <row r="73">
      <c r="A73" s="66">
        <v>220.0</v>
      </c>
      <c r="B73" s="150">
        <v>239.0</v>
      </c>
      <c r="C73" s="66">
        <v>960.0</v>
      </c>
    </row>
    <row r="74">
      <c r="A74" s="66">
        <v>240.0</v>
      </c>
      <c r="B74" s="150">
        <v>259.0</v>
      </c>
      <c r="C74" s="66">
        <v>963.0</v>
      </c>
    </row>
    <row r="75">
      <c r="A75" s="66">
        <v>260.0</v>
      </c>
      <c r="B75" s="150">
        <v>279.0</v>
      </c>
      <c r="C75" s="66">
        <v>1176.0</v>
      </c>
    </row>
    <row r="76">
      <c r="A76" s="66">
        <v>280.0</v>
      </c>
      <c r="B76" s="150">
        <v>299.0</v>
      </c>
      <c r="C76" s="66">
        <v>4065.0</v>
      </c>
    </row>
    <row r="77">
      <c r="A77" s="66">
        <v>300.0</v>
      </c>
      <c r="B77" s="150">
        <v>319.0</v>
      </c>
      <c r="C77" s="66">
        <v>26159.0</v>
      </c>
    </row>
    <row r="78">
      <c r="A78" s="66">
        <v>320.0</v>
      </c>
      <c r="B78" s="150">
        <v>339.0</v>
      </c>
      <c r="C78" s="66">
        <v>14689.0</v>
      </c>
    </row>
    <row r="79">
      <c r="A79" s="66">
        <v>340.0</v>
      </c>
      <c r="B79" s="150">
        <v>359.0</v>
      </c>
      <c r="C79" s="66">
        <v>1427.0</v>
      </c>
    </row>
    <row r="80">
      <c r="A80" s="66">
        <v>360.0</v>
      </c>
      <c r="B80" s="150">
        <v>379.0</v>
      </c>
      <c r="C80" s="66">
        <v>806.0</v>
      </c>
    </row>
    <row r="81">
      <c r="A81" s="66">
        <v>380.0</v>
      </c>
      <c r="B81" s="150">
        <v>399.0</v>
      </c>
      <c r="C81" s="66">
        <v>398.0</v>
      </c>
    </row>
    <row r="82">
      <c r="A82" s="66">
        <v>400.0</v>
      </c>
      <c r="B82" s="150">
        <v>419.0</v>
      </c>
      <c r="C82" s="66">
        <v>275.0</v>
      </c>
      <c r="E82" s="24"/>
    </row>
    <row r="83">
      <c r="A83" s="66">
        <v>420.0</v>
      </c>
      <c r="B83" s="150">
        <v>439.0</v>
      </c>
      <c r="C83" s="66">
        <v>298.0</v>
      </c>
      <c r="E83" s="24"/>
    </row>
    <row r="84">
      <c r="A84" s="66">
        <v>440.0</v>
      </c>
      <c r="B84" s="150">
        <v>459.0</v>
      </c>
      <c r="C84" s="66">
        <v>488.0</v>
      </c>
    </row>
    <row r="85">
      <c r="A85" s="66">
        <v>460.0</v>
      </c>
      <c r="B85" s="150">
        <v>479.0</v>
      </c>
      <c r="C85" s="66">
        <v>243.0</v>
      </c>
    </row>
    <row r="86">
      <c r="A86" s="66">
        <v>480.0</v>
      </c>
      <c r="B86" s="150">
        <v>499.0</v>
      </c>
      <c r="C86" s="66">
        <v>254.0</v>
      </c>
    </row>
    <row r="87">
      <c r="A87" s="66">
        <v>500.0</v>
      </c>
      <c r="B87" s="150">
        <v>519.0</v>
      </c>
      <c r="C87" s="66">
        <v>450.0</v>
      </c>
      <c r="H87" s="24"/>
    </row>
    <row r="88">
      <c r="A88" s="66">
        <v>520.0</v>
      </c>
      <c r="B88" s="150">
        <v>539.0</v>
      </c>
      <c r="C88" s="66">
        <v>304.0</v>
      </c>
      <c r="H88" s="24"/>
    </row>
    <row r="89">
      <c r="A89" s="24">
        <v>540.0</v>
      </c>
      <c r="B89" s="150">
        <v>559.0</v>
      </c>
      <c r="C89" s="66">
        <v>642.0</v>
      </c>
      <c r="H89" s="24"/>
    </row>
    <row r="90">
      <c r="A90" s="24">
        <v>560.0</v>
      </c>
      <c r="B90" s="150">
        <v>579.0</v>
      </c>
      <c r="C90" s="66">
        <v>160.0</v>
      </c>
      <c r="H90" s="24"/>
    </row>
    <row r="91">
      <c r="A91" s="24">
        <v>580.0</v>
      </c>
      <c r="B91" s="150">
        <v>599.0</v>
      </c>
      <c r="C91" s="66">
        <v>617.0</v>
      </c>
      <c r="H91" s="24"/>
    </row>
    <row r="92">
      <c r="A92" s="66">
        <v>600.0</v>
      </c>
      <c r="B92" s="150">
        <v>619.0</v>
      </c>
      <c r="C92" s="66">
        <v>183.0</v>
      </c>
      <c r="H92" s="24"/>
    </row>
    <row r="93">
      <c r="A93" s="66">
        <v>620.0</v>
      </c>
      <c r="B93" s="150">
        <v>639.0</v>
      </c>
      <c r="C93" s="66">
        <v>95.0</v>
      </c>
      <c r="G93" s="24"/>
      <c r="H93" s="24"/>
    </row>
    <row r="94">
      <c r="A94" s="66">
        <v>640.0</v>
      </c>
      <c r="B94" s="150">
        <v>659.0</v>
      </c>
      <c r="C94" s="66">
        <v>75.0</v>
      </c>
    </row>
    <row r="95">
      <c r="A95" s="66">
        <v>660.0</v>
      </c>
      <c r="B95" s="150">
        <v>679.0</v>
      </c>
      <c r="C95" s="66">
        <v>68.0</v>
      </c>
    </row>
    <row r="96">
      <c r="A96" s="66">
        <v>680.0</v>
      </c>
      <c r="B96" s="150">
        <v>699.0</v>
      </c>
      <c r="C96" s="66">
        <v>54.0</v>
      </c>
    </row>
    <row r="97">
      <c r="A97" s="66">
        <v>700.0</v>
      </c>
      <c r="B97" s="150">
        <v>719.0</v>
      </c>
      <c r="C97" s="66">
        <v>55.0</v>
      </c>
    </row>
    <row r="98">
      <c r="A98" s="66">
        <v>720.0</v>
      </c>
      <c r="B98" s="150">
        <v>739.0</v>
      </c>
      <c r="C98" s="66">
        <v>64.0</v>
      </c>
    </row>
    <row r="99">
      <c r="A99" s="66">
        <v>740.0</v>
      </c>
      <c r="B99" s="150">
        <v>759.0</v>
      </c>
      <c r="C99" s="66">
        <v>47.0</v>
      </c>
    </row>
    <row r="100">
      <c r="A100" s="66">
        <v>760.0</v>
      </c>
      <c r="B100" s="150">
        <v>779.0</v>
      </c>
      <c r="C100" s="66">
        <v>48.0</v>
      </c>
    </row>
    <row r="101">
      <c r="A101" s="66">
        <v>780.0</v>
      </c>
      <c r="B101" s="150">
        <v>799.0</v>
      </c>
      <c r="C101" s="66">
        <v>39.0</v>
      </c>
    </row>
    <row r="102">
      <c r="A102" s="66">
        <v>800.0</v>
      </c>
      <c r="B102" s="150">
        <v>819.0</v>
      </c>
      <c r="C102" s="66">
        <v>46.0</v>
      </c>
    </row>
    <row r="103">
      <c r="A103" s="66">
        <v>820.0</v>
      </c>
      <c r="B103" s="150">
        <v>839.0</v>
      </c>
      <c r="C103" s="66">
        <v>33.0</v>
      </c>
    </row>
    <row r="104">
      <c r="A104" s="66">
        <v>840.0</v>
      </c>
      <c r="B104" s="150">
        <v>859.0</v>
      </c>
      <c r="C104" s="66">
        <v>30.0</v>
      </c>
    </row>
    <row r="105">
      <c r="A105" s="66">
        <v>860.0</v>
      </c>
      <c r="B105" s="150">
        <v>879.0</v>
      </c>
      <c r="C105" s="66">
        <v>23.0</v>
      </c>
    </row>
    <row r="106">
      <c r="A106" s="66">
        <v>880.0</v>
      </c>
      <c r="B106" s="150">
        <v>899.0</v>
      </c>
      <c r="C106" s="66">
        <v>23.0</v>
      </c>
    </row>
    <row r="107">
      <c r="A107" s="66">
        <v>900.0</v>
      </c>
      <c r="B107" s="150">
        <v>919.0</v>
      </c>
      <c r="C107" s="66">
        <v>19.0</v>
      </c>
    </row>
    <row r="108">
      <c r="A108" s="66">
        <v>920.0</v>
      </c>
      <c r="B108" s="150">
        <v>939.0</v>
      </c>
      <c r="C108" s="66">
        <v>23.0</v>
      </c>
    </row>
    <row r="109">
      <c r="A109" s="66">
        <v>940.0</v>
      </c>
      <c r="B109" s="150">
        <v>959.0</v>
      </c>
      <c r="C109" s="66">
        <v>18.0</v>
      </c>
    </row>
    <row r="110">
      <c r="A110" s="66">
        <v>960.0</v>
      </c>
      <c r="B110" s="150">
        <v>979.0</v>
      </c>
      <c r="C110" s="66">
        <v>16.0</v>
      </c>
    </row>
    <row r="111">
      <c r="A111" s="66">
        <v>980.0</v>
      </c>
      <c r="B111" s="66">
        <v>1000.0</v>
      </c>
      <c r="C111" s="66">
        <v>11.0</v>
      </c>
    </row>
    <row r="112">
      <c r="A112" s="66">
        <v>1001.0</v>
      </c>
      <c r="B112" s="66">
        <v>1.63698792E8</v>
      </c>
      <c r="C112" s="66">
        <v>948.0</v>
      </c>
    </row>
    <row r="118">
      <c r="E118" s="66" t="s">
        <v>4228</v>
      </c>
    </row>
  </sheetData>
  <mergeCells count="1">
    <mergeCell ref="A10:B10"/>
  </mergeCell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20.25"/>
    <col customWidth="1" min="3" max="3" width="52.25"/>
    <col customWidth="1" min="4" max="5" width="15.5"/>
    <col customWidth="1" min="6" max="6" width="16.63"/>
    <col customWidth="1" min="7" max="7" width="17.25"/>
    <col customWidth="1" min="8" max="9" width="35.38"/>
    <col customWidth="1" min="10" max="10" width="29.13"/>
    <col customWidth="1" min="11" max="11" width="32.38"/>
    <col customWidth="1" min="12" max="12" width="32.13"/>
  </cols>
  <sheetData>
    <row r="1">
      <c r="A1" s="39" t="s">
        <v>4229</v>
      </c>
      <c r="B1" s="42"/>
      <c r="C1" s="42"/>
    </row>
    <row r="2">
      <c r="A2" s="41" t="s">
        <v>4230</v>
      </c>
      <c r="B2" s="42" t="s">
        <v>37</v>
      </c>
      <c r="C2" s="42" t="s">
        <v>38</v>
      </c>
    </row>
    <row r="3">
      <c r="A3" s="66" t="s">
        <v>4231</v>
      </c>
      <c r="B3" s="66" t="s">
        <v>4232</v>
      </c>
      <c r="C3" s="66" t="s">
        <v>4233</v>
      </c>
      <c r="F3" s="24"/>
    </row>
    <row r="4">
      <c r="A4" s="66" t="s">
        <v>4234</v>
      </c>
      <c r="B4" s="66" t="s">
        <v>4235</v>
      </c>
      <c r="C4" s="66" t="s">
        <v>1650</v>
      </c>
    </row>
    <row r="5">
      <c r="A5" s="66" t="s">
        <v>4236</v>
      </c>
      <c r="B5" s="66" t="s">
        <v>4237</v>
      </c>
      <c r="C5" s="66" t="s">
        <v>4238</v>
      </c>
      <c r="F5" s="24"/>
    </row>
    <row r="6">
      <c r="A6" s="66" t="s">
        <v>4239</v>
      </c>
      <c r="B6" s="66" t="s">
        <v>4240</v>
      </c>
      <c r="C6" s="66" t="s">
        <v>1650</v>
      </c>
    </row>
    <row r="7">
      <c r="A7" s="66" t="s">
        <v>4241</v>
      </c>
      <c r="B7" s="66" t="s">
        <v>4242</v>
      </c>
      <c r="C7" s="66" t="s">
        <v>4243</v>
      </c>
    </row>
    <row r="8">
      <c r="A8" s="66" t="s">
        <v>4244</v>
      </c>
      <c r="B8" s="66" t="s">
        <v>4245</v>
      </c>
      <c r="C8" s="66" t="s">
        <v>4246</v>
      </c>
      <c r="F8" s="24"/>
    </row>
    <row r="9">
      <c r="A9" s="66" t="s">
        <v>4247</v>
      </c>
      <c r="B9" s="66" t="s">
        <v>4248</v>
      </c>
      <c r="C9" s="66" t="s">
        <v>4249</v>
      </c>
      <c r="F9" s="24"/>
    </row>
    <row r="10">
      <c r="A10" s="66" t="s">
        <v>4250</v>
      </c>
      <c r="B10" s="66" t="s">
        <v>4251</v>
      </c>
      <c r="C10" s="66" t="s">
        <v>4252</v>
      </c>
    </row>
    <row r="11">
      <c r="A11" s="66" t="s">
        <v>4253</v>
      </c>
      <c r="B11" s="66" t="s">
        <v>4254</v>
      </c>
      <c r="C11" s="66" t="s">
        <v>4255</v>
      </c>
    </row>
    <row r="12">
      <c r="A12" s="66" t="s">
        <v>4256</v>
      </c>
      <c r="B12" s="66" t="s">
        <v>4257</v>
      </c>
      <c r="C12" s="66" t="s">
        <v>4258</v>
      </c>
    </row>
    <row r="13">
      <c r="A13" s="66" t="s">
        <v>4259</v>
      </c>
      <c r="B13" s="66" t="s">
        <v>4260</v>
      </c>
      <c r="C13" s="66" t="s">
        <v>1650</v>
      </c>
    </row>
    <row r="14">
      <c r="A14" s="66" t="s">
        <v>4261</v>
      </c>
      <c r="B14" s="66" t="s">
        <v>4262</v>
      </c>
      <c r="C14" s="66" t="s">
        <v>4263</v>
      </c>
    </row>
    <row r="15">
      <c r="A15" s="66" t="s">
        <v>4264</v>
      </c>
      <c r="B15" s="66" t="s">
        <v>4265</v>
      </c>
      <c r="C15" s="66" t="s">
        <v>4266</v>
      </c>
      <c r="F15" s="24"/>
    </row>
    <row r="16">
      <c r="A16" s="66" t="s">
        <v>4267</v>
      </c>
      <c r="B16" s="66" t="s">
        <v>4268</v>
      </c>
      <c r="C16" s="66" t="s">
        <v>1650</v>
      </c>
      <c r="F16" s="24"/>
    </row>
    <row r="17">
      <c r="A17" s="66" t="s">
        <v>4269</v>
      </c>
      <c r="B17" s="66" t="s">
        <v>4270</v>
      </c>
      <c r="C17" s="66" t="s">
        <v>4271</v>
      </c>
      <c r="F17" s="24"/>
    </row>
    <row r="18">
      <c r="A18" s="66" t="s">
        <v>4272</v>
      </c>
      <c r="B18" s="66" t="s">
        <v>4273</v>
      </c>
      <c r="C18" s="66" t="s">
        <v>4274</v>
      </c>
    </row>
    <row r="19">
      <c r="A19" s="66" t="s">
        <v>4275</v>
      </c>
      <c r="B19" s="66" t="s">
        <v>4276</v>
      </c>
      <c r="C19" s="66" t="s">
        <v>4277</v>
      </c>
    </row>
    <row r="20">
      <c r="A20" s="66" t="s">
        <v>4278</v>
      </c>
      <c r="B20" s="66" t="s">
        <v>4279</v>
      </c>
      <c r="C20" s="66" t="s">
        <v>4280</v>
      </c>
      <c r="F20" s="24"/>
    </row>
    <row r="21">
      <c r="A21" s="66" t="s">
        <v>4281</v>
      </c>
      <c r="B21" s="66" t="s">
        <v>4282</v>
      </c>
      <c r="C21" s="66" t="s">
        <v>1650</v>
      </c>
    </row>
    <row r="22">
      <c r="A22" s="66" t="s">
        <v>4283</v>
      </c>
      <c r="B22" s="66" t="s">
        <v>4284</v>
      </c>
      <c r="C22" s="66" t="s">
        <v>4285</v>
      </c>
    </row>
    <row r="23">
      <c r="A23" s="66" t="s">
        <v>4286</v>
      </c>
      <c r="B23" s="66" t="s">
        <v>4287</v>
      </c>
      <c r="C23" s="66" t="s">
        <v>4288</v>
      </c>
      <c r="F23" s="24"/>
    </row>
    <row r="24">
      <c r="A24" s="66" t="s">
        <v>4289</v>
      </c>
      <c r="B24" s="66" t="s">
        <v>4290</v>
      </c>
      <c r="C24" s="66" t="s">
        <v>4291</v>
      </c>
    </row>
    <row r="25">
      <c r="A25" s="66" t="s">
        <v>4292</v>
      </c>
      <c r="B25" s="66" t="s">
        <v>2349</v>
      </c>
      <c r="C25" s="66" t="s">
        <v>2350</v>
      </c>
    </row>
    <row r="26">
      <c r="A26" s="66" t="s">
        <v>4293</v>
      </c>
      <c r="B26" s="66" t="s">
        <v>4294</v>
      </c>
      <c r="C26" s="66" t="s">
        <v>4295</v>
      </c>
      <c r="F26" s="24"/>
    </row>
    <row r="27">
      <c r="A27" s="66" t="s">
        <v>4296</v>
      </c>
      <c r="B27" s="66" t="s">
        <v>4297</v>
      </c>
      <c r="C27" s="66" t="s">
        <v>4298</v>
      </c>
    </row>
    <row r="28">
      <c r="A28" s="66" t="s">
        <v>4299</v>
      </c>
      <c r="B28" s="66" t="s">
        <v>4300</v>
      </c>
      <c r="C28" s="66" t="s">
        <v>4301</v>
      </c>
      <c r="F28" s="24"/>
    </row>
    <row r="29">
      <c r="A29" s="66" t="s">
        <v>4302</v>
      </c>
      <c r="B29" s="66" t="s">
        <v>4303</v>
      </c>
      <c r="C29" s="66" t="s">
        <v>4304</v>
      </c>
      <c r="F29" s="24"/>
    </row>
    <row r="30">
      <c r="A30" s="66" t="s">
        <v>4305</v>
      </c>
      <c r="B30" s="66" t="s">
        <v>4306</v>
      </c>
      <c r="C30" s="66" t="s">
        <v>4307</v>
      </c>
    </row>
    <row r="31">
      <c r="A31" s="66" t="s">
        <v>4308</v>
      </c>
      <c r="B31" s="66" t="s">
        <v>4309</v>
      </c>
      <c r="C31" s="66" t="s">
        <v>4310</v>
      </c>
    </row>
    <row r="32">
      <c r="A32" s="66" t="s">
        <v>4311</v>
      </c>
      <c r="B32" s="66" t="s">
        <v>2069</v>
      </c>
      <c r="C32" s="66" t="s">
        <v>4312</v>
      </c>
    </row>
    <row r="33">
      <c r="A33" s="66" t="s">
        <v>4313</v>
      </c>
      <c r="B33" s="66" t="s">
        <v>4314</v>
      </c>
      <c r="C33" s="66" t="s">
        <v>4315</v>
      </c>
      <c r="F33" s="24"/>
    </row>
    <row r="34">
      <c r="A34" s="66" t="s">
        <v>4316</v>
      </c>
      <c r="B34" s="66" t="s">
        <v>4317</v>
      </c>
      <c r="C34" s="66" t="s">
        <v>4318</v>
      </c>
      <c r="F34" s="24"/>
    </row>
    <row r="35">
      <c r="A35" s="66" t="s">
        <v>4319</v>
      </c>
      <c r="B35" s="66" t="s">
        <v>2351</v>
      </c>
      <c r="C35" s="66" t="s">
        <v>4320</v>
      </c>
      <c r="F35" s="24"/>
    </row>
    <row r="36">
      <c r="A36" s="66" t="s">
        <v>4321</v>
      </c>
      <c r="B36" s="66" t="s">
        <v>4322</v>
      </c>
      <c r="C36" s="66" t="s">
        <v>4323</v>
      </c>
    </row>
    <row r="37">
      <c r="A37" s="66" t="s">
        <v>4324</v>
      </c>
      <c r="B37" s="66" t="s">
        <v>4325</v>
      </c>
      <c r="C37" s="66" t="s">
        <v>4326</v>
      </c>
      <c r="F37" s="24"/>
    </row>
    <row r="38">
      <c r="A38" s="66" t="s">
        <v>4327</v>
      </c>
      <c r="B38" s="66" t="s">
        <v>4328</v>
      </c>
      <c r="C38" s="66" t="s">
        <v>4329</v>
      </c>
    </row>
    <row r="39">
      <c r="A39" s="66" t="s">
        <v>4330</v>
      </c>
      <c r="B39" s="66" t="s">
        <v>4331</v>
      </c>
      <c r="C39" s="66" t="s">
        <v>4332</v>
      </c>
    </row>
    <row r="40">
      <c r="A40" s="66" t="s">
        <v>4333</v>
      </c>
      <c r="B40" s="66" t="s">
        <v>4334</v>
      </c>
      <c r="C40" s="66" t="s">
        <v>4335</v>
      </c>
    </row>
    <row r="41">
      <c r="A41" s="66" t="s">
        <v>4336</v>
      </c>
      <c r="B41" s="66" t="s">
        <v>4337</v>
      </c>
      <c r="C41" s="66" t="s">
        <v>113</v>
      </c>
    </row>
    <row r="42">
      <c r="A42" s="66" t="s">
        <v>4338</v>
      </c>
      <c r="B42" s="66" t="s">
        <v>4339</v>
      </c>
      <c r="C42" s="66" t="s">
        <v>4340</v>
      </c>
    </row>
    <row r="43">
      <c r="A43" s="66" t="s">
        <v>4341</v>
      </c>
      <c r="B43" s="66" t="s">
        <v>4342</v>
      </c>
      <c r="C43" s="66" t="s">
        <v>4343</v>
      </c>
    </row>
    <row r="44">
      <c r="A44" s="66" t="s">
        <v>4344</v>
      </c>
      <c r="B44" s="66" t="s">
        <v>4345</v>
      </c>
      <c r="C44" s="66" t="s">
        <v>4346</v>
      </c>
    </row>
    <row r="45">
      <c r="A45" s="66" t="s">
        <v>4347</v>
      </c>
      <c r="B45" s="66" t="s">
        <v>4348</v>
      </c>
      <c r="C45" s="66" t="s">
        <v>1650</v>
      </c>
    </row>
    <row r="46">
      <c r="A46" s="66" t="s">
        <v>4349</v>
      </c>
      <c r="B46" s="66" t="s">
        <v>4350</v>
      </c>
      <c r="C46" s="66" t="s">
        <v>4351</v>
      </c>
    </row>
    <row r="47">
      <c r="A47" s="66" t="s">
        <v>4352</v>
      </c>
      <c r="B47" s="66" t="s">
        <v>4353</v>
      </c>
      <c r="C47" s="66" t="s">
        <v>4354</v>
      </c>
    </row>
    <row r="48">
      <c r="A48" s="66" t="s">
        <v>4355</v>
      </c>
      <c r="B48" s="66" t="s">
        <v>4356</v>
      </c>
      <c r="C48" s="66" t="s">
        <v>4357</v>
      </c>
    </row>
    <row r="49">
      <c r="A49" s="66" t="s">
        <v>4358</v>
      </c>
      <c r="B49" s="66" t="s">
        <v>4359</v>
      </c>
      <c r="C49" s="66" t="s">
        <v>4360</v>
      </c>
    </row>
    <row r="50">
      <c r="A50" s="66" t="s">
        <v>4361</v>
      </c>
      <c r="B50" s="66" t="s">
        <v>4362</v>
      </c>
      <c r="C50" s="66" t="s">
        <v>1650</v>
      </c>
    </row>
    <row r="51">
      <c r="A51" s="66" t="s">
        <v>4363</v>
      </c>
      <c r="B51" s="66" t="s">
        <v>4364</v>
      </c>
      <c r="C51" s="66" t="s">
        <v>4365</v>
      </c>
    </row>
    <row r="52">
      <c r="A52" s="66" t="s">
        <v>4366</v>
      </c>
      <c r="B52" s="66" t="s">
        <v>4367</v>
      </c>
      <c r="C52" s="66" t="s">
        <v>4368</v>
      </c>
    </row>
    <row r="53">
      <c r="A53" s="66" t="s">
        <v>4369</v>
      </c>
      <c r="B53" s="66" t="s">
        <v>4370</v>
      </c>
      <c r="C53" s="66" t="s">
        <v>4371</v>
      </c>
    </row>
    <row r="54">
      <c r="A54" s="66" t="s">
        <v>4372</v>
      </c>
      <c r="B54" s="66" t="s">
        <v>4372</v>
      </c>
      <c r="C54" s="66" t="s">
        <v>1650</v>
      </c>
    </row>
    <row r="55">
      <c r="A55" s="66" t="s">
        <v>4373</v>
      </c>
      <c r="B55" s="66" t="s">
        <v>4374</v>
      </c>
      <c r="C55" s="66" t="s">
        <v>4375</v>
      </c>
    </row>
    <row r="56">
      <c r="A56" s="66" t="s">
        <v>4376</v>
      </c>
      <c r="B56" s="66" t="s">
        <v>580</v>
      </c>
      <c r="C56" s="66" t="s">
        <v>113</v>
      </c>
    </row>
    <row r="57">
      <c r="A57" s="66" t="s">
        <v>4377</v>
      </c>
      <c r="B57" s="66" t="s">
        <v>4378</v>
      </c>
      <c r="C57" s="66" t="s">
        <v>4379</v>
      </c>
    </row>
    <row r="58">
      <c r="A58" s="66" t="s">
        <v>4380</v>
      </c>
      <c r="B58" s="66" t="s">
        <v>4381</v>
      </c>
      <c r="C58" s="66" t="s">
        <v>4382</v>
      </c>
    </row>
    <row r="59">
      <c r="A59" s="66" t="s">
        <v>4383</v>
      </c>
      <c r="B59" s="66" t="s">
        <v>4384</v>
      </c>
      <c r="C59" s="66" t="s">
        <v>4385</v>
      </c>
    </row>
    <row r="60">
      <c r="A60" s="66" t="s">
        <v>4386</v>
      </c>
      <c r="B60" s="66" t="s">
        <v>4387</v>
      </c>
      <c r="C60" s="66" t="s">
        <v>4388</v>
      </c>
    </row>
    <row r="61">
      <c r="A61" s="66" t="s">
        <v>4389</v>
      </c>
      <c r="B61" s="66" t="s">
        <v>4390</v>
      </c>
      <c r="C61" s="66" t="s">
        <v>1650</v>
      </c>
    </row>
    <row r="62">
      <c r="A62" s="66" t="s">
        <v>4391</v>
      </c>
      <c r="B62" s="66" t="s">
        <v>4392</v>
      </c>
      <c r="C62" s="66" t="s">
        <v>4393</v>
      </c>
    </row>
    <row r="63">
      <c r="A63" s="66" t="s">
        <v>4394</v>
      </c>
      <c r="B63" s="66" t="s">
        <v>4395</v>
      </c>
      <c r="C63" s="66" t="s">
        <v>4396</v>
      </c>
    </row>
    <row r="64">
      <c r="A64" s="66" t="s">
        <v>4397</v>
      </c>
      <c r="B64" s="66" t="s">
        <v>4398</v>
      </c>
      <c r="C64" s="66" t="s">
        <v>1650</v>
      </c>
    </row>
    <row r="65">
      <c r="A65" s="66" t="s">
        <v>4399</v>
      </c>
      <c r="B65" s="66" t="s">
        <v>4400</v>
      </c>
      <c r="C65" s="66" t="s">
        <v>4401</v>
      </c>
    </row>
    <row r="66">
      <c r="A66" s="66" t="s">
        <v>4402</v>
      </c>
      <c r="B66" s="66" t="s">
        <v>88</v>
      </c>
      <c r="C66" s="66" t="s">
        <v>4403</v>
      </c>
    </row>
    <row r="67">
      <c r="A67" s="66" t="s">
        <v>4404</v>
      </c>
      <c r="B67" s="66" t="s">
        <v>4405</v>
      </c>
      <c r="C67" s="66" t="s">
        <v>1650</v>
      </c>
    </row>
    <row r="68">
      <c r="A68" s="66" t="s">
        <v>4406</v>
      </c>
      <c r="B68" s="66" t="s">
        <v>4407</v>
      </c>
      <c r="C68" s="66" t="s">
        <v>4408</v>
      </c>
    </row>
    <row r="69">
      <c r="A69" s="66" t="s">
        <v>4409</v>
      </c>
      <c r="B69" s="66" t="s">
        <v>2089</v>
      </c>
      <c r="C69" s="66" t="s">
        <v>113</v>
      </c>
    </row>
    <row r="70">
      <c r="A70" s="66" t="s">
        <v>4410</v>
      </c>
      <c r="B70" s="66" t="s">
        <v>4411</v>
      </c>
      <c r="C70" s="66" t="s">
        <v>4412</v>
      </c>
    </row>
    <row r="71">
      <c r="A71" s="66" t="s">
        <v>4413</v>
      </c>
      <c r="B71" s="66" t="s">
        <v>4414</v>
      </c>
      <c r="C71" s="66" t="s">
        <v>4415</v>
      </c>
    </row>
    <row r="72">
      <c r="A72" s="66" t="s">
        <v>4416</v>
      </c>
      <c r="B72" s="66" t="s">
        <v>4417</v>
      </c>
      <c r="C72" s="66" t="s">
        <v>4418</v>
      </c>
    </row>
    <row r="73">
      <c r="A73" s="66" t="s">
        <v>4419</v>
      </c>
      <c r="B73" s="66" t="s">
        <v>4420</v>
      </c>
      <c r="C73" s="66" t="s">
        <v>4421</v>
      </c>
    </row>
    <row r="74">
      <c r="A74" s="66" t="s">
        <v>4422</v>
      </c>
      <c r="B74" s="66" t="s">
        <v>4423</v>
      </c>
      <c r="C74" s="66" t="s">
        <v>4424</v>
      </c>
    </row>
    <row r="75">
      <c r="A75" s="66" t="s">
        <v>4425</v>
      </c>
      <c r="B75" s="66" t="s">
        <v>4426</v>
      </c>
      <c r="C75" s="66" t="s">
        <v>4427</v>
      </c>
    </row>
    <row r="76">
      <c r="A76" s="66" t="s">
        <v>4428</v>
      </c>
      <c r="B76" s="66" t="s">
        <v>4429</v>
      </c>
      <c r="C76" s="66" t="s">
        <v>4430</v>
      </c>
    </row>
    <row r="77">
      <c r="A77" s="66" t="s">
        <v>4431</v>
      </c>
      <c r="B77" s="66" t="s">
        <v>4432</v>
      </c>
      <c r="C77" s="66" t="s">
        <v>4433</v>
      </c>
    </row>
    <row r="78">
      <c r="A78" s="66" t="s">
        <v>4434</v>
      </c>
      <c r="B78" s="66" t="s">
        <v>4435</v>
      </c>
      <c r="C78" s="66" t="s">
        <v>4436</v>
      </c>
    </row>
    <row r="79">
      <c r="A79" s="66" t="s">
        <v>4437</v>
      </c>
      <c r="B79" s="66" t="s">
        <v>4438</v>
      </c>
      <c r="C79" s="66" t="s">
        <v>4439</v>
      </c>
    </row>
    <row r="80">
      <c r="A80" s="66" t="s">
        <v>4440</v>
      </c>
      <c r="B80" s="66" t="s">
        <v>4441</v>
      </c>
      <c r="C80" s="66" t="s">
        <v>4442</v>
      </c>
    </row>
    <row r="81">
      <c r="A81" s="66" t="s">
        <v>4443</v>
      </c>
      <c r="B81" s="66" t="s">
        <v>4444</v>
      </c>
      <c r="C81" s="66" t="s">
        <v>4445</v>
      </c>
    </row>
    <row r="82">
      <c r="A82" s="66" t="s">
        <v>4446</v>
      </c>
      <c r="B82" s="66" t="s">
        <v>4447</v>
      </c>
      <c r="C82" s="66" t="s">
        <v>1650</v>
      </c>
    </row>
    <row r="83">
      <c r="A83" s="66" t="s">
        <v>4448</v>
      </c>
      <c r="B83" s="66" t="s">
        <v>4449</v>
      </c>
      <c r="C83" s="66" t="s">
        <v>1650</v>
      </c>
    </row>
    <row r="84">
      <c r="A84" s="66" t="s">
        <v>4450</v>
      </c>
      <c r="B84" s="66" t="s">
        <v>2312</v>
      </c>
      <c r="C84" s="66" t="s">
        <v>1650</v>
      </c>
    </row>
    <row r="85">
      <c r="A85" s="66" t="s">
        <v>4451</v>
      </c>
      <c r="B85" s="66" t="s">
        <v>1513</v>
      </c>
      <c r="C85" s="66" t="s">
        <v>1650</v>
      </c>
    </row>
    <row r="86">
      <c r="A86" s="66" t="s">
        <v>4452</v>
      </c>
      <c r="B86" s="66" t="s">
        <v>4453</v>
      </c>
      <c r="C86" s="66" t="s">
        <v>4454</v>
      </c>
    </row>
    <row r="87">
      <c r="A87" s="66" t="s">
        <v>4455</v>
      </c>
      <c r="B87" s="66" t="s">
        <v>4456</v>
      </c>
      <c r="C87" s="66" t="s">
        <v>1650</v>
      </c>
    </row>
    <row r="88">
      <c r="A88" s="66" t="s">
        <v>4457</v>
      </c>
      <c r="B88" s="66" t="s">
        <v>4458</v>
      </c>
      <c r="C88" s="66" t="s">
        <v>4459</v>
      </c>
    </row>
    <row r="89">
      <c r="A89" s="66" t="s">
        <v>4460</v>
      </c>
      <c r="B89" s="66" t="s">
        <v>4461</v>
      </c>
      <c r="C89" s="66" t="s">
        <v>4462</v>
      </c>
    </row>
    <row r="90">
      <c r="A90" s="66" t="s">
        <v>4463</v>
      </c>
      <c r="B90" s="66" t="s">
        <v>4464</v>
      </c>
      <c r="C90" s="66" t="s">
        <v>4465</v>
      </c>
    </row>
    <row r="91">
      <c r="A91" s="66" t="s">
        <v>4466</v>
      </c>
      <c r="B91" s="66" t="s">
        <v>4467</v>
      </c>
      <c r="C91" s="66" t="s">
        <v>4468</v>
      </c>
    </row>
    <row r="92">
      <c r="A92" s="66" t="s">
        <v>4469</v>
      </c>
      <c r="B92" s="66" t="s">
        <v>4470</v>
      </c>
      <c r="C92" s="66" t="s">
        <v>4471</v>
      </c>
    </row>
    <row r="93">
      <c r="A93" s="66" t="s">
        <v>4472</v>
      </c>
      <c r="B93" s="66" t="s">
        <v>365</v>
      </c>
      <c r="C93" s="66" t="s">
        <v>1650</v>
      </c>
    </row>
    <row r="94">
      <c r="A94" s="66" t="s">
        <v>4473</v>
      </c>
      <c r="B94" s="66" t="s">
        <v>4474</v>
      </c>
      <c r="C94" s="66" t="s">
        <v>4475</v>
      </c>
    </row>
    <row r="95">
      <c r="A95" s="66" t="s">
        <v>4476</v>
      </c>
      <c r="B95" s="66" t="s">
        <v>4476</v>
      </c>
      <c r="C95" s="66" t="s">
        <v>4477</v>
      </c>
    </row>
    <row r="96">
      <c r="A96" s="66" t="s">
        <v>4478</v>
      </c>
      <c r="B96" s="66" t="s">
        <v>4479</v>
      </c>
      <c r="C96" s="66" t="s">
        <v>4480</v>
      </c>
    </row>
    <row r="97">
      <c r="A97" s="66" t="s">
        <v>4481</v>
      </c>
      <c r="B97" s="66" t="s">
        <v>4482</v>
      </c>
      <c r="C97" s="66" t="s">
        <v>4483</v>
      </c>
    </row>
    <row r="98">
      <c r="A98" s="66" t="s">
        <v>4484</v>
      </c>
      <c r="B98" s="66" t="s">
        <v>1767</v>
      </c>
      <c r="C98" s="66" t="s">
        <v>4485</v>
      </c>
    </row>
    <row r="99">
      <c r="A99" s="66" t="s">
        <v>4486</v>
      </c>
      <c r="B99" s="66" t="s">
        <v>4487</v>
      </c>
      <c r="C99" s="66" t="s">
        <v>4488</v>
      </c>
    </row>
    <row r="100">
      <c r="A100" s="66" t="s">
        <v>4489</v>
      </c>
      <c r="B100" s="66" t="s">
        <v>4490</v>
      </c>
      <c r="C100" s="66" t="s">
        <v>4491</v>
      </c>
    </row>
    <row r="101">
      <c r="A101" s="66" t="s">
        <v>4492</v>
      </c>
      <c r="B101" s="66" t="s">
        <v>4493</v>
      </c>
      <c r="C101" s="66" t="s">
        <v>4494</v>
      </c>
    </row>
    <row r="102">
      <c r="A102" s="66" t="s">
        <v>4495</v>
      </c>
      <c r="B102" s="66" t="s">
        <v>4496</v>
      </c>
      <c r="C102" s="66" t="s">
        <v>4497</v>
      </c>
    </row>
    <row r="103">
      <c r="A103" s="66" t="s">
        <v>4498</v>
      </c>
      <c r="B103" s="66" t="s">
        <v>395</v>
      </c>
      <c r="C103" s="66" t="s">
        <v>4301</v>
      </c>
    </row>
    <row r="104">
      <c r="A104" s="66" t="s">
        <v>4499</v>
      </c>
      <c r="B104" s="66" t="s">
        <v>4500</v>
      </c>
      <c r="C104" s="66" t="s">
        <v>4501</v>
      </c>
    </row>
    <row r="105">
      <c r="A105" s="66" t="s">
        <v>4502</v>
      </c>
      <c r="B105" s="66" t="s">
        <v>4503</v>
      </c>
      <c r="C105" s="66" t="s">
        <v>4504</v>
      </c>
    </row>
    <row r="106">
      <c r="A106" s="66" t="s">
        <v>4505</v>
      </c>
      <c r="B106" s="66" t="s">
        <v>4506</v>
      </c>
      <c r="C106" s="66" t="s">
        <v>4507</v>
      </c>
    </row>
    <row r="107">
      <c r="A107" s="66" t="s">
        <v>4508</v>
      </c>
      <c r="B107" s="66" t="s">
        <v>4509</v>
      </c>
      <c r="C107" s="66" t="s">
        <v>1650</v>
      </c>
    </row>
    <row r="108">
      <c r="A108" s="66" t="s">
        <v>4510</v>
      </c>
      <c r="B108" s="66" t="s">
        <v>4511</v>
      </c>
      <c r="C108" s="66" t="s">
        <v>1650</v>
      </c>
    </row>
    <row r="109">
      <c r="A109" s="66" t="s">
        <v>4512</v>
      </c>
      <c r="B109" s="66" t="s">
        <v>4513</v>
      </c>
      <c r="C109" s="66" t="s">
        <v>4514</v>
      </c>
    </row>
    <row r="110">
      <c r="A110" s="66" t="s">
        <v>4515</v>
      </c>
      <c r="B110" s="66" t="s">
        <v>4516</v>
      </c>
      <c r="C110" s="66" t="s">
        <v>4517</v>
      </c>
    </row>
    <row r="111">
      <c r="A111" s="66" t="s">
        <v>4518</v>
      </c>
      <c r="B111" s="66" t="s">
        <v>4519</v>
      </c>
      <c r="C111" s="66" t="s">
        <v>4520</v>
      </c>
    </row>
    <row r="112">
      <c r="A112" s="66" t="s">
        <v>4521</v>
      </c>
      <c r="B112" s="66" t="s">
        <v>4522</v>
      </c>
      <c r="C112" s="66" t="s">
        <v>4427</v>
      </c>
    </row>
    <row r="113">
      <c r="A113" s="66" t="s">
        <v>4523</v>
      </c>
      <c r="B113" s="66" t="s">
        <v>4524</v>
      </c>
      <c r="C113" s="66" t="s">
        <v>4525</v>
      </c>
    </row>
    <row r="114">
      <c r="A114" s="66" t="s">
        <v>4526</v>
      </c>
      <c r="B114" s="66" t="s">
        <v>4527</v>
      </c>
      <c r="C114" s="66" t="s">
        <v>4255</v>
      </c>
    </row>
    <row r="115">
      <c r="A115" s="66" t="s">
        <v>4528</v>
      </c>
      <c r="B115" s="66" t="s">
        <v>267</v>
      </c>
      <c r="C115" s="66" t="s">
        <v>4529</v>
      </c>
    </row>
    <row r="116">
      <c r="A116" s="66" t="s">
        <v>4530</v>
      </c>
      <c r="B116" s="66" t="s">
        <v>4531</v>
      </c>
      <c r="C116" s="66" t="s">
        <v>4532</v>
      </c>
    </row>
    <row r="117">
      <c r="A117" s="66" t="s">
        <v>4533</v>
      </c>
      <c r="B117" s="66" t="s">
        <v>4534</v>
      </c>
      <c r="C117" s="66" t="s">
        <v>1650</v>
      </c>
    </row>
    <row r="118">
      <c r="A118" s="66" t="s">
        <v>4535</v>
      </c>
      <c r="B118" s="66" t="s">
        <v>4536</v>
      </c>
      <c r="C118" s="66" t="s">
        <v>4537</v>
      </c>
    </row>
    <row r="119">
      <c r="A119" s="66" t="s">
        <v>4538</v>
      </c>
      <c r="B119" s="66" t="s">
        <v>4539</v>
      </c>
      <c r="C119" s="66" t="s">
        <v>4540</v>
      </c>
    </row>
    <row r="120">
      <c r="A120" s="66" t="s">
        <v>4541</v>
      </c>
      <c r="B120" s="66" t="s">
        <v>4542</v>
      </c>
      <c r="C120" s="66" t="s">
        <v>4543</v>
      </c>
    </row>
    <row r="121">
      <c r="A121" s="66" t="s">
        <v>4544</v>
      </c>
      <c r="B121" s="66" t="s">
        <v>4545</v>
      </c>
      <c r="C121" s="66" t="s">
        <v>1650</v>
      </c>
    </row>
    <row r="122">
      <c r="A122" s="66" t="s">
        <v>4546</v>
      </c>
      <c r="B122" s="66" t="s">
        <v>4547</v>
      </c>
      <c r="C122" s="66" t="s">
        <v>4548</v>
      </c>
    </row>
    <row r="123">
      <c r="A123" s="66" t="s">
        <v>4549</v>
      </c>
      <c r="B123" s="66" t="s">
        <v>4550</v>
      </c>
      <c r="C123" s="66" t="s">
        <v>1650</v>
      </c>
    </row>
    <row r="124">
      <c r="A124" s="66" t="s">
        <v>4551</v>
      </c>
      <c r="B124" s="66" t="s">
        <v>4552</v>
      </c>
      <c r="C124" s="66" t="s">
        <v>1650</v>
      </c>
    </row>
    <row r="125">
      <c r="A125" s="66" t="s">
        <v>4553</v>
      </c>
      <c r="B125" s="66" t="s">
        <v>4554</v>
      </c>
      <c r="C125" s="66" t="s">
        <v>4555</v>
      </c>
    </row>
    <row r="126">
      <c r="A126" s="66" t="s">
        <v>4556</v>
      </c>
      <c r="B126" s="66" t="s">
        <v>4557</v>
      </c>
      <c r="C126" s="66" t="s">
        <v>4558</v>
      </c>
    </row>
    <row r="127">
      <c r="A127" s="66" t="s">
        <v>4559</v>
      </c>
      <c r="B127" s="66" t="s">
        <v>4560</v>
      </c>
      <c r="C127" s="66" t="s">
        <v>4561</v>
      </c>
    </row>
    <row r="128">
      <c r="A128" s="66" t="s">
        <v>4562</v>
      </c>
      <c r="B128" s="66" t="s">
        <v>4563</v>
      </c>
      <c r="C128" s="66" t="s">
        <v>4514</v>
      </c>
    </row>
    <row r="129">
      <c r="A129" s="66" t="s">
        <v>4564</v>
      </c>
      <c r="B129" s="66" t="s">
        <v>4565</v>
      </c>
      <c r="C129" s="66" t="s">
        <v>4566</v>
      </c>
    </row>
    <row r="130">
      <c r="A130" s="66" t="s">
        <v>4567</v>
      </c>
      <c r="B130" s="66" t="s">
        <v>1492</v>
      </c>
      <c r="C130" s="66" t="s">
        <v>4568</v>
      </c>
    </row>
    <row r="131">
      <c r="A131" s="66" t="s">
        <v>4569</v>
      </c>
      <c r="B131" s="66" t="s">
        <v>4570</v>
      </c>
      <c r="C131" s="66" t="s">
        <v>4571</v>
      </c>
    </row>
    <row r="132">
      <c r="A132" s="66" t="s">
        <v>4572</v>
      </c>
      <c r="B132" s="66" t="s">
        <v>4573</v>
      </c>
      <c r="C132" s="66" t="s">
        <v>4574</v>
      </c>
    </row>
    <row r="133">
      <c r="A133" s="66" t="s">
        <v>4575</v>
      </c>
      <c r="B133" s="66" t="s">
        <v>4576</v>
      </c>
      <c r="C133" s="66" t="s">
        <v>4577</v>
      </c>
    </row>
    <row r="134">
      <c r="A134" s="66" t="s">
        <v>4578</v>
      </c>
      <c r="B134" s="66" t="s">
        <v>4579</v>
      </c>
      <c r="C134" s="66" t="s">
        <v>4580</v>
      </c>
    </row>
    <row r="135">
      <c r="A135" s="66" t="s">
        <v>4581</v>
      </c>
      <c r="B135" s="66" t="s">
        <v>4582</v>
      </c>
      <c r="C135" s="66" t="s">
        <v>4583</v>
      </c>
    </row>
    <row r="136">
      <c r="A136" s="66" t="s">
        <v>4584</v>
      </c>
      <c r="B136" s="66" t="s">
        <v>4585</v>
      </c>
      <c r="C136" s="66" t="s">
        <v>4586</v>
      </c>
    </row>
    <row r="137">
      <c r="A137" s="66" t="s">
        <v>4587</v>
      </c>
      <c r="B137" s="66" t="s">
        <v>4588</v>
      </c>
      <c r="C137" s="66" t="s">
        <v>4589</v>
      </c>
    </row>
    <row r="138">
      <c r="A138" s="66" t="s">
        <v>4590</v>
      </c>
      <c r="B138" s="66" t="s">
        <v>4591</v>
      </c>
      <c r="C138" s="66" t="s">
        <v>4592</v>
      </c>
    </row>
    <row r="139">
      <c r="A139" s="66" t="s">
        <v>4593</v>
      </c>
      <c r="B139" s="66" t="s">
        <v>4594</v>
      </c>
      <c r="C139" s="66" t="s">
        <v>4595</v>
      </c>
    </row>
    <row r="140">
      <c r="A140" s="66" t="s">
        <v>4596</v>
      </c>
      <c r="B140" s="66" t="s">
        <v>4597</v>
      </c>
      <c r="C140" s="66" t="s">
        <v>4598</v>
      </c>
    </row>
    <row r="141">
      <c r="A141" s="66" t="s">
        <v>4599</v>
      </c>
      <c r="B141" s="66" t="s">
        <v>4600</v>
      </c>
      <c r="C141" s="66" t="s">
        <v>4601</v>
      </c>
    </row>
    <row r="142">
      <c r="A142" s="66" t="s">
        <v>4602</v>
      </c>
      <c r="B142" s="66" t="s">
        <v>4603</v>
      </c>
      <c r="C142" s="66" t="s">
        <v>4604</v>
      </c>
    </row>
    <row r="143">
      <c r="A143" s="66" t="s">
        <v>4605</v>
      </c>
      <c r="B143" s="66" t="s">
        <v>4606</v>
      </c>
      <c r="C143" s="66" t="s">
        <v>4607</v>
      </c>
    </row>
    <row r="144">
      <c r="A144" s="66" t="s">
        <v>4608</v>
      </c>
      <c r="B144" s="66" t="s">
        <v>4609</v>
      </c>
      <c r="C144" s="66" t="s">
        <v>4610</v>
      </c>
    </row>
    <row r="145">
      <c r="A145" s="66" t="s">
        <v>4611</v>
      </c>
      <c r="B145" s="66" t="s">
        <v>4612</v>
      </c>
      <c r="C145" s="66" t="s">
        <v>4613</v>
      </c>
    </row>
    <row r="146">
      <c r="A146" s="66" t="s">
        <v>4614</v>
      </c>
      <c r="B146" s="66" t="s">
        <v>4615</v>
      </c>
      <c r="C146" s="66" t="s">
        <v>4616</v>
      </c>
    </row>
    <row r="147">
      <c r="A147" s="66" t="s">
        <v>4617</v>
      </c>
      <c r="B147" s="66" t="s">
        <v>4617</v>
      </c>
      <c r="C147" s="66" t="s">
        <v>4618</v>
      </c>
    </row>
    <row r="148">
      <c r="A148" s="66" t="s">
        <v>4619</v>
      </c>
      <c r="B148" s="66" t="s">
        <v>4620</v>
      </c>
      <c r="C148" s="66" t="s">
        <v>1650</v>
      </c>
    </row>
    <row r="149">
      <c r="A149" s="66" t="s">
        <v>4621</v>
      </c>
      <c r="B149" s="66" t="s">
        <v>2033</v>
      </c>
      <c r="C149" s="66" t="s">
        <v>4622</v>
      </c>
    </row>
    <row r="150">
      <c r="A150" s="66" t="s">
        <v>4623</v>
      </c>
      <c r="B150" s="66" t="s">
        <v>4624</v>
      </c>
      <c r="C150" s="66" t="s">
        <v>4625</v>
      </c>
    </row>
    <row r="151">
      <c r="A151" s="66" t="s">
        <v>4626</v>
      </c>
      <c r="B151" s="66" t="s">
        <v>4627</v>
      </c>
      <c r="C151" s="66" t="s">
        <v>4628</v>
      </c>
    </row>
    <row r="152">
      <c r="A152" s="66" t="s">
        <v>4629</v>
      </c>
      <c r="B152" s="66" t="s">
        <v>4630</v>
      </c>
      <c r="C152" s="66" t="s">
        <v>4631</v>
      </c>
    </row>
    <row r="153">
      <c r="A153" s="66" t="s">
        <v>4632</v>
      </c>
      <c r="B153" s="66" t="s">
        <v>4633</v>
      </c>
      <c r="C153" s="66" t="s">
        <v>1650</v>
      </c>
    </row>
    <row r="154">
      <c r="A154" s="66" t="s">
        <v>4634</v>
      </c>
      <c r="B154" s="66" t="s">
        <v>4635</v>
      </c>
      <c r="C154" s="66" t="s">
        <v>1650</v>
      </c>
    </row>
    <row r="155">
      <c r="A155" s="66" t="s">
        <v>4636</v>
      </c>
      <c r="B155" s="66" t="s">
        <v>4637</v>
      </c>
      <c r="C155" s="66" t="s">
        <v>4638</v>
      </c>
    </row>
    <row r="156">
      <c r="A156" s="66" t="s">
        <v>4639</v>
      </c>
      <c r="B156" s="66" t="s">
        <v>4640</v>
      </c>
      <c r="C156" s="66" t="s">
        <v>4641</v>
      </c>
    </row>
    <row r="157">
      <c r="A157" s="66" t="s">
        <v>4642</v>
      </c>
      <c r="B157" s="66" t="s">
        <v>4643</v>
      </c>
      <c r="C157" s="66" t="s">
        <v>1650</v>
      </c>
    </row>
    <row r="158">
      <c r="A158" s="66" t="s">
        <v>4644</v>
      </c>
      <c r="B158" s="66" t="s">
        <v>4645</v>
      </c>
      <c r="C158" s="66" t="s">
        <v>4646</v>
      </c>
    </row>
    <row r="159">
      <c r="A159" s="66" t="s">
        <v>4647</v>
      </c>
      <c r="B159" s="66" t="s">
        <v>4648</v>
      </c>
      <c r="C159" s="66" t="s">
        <v>4649</v>
      </c>
    </row>
    <row r="160">
      <c r="A160" s="66" t="s">
        <v>4650</v>
      </c>
      <c r="B160" s="66" t="s">
        <v>4651</v>
      </c>
      <c r="C160" s="66" t="s">
        <v>4652</v>
      </c>
    </row>
    <row r="161">
      <c r="A161" s="66" t="s">
        <v>4653</v>
      </c>
      <c r="B161" s="66" t="s">
        <v>4654</v>
      </c>
      <c r="C161" s="66" t="s">
        <v>4655</v>
      </c>
    </row>
    <row r="162">
      <c r="A162" s="66" t="s">
        <v>4656</v>
      </c>
      <c r="B162" s="66" t="s">
        <v>4657</v>
      </c>
      <c r="C162" s="66" t="s">
        <v>4658</v>
      </c>
    </row>
    <row r="163">
      <c r="A163" s="66" t="s">
        <v>4659</v>
      </c>
      <c r="B163" s="66" t="s">
        <v>4660</v>
      </c>
      <c r="C163" s="66" t="s">
        <v>208</v>
      </c>
    </row>
    <row r="164">
      <c r="A164" s="66" t="s">
        <v>4661</v>
      </c>
      <c r="B164" s="66" t="s">
        <v>4662</v>
      </c>
      <c r="C164" s="66" t="s">
        <v>4663</v>
      </c>
    </row>
    <row r="165">
      <c r="A165" s="66" t="s">
        <v>4664</v>
      </c>
      <c r="B165" s="66" t="s">
        <v>4665</v>
      </c>
      <c r="C165" s="66" t="s">
        <v>4666</v>
      </c>
    </row>
    <row r="166">
      <c r="A166" s="66" t="s">
        <v>4667</v>
      </c>
      <c r="B166" s="66" t="s">
        <v>4668</v>
      </c>
      <c r="C166" s="66" t="s">
        <v>4669</v>
      </c>
    </row>
    <row r="167">
      <c r="A167" s="66" t="s">
        <v>4670</v>
      </c>
      <c r="B167" s="66" t="s">
        <v>4671</v>
      </c>
      <c r="C167" s="66" t="s">
        <v>4672</v>
      </c>
    </row>
    <row r="168">
      <c r="A168" s="66" t="s">
        <v>4673</v>
      </c>
      <c r="B168" s="66" t="s">
        <v>4674</v>
      </c>
      <c r="C168" s="66" t="s">
        <v>4675</v>
      </c>
    </row>
    <row r="169">
      <c r="A169" s="66" t="s">
        <v>4676</v>
      </c>
      <c r="B169" s="66" t="s">
        <v>4677</v>
      </c>
      <c r="C169" s="66" t="s">
        <v>1650</v>
      </c>
    </row>
    <row r="170">
      <c r="A170" s="66" t="s">
        <v>4678</v>
      </c>
      <c r="B170" s="66" t="s">
        <v>4679</v>
      </c>
      <c r="C170" s="66" t="s">
        <v>4680</v>
      </c>
    </row>
    <row r="171">
      <c r="A171" s="66" t="s">
        <v>4681</v>
      </c>
      <c r="B171" s="66" t="s">
        <v>4682</v>
      </c>
      <c r="C171" s="66" t="s">
        <v>4683</v>
      </c>
    </row>
    <row r="172">
      <c r="A172" s="66" t="s">
        <v>4684</v>
      </c>
      <c r="B172" s="66" t="s">
        <v>4685</v>
      </c>
      <c r="C172" s="66" t="s">
        <v>4686</v>
      </c>
    </row>
    <row r="173">
      <c r="A173" s="66" t="s">
        <v>4687</v>
      </c>
      <c r="B173" s="66" t="s">
        <v>4688</v>
      </c>
      <c r="C173" s="66" t="s">
        <v>4689</v>
      </c>
    </row>
    <row r="174">
      <c r="A174" s="66" t="s">
        <v>4690</v>
      </c>
      <c r="B174" s="66" t="s">
        <v>4691</v>
      </c>
      <c r="C174" s="66" t="s">
        <v>4692</v>
      </c>
    </row>
    <row r="175">
      <c r="A175" s="66" t="s">
        <v>4693</v>
      </c>
      <c r="B175" s="66" t="s">
        <v>4694</v>
      </c>
      <c r="C175" s="66" t="s">
        <v>4695</v>
      </c>
    </row>
    <row r="176">
      <c r="A176" s="66" t="s">
        <v>4696</v>
      </c>
      <c r="B176" s="66" t="s">
        <v>2093</v>
      </c>
      <c r="C176" s="66" t="s">
        <v>2094</v>
      </c>
    </row>
    <row r="177">
      <c r="A177" s="66" t="s">
        <v>4697</v>
      </c>
      <c r="B177" s="66" t="s">
        <v>4698</v>
      </c>
      <c r="C177" s="66" t="s">
        <v>4699</v>
      </c>
    </row>
    <row r="178">
      <c r="A178" s="66" t="s">
        <v>4700</v>
      </c>
      <c r="B178" s="66" t="s">
        <v>4701</v>
      </c>
      <c r="C178" s="66" t="s">
        <v>4702</v>
      </c>
    </row>
    <row r="179">
      <c r="A179" s="66" t="s">
        <v>4703</v>
      </c>
      <c r="B179" s="66" t="s">
        <v>4704</v>
      </c>
      <c r="C179" s="66" t="s">
        <v>4705</v>
      </c>
    </row>
    <row r="180">
      <c r="A180" s="66" t="s">
        <v>4706</v>
      </c>
      <c r="B180" s="66" t="s">
        <v>4707</v>
      </c>
      <c r="C180" s="66" t="s">
        <v>4708</v>
      </c>
    </row>
    <row r="181">
      <c r="A181" s="66" t="s">
        <v>4709</v>
      </c>
      <c r="B181" s="66" t="s">
        <v>4710</v>
      </c>
      <c r="C181" s="66" t="s">
        <v>4711</v>
      </c>
    </row>
    <row r="182">
      <c r="A182" s="66" t="s">
        <v>4712</v>
      </c>
      <c r="B182" s="66" t="s">
        <v>4713</v>
      </c>
      <c r="C182" s="66" t="s">
        <v>4714</v>
      </c>
    </row>
    <row r="183">
      <c r="A183" s="66" t="s">
        <v>4715</v>
      </c>
      <c r="B183" s="66" t="s">
        <v>4716</v>
      </c>
      <c r="C183" s="66" t="s">
        <v>1650</v>
      </c>
    </row>
    <row r="184">
      <c r="A184" s="66" t="s">
        <v>4717</v>
      </c>
      <c r="B184" s="66" t="s">
        <v>4718</v>
      </c>
      <c r="C184" s="66" t="s">
        <v>1650</v>
      </c>
    </row>
    <row r="185">
      <c r="A185" s="66" t="s">
        <v>4719</v>
      </c>
      <c r="B185" s="66" t="s">
        <v>4720</v>
      </c>
      <c r="C185" s="66" t="s">
        <v>4721</v>
      </c>
    </row>
    <row r="186">
      <c r="A186" s="66" t="s">
        <v>4722</v>
      </c>
      <c r="B186" s="66" t="s">
        <v>4723</v>
      </c>
      <c r="C186" s="66" t="s">
        <v>4724</v>
      </c>
    </row>
    <row r="187">
      <c r="A187" s="66" t="s">
        <v>4725</v>
      </c>
      <c r="B187" s="66" t="s">
        <v>4726</v>
      </c>
      <c r="C187" s="66" t="s">
        <v>1650</v>
      </c>
    </row>
    <row r="188">
      <c r="A188" s="66" t="s">
        <v>4727</v>
      </c>
      <c r="B188" s="66" t="s">
        <v>4728</v>
      </c>
      <c r="C188" s="66" t="s">
        <v>4729</v>
      </c>
    </row>
    <row r="189">
      <c r="A189" s="66" t="s">
        <v>4730</v>
      </c>
      <c r="B189" s="66" t="s">
        <v>4731</v>
      </c>
      <c r="C189" s="66" t="s">
        <v>4732</v>
      </c>
    </row>
    <row r="190">
      <c r="A190" s="66" t="s">
        <v>4733</v>
      </c>
      <c r="B190" s="66" t="s">
        <v>4734</v>
      </c>
      <c r="C190" s="66" t="s">
        <v>4735</v>
      </c>
    </row>
    <row r="191">
      <c r="A191" s="66" t="s">
        <v>4736</v>
      </c>
      <c r="B191" s="66" t="s">
        <v>4737</v>
      </c>
      <c r="C191" s="66" t="s">
        <v>4738</v>
      </c>
    </row>
    <row r="192">
      <c r="A192" s="66" t="s">
        <v>4739</v>
      </c>
      <c r="B192" s="66" t="s">
        <v>4740</v>
      </c>
      <c r="C192" s="66" t="s">
        <v>4741</v>
      </c>
    </row>
    <row r="193">
      <c r="A193" s="66" t="s">
        <v>4742</v>
      </c>
      <c r="B193" s="66" t="s">
        <v>4743</v>
      </c>
      <c r="C193" s="66" t="s">
        <v>4744</v>
      </c>
    </row>
    <row r="194">
      <c r="A194" s="66" t="s">
        <v>4745</v>
      </c>
      <c r="B194" s="66" t="s">
        <v>4746</v>
      </c>
      <c r="C194" s="66" t="s">
        <v>4747</v>
      </c>
    </row>
    <row r="195">
      <c r="A195" s="66" t="s">
        <v>4748</v>
      </c>
      <c r="B195" s="66" t="s">
        <v>4749</v>
      </c>
      <c r="C195" s="66" t="s">
        <v>4750</v>
      </c>
    </row>
    <row r="196">
      <c r="A196" s="66" t="s">
        <v>4751</v>
      </c>
      <c r="B196" s="66" t="s">
        <v>4752</v>
      </c>
      <c r="C196" s="66" t="s">
        <v>4753</v>
      </c>
    </row>
    <row r="197">
      <c r="A197" s="66" t="s">
        <v>4754</v>
      </c>
      <c r="B197" s="66" t="s">
        <v>4755</v>
      </c>
      <c r="C197" s="66" t="s">
        <v>4756</v>
      </c>
    </row>
    <row r="198">
      <c r="A198" s="66" t="s">
        <v>4757</v>
      </c>
      <c r="B198" s="66" t="s">
        <v>4758</v>
      </c>
      <c r="C198" s="66" t="s">
        <v>1650</v>
      </c>
    </row>
    <row r="199">
      <c r="A199" s="66" t="s">
        <v>4759</v>
      </c>
      <c r="B199" s="66" t="s">
        <v>4760</v>
      </c>
      <c r="C199" s="66" t="s">
        <v>1650</v>
      </c>
    </row>
    <row r="200">
      <c r="A200" s="66" t="s">
        <v>4761</v>
      </c>
      <c r="B200" s="66" t="s">
        <v>4762</v>
      </c>
      <c r="C200" s="66" t="s">
        <v>4763</v>
      </c>
    </row>
    <row r="201">
      <c r="A201" s="66" t="s">
        <v>4764</v>
      </c>
      <c r="B201" s="66" t="s">
        <v>4765</v>
      </c>
      <c r="C201" s="66" t="s">
        <v>4766</v>
      </c>
    </row>
    <row r="202">
      <c r="A202" s="66" t="s">
        <v>4767</v>
      </c>
      <c r="B202" s="66" t="s">
        <v>4768</v>
      </c>
      <c r="C202" s="66" t="s">
        <v>4769</v>
      </c>
    </row>
    <row r="203">
      <c r="A203" s="66" t="s">
        <v>4770</v>
      </c>
      <c r="B203" s="66" t="s">
        <v>4771</v>
      </c>
      <c r="C203" s="66" t="s">
        <v>4772</v>
      </c>
    </row>
    <row r="204">
      <c r="A204" s="66" t="s">
        <v>4773</v>
      </c>
      <c r="B204" s="66" t="s">
        <v>4774</v>
      </c>
      <c r="C204" s="66" t="s">
        <v>4775</v>
      </c>
    </row>
    <row r="205">
      <c r="A205" s="66" t="s">
        <v>4776</v>
      </c>
      <c r="B205" s="66" t="s">
        <v>4777</v>
      </c>
      <c r="C205" s="66" t="s">
        <v>4778</v>
      </c>
    </row>
    <row r="206">
      <c r="A206" s="66" t="s">
        <v>4779</v>
      </c>
      <c r="B206" s="66" t="s">
        <v>4780</v>
      </c>
      <c r="C206" s="66" t="s">
        <v>4781</v>
      </c>
    </row>
    <row r="207">
      <c r="A207" s="66" t="s">
        <v>4782</v>
      </c>
      <c r="B207" s="66" t="s">
        <v>1256</v>
      </c>
      <c r="C207" s="66" t="s">
        <v>1257</v>
      </c>
    </row>
    <row r="208">
      <c r="A208" s="66" t="s">
        <v>4783</v>
      </c>
      <c r="B208" s="66" t="s">
        <v>4784</v>
      </c>
      <c r="C208" s="66" t="s">
        <v>4785</v>
      </c>
    </row>
    <row r="209">
      <c r="A209" s="66" t="s">
        <v>4786</v>
      </c>
      <c r="B209" s="66" t="s">
        <v>4786</v>
      </c>
      <c r="C209" s="66" t="s">
        <v>1650</v>
      </c>
    </row>
    <row r="210">
      <c r="A210" s="66" t="s">
        <v>4787</v>
      </c>
      <c r="B210" s="66" t="s">
        <v>1495</v>
      </c>
      <c r="C210" s="66" t="s">
        <v>4788</v>
      </c>
    </row>
    <row r="211">
      <c r="A211" s="66" t="s">
        <v>4789</v>
      </c>
      <c r="B211" s="66" t="s">
        <v>4790</v>
      </c>
      <c r="C211" s="66" t="s">
        <v>4791</v>
      </c>
    </row>
    <row r="212">
      <c r="A212" s="66" t="s">
        <v>4792</v>
      </c>
      <c r="B212" s="66" t="s">
        <v>4793</v>
      </c>
      <c r="C212" s="66" t="s">
        <v>4794</v>
      </c>
    </row>
    <row r="213">
      <c r="A213" s="66" t="s">
        <v>4795</v>
      </c>
      <c r="B213" s="66" t="s">
        <v>4796</v>
      </c>
      <c r="C213" s="66" t="s">
        <v>4797</v>
      </c>
    </row>
    <row r="214">
      <c r="A214" s="66" t="s">
        <v>4798</v>
      </c>
      <c r="B214" s="66" t="s">
        <v>4799</v>
      </c>
      <c r="C214" s="66" t="s">
        <v>4800</v>
      </c>
    </row>
    <row r="215">
      <c r="A215" s="66" t="s">
        <v>4801</v>
      </c>
      <c r="B215" s="66" t="s">
        <v>4802</v>
      </c>
      <c r="C215" s="66" t="s">
        <v>4803</v>
      </c>
    </row>
    <row r="216">
      <c r="A216" s="66" t="s">
        <v>4804</v>
      </c>
      <c r="B216" s="66" t="s">
        <v>4805</v>
      </c>
      <c r="C216" s="66" t="s">
        <v>4806</v>
      </c>
    </row>
    <row r="217">
      <c r="A217" s="66" t="s">
        <v>4807</v>
      </c>
      <c r="B217" s="66" t="s">
        <v>4808</v>
      </c>
      <c r="C217" s="66" t="s">
        <v>4809</v>
      </c>
    </row>
    <row r="218">
      <c r="A218" s="66" t="s">
        <v>4810</v>
      </c>
      <c r="B218" s="66" t="s">
        <v>4811</v>
      </c>
      <c r="C218" s="66" t="s">
        <v>4494</v>
      </c>
    </row>
    <row r="219">
      <c r="A219" s="66" t="s">
        <v>4812</v>
      </c>
      <c r="B219" s="66" t="s">
        <v>610</v>
      </c>
      <c r="C219" s="66" t="s">
        <v>4813</v>
      </c>
    </row>
    <row r="220">
      <c r="A220" s="66" t="s">
        <v>4814</v>
      </c>
      <c r="B220" s="66" t="s">
        <v>4814</v>
      </c>
      <c r="C220" s="66" t="s">
        <v>4514</v>
      </c>
    </row>
    <row r="221">
      <c r="A221" s="66" t="s">
        <v>4815</v>
      </c>
      <c r="B221" s="66" t="s">
        <v>4816</v>
      </c>
      <c r="C221" s="66" t="s">
        <v>4817</v>
      </c>
    </row>
    <row r="222">
      <c r="A222" s="66" t="s">
        <v>4818</v>
      </c>
      <c r="B222" s="66" t="s">
        <v>4819</v>
      </c>
      <c r="C222" s="66" t="s">
        <v>4820</v>
      </c>
    </row>
    <row r="223">
      <c r="A223" s="66" t="s">
        <v>4821</v>
      </c>
      <c r="B223" s="66" t="s">
        <v>4821</v>
      </c>
      <c r="C223" s="66" t="s">
        <v>1650</v>
      </c>
    </row>
    <row r="224">
      <c r="A224" s="66" t="s">
        <v>4822</v>
      </c>
      <c r="B224" s="66" t="s">
        <v>1737</v>
      </c>
      <c r="C224" s="66" t="s">
        <v>4823</v>
      </c>
    </row>
    <row r="225">
      <c r="A225" s="66" t="s">
        <v>4824</v>
      </c>
      <c r="B225" s="66" t="s">
        <v>4825</v>
      </c>
      <c r="C225" s="66" t="s">
        <v>1650</v>
      </c>
    </row>
    <row r="226">
      <c r="A226" s="66" t="s">
        <v>4826</v>
      </c>
      <c r="B226" s="66" t="s">
        <v>4827</v>
      </c>
      <c r="C226" s="66" t="s">
        <v>4828</v>
      </c>
    </row>
    <row r="227">
      <c r="A227" s="66" t="s">
        <v>4829</v>
      </c>
      <c r="B227" s="66" t="s">
        <v>4830</v>
      </c>
      <c r="C227" s="66" t="s">
        <v>4831</v>
      </c>
    </row>
    <row r="228">
      <c r="A228" s="66" t="s">
        <v>4832</v>
      </c>
      <c r="B228" s="66" t="s">
        <v>4832</v>
      </c>
      <c r="C228" s="66" t="s">
        <v>4833</v>
      </c>
    </row>
    <row r="229">
      <c r="A229" s="66" t="s">
        <v>4834</v>
      </c>
      <c r="B229" s="66" t="s">
        <v>4835</v>
      </c>
      <c r="C229" s="66" t="s">
        <v>4836</v>
      </c>
    </row>
    <row r="230">
      <c r="A230" s="66" t="s">
        <v>4837</v>
      </c>
      <c r="B230" s="66" t="s">
        <v>4838</v>
      </c>
      <c r="C230" s="66" t="s">
        <v>4839</v>
      </c>
    </row>
    <row r="231">
      <c r="A231" s="66" t="s">
        <v>4840</v>
      </c>
      <c r="B231" s="66" t="s">
        <v>4841</v>
      </c>
      <c r="C231" s="66" t="s">
        <v>4842</v>
      </c>
    </row>
    <row r="232">
      <c r="A232" s="66" t="s">
        <v>4843</v>
      </c>
      <c r="B232" s="66" t="s">
        <v>4844</v>
      </c>
      <c r="C232" s="66" t="s">
        <v>4845</v>
      </c>
    </row>
    <row r="233">
      <c r="A233" s="66" t="s">
        <v>4846</v>
      </c>
      <c r="B233" s="66" t="s">
        <v>4847</v>
      </c>
      <c r="C233" s="66" t="s">
        <v>4848</v>
      </c>
    </row>
    <row r="234">
      <c r="A234" s="66" t="s">
        <v>4849</v>
      </c>
      <c r="B234" s="66" t="s">
        <v>4850</v>
      </c>
      <c r="C234" s="66" t="s">
        <v>4851</v>
      </c>
    </row>
    <row r="235">
      <c r="A235" s="66" t="s">
        <v>4852</v>
      </c>
      <c r="B235" s="66" t="s">
        <v>4853</v>
      </c>
      <c r="C235" s="66" t="s">
        <v>4854</v>
      </c>
    </row>
    <row r="236">
      <c r="A236" s="66" t="s">
        <v>4855</v>
      </c>
      <c r="B236" s="66" t="s">
        <v>4856</v>
      </c>
      <c r="C236" s="66" t="s">
        <v>4857</v>
      </c>
    </row>
    <row r="237">
      <c r="A237" s="66" t="s">
        <v>4858</v>
      </c>
      <c r="B237" s="66" t="s">
        <v>4859</v>
      </c>
      <c r="C237" s="66" t="s">
        <v>4860</v>
      </c>
    </row>
    <row r="238">
      <c r="A238" s="66" t="s">
        <v>4861</v>
      </c>
      <c r="B238" s="66" t="s">
        <v>4862</v>
      </c>
      <c r="C238" s="66" t="s">
        <v>4863</v>
      </c>
    </row>
    <row r="239">
      <c r="A239" s="66" t="s">
        <v>4864</v>
      </c>
      <c r="B239" s="66" t="s">
        <v>1731</v>
      </c>
      <c r="C239" s="66" t="s">
        <v>4865</v>
      </c>
    </row>
    <row r="240">
      <c r="A240" s="66" t="s">
        <v>4866</v>
      </c>
      <c r="B240" s="66" t="s">
        <v>4867</v>
      </c>
      <c r="C240" s="66" t="s">
        <v>4868</v>
      </c>
    </row>
    <row r="241">
      <c r="A241" s="66" t="s">
        <v>4869</v>
      </c>
      <c r="B241" s="66" t="s">
        <v>4870</v>
      </c>
      <c r="C241" s="66" t="s">
        <v>1650</v>
      </c>
    </row>
    <row r="242">
      <c r="A242" s="66" t="s">
        <v>4871</v>
      </c>
      <c r="B242" s="66" t="s">
        <v>4872</v>
      </c>
      <c r="C242" s="66" t="s">
        <v>4873</v>
      </c>
    </row>
    <row r="243">
      <c r="A243" s="66" t="s">
        <v>4874</v>
      </c>
      <c r="B243" s="66" t="s">
        <v>4875</v>
      </c>
      <c r="C243" s="66" t="s">
        <v>4876</v>
      </c>
    </row>
    <row r="244">
      <c r="A244" s="66" t="s">
        <v>4877</v>
      </c>
      <c r="B244" s="66" t="s">
        <v>4878</v>
      </c>
      <c r="C244" s="66" t="s">
        <v>4879</v>
      </c>
    </row>
    <row r="245">
      <c r="A245" s="66" t="s">
        <v>4880</v>
      </c>
      <c r="B245" s="66" t="s">
        <v>4881</v>
      </c>
      <c r="C245" s="66" t="s">
        <v>1650</v>
      </c>
    </row>
    <row r="246">
      <c r="A246" s="66" t="s">
        <v>4882</v>
      </c>
      <c r="B246" s="66" t="s">
        <v>4883</v>
      </c>
      <c r="C246" s="66" t="s">
        <v>4323</v>
      </c>
    </row>
    <row r="247">
      <c r="A247" s="66" t="s">
        <v>4884</v>
      </c>
      <c r="B247" s="66" t="s">
        <v>4885</v>
      </c>
      <c r="C247" s="66" t="s">
        <v>4886</v>
      </c>
    </row>
    <row r="248">
      <c r="A248" s="66" t="s">
        <v>4887</v>
      </c>
      <c r="B248" s="66" t="s">
        <v>4888</v>
      </c>
      <c r="C248" s="66" t="s">
        <v>4889</v>
      </c>
    </row>
    <row r="249">
      <c r="A249" s="66" t="s">
        <v>4890</v>
      </c>
      <c r="B249" s="66" t="s">
        <v>4891</v>
      </c>
      <c r="C249" s="66" t="s">
        <v>4892</v>
      </c>
    </row>
    <row r="250">
      <c r="A250" s="66" t="s">
        <v>4893</v>
      </c>
      <c r="B250" s="66" t="s">
        <v>4894</v>
      </c>
      <c r="C250" s="66" t="s">
        <v>4895</v>
      </c>
    </row>
    <row r="251">
      <c r="A251" s="66" t="s">
        <v>4896</v>
      </c>
      <c r="B251" s="66" t="s">
        <v>4897</v>
      </c>
      <c r="C251" s="66" t="s">
        <v>4323</v>
      </c>
    </row>
    <row r="252">
      <c r="A252" s="66" t="s">
        <v>4898</v>
      </c>
      <c r="B252" s="66" t="s">
        <v>4899</v>
      </c>
      <c r="C252" s="66" t="s">
        <v>4900</v>
      </c>
    </row>
    <row r="253">
      <c r="A253" s="66" t="s">
        <v>4901</v>
      </c>
      <c r="B253" s="66" t="s">
        <v>4902</v>
      </c>
      <c r="C253" s="66" t="s">
        <v>4903</v>
      </c>
    </row>
    <row r="254">
      <c r="A254" s="66" t="s">
        <v>4904</v>
      </c>
      <c r="B254" s="66" t="s">
        <v>4905</v>
      </c>
      <c r="C254" s="66" t="s">
        <v>4906</v>
      </c>
    </row>
    <row r="255">
      <c r="A255" s="66" t="s">
        <v>4907</v>
      </c>
      <c r="B255" s="66" t="s">
        <v>4908</v>
      </c>
      <c r="C255" s="66" t="s">
        <v>4909</v>
      </c>
    </row>
    <row r="256">
      <c r="A256" s="66" t="s">
        <v>4910</v>
      </c>
      <c r="B256" s="66" t="s">
        <v>4911</v>
      </c>
      <c r="C256" s="66" t="s">
        <v>4912</v>
      </c>
    </row>
    <row r="257">
      <c r="A257" s="66" t="s">
        <v>4913</v>
      </c>
      <c r="B257" s="66" t="s">
        <v>4914</v>
      </c>
      <c r="C257" s="66" t="s">
        <v>4915</v>
      </c>
    </row>
    <row r="258">
      <c r="A258" s="66" t="s">
        <v>4916</v>
      </c>
      <c r="B258" s="66" t="s">
        <v>4917</v>
      </c>
      <c r="C258" s="66" t="s">
        <v>4271</v>
      </c>
    </row>
    <row r="259">
      <c r="A259" s="66" t="s">
        <v>4918</v>
      </c>
      <c r="B259" s="66" t="s">
        <v>4919</v>
      </c>
      <c r="C259" s="66" t="s">
        <v>4920</v>
      </c>
    </row>
    <row r="260">
      <c r="A260" s="66" t="s">
        <v>4921</v>
      </c>
      <c r="B260" s="66" t="s">
        <v>4922</v>
      </c>
      <c r="C260" s="66" t="s">
        <v>4923</v>
      </c>
    </row>
    <row r="261">
      <c r="A261" s="66" t="s">
        <v>4924</v>
      </c>
      <c r="B261" s="66" t="s">
        <v>4925</v>
      </c>
      <c r="C261" s="66" t="s">
        <v>4926</v>
      </c>
    </row>
    <row r="262">
      <c r="A262" s="66" t="s">
        <v>4927</v>
      </c>
      <c r="B262" s="66" t="s">
        <v>4928</v>
      </c>
      <c r="C262" s="66" t="s">
        <v>4271</v>
      </c>
    </row>
    <row r="263">
      <c r="A263" s="66" t="s">
        <v>4929</v>
      </c>
      <c r="B263" s="66" t="s">
        <v>4930</v>
      </c>
      <c r="C263" s="66" t="s">
        <v>1650</v>
      </c>
    </row>
    <row r="264">
      <c r="A264" s="66" t="s">
        <v>4931</v>
      </c>
      <c r="B264" s="66" t="s">
        <v>4932</v>
      </c>
      <c r="C264" s="66" t="s">
        <v>4933</v>
      </c>
    </row>
    <row r="265">
      <c r="A265" s="66" t="s">
        <v>4934</v>
      </c>
      <c r="B265" s="66" t="s">
        <v>4935</v>
      </c>
      <c r="C265" s="66" t="s">
        <v>1650</v>
      </c>
    </row>
    <row r="266">
      <c r="A266" s="66" t="s">
        <v>4936</v>
      </c>
      <c r="B266" s="66" t="s">
        <v>4937</v>
      </c>
      <c r="C266" s="66" t="s">
        <v>4938</v>
      </c>
    </row>
    <row r="267">
      <c r="A267" s="66" t="s">
        <v>4939</v>
      </c>
      <c r="B267" s="66" t="s">
        <v>4940</v>
      </c>
      <c r="C267" s="66" t="s">
        <v>4941</v>
      </c>
    </row>
    <row r="268">
      <c r="A268" s="66" t="s">
        <v>4942</v>
      </c>
      <c r="B268" s="66" t="s">
        <v>4943</v>
      </c>
      <c r="C268" s="66" t="s">
        <v>4388</v>
      </c>
    </row>
    <row r="269">
      <c r="A269" s="66" t="s">
        <v>4944</v>
      </c>
      <c r="B269" s="66" t="s">
        <v>4945</v>
      </c>
      <c r="C269" s="66" t="s">
        <v>208</v>
      </c>
    </row>
    <row r="270">
      <c r="A270" s="66" t="s">
        <v>4946</v>
      </c>
      <c r="B270" s="66" t="s">
        <v>4947</v>
      </c>
      <c r="C270" s="66" t="s">
        <v>4948</v>
      </c>
    </row>
    <row r="271">
      <c r="A271" s="66" t="s">
        <v>4949</v>
      </c>
      <c r="B271" s="66" t="s">
        <v>4950</v>
      </c>
      <c r="C271" s="66" t="s">
        <v>4948</v>
      </c>
    </row>
    <row r="272">
      <c r="A272" s="66" t="s">
        <v>4951</v>
      </c>
      <c r="B272" s="66" t="s">
        <v>4952</v>
      </c>
      <c r="C272" s="66" t="s">
        <v>1650</v>
      </c>
    </row>
    <row r="273">
      <c r="A273" s="66" t="s">
        <v>4953</v>
      </c>
      <c r="B273" s="66" t="s">
        <v>4954</v>
      </c>
      <c r="C273" s="66" t="s">
        <v>4955</v>
      </c>
    </row>
    <row r="274">
      <c r="A274" s="66" t="s">
        <v>4956</v>
      </c>
      <c r="B274" s="66" t="s">
        <v>4957</v>
      </c>
      <c r="C274" s="66" t="s">
        <v>4958</v>
      </c>
    </row>
    <row r="275">
      <c r="A275" s="66" t="s">
        <v>4959</v>
      </c>
      <c r="B275" s="66" t="s">
        <v>4960</v>
      </c>
      <c r="C275" s="66" t="s">
        <v>1650</v>
      </c>
    </row>
    <row r="276">
      <c r="A276" s="66" t="s">
        <v>4961</v>
      </c>
      <c r="B276" s="66" t="s">
        <v>4962</v>
      </c>
      <c r="C276" s="66" t="s">
        <v>4963</v>
      </c>
    </row>
    <row r="277">
      <c r="A277" s="66" t="s">
        <v>4964</v>
      </c>
      <c r="B277" s="66" t="s">
        <v>4965</v>
      </c>
      <c r="C277" s="66" t="s">
        <v>4966</v>
      </c>
    </row>
    <row r="278">
      <c r="A278" s="66" t="s">
        <v>4967</v>
      </c>
      <c r="B278" s="66" t="s">
        <v>4968</v>
      </c>
      <c r="C278" s="66" t="s">
        <v>4969</v>
      </c>
    </row>
    <row r="279">
      <c r="A279" s="66" t="s">
        <v>4970</v>
      </c>
      <c r="B279" s="66" t="s">
        <v>4971</v>
      </c>
      <c r="C279" s="66" t="s">
        <v>4972</v>
      </c>
    </row>
    <row r="280">
      <c r="A280" s="66" t="s">
        <v>4973</v>
      </c>
      <c r="B280" s="66" t="s">
        <v>4974</v>
      </c>
      <c r="C280" s="66" t="s">
        <v>4975</v>
      </c>
    </row>
    <row r="281">
      <c r="A281" s="66" t="s">
        <v>4976</v>
      </c>
      <c r="B281" s="66" t="s">
        <v>4977</v>
      </c>
      <c r="C281" s="66" t="s">
        <v>1650</v>
      </c>
    </row>
    <row r="282">
      <c r="A282" s="66" t="s">
        <v>4978</v>
      </c>
      <c r="B282" s="66" t="s">
        <v>4979</v>
      </c>
      <c r="C282" s="66" t="s">
        <v>4980</v>
      </c>
    </row>
    <row r="283">
      <c r="A283" s="66" t="s">
        <v>4981</v>
      </c>
      <c r="B283" s="66" t="s">
        <v>2339</v>
      </c>
      <c r="C283" s="66" t="s">
        <v>113</v>
      </c>
    </row>
    <row r="284">
      <c r="A284" s="66" t="s">
        <v>4982</v>
      </c>
      <c r="B284" s="66" t="s">
        <v>4983</v>
      </c>
      <c r="C284" s="66" t="s">
        <v>4984</v>
      </c>
    </row>
    <row r="285">
      <c r="A285" s="66" t="s">
        <v>4985</v>
      </c>
      <c r="B285" s="66" t="s">
        <v>4986</v>
      </c>
      <c r="C285" s="66" t="s">
        <v>4987</v>
      </c>
    </row>
    <row r="286">
      <c r="A286" s="66" t="s">
        <v>4988</v>
      </c>
      <c r="B286" s="66" t="s">
        <v>4989</v>
      </c>
      <c r="C286" s="66" t="s">
        <v>4990</v>
      </c>
    </row>
    <row r="287">
      <c r="A287" s="66" t="s">
        <v>4991</v>
      </c>
      <c r="B287" s="66" t="s">
        <v>4992</v>
      </c>
      <c r="C287" s="66" t="s">
        <v>4993</v>
      </c>
    </row>
    <row r="288">
      <c r="A288" s="66" t="s">
        <v>4994</v>
      </c>
      <c r="B288" s="66" t="s">
        <v>4995</v>
      </c>
      <c r="C288" s="66" t="s">
        <v>4996</v>
      </c>
    </row>
    <row r="289">
      <c r="A289" s="66" t="s">
        <v>4997</v>
      </c>
      <c r="B289" s="66" t="s">
        <v>4998</v>
      </c>
      <c r="C289" s="66" t="s">
        <v>4999</v>
      </c>
    </row>
    <row r="290">
      <c r="A290" s="66" t="s">
        <v>5000</v>
      </c>
      <c r="B290" s="66" t="s">
        <v>5001</v>
      </c>
      <c r="C290" s="66" t="s">
        <v>5002</v>
      </c>
    </row>
    <row r="291">
      <c r="A291" s="66" t="s">
        <v>5003</v>
      </c>
      <c r="B291" s="66" t="s">
        <v>5004</v>
      </c>
      <c r="C291" s="66" t="s">
        <v>1650</v>
      </c>
    </row>
    <row r="292">
      <c r="A292" s="66" t="s">
        <v>5005</v>
      </c>
      <c r="B292" s="66" t="s">
        <v>5006</v>
      </c>
      <c r="C292" s="66" t="s">
        <v>4803</v>
      </c>
    </row>
    <row r="293">
      <c r="A293" s="66" t="s">
        <v>5007</v>
      </c>
      <c r="B293" s="66" t="s">
        <v>5008</v>
      </c>
      <c r="C293" s="66" t="s">
        <v>4702</v>
      </c>
    </row>
    <row r="294">
      <c r="A294" s="66" t="s">
        <v>5009</v>
      </c>
      <c r="B294" s="66" t="s">
        <v>5010</v>
      </c>
      <c r="C294" s="66" t="s">
        <v>4323</v>
      </c>
    </row>
    <row r="295">
      <c r="A295" s="66" t="s">
        <v>5011</v>
      </c>
      <c r="B295" s="66" t="s">
        <v>5012</v>
      </c>
      <c r="C295" s="66" t="s">
        <v>4803</v>
      </c>
    </row>
    <row r="296">
      <c r="A296" s="66" t="s">
        <v>5013</v>
      </c>
      <c r="B296" s="66" t="s">
        <v>5014</v>
      </c>
      <c r="C296" s="66" t="s">
        <v>5015</v>
      </c>
    </row>
    <row r="297">
      <c r="A297" s="66" t="s">
        <v>5016</v>
      </c>
      <c r="B297" s="66" t="s">
        <v>5017</v>
      </c>
      <c r="C297" s="66" t="s">
        <v>1650</v>
      </c>
    </row>
    <row r="298">
      <c r="A298" s="66" t="s">
        <v>5018</v>
      </c>
      <c r="B298" s="66" t="s">
        <v>5019</v>
      </c>
      <c r="C298" s="66" t="s">
        <v>1650</v>
      </c>
    </row>
    <row r="299">
      <c r="A299" s="66" t="s">
        <v>5020</v>
      </c>
      <c r="B299" s="66" t="s">
        <v>5021</v>
      </c>
      <c r="C299" s="66" t="s">
        <v>5022</v>
      </c>
    </row>
    <row r="300">
      <c r="A300" s="66" t="s">
        <v>5023</v>
      </c>
      <c r="B300" s="66" t="s">
        <v>5024</v>
      </c>
      <c r="C300" s="66" t="s">
        <v>5025</v>
      </c>
    </row>
    <row r="301">
      <c r="A301" s="66" t="s">
        <v>5026</v>
      </c>
      <c r="B301" s="66" t="s">
        <v>5027</v>
      </c>
      <c r="C301" s="66" t="s">
        <v>5028</v>
      </c>
    </row>
    <row r="302">
      <c r="A302" s="66" t="s">
        <v>5029</v>
      </c>
      <c r="B302" s="66" t="s">
        <v>5030</v>
      </c>
      <c r="C302" s="66" t="s">
        <v>5031</v>
      </c>
    </row>
    <row r="303">
      <c r="A303" s="66" t="s">
        <v>5032</v>
      </c>
      <c r="B303" s="66" t="s">
        <v>5033</v>
      </c>
      <c r="C303" s="66" t="s">
        <v>5034</v>
      </c>
    </row>
    <row r="304">
      <c r="A304" s="66" t="s">
        <v>5035</v>
      </c>
      <c r="B304" s="66" t="s">
        <v>5036</v>
      </c>
      <c r="C304" s="66" t="s">
        <v>5037</v>
      </c>
    </row>
    <row r="305">
      <c r="A305" s="66" t="s">
        <v>5038</v>
      </c>
      <c r="B305" s="66" t="s">
        <v>5039</v>
      </c>
      <c r="C305" s="66" t="s">
        <v>4854</v>
      </c>
    </row>
    <row r="306">
      <c r="A306" s="66" t="s">
        <v>5040</v>
      </c>
      <c r="B306" s="66" t="s">
        <v>5041</v>
      </c>
      <c r="C306" s="66" t="s">
        <v>5042</v>
      </c>
    </row>
    <row r="307">
      <c r="A307" s="66" t="s">
        <v>5043</v>
      </c>
      <c r="B307" s="66" t="s">
        <v>5044</v>
      </c>
      <c r="C307" s="66" t="s">
        <v>5045</v>
      </c>
    </row>
    <row r="308">
      <c r="A308" s="66" t="s">
        <v>5046</v>
      </c>
      <c r="B308" s="66" t="s">
        <v>5047</v>
      </c>
      <c r="C308" s="66" t="s">
        <v>5048</v>
      </c>
    </row>
    <row r="309">
      <c r="A309" s="66" t="s">
        <v>5049</v>
      </c>
      <c r="B309" s="66" t="s">
        <v>5050</v>
      </c>
      <c r="C309" s="66" t="s">
        <v>5051</v>
      </c>
    </row>
    <row r="310">
      <c r="A310" s="66" t="s">
        <v>5052</v>
      </c>
      <c r="B310" s="66" t="s">
        <v>5053</v>
      </c>
      <c r="C310" s="66" t="s">
        <v>5054</v>
      </c>
    </row>
    <row r="311">
      <c r="A311" s="66" t="s">
        <v>5055</v>
      </c>
      <c r="B311" s="66" t="s">
        <v>5056</v>
      </c>
      <c r="C311" s="66" t="s">
        <v>5057</v>
      </c>
    </row>
    <row r="312">
      <c r="A312" s="66" t="s">
        <v>5058</v>
      </c>
      <c r="B312" s="66" t="s">
        <v>5059</v>
      </c>
      <c r="C312" s="66" t="s">
        <v>4514</v>
      </c>
    </row>
    <row r="313">
      <c r="A313" s="66" t="s">
        <v>5060</v>
      </c>
      <c r="B313" s="66" t="s">
        <v>525</v>
      </c>
      <c r="C313" s="66" t="s">
        <v>1650</v>
      </c>
    </row>
    <row r="314">
      <c r="A314" s="66" t="s">
        <v>5061</v>
      </c>
      <c r="B314" s="66" t="s">
        <v>5062</v>
      </c>
      <c r="C314" s="66" t="s">
        <v>5063</v>
      </c>
    </row>
    <row r="315">
      <c r="A315" s="66" t="s">
        <v>5064</v>
      </c>
      <c r="B315" s="66" t="s">
        <v>5065</v>
      </c>
      <c r="C315" s="66" t="s">
        <v>1650</v>
      </c>
    </row>
    <row r="316">
      <c r="A316" s="66" t="s">
        <v>5066</v>
      </c>
      <c r="B316" s="66" t="s">
        <v>5067</v>
      </c>
      <c r="C316" s="66" t="s">
        <v>5068</v>
      </c>
    </row>
    <row r="317">
      <c r="A317" s="66" t="s">
        <v>5069</v>
      </c>
      <c r="B317" s="66" t="s">
        <v>5070</v>
      </c>
      <c r="C317" s="66" t="s">
        <v>4255</v>
      </c>
    </row>
    <row r="318">
      <c r="A318" s="66" t="s">
        <v>5071</v>
      </c>
      <c r="B318" s="66" t="s">
        <v>5072</v>
      </c>
      <c r="C318" s="66" t="s">
        <v>1650</v>
      </c>
    </row>
    <row r="319">
      <c r="A319" s="66" t="s">
        <v>5073</v>
      </c>
      <c r="B319" s="66" t="s">
        <v>5074</v>
      </c>
      <c r="C319" s="66" t="s">
        <v>5075</v>
      </c>
    </row>
    <row r="320">
      <c r="A320" s="66" t="s">
        <v>5076</v>
      </c>
      <c r="B320" s="66" t="s">
        <v>1226</v>
      </c>
      <c r="C320" s="66" t="s">
        <v>5077</v>
      </c>
    </row>
    <row r="321">
      <c r="A321" s="66" t="s">
        <v>5078</v>
      </c>
      <c r="B321" s="66" t="s">
        <v>5079</v>
      </c>
      <c r="C321" s="66" t="s">
        <v>4271</v>
      </c>
    </row>
    <row r="322">
      <c r="A322" s="66" t="s">
        <v>5080</v>
      </c>
      <c r="B322" s="66" t="s">
        <v>5081</v>
      </c>
      <c r="C322" s="66" t="s">
        <v>4514</v>
      </c>
    </row>
    <row r="323">
      <c r="A323" s="66" t="s">
        <v>5082</v>
      </c>
      <c r="B323" s="66" t="s">
        <v>5083</v>
      </c>
      <c r="C323" s="66" t="s">
        <v>5084</v>
      </c>
    </row>
    <row r="324">
      <c r="A324" s="66" t="s">
        <v>5085</v>
      </c>
      <c r="B324" s="66" t="s">
        <v>5086</v>
      </c>
      <c r="C324" s="66" t="s">
        <v>5087</v>
      </c>
    </row>
    <row r="325">
      <c r="A325" s="66" t="s">
        <v>5088</v>
      </c>
      <c r="B325" s="66" t="s">
        <v>5089</v>
      </c>
      <c r="C325" s="66" t="s">
        <v>4592</v>
      </c>
    </row>
    <row r="326">
      <c r="A326" s="66" t="s">
        <v>5090</v>
      </c>
      <c r="B326" s="66" t="s">
        <v>5091</v>
      </c>
      <c r="C326" s="66" t="s">
        <v>5092</v>
      </c>
    </row>
    <row r="327">
      <c r="A327" s="66" t="s">
        <v>5093</v>
      </c>
      <c r="B327" s="66" t="s">
        <v>5093</v>
      </c>
      <c r="C327" s="66" t="s">
        <v>5094</v>
      </c>
    </row>
    <row r="328">
      <c r="A328" s="66" t="s">
        <v>5095</v>
      </c>
      <c r="B328" s="66" t="s">
        <v>2023</v>
      </c>
      <c r="C328" s="66" t="s">
        <v>1650</v>
      </c>
    </row>
    <row r="329">
      <c r="A329" s="66" t="s">
        <v>5096</v>
      </c>
      <c r="B329" s="66" t="s">
        <v>5097</v>
      </c>
      <c r="C329" s="66" t="s">
        <v>5098</v>
      </c>
    </row>
    <row r="330">
      <c r="A330" s="66" t="s">
        <v>5099</v>
      </c>
      <c r="B330" s="66" t="s">
        <v>5100</v>
      </c>
      <c r="C330" s="66" t="s">
        <v>5101</v>
      </c>
    </row>
    <row r="331">
      <c r="A331" s="66" t="s">
        <v>5102</v>
      </c>
      <c r="B331" s="66" t="s">
        <v>2260</v>
      </c>
      <c r="C331" s="66" t="s">
        <v>5103</v>
      </c>
    </row>
    <row r="332">
      <c r="A332" s="66" t="s">
        <v>5104</v>
      </c>
      <c r="B332" s="66" t="s">
        <v>5105</v>
      </c>
      <c r="C332" s="66" t="s">
        <v>5106</v>
      </c>
    </row>
    <row r="333">
      <c r="A333" s="66" t="s">
        <v>5107</v>
      </c>
      <c r="B333" s="66" t="s">
        <v>5108</v>
      </c>
      <c r="C333" s="66" t="s">
        <v>5109</v>
      </c>
    </row>
    <row r="334">
      <c r="A334" s="66" t="s">
        <v>5110</v>
      </c>
      <c r="B334" s="66" t="s">
        <v>5111</v>
      </c>
      <c r="C334" s="66" t="s">
        <v>5112</v>
      </c>
    </row>
    <row r="335">
      <c r="A335" s="66" t="s">
        <v>5113</v>
      </c>
      <c r="B335" s="66" t="s">
        <v>5114</v>
      </c>
      <c r="C335" s="66" t="s">
        <v>5115</v>
      </c>
    </row>
    <row r="336">
      <c r="A336" s="66" t="s">
        <v>5116</v>
      </c>
      <c r="B336" s="66" t="s">
        <v>5117</v>
      </c>
      <c r="C336" s="66" t="s">
        <v>5118</v>
      </c>
    </row>
    <row r="337">
      <c r="A337" s="66" t="s">
        <v>5119</v>
      </c>
      <c r="B337" s="66" t="s">
        <v>5120</v>
      </c>
      <c r="C337" s="66" t="s">
        <v>1650</v>
      </c>
    </row>
    <row r="338">
      <c r="A338" s="66" t="s">
        <v>5121</v>
      </c>
      <c r="B338" s="66" t="s">
        <v>5122</v>
      </c>
      <c r="C338" s="66" t="s">
        <v>1650</v>
      </c>
    </row>
    <row r="339">
      <c r="A339" s="66" t="s">
        <v>5123</v>
      </c>
      <c r="B339" s="66" t="s">
        <v>5123</v>
      </c>
      <c r="C339" s="66" t="s">
        <v>170</v>
      </c>
    </row>
    <row r="340">
      <c r="A340" s="66" t="s">
        <v>5124</v>
      </c>
      <c r="B340" s="66" t="s">
        <v>5125</v>
      </c>
      <c r="C340" s="66" t="s">
        <v>5126</v>
      </c>
    </row>
    <row r="341">
      <c r="A341" s="66" t="s">
        <v>5127</v>
      </c>
      <c r="B341" s="66" t="s">
        <v>5128</v>
      </c>
      <c r="C341" s="66" t="s">
        <v>5129</v>
      </c>
    </row>
    <row r="342">
      <c r="A342" s="66" t="s">
        <v>5130</v>
      </c>
      <c r="B342" s="66" t="s">
        <v>5131</v>
      </c>
      <c r="C342" s="66" t="s">
        <v>5132</v>
      </c>
    </row>
    <row r="343">
      <c r="A343" s="66" t="s">
        <v>5133</v>
      </c>
      <c r="B343" s="66" t="s">
        <v>187</v>
      </c>
      <c r="C343" s="66" t="s">
        <v>1650</v>
      </c>
    </row>
    <row r="344">
      <c r="A344" s="66" t="s">
        <v>5134</v>
      </c>
      <c r="B344" s="66" t="s">
        <v>5135</v>
      </c>
      <c r="C344" s="66" t="s">
        <v>5136</v>
      </c>
    </row>
    <row r="345">
      <c r="A345" s="66" t="s">
        <v>5137</v>
      </c>
      <c r="B345" s="66" t="s">
        <v>5138</v>
      </c>
      <c r="C345" s="66" t="s">
        <v>5139</v>
      </c>
    </row>
    <row r="346">
      <c r="A346" s="66" t="s">
        <v>5140</v>
      </c>
      <c r="B346" s="66" t="s">
        <v>5141</v>
      </c>
      <c r="C346" s="66" t="s">
        <v>5142</v>
      </c>
    </row>
    <row r="347">
      <c r="A347" s="66" t="s">
        <v>5143</v>
      </c>
      <c r="B347" s="66" t="s">
        <v>5144</v>
      </c>
      <c r="C347" s="66" t="s">
        <v>1650</v>
      </c>
    </row>
    <row r="348">
      <c r="A348" s="66" t="s">
        <v>5145</v>
      </c>
      <c r="B348" s="66" t="s">
        <v>5146</v>
      </c>
      <c r="C348" s="66" t="s">
        <v>5147</v>
      </c>
    </row>
    <row r="349">
      <c r="A349" s="66" t="s">
        <v>5148</v>
      </c>
      <c r="B349" s="66" t="s">
        <v>5149</v>
      </c>
      <c r="C349" s="66" t="s">
        <v>5150</v>
      </c>
    </row>
    <row r="350">
      <c r="A350" s="66" t="s">
        <v>5151</v>
      </c>
      <c r="B350" s="66" t="s">
        <v>5152</v>
      </c>
      <c r="C350" s="66" t="s">
        <v>5153</v>
      </c>
    </row>
    <row r="351">
      <c r="A351" s="66" t="s">
        <v>5154</v>
      </c>
      <c r="B351" s="66" t="s">
        <v>5155</v>
      </c>
      <c r="C351" s="66" t="s">
        <v>5156</v>
      </c>
    </row>
    <row r="352">
      <c r="A352" s="66" t="s">
        <v>5157</v>
      </c>
      <c r="B352" s="66" t="s">
        <v>5158</v>
      </c>
      <c r="C352" s="66" t="s">
        <v>5159</v>
      </c>
    </row>
    <row r="353">
      <c r="A353" s="66" t="s">
        <v>5160</v>
      </c>
      <c r="B353" s="66" t="s">
        <v>5161</v>
      </c>
      <c r="C353" s="66" t="s">
        <v>1650</v>
      </c>
    </row>
    <row r="354">
      <c r="A354" s="66" t="s">
        <v>5162</v>
      </c>
      <c r="B354" s="66" t="s">
        <v>5163</v>
      </c>
      <c r="C354" s="66" t="s">
        <v>5164</v>
      </c>
    </row>
    <row r="355">
      <c r="A355" s="66" t="s">
        <v>5165</v>
      </c>
      <c r="B355" s="66" t="s">
        <v>2440</v>
      </c>
      <c r="C355" s="66" t="s">
        <v>5166</v>
      </c>
    </row>
    <row r="356">
      <c r="A356" s="66" t="s">
        <v>5167</v>
      </c>
      <c r="B356" s="66" t="s">
        <v>5168</v>
      </c>
      <c r="C356" s="66" t="s">
        <v>5169</v>
      </c>
    </row>
    <row r="357">
      <c r="A357" s="66" t="s">
        <v>5170</v>
      </c>
      <c r="B357" s="66" t="s">
        <v>5171</v>
      </c>
      <c r="C357" s="66" t="s">
        <v>1650</v>
      </c>
    </row>
    <row r="358">
      <c r="A358" s="66" t="s">
        <v>5172</v>
      </c>
      <c r="B358" s="66" t="s">
        <v>5173</v>
      </c>
      <c r="C358" s="66" t="s">
        <v>5174</v>
      </c>
    </row>
    <row r="359">
      <c r="A359" s="66" t="s">
        <v>5175</v>
      </c>
      <c r="B359" s="66" t="s">
        <v>5176</v>
      </c>
      <c r="C359" s="66" t="s">
        <v>5177</v>
      </c>
    </row>
    <row r="360">
      <c r="A360" s="66" t="s">
        <v>5178</v>
      </c>
      <c r="B360" s="66" t="s">
        <v>5179</v>
      </c>
      <c r="C360" s="66" t="s">
        <v>5180</v>
      </c>
    </row>
    <row r="361">
      <c r="A361" s="66" t="s">
        <v>5181</v>
      </c>
      <c r="B361" s="66" t="s">
        <v>5182</v>
      </c>
      <c r="C361" s="66" t="s">
        <v>5183</v>
      </c>
    </row>
    <row r="362">
      <c r="A362" s="66" t="s">
        <v>5184</v>
      </c>
      <c r="B362" s="66" t="s">
        <v>5185</v>
      </c>
      <c r="C362" s="66" t="s">
        <v>5186</v>
      </c>
    </row>
    <row r="363">
      <c r="A363" s="66" t="s">
        <v>5187</v>
      </c>
      <c r="B363" s="66" t="s">
        <v>5188</v>
      </c>
      <c r="C363" s="66" t="s">
        <v>5189</v>
      </c>
    </row>
    <row r="364">
      <c r="A364" s="66" t="s">
        <v>5190</v>
      </c>
      <c r="B364" s="66" t="s">
        <v>5191</v>
      </c>
      <c r="C364" s="66" t="s">
        <v>1650</v>
      </c>
    </row>
    <row r="365">
      <c r="A365" s="66" t="s">
        <v>5192</v>
      </c>
      <c r="B365" s="66" t="s">
        <v>5193</v>
      </c>
      <c r="C365" s="66" t="s">
        <v>5194</v>
      </c>
    </row>
    <row r="366">
      <c r="A366" s="66" t="s">
        <v>5195</v>
      </c>
      <c r="B366" s="66" t="s">
        <v>5196</v>
      </c>
      <c r="C366" s="66" t="s">
        <v>5197</v>
      </c>
    </row>
    <row r="367">
      <c r="A367" s="66" t="s">
        <v>5198</v>
      </c>
      <c r="B367" s="66" t="s">
        <v>5199</v>
      </c>
      <c r="C367" s="66" t="s">
        <v>5200</v>
      </c>
    </row>
    <row r="368">
      <c r="A368" s="66" t="s">
        <v>5201</v>
      </c>
      <c r="B368" s="66" t="s">
        <v>231</v>
      </c>
      <c r="C368" s="66" t="s">
        <v>232</v>
      </c>
    </row>
    <row r="369">
      <c r="A369" s="66" t="s">
        <v>5202</v>
      </c>
      <c r="B369" s="66" t="s">
        <v>5203</v>
      </c>
      <c r="C369" s="66" t="s">
        <v>5204</v>
      </c>
    </row>
    <row r="370">
      <c r="A370" s="66" t="s">
        <v>5205</v>
      </c>
      <c r="B370" s="66" t="s">
        <v>5205</v>
      </c>
      <c r="C370" s="66" t="s">
        <v>1650</v>
      </c>
    </row>
    <row r="371">
      <c r="A371" s="66" t="s">
        <v>5206</v>
      </c>
      <c r="B371" s="66" t="s">
        <v>5207</v>
      </c>
      <c r="C371" s="66" t="s">
        <v>5208</v>
      </c>
    </row>
    <row r="372">
      <c r="A372" s="66" t="s">
        <v>5209</v>
      </c>
      <c r="B372" s="66" t="s">
        <v>5210</v>
      </c>
      <c r="C372" s="66" t="s">
        <v>5211</v>
      </c>
    </row>
    <row r="373">
      <c r="A373" s="66" t="s">
        <v>5212</v>
      </c>
      <c r="B373" s="66" t="s">
        <v>5213</v>
      </c>
      <c r="C373" s="66" t="s">
        <v>5214</v>
      </c>
    </row>
    <row r="374">
      <c r="A374" s="66" t="s">
        <v>5215</v>
      </c>
      <c r="B374" s="66" t="s">
        <v>5216</v>
      </c>
      <c r="C374" s="66" t="s">
        <v>5217</v>
      </c>
    </row>
    <row r="375">
      <c r="A375" s="66" t="s">
        <v>5218</v>
      </c>
      <c r="B375" s="66" t="s">
        <v>5219</v>
      </c>
      <c r="C375" s="66" t="s">
        <v>1650</v>
      </c>
    </row>
    <row r="376">
      <c r="A376" s="66" t="s">
        <v>5220</v>
      </c>
      <c r="B376" s="66" t="s">
        <v>5221</v>
      </c>
      <c r="C376" s="66" t="s">
        <v>5222</v>
      </c>
    </row>
    <row r="377">
      <c r="A377" s="66" t="s">
        <v>5223</v>
      </c>
      <c r="B377" s="66" t="s">
        <v>5224</v>
      </c>
      <c r="C377" s="66" t="s">
        <v>5225</v>
      </c>
    </row>
    <row r="378">
      <c r="A378" s="66" t="s">
        <v>5226</v>
      </c>
      <c r="B378" s="66" t="s">
        <v>5227</v>
      </c>
      <c r="C378" s="66" t="s">
        <v>5228</v>
      </c>
    </row>
    <row r="379">
      <c r="A379" s="66" t="s">
        <v>5229</v>
      </c>
      <c r="B379" s="66" t="s">
        <v>5230</v>
      </c>
      <c r="C379" s="66" t="s">
        <v>5231</v>
      </c>
    </row>
    <row r="380">
      <c r="A380" s="66" t="s">
        <v>5232</v>
      </c>
      <c r="B380" s="66" t="s">
        <v>5233</v>
      </c>
      <c r="C380" s="66" t="s">
        <v>5234</v>
      </c>
    </row>
    <row r="381">
      <c r="A381" s="66" t="s">
        <v>5235</v>
      </c>
      <c r="B381" s="66" t="s">
        <v>1978</v>
      </c>
      <c r="C381" s="66" t="s">
        <v>5236</v>
      </c>
    </row>
    <row r="382">
      <c r="A382" s="66" t="s">
        <v>5237</v>
      </c>
      <c r="B382" s="66" t="s">
        <v>5238</v>
      </c>
      <c r="C382" s="66" t="s">
        <v>4803</v>
      </c>
    </row>
    <row r="383">
      <c r="A383" s="66" t="s">
        <v>5239</v>
      </c>
      <c r="B383" s="66" t="s">
        <v>5240</v>
      </c>
      <c r="C383" s="66" t="s">
        <v>4271</v>
      </c>
    </row>
    <row r="384">
      <c r="A384" s="66" t="s">
        <v>5241</v>
      </c>
      <c r="B384" s="66" t="s">
        <v>5242</v>
      </c>
      <c r="C384" s="66" t="s">
        <v>5243</v>
      </c>
    </row>
    <row r="385">
      <c r="A385" s="66" t="s">
        <v>5244</v>
      </c>
      <c r="B385" s="66" t="s">
        <v>5245</v>
      </c>
      <c r="C385" s="66" t="s">
        <v>5246</v>
      </c>
    </row>
    <row r="386">
      <c r="A386" s="66" t="s">
        <v>5247</v>
      </c>
      <c r="B386" s="66" t="s">
        <v>5248</v>
      </c>
      <c r="C386" s="66" t="s">
        <v>1650</v>
      </c>
    </row>
    <row r="387">
      <c r="A387" s="66" t="s">
        <v>5249</v>
      </c>
      <c r="B387" s="66" t="s">
        <v>5250</v>
      </c>
      <c r="C387" s="66" t="s">
        <v>1650</v>
      </c>
    </row>
    <row r="388">
      <c r="A388" s="66" t="s">
        <v>5251</v>
      </c>
      <c r="B388" s="66" t="s">
        <v>5252</v>
      </c>
      <c r="C388" s="66" t="s">
        <v>4354</v>
      </c>
    </row>
    <row r="389">
      <c r="A389" s="66" t="s">
        <v>5253</v>
      </c>
      <c r="B389" s="66" t="s">
        <v>5254</v>
      </c>
      <c r="C389" s="66" t="s">
        <v>5255</v>
      </c>
    </row>
    <row r="390">
      <c r="A390" s="66" t="s">
        <v>5256</v>
      </c>
      <c r="B390" s="66" t="s">
        <v>5257</v>
      </c>
      <c r="C390" s="66" t="s">
        <v>5258</v>
      </c>
    </row>
    <row r="391">
      <c r="A391" s="66" t="s">
        <v>5259</v>
      </c>
      <c r="B391" s="66" t="s">
        <v>5260</v>
      </c>
      <c r="C391" s="66" t="s">
        <v>1650</v>
      </c>
    </row>
    <row r="392">
      <c r="A392" s="66" t="s">
        <v>5261</v>
      </c>
      <c r="B392" s="66" t="s">
        <v>5262</v>
      </c>
      <c r="C392" s="66" t="s">
        <v>5263</v>
      </c>
    </row>
    <row r="393">
      <c r="A393" s="66" t="s">
        <v>5264</v>
      </c>
      <c r="B393" s="66" t="s">
        <v>5265</v>
      </c>
      <c r="C393" s="66" t="s">
        <v>5266</v>
      </c>
    </row>
    <row r="394">
      <c r="A394" s="66" t="s">
        <v>5267</v>
      </c>
      <c r="B394" s="66" t="s">
        <v>5267</v>
      </c>
      <c r="C394" s="66" t="s">
        <v>5268</v>
      </c>
    </row>
    <row r="395">
      <c r="A395" s="66" t="s">
        <v>5269</v>
      </c>
      <c r="B395" s="66" t="s">
        <v>5270</v>
      </c>
      <c r="C395" s="66" t="s">
        <v>4803</v>
      </c>
    </row>
    <row r="396">
      <c r="A396" s="66" t="s">
        <v>5271</v>
      </c>
      <c r="B396" s="66" t="s">
        <v>5272</v>
      </c>
      <c r="C396" s="66" t="s">
        <v>5106</v>
      </c>
    </row>
    <row r="397">
      <c r="A397" s="66" t="s">
        <v>5273</v>
      </c>
      <c r="B397" s="66" t="s">
        <v>5274</v>
      </c>
      <c r="C397" s="66" t="s">
        <v>5275</v>
      </c>
    </row>
    <row r="398">
      <c r="A398" s="66" t="s">
        <v>5276</v>
      </c>
      <c r="B398" s="66" t="s">
        <v>5277</v>
      </c>
      <c r="C398" s="66" t="s">
        <v>1650</v>
      </c>
    </row>
    <row r="399">
      <c r="A399" s="66" t="s">
        <v>5278</v>
      </c>
      <c r="B399" s="66" t="s">
        <v>5279</v>
      </c>
      <c r="C399" s="66" t="s">
        <v>5280</v>
      </c>
    </row>
    <row r="400">
      <c r="A400" s="66" t="s">
        <v>5281</v>
      </c>
      <c r="B400" s="66" t="s">
        <v>5282</v>
      </c>
      <c r="C400" s="66" t="s">
        <v>5283</v>
      </c>
    </row>
    <row r="401">
      <c r="A401" s="66" t="s">
        <v>5284</v>
      </c>
      <c r="B401" s="66" t="s">
        <v>5285</v>
      </c>
      <c r="C401" s="66" t="s">
        <v>5286</v>
      </c>
    </row>
    <row r="402">
      <c r="A402" s="66" t="s">
        <v>5287</v>
      </c>
      <c r="B402" s="66" t="s">
        <v>5288</v>
      </c>
      <c r="C402" s="66" t="s">
        <v>5289</v>
      </c>
    </row>
    <row r="403">
      <c r="A403" s="66" t="s">
        <v>5290</v>
      </c>
      <c r="B403" s="66" t="s">
        <v>5291</v>
      </c>
      <c r="C403" s="66" t="s">
        <v>5292</v>
      </c>
    </row>
    <row r="404">
      <c r="A404" s="66" t="s">
        <v>5293</v>
      </c>
      <c r="B404" s="66" t="s">
        <v>5294</v>
      </c>
      <c r="C404" s="66" t="s">
        <v>5295</v>
      </c>
    </row>
    <row r="405">
      <c r="A405" s="66" t="s">
        <v>5296</v>
      </c>
      <c r="B405" s="66" t="s">
        <v>5297</v>
      </c>
      <c r="C405" s="66" t="s">
        <v>5298</v>
      </c>
    </row>
    <row r="406">
      <c r="A406" s="66" t="s">
        <v>5299</v>
      </c>
      <c r="B406" s="66" t="s">
        <v>5300</v>
      </c>
      <c r="C406" s="66" t="s">
        <v>5301</v>
      </c>
    </row>
    <row r="407">
      <c r="A407" s="66" t="s">
        <v>5302</v>
      </c>
      <c r="B407" s="66" t="s">
        <v>5303</v>
      </c>
      <c r="C407" s="66" t="s">
        <v>5304</v>
      </c>
    </row>
    <row r="408">
      <c r="A408" s="66" t="s">
        <v>5305</v>
      </c>
      <c r="B408" s="66" t="s">
        <v>5306</v>
      </c>
      <c r="C408" s="66" t="s">
        <v>5307</v>
      </c>
    </row>
    <row r="409">
      <c r="A409" s="66" t="s">
        <v>5308</v>
      </c>
      <c r="B409" s="66" t="s">
        <v>5309</v>
      </c>
      <c r="C409" s="66" t="s">
        <v>4948</v>
      </c>
    </row>
    <row r="410">
      <c r="A410" s="66" t="s">
        <v>5310</v>
      </c>
      <c r="B410" s="66" t="s">
        <v>5311</v>
      </c>
      <c r="C410" s="66" t="s">
        <v>5312</v>
      </c>
    </row>
    <row r="411">
      <c r="A411" s="66" t="s">
        <v>5313</v>
      </c>
      <c r="B411" s="66" t="s">
        <v>5314</v>
      </c>
      <c r="C411" s="66" t="s">
        <v>5315</v>
      </c>
    </row>
    <row r="412">
      <c r="A412" s="66" t="s">
        <v>5316</v>
      </c>
      <c r="B412" s="66" t="s">
        <v>5317</v>
      </c>
      <c r="C412" s="66" t="s">
        <v>5318</v>
      </c>
    </row>
    <row r="413">
      <c r="A413" s="66" t="s">
        <v>5319</v>
      </c>
      <c r="B413" s="66" t="s">
        <v>5320</v>
      </c>
      <c r="C413" s="66" t="s">
        <v>1650</v>
      </c>
    </row>
    <row r="414">
      <c r="A414" s="66" t="s">
        <v>5321</v>
      </c>
      <c r="B414" s="66" t="s">
        <v>5322</v>
      </c>
      <c r="C414" s="66" t="s">
        <v>5323</v>
      </c>
    </row>
    <row r="415">
      <c r="A415" s="66" t="s">
        <v>5324</v>
      </c>
      <c r="B415" s="66" t="s">
        <v>216</v>
      </c>
      <c r="C415" s="66" t="s">
        <v>1650</v>
      </c>
    </row>
    <row r="416">
      <c r="A416" s="66" t="s">
        <v>5325</v>
      </c>
      <c r="B416" s="66" t="s">
        <v>5326</v>
      </c>
      <c r="C416" s="66" t="s">
        <v>4280</v>
      </c>
    </row>
    <row r="417">
      <c r="A417" s="66" t="s">
        <v>5327</v>
      </c>
      <c r="B417" s="66" t="s">
        <v>5328</v>
      </c>
      <c r="C417" s="66" t="s">
        <v>5329</v>
      </c>
    </row>
    <row r="418">
      <c r="A418" s="66" t="s">
        <v>5330</v>
      </c>
      <c r="B418" s="66" t="s">
        <v>5331</v>
      </c>
      <c r="C418" s="66" t="s">
        <v>5332</v>
      </c>
    </row>
    <row r="419">
      <c r="A419" s="66" t="s">
        <v>5333</v>
      </c>
      <c r="B419" s="66" t="s">
        <v>5334</v>
      </c>
      <c r="C419" s="66" t="s">
        <v>5335</v>
      </c>
    </row>
    <row r="420">
      <c r="A420" s="66" t="s">
        <v>5336</v>
      </c>
      <c r="B420" s="66" t="s">
        <v>5337</v>
      </c>
      <c r="C420" s="66" t="s">
        <v>5338</v>
      </c>
    </row>
    <row r="421">
      <c r="A421" s="66" t="s">
        <v>5339</v>
      </c>
      <c r="B421" s="66" t="s">
        <v>5340</v>
      </c>
      <c r="C421" s="66" t="s">
        <v>5341</v>
      </c>
    </row>
    <row r="422">
      <c r="A422" s="66" t="s">
        <v>5342</v>
      </c>
      <c r="B422" s="66" t="s">
        <v>5343</v>
      </c>
      <c r="C422" s="66" t="s">
        <v>5344</v>
      </c>
    </row>
    <row r="423">
      <c r="A423" s="66" t="s">
        <v>5345</v>
      </c>
      <c r="B423" s="66" t="s">
        <v>5346</v>
      </c>
      <c r="C423" s="66" t="s">
        <v>5347</v>
      </c>
    </row>
    <row r="424">
      <c r="A424" s="66" t="s">
        <v>5348</v>
      </c>
      <c r="B424" s="66" t="s">
        <v>5349</v>
      </c>
      <c r="C424" s="66" t="s">
        <v>5350</v>
      </c>
    </row>
    <row r="425">
      <c r="A425" s="66" t="s">
        <v>5351</v>
      </c>
      <c r="B425" s="66" t="s">
        <v>5352</v>
      </c>
      <c r="C425" s="66" t="s">
        <v>5353</v>
      </c>
    </row>
    <row r="426">
      <c r="A426" s="66" t="s">
        <v>5354</v>
      </c>
      <c r="B426" s="66" t="s">
        <v>5355</v>
      </c>
      <c r="C426" s="66" t="s">
        <v>5356</v>
      </c>
    </row>
    <row r="427">
      <c r="A427" s="66" t="s">
        <v>5357</v>
      </c>
      <c r="B427" s="66" t="s">
        <v>5358</v>
      </c>
      <c r="C427" s="66" t="s">
        <v>5359</v>
      </c>
    </row>
    <row r="428">
      <c r="A428" s="66" t="s">
        <v>5360</v>
      </c>
      <c r="B428" s="66" t="s">
        <v>5361</v>
      </c>
      <c r="C428" s="66" t="s">
        <v>5362</v>
      </c>
    </row>
    <row r="429">
      <c r="A429" s="66" t="s">
        <v>5363</v>
      </c>
      <c r="B429" s="66" t="s">
        <v>5364</v>
      </c>
      <c r="C429" s="66" t="s">
        <v>5365</v>
      </c>
    </row>
    <row r="430">
      <c r="A430" s="66" t="s">
        <v>5366</v>
      </c>
      <c r="B430" s="66" t="s">
        <v>5367</v>
      </c>
      <c r="C430" s="66" t="s">
        <v>5368</v>
      </c>
    </row>
    <row r="431">
      <c r="A431" s="66" t="s">
        <v>5369</v>
      </c>
      <c r="B431" s="66" t="s">
        <v>5370</v>
      </c>
      <c r="C431" s="66" t="s">
        <v>1650</v>
      </c>
    </row>
    <row r="432">
      <c r="A432" s="66" t="s">
        <v>5371</v>
      </c>
      <c r="B432" s="66" t="s">
        <v>5372</v>
      </c>
      <c r="C432" s="66" t="s">
        <v>5373</v>
      </c>
    </row>
    <row r="433">
      <c r="A433" s="66" t="s">
        <v>5374</v>
      </c>
      <c r="B433" s="66" t="s">
        <v>5375</v>
      </c>
      <c r="C433" s="66" t="s">
        <v>5376</v>
      </c>
    </row>
    <row r="434">
      <c r="A434" s="66" t="s">
        <v>5377</v>
      </c>
      <c r="B434" s="66" t="s">
        <v>5378</v>
      </c>
      <c r="C434" s="66" t="s">
        <v>4430</v>
      </c>
    </row>
    <row r="435">
      <c r="A435" s="66" t="s">
        <v>5379</v>
      </c>
      <c r="B435" s="66" t="s">
        <v>5380</v>
      </c>
      <c r="C435" s="66" t="s">
        <v>5381</v>
      </c>
    </row>
    <row r="436">
      <c r="A436" s="66" t="s">
        <v>5382</v>
      </c>
      <c r="B436" s="66" t="s">
        <v>5383</v>
      </c>
      <c r="C436" s="66" t="s">
        <v>5384</v>
      </c>
    </row>
    <row r="437">
      <c r="A437" s="66" t="s">
        <v>5385</v>
      </c>
      <c r="B437" s="66" t="s">
        <v>5386</v>
      </c>
      <c r="C437" s="66" t="s">
        <v>1650</v>
      </c>
    </row>
    <row r="438">
      <c r="A438" s="66" t="s">
        <v>5387</v>
      </c>
      <c r="B438" s="66" t="s">
        <v>5388</v>
      </c>
      <c r="C438" s="66" t="s">
        <v>1650</v>
      </c>
    </row>
    <row r="439">
      <c r="A439" s="66" t="s">
        <v>5389</v>
      </c>
      <c r="B439" s="66" t="s">
        <v>5390</v>
      </c>
      <c r="C439" s="66" t="s">
        <v>4699</v>
      </c>
    </row>
    <row r="440">
      <c r="A440" s="66" t="s">
        <v>5391</v>
      </c>
      <c r="B440" s="66" t="s">
        <v>5392</v>
      </c>
      <c r="C440" s="66" t="s">
        <v>4514</v>
      </c>
    </row>
    <row r="441">
      <c r="A441" s="66" t="s">
        <v>5393</v>
      </c>
      <c r="B441" s="66" t="s">
        <v>5394</v>
      </c>
      <c r="C441" s="66" t="s">
        <v>5395</v>
      </c>
    </row>
    <row r="442">
      <c r="A442" s="66" t="s">
        <v>5396</v>
      </c>
      <c r="B442" s="66" t="s">
        <v>5397</v>
      </c>
      <c r="C442" s="66" t="s">
        <v>5398</v>
      </c>
    </row>
    <row r="443">
      <c r="A443" s="66" t="s">
        <v>5399</v>
      </c>
      <c r="B443" s="66" t="s">
        <v>5400</v>
      </c>
      <c r="C443" s="66" t="s">
        <v>4514</v>
      </c>
    </row>
    <row r="444">
      <c r="A444" s="66" t="s">
        <v>5401</v>
      </c>
      <c r="B444" s="66" t="s">
        <v>5402</v>
      </c>
      <c r="C444" s="66" t="s">
        <v>1650</v>
      </c>
    </row>
    <row r="445">
      <c r="A445" s="66" t="s">
        <v>5403</v>
      </c>
      <c r="B445" s="66" t="s">
        <v>5404</v>
      </c>
      <c r="C445" s="66" t="s">
        <v>5405</v>
      </c>
    </row>
    <row r="446">
      <c r="A446" s="66" t="s">
        <v>5406</v>
      </c>
      <c r="B446" s="66" t="s">
        <v>5407</v>
      </c>
      <c r="C446" s="66" t="s">
        <v>5408</v>
      </c>
    </row>
    <row r="447">
      <c r="A447" s="66" t="s">
        <v>5409</v>
      </c>
      <c r="B447" s="66" t="s">
        <v>5410</v>
      </c>
      <c r="C447" s="66" t="s">
        <v>5411</v>
      </c>
    </row>
    <row r="448">
      <c r="A448" s="66" t="s">
        <v>5412</v>
      </c>
      <c r="B448" s="66" t="s">
        <v>5413</v>
      </c>
      <c r="C448" s="66" t="s">
        <v>4323</v>
      </c>
    </row>
    <row r="449">
      <c r="A449" s="66" t="s">
        <v>5414</v>
      </c>
      <c r="B449" s="66" t="s">
        <v>5415</v>
      </c>
      <c r="C449" s="66" t="s">
        <v>5416</v>
      </c>
    </row>
    <row r="450">
      <c r="A450" s="66" t="s">
        <v>5417</v>
      </c>
      <c r="B450" s="66" t="s">
        <v>5418</v>
      </c>
      <c r="C450" s="66" t="s">
        <v>5419</v>
      </c>
    </row>
    <row r="451">
      <c r="A451" s="66" t="s">
        <v>5420</v>
      </c>
      <c r="B451" s="66" t="s">
        <v>5421</v>
      </c>
      <c r="C451" s="66" t="s">
        <v>4307</v>
      </c>
    </row>
    <row r="452">
      <c r="A452" s="66" t="s">
        <v>5422</v>
      </c>
      <c r="B452" s="66" t="s">
        <v>5423</v>
      </c>
      <c r="C452" s="66" t="s">
        <v>5424</v>
      </c>
    </row>
    <row r="453">
      <c r="A453" s="66" t="s">
        <v>5425</v>
      </c>
      <c r="B453" s="66" t="s">
        <v>5426</v>
      </c>
      <c r="C453" s="66" t="s">
        <v>4454</v>
      </c>
    </row>
    <row r="454">
      <c r="A454" s="66" t="s">
        <v>5427</v>
      </c>
      <c r="B454" s="66" t="s">
        <v>5428</v>
      </c>
      <c r="C454" s="66" t="s">
        <v>4638</v>
      </c>
    </row>
    <row r="455">
      <c r="A455" s="66" t="s">
        <v>5429</v>
      </c>
      <c r="B455" s="66" t="s">
        <v>5430</v>
      </c>
      <c r="C455" s="66" t="s">
        <v>5431</v>
      </c>
    </row>
    <row r="456">
      <c r="A456" s="66" t="s">
        <v>5432</v>
      </c>
      <c r="B456" s="66" t="s">
        <v>5433</v>
      </c>
      <c r="C456" s="66" t="s">
        <v>5434</v>
      </c>
    </row>
    <row r="457">
      <c r="A457" s="66" t="s">
        <v>5435</v>
      </c>
      <c r="B457" s="66" t="s">
        <v>5436</v>
      </c>
      <c r="C457" s="66" t="s">
        <v>5437</v>
      </c>
    </row>
    <row r="458">
      <c r="A458" s="66" t="s">
        <v>5438</v>
      </c>
      <c r="B458" s="66" t="s">
        <v>5439</v>
      </c>
      <c r="C458" s="66" t="s">
        <v>5440</v>
      </c>
    </row>
    <row r="459">
      <c r="A459" s="66" t="s">
        <v>5441</v>
      </c>
      <c r="B459" s="66" t="s">
        <v>1734</v>
      </c>
      <c r="C459" s="66" t="s">
        <v>4598</v>
      </c>
    </row>
    <row r="460">
      <c r="A460" s="66" t="s">
        <v>5442</v>
      </c>
      <c r="B460" s="66" t="s">
        <v>5443</v>
      </c>
      <c r="C460" s="66" t="s">
        <v>5444</v>
      </c>
    </row>
    <row r="461">
      <c r="A461" s="66" t="s">
        <v>5445</v>
      </c>
      <c r="B461" s="66" t="s">
        <v>5446</v>
      </c>
      <c r="C461" s="66" t="s">
        <v>5447</v>
      </c>
    </row>
    <row r="462">
      <c r="A462" s="66" t="s">
        <v>5448</v>
      </c>
      <c r="B462" s="66" t="s">
        <v>5449</v>
      </c>
      <c r="C462" s="66" t="s">
        <v>5450</v>
      </c>
    </row>
    <row r="463">
      <c r="A463" s="66" t="s">
        <v>5451</v>
      </c>
      <c r="B463" s="66" t="s">
        <v>5452</v>
      </c>
      <c r="C463" s="66" t="s">
        <v>5453</v>
      </c>
    </row>
    <row r="464">
      <c r="A464" s="66" t="s">
        <v>5454</v>
      </c>
      <c r="B464" s="66" t="s">
        <v>1812</v>
      </c>
      <c r="C464" s="66" t="s">
        <v>4598</v>
      </c>
    </row>
    <row r="465">
      <c r="A465" s="66" t="s">
        <v>5455</v>
      </c>
      <c r="B465" s="66" t="s">
        <v>5456</v>
      </c>
      <c r="C465" s="66" t="s">
        <v>5457</v>
      </c>
    </row>
    <row r="466">
      <c r="A466" s="66" t="s">
        <v>5458</v>
      </c>
      <c r="B466" s="66" t="s">
        <v>5459</v>
      </c>
      <c r="C466" s="66" t="s">
        <v>5460</v>
      </c>
    </row>
    <row r="467">
      <c r="A467" s="66" t="s">
        <v>5461</v>
      </c>
      <c r="B467" s="66" t="s">
        <v>5462</v>
      </c>
      <c r="C467" s="66" t="s">
        <v>5463</v>
      </c>
    </row>
    <row r="468">
      <c r="A468" s="66" t="s">
        <v>5464</v>
      </c>
      <c r="B468" s="66" t="s">
        <v>5465</v>
      </c>
      <c r="C468" s="66" t="s">
        <v>5466</v>
      </c>
    </row>
    <row r="469">
      <c r="A469" s="66" t="s">
        <v>5467</v>
      </c>
      <c r="B469" s="66" t="s">
        <v>5468</v>
      </c>
      <c r="C469" s="66" t="s">
        <v>5469</v>
      </c>
    </row>
    <row r="470">
      <c r="A470" s="66" t="s">
        <v>5470</v>
      </c>
      <c r="B470" s="66" t="s">
        <v>513</v>
      </c>
      <c r="C470" s="66" t="s">
        <v>1650</v>
      </c>
    </row>
    <row r="471">
      <c r="A471" s="66" t="s">
        <v>5471</v>
      </c>
      <c r="B471" s="66" t="s">
        <v>5472</v>
      </c>
      <c r="C471" s="66" t="s">
        <v>5341</v>
      </c>
    </row>
    <row r="472">
      <c r="A472" s="66" t="s">
        <v>5473</v>
      </c>
      <c r="B472" s="66" t="s">
        <v>5474</v>
      </c>
      <c r="C472" s="66" t="s">
        <v>5475</v>
      </c>
    </row>
    <row r="473">
      <c r="A473" s="66" t="s">
        <v>5476</v>
      </c>
      <c r="B473" s="66" t="s">
        <v>5477</v>
      </c>
      <c r="C473" s="66" t="s">
        <v>1650</v>
      </c>
    </row>
    <row r="474">
      <c r="A474" s="66" t="s">
        <v>5478</v>
      </c>
      <c r="B474" s="66" t="s">
        <v>5479</v>
      </c>
      <c r="C474" s="66" t="s">
        <v>5480</v>
      </c>
    </row>
    <row r="475">
      <c r="A475" s="66" t="s">
        <v>5481</v>
      </c>
      <c r="B475" s="66" t="s">
        <v>1325</v>
      </c>
      <c r="C475" s="66" t="s">
        <v>5482</v>
      </c>
    </row>
    <row r="476">
      <c r="A476" s="66" t="s">
        <v>5483</v>
      </c>
      <c r="B476" s="66" t="s">
        <v>5484</v>
      </c>
      <c r="C476" s="66" t="s">
        <v>4323</v>
      </c>
    </row>
    <row r="477">
      <c r="A477" s="66" t="s">
        <v>5485</v>
      </c>
      <c r="B477" s="66" t="s">
        <v>5486</v>
      </c>
      <c r="C477" s="66" t="s">
        <v>5487</v>
      </c>
    </row>
    <row r="478">
      <c r="A478" s="66" t="s">
        <v>5488</v>
      </c>
      <c r="B478" s="66" t="s">
        <v>5489</v>
      </c>
      <c r="C478" s="66" t="s">
        <v>5490</v>
      </c>
    </row>
    <row r="479">
      <c r="A479" s="66" t="s">
        <v>5491</v>
      </c>
      <c r="B479" s="66" t="s">
        <v>5492</v>
      </c>
      <c r="C479" s="66" t="s">
        <v>5493</v>
      </c>
    </row>
    <row r="480">
      <c r="A480" s="66" t="s">
        <v>5494</v>
      </c>
      <c r="B480" s="66" t="s">
        <v>5495</v>
      </c>
      <c r="C480" s="66" t="s">
        <v>5496</v>
      </c>
    </row>
    <row r="481">
      <c r="A481" s="66" t="s">
        <v>5497</v>
      </c>
      <c r="B481" s="66" t="s">
        <v>5498</v>
      </c>
      <c r="C481" s="66" t="s">
        <v>4857</v>
      </c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5"/>
    <col customWidth="1" min="2" max="8" width="19.88"/>
    <col customWidth="1" min="9" max="10" width="17.0"/>
  </cols>
  <sheetData>
    <row r="1">
      <c r="A1" s="41" t="s">
        <v>5499</v>
      </c>
      <c r="B1" s="50"/>
      <c r="C1" s="50"/>
      <c r="D1" s="103"/>
      <c r="E1" s="103"/>
      <c r="F1" s="50"/>
      <c r="G1" s="93"/>
      <c r="H1" s="93"/>
      <c r="I1" s="93"/>
      <c r="J1" s="43"/>
      <c r="K1" s="40"/>
      <c r="L1" s="40"/>
      <c r="M1" s="43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>
      <c r="A2" s="50"/>
      <c r="B2" s="50"/>
      <c r="C2" s="50"/>
      <c r="D2" s="50"/>
      <c r="E2" s="103"/>
      <c r="F2" s="50"/>
      <c r="G2" s="93"/>
      <c r="H2" s="93"/>
      <c r="I2" s="93"/>
      <c r="J2" s="43"/>
      <c r="K2" s="40"/>
      <c r="L2" s="40"/>
      <c r="M2" s="4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>
      <c r="A3" s="156" t="s">
        <v>646</v>
      </c>
      <c r="B3" s="50" t="s">
        <v>5500</v>
      </c>
      <c r="C3" s="50" t="s">
        <v>5501</v>
      </c>
      <c r="D3" s="50" t="s">
        <v>5502</v>
      </c>
      <c r="E3" s="103" t="s">
        <v>5503</v>
      </c>
      <c r="F3" s="50" t="s">
        <v>5504</v>
      </c>
      <c r="G3" s="93" t="s">
        <v>5505</v>
      </c>
      <c r="H3" s="93" t="s">
        <v>5506</v>
      </c>
      <c r="I3" s="98"/>
      <c r="J3" s="43"/>
      <c r="K3" s="40"/>
      <c r="L3" s="40"/>
      <c r="M3" s="43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>
      <c r="A4" s="46" t="s">
        <v>5507</v>
      </c>
      <c r="B4" s="105">
        <v>1744.0</v>
      </c>
      <c r="C4" s="105">
        <v>67.0</v>
      </c>
      <c r="D4" s="105">
        <v>38.33</v>
      </c>
      <c r="E4" s="157" t="s">
        <v>656</v>
      </c>
      <c r="F4" s="105">
        <v>1.75</v>
      </c>
      <c r="G4" s="106">
        <v>1.33E-5</v>
      </c>
      <c r="H4" s="106">
        <v>0.0274</v>
      </c>
      <c r="I4" s="98"/>
      <c r="J4" s="43"/>
      <c r="K4" s="40"/>
      <c r="L4" s="40"/>
      <c r="M4" s="43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>
      <c r="A5" s="46" t="s">
        <v>5508</v>
      </c>
      <c r="B5" s="105">
        <v>4601.0</v>
      </c>
      <c r="C5" s="105">
        <v>145.0</v>
      </c>
      <c r="D5" s="105">
        <v>101.12</v>
      </c>
      <c r="E5" s="157" t="s">
        <v>656</v>
      </c>
      <c r="F5" s="105">
        <v>1.43</v>
      </c>
      <c r="G5" s="106">
        <v>3.38E-6</v>
      </c>
      <c r="H5" s="106">
        <v>0.0121</v>
      </c>
      <c r="I5" s="98"/>
      <c r="J5" s="43"/>
      <c r="K5" s="40"/>
      <c r="L5" s="40"/>
      <c r="M5" s="43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>
      <c r="A6" s="44" t="s">
        <v>5509</v>
      </c>
      <c r="B6" s="47">
        <v>4478.0</v>
      </c>
      <c r="C6" s="47">
        <v>141.0</v>
      </c>
      <c r="D6" s="47">
        <v>98.42</v>
      </c>
      <c r="E6" s="157" t="s">
        <v>656</v>
      </c>
      <c r="F6" s="47">
        <v>1.43</v>
      </c>
      <c r="G6" s="57">
        <v>6.11E-6</v>
      </c>
      <c r="H6" s="57">
        <v>0.0146</v>
      </c>
      <c r="I6" s="98"/>
      <c r="J6" s="43"/>
      <c r="K6" s="40"/>
      <c r="L6" s="40"/>
      <c r="M6" s="43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>
      <c r="A7" s="66" t="s">
        <v>5510</v>
      </c>
      <c r="B7" s="84">
        <v>4745.0</v>
      </c>
      <c r="C7" s="84">
        <v>144.0</v>
      </c>
      <c r="D7" s="84">
        <v>104.29</v>
      </c>
      <c r="E7" s="157" t="s">
        <v>656</v>
      </c>
      <c r="F7" s="84">
        <v>1.38</v>
      </c>
      <c r="G7" s="158">
        <v>2.71E-5</v>
      </c>
      <c r="H7" s="158">
        <v>0.0487</v>
      </c>
      <c r="I7" s="98"/>
      <c r="J7" s="43"/>
      <c r="K7" s="40"/>
      <c r="L7" s="40"/>
      <c r="M7" s="43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>
      <c r="A8" s="66" t="s">
        <v>5511</v>
      </c>
      <c r="B8" s="84">
        <v>9986.0</v>
      </c>
      <c r="C8" s="84">
        <v>270.0</v>
      </c>
      <c r="D8" s="84">
        <v>219.48</v>
      </c>
      <c r="E8" s="157" t="s">
        <v>656</v>
      </c>
      <c r="F8" s="84">
        <v>1.23</v>
      </c>
      <c r="G8" s="158">
        <v>5.25E-6</v>
      </c>
      <c r="H8" s="158">
        <v>0.0151</v>
      </c>
      <c r="I8" s="98"/>
      <c r="J8" s="43"/>
      <c r="K8" s="40"/>
      <c r="L8" s="40"/>
      <c r="M8" s="43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>
      <c r="A9" s="46" t="s">
        <v>5512</v>
      </c>
      <c r="B9" s="105">
        <v>15306.0</v>
      </c>
      <c r="C9" s="105">
        <v>405.0</v>
      </c>
      <c r="D9" s="105">
        <v>336.4</v>
      </c>
      <c r="E9" s="157" t="s">
        <v>656</v>
      </c>
      <c r="F9" s="105">
        <v>1.2</v>
      </c>
      <c r="G9" s="106">
        <v>7.88E-13</v>
      </c>
      <c r="H9" s="106">
        <v>5.66E-9</v>
      </c>
      <c r="I9" s="98"/>
      <c r="J9" s="43"/>
      <c r="K9" s="40"/>
      <c r="L9" s="40"/>
      <c r="M9" s="43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>
      <c r="A10" s="44" t="s">
        <v>5513</v>
      </c>
      <c r="B10" s="47">
        <v>12744.0</v>
      </c>
      <c r="C10" s="47">
        <v>332.0</v>
      </c>
      <c r="D10" s="47">
        <v>280.09</v>
      </c>
      <c r="E10" s="157" t="s">
        <v>656</v>
      </c>
      <c r="F10" s="47">
        <v>1.19</v>
      </c>
      <c r="G10" s="57">
        <v>1.57E-6</v>
      </c>
      <c r="H10" s="57">
        <v>0.00751</v>
      </c>
      <c r="I10" s="98"/>
      <c r="J10" s="43"/>
      <c r="K10" s="40"/>
      <c r="L10" s="40"/>
      <c r="M10" s="43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</row>
    <row r="11">
      <c r="A11" s="46" t="s">
        <v>5514</v>
      </c>
      <c r="B11" s="105">
        <v>6488.0</v>
      </c>
      <c r="C11" s="105">
        <v>74.0</v>
      </c>
      <c r="D11" s="105">
        <v>142.6</v>
      </c>
      <c r="E11" s="157" t="s">
        <v>5515</v>
      </c>
      <c r="F11" s="105">
        <v>0.52</v>
      </c>
      <c r="G11" s="106">
        <v>7.88E-13</v>
      </c>
      <c r="H11" s="106">
        <v>1.13E-8</v>
      </c>
      <c r="I11" s="98"/>
      <c r="J11" s="43"/>
      <c r="K11" s="40"/>
      <c r="L11" s="40"/>
      <c r="M11" s="43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>
      <c r="A12" s="46"/>
      <c r="B12" s="159"/>
      <c r="C12" s="159"/>
      <c r="D12" s="159"/>
      <c r="E12" s="96"/>
      <c r="F12" s="159"/>
      <c r="G12" s="160"/>
      <c r="H12" s="160"/>
      <c r="I12" s="98"/>
      <c r="J12" s="43"/>
      <c r="K12" s="40"/>
      <c r="L12" s="40"/>
      <c r="M12" s="43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>
      <c r="A13" s="46"/>
      <c r="B13" s="159"/>
      <c r="C13" s="159"/>
      <c r="D13" s="159"/>
      <c r="E13" s="96"/>
      <c r="F13" s="159"/>
      <c r="G13" s="160"/>
      <c r="H13" s="160"/>
      <c r="I13" s="98"/>
      <c r="J13" s="43"/>
      <c r="K13" s="40"/>
      <c r="L13" s="40"/>
      <c r="M13" s="43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>
      <c r="A14" s="46"/>
      <c r="B14" s="159"/>
      <c r="C14" s="159"/>
      <c r="D14" s="159"/>
      <c r="E14" s="96"/>
      <c r="F14" s="159"/>
      <c r="G14" s="160"/>
      <c r="H14" s="160"/>
      <c r="I14" s="98"/>
      <c r="J14" s="43"/>
      <c r="K14" s="40"/>
      <c r="L14" s="40"/>
      <c r="M14" s="43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>
      <c r="A15" s="46"/>
      <c r="B15" s="159"/>
      <c r="C15" s="159"/>
      <c r="D15" s="159"/>
      <c r="E15" s="96"/>
      <c r="F15" s="159"/>
      <c r="G15" s="160"/>
      <c r="H15" s="160"/>
      <c r="I15" s="98"/>
      <c r="J15" s="43"/>
      <c r="K15" s="40"/>
      <c r="L15" s="40"/>
      <c r="M15" s="43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>
      <c r="A16" s="44"/>
      <c r="B16" s="161"/>
      <c r="C16" s="161"/>
      <c r="D16" s="161"/>
      <c r="E16" s="96"/>
      <c r="F16" s="161"/>
      <c r="G16" s="162"/>
      <c r="H16" s="162"/>
      <c r="I16" s="98"/>
      <c r="J16" s="43"/>
      <c r="K16" s="40"/>
      <c r="L16" s="40"/>
      <c r="M16" s="43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>
      <c r="A17" s="44"/>
      <c r="B17" s="161"/>
      <c r="C17" s="161"/>
      <c r="D17" s="161"/>
      <c r="E17" s="96"/>
      <c r="F17" s="161"/>
      <c r="G17" s="162"/>
      <c r="H17" s="162"/>
      <c r="I17" s="98"/>
      <c r="J17" s="43"/>
      <c r="K17" s="40"/>
      <c r="L17" s="40"/>
      <c r="M17" s="43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>
      <c r="A18" s="44"/>
      <c r="B18" s="161"/>
      <c r="C18" s="161"/>
      <c r="D18" s="161"/>
      <c r="E18" s="96"/>
      <c r="F18" s="161"/>
      <c r="G18" s="162"/>
      <c r="H18" s="162"/>
      <c r="I18" s="98"/>
      <c r="J18" s="43"/>
      <c r="K18" s="40"/>
      <c r="L18" s="40"/>
      <c r="M18" s="43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>
      <c r="A19" s="46"/>
      <c r="B19" s="159"/>
      <c r="C19" s="159"/>
      <c r="D19" s="159"/>
      <c r="E19" s="96"/>
      <c r="F19" s="159"/>
      <c r="G19" s="160"/>
      <c r="H19" s="160"/>
      <c r="I19" s="98"/>
      <c r="J19" s="43"/>
      <c r="K19" s="40"/>
      <c r="L19" s="40"/>
      <c r="M19" s="43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>
      <c r="A20" s="46"/>
      <c r="B20" s="159"/>
      <c r="C20" s="159"/>
      <c r="D20" s="159"/>
      <c r="E20" s="96"/>
      <c r="F20" s="159"/>
      <c r="G20" s="160"/>
      <c r="H20" s="160"/>
      <c r="I20" s="98"/>
      <c r="J20" s="43"/>
      <c r="K20" s="40"/>
      <c r="L20" s="40"/>
      <c r="M20" s="43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>
      <c r="A21" s="46"/>
      <c r="B21" s="159"/>
      <c r="C21" s="159"/>
      <c r="D21" s="159"/>
      <c r="E21" s="96"/>
      <c r="F21" s="159"/>
      <c r="G21" s="160"/>
      <c r="H21" s="160"/>
      <c r="I21" s="98"/>
      <c r="J21" s="43"/>
      <c r="K21" s="40"/>
      <c r="L21" s="40"/>
      <c r="M21" s="43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>
      <c r="A22" s="46"/>
      <c r="B22" s="159"/>
      <c r="C22" s="159"/>
      <c r="D22" s="159"/>
      <c r="E22" s="96"/>
      <c r="F22" s="159"/>
      <c r="G22" s="160"/>
      <c r="H22" s="160"/>
      <c r="I22" s="98"/>
      <c r="J22" s="43"/>
      <c r="K22" s="40"/>
      <c r="L22" s="40"/>
      <c r="M22" s="43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>
      <c r="A23" s="46"/>
      <c r="B23" s="159"/>
      <c r="C23" s="159"/>
      <c r="D23" s="159"/>
      <c r="E23" s="96"/>
      <c r="F23" s="159"/>
      <c r="G23" s="160"/>
      <c r="H23" s="160"/>
      <c r="I23" s="43"/>
      <c r="J23" s="43"/>
      <c r="K23" s="40"/>
      <c r="L23" s="40"/>
      <c r="M23" s="43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>
      <c r="A24" s="43"/>
      <c r="B24" s="47"/>
      <c r="C24" s="47"/>
      <c r="D24" s="47"/>
      <c r="E24" s="89"/>
      <c r="F24" s="47"/>
      <c r="G24" s="57"/>
      <c r="H24" s="57"/>
      <c r="I24" s="43"/>
      <c r="J24" s="43"/>
      <c r="K24" s="40"/>
      <c r="L24" s="40"/>
      <c r="M24" s="43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>
      <c r="A25" s="43"/>
      <c r="B25" s="47"/>
      <c r="C25" s="47"/>
      <c r="D25" s="47"/>
      <c r="E25" s="89"/>
      <c r="F25" s="47"/>
      <c r="G25" s="57"/>
      <c r="H25" s="57"/>
      <c r="I25" s="43"/>
      <c r="J25" s="43"/>
      <c r="K25" s="40"/>
      <c r="L25" s="40"/>
      <c r="M25" s="43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>
      <c r="A26" s="43"/>
      <c r="B26" s="47"/>
      <c r="C26" s="47"/>
      <c r="D26" s="47"/>
      <c r="E26" s="89"/>
      <c r="F26" s="47"/>
      <c r="G26" s="57"/>
      <c r="H26" s="57"/>
      <c r="I26" s="43"/>
      <c r="J26" s="43"/>
      <c r="K26" s="40"/>
      <c r="L26" s="40"/>
      <c r="M26" s="43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>
      <c r="A27" s="102"/>
      <c r="B27" s="159"/>
      <c r="C27" s="159"/>
      <c r="D27" s="159"/>
      <c r="E27" s="96"/>
      <c r="F27" s="159"/>
      <c r="G27" s="160"/>
      <c r="H27" s="160"/>
      <c r="I27" s="40"/>
      <c r="J27" s="43"/>
      <c r="K27" s="40"/>
      <c r="L27" s="40"/>
      <c r="M27" s="43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>
      <c r="A28" s="40"/>
      <c r="B28" s="40"/>
      <c r="C28" s="40"/>
      <c r="D28" s="40"/>
      <c r="E28" s="89"/>
      <c r="F28" s="47"/>
      <c r="G28" s="57"/>
      <c r="H28" s="57"/>
      <c r="I28" s="43"/>
      <c r="J28" s="43"/>
      <c r="K28" s="40"/>
      <c r="L28" s="40"/>
      <c r="M28" s="43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>
      <c r="A29" s="40"/>
      <c r="B29" s="40"/>
      <c r="C29" s="40"/>
      <c r="D29" s="40"/>
      <c r="E29" s="89"/>
      <c r="F29" s="47"/>
      <c r="G29" s="57"/>
      <c r="H29" s="57"/>
      <c r="I29" s="43"/>
      <c r="J29" s="43"/>
      <c r="K29" s="40"/>
      <c r="L29" s="40"/>
      <c r="M29" s="43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>
      <c r="A30" s="43"/>
      <c r="B30" s="40"/>
      <c r="C30" s="40"/>
      <c r="D30" s="40"/>
      <c r="E30" s="89"/>
      <c r="F30" s="43"/>
      <c r="G30" s="57"/>
      <c r="H30" s="57"/>
      <c r="I30" s="43"/>
      <c r="J30" s="43"/>
      <c r="K30" s="40"/>
      <c r="L30" s="40"/>
      <c r="M30" s="43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>
      <c r="A31" s="43"/>
      <c r="B31" s="40"/>
      <c r="C31" s="40"/>
      <c r="D31" s="40"/>
      <c r="E31" s="89"/>
      <c r="F31" s="47"/>
      <c r="G31" s="57"/>
      <c r="H31" s="57"/>
      <c r="I31" s="43"/>
      <c r="J31" s="43"/>
      <c r="K31" s="40"/>
      <c r="L31" s="40"/>
      <c r="M31" s="43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>
      <c r="A32" s="40"/>
      <c r="B32" s="40"/>
      <c r="C32" s="40"/>
      <c r="D32" s="40"/>
      <c r="E32" s="89"/>
      <c r="F32" s="47"/>
      <c r="G32" s="57"/>
      <c r="H32" s="57"/>
      <c r="I32" s="43"/>
      <c r="J32" s="43"/>
      <c r="K32" s="40"/>
      <c r="L32" s="40"/>
      <c r="M32" s="43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>
      <c r="A33" s="40"/>
      <c r="B33" s="40"/>
      <c r="C33" s="40"/>
      <c r="D33" s="40"/>
      <c r="E33" s="89"/>
      <c r="F33" s="47"/>
      <c r="G33" s="57"/>
      <c r="H33" s="57"/>
      <c r="I33" s="43"/>
      <c r="J33" s="43"/>
      <c r="K33" s="40"/>
      <c r="L33" s="40"/>
      <c r="M33" s="43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>
      <c r="A34" s="43"/>
      <c r="B34" s="40"/>
      <c r="C34" s="40"/>
      <c r="D34" s="40"/>
      <c r="E34" s="89"/>
      <c r="F34" s="47"/>
      <c r="G34" s="57"/>
      <c r="H34" s="57"/>
      <c r="I34" s="43"/>
      <c r="J34" s="43"/>
      <c r="K34" s="40"/>
      <c r="L34" s="40"/>
      <c r="M34" s="43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>
      <c r="A35" s="46"/>
      <c r="B35" s="159"/>
      <c r="C35" s="159"/>
      <c r="D35" s="159"/>
      <c r="E35" s="96"/>
      <c r="F35" s="159"/>
      <c r="G35" s="160"/>
      <c r="H35" s="160"/>
      <c r="I35" s="43"/>
      <c r="J35" s="43"/>
      <c r="K35" s="40"/>
      <c r="L35" s="40"/>
      <c r="M35" s="43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>
      <c r="A36" s="56"/>
      <c r="B36" s="47"/>
      <c r="C36" s="47"/>
      <c r="D36" s="47"/>
      <c r="E36" s="89"/>
      <c r="F36" s="47"/>
      <c r="G36" s="57"/>
      <c r="H36" s="57"/>
      <c r="I36" s="43"/>
      <c r="J36" s="43"/>
      <c r="K36" s="40"/>
      <c r="L36" s="40"/>
      <c r="M36" s="43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>
      <c r="A37" s="56"/>
      <c r="B37" s="47"/>
      <c r="C37" s="47"/>
      <c r="D37" s="47"/>
      <c r="E37" s="89"/>
      <c r="F37" s="47"/>
      <c r="G37" s="57"/>
      <c r="H37" s="57"/>
      <c r="I37" s="40"/>
      <c r="J37" s="43"/>
      <c r="K37" s="40"/>
      <c r="L37" s="40"/>
      <c r="M37" s="43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>
      <c r="A38" s="163"/>
      <c r="B38" s="47"/>
      <c r="C38" s="47"/>
      <c r="D38" s="47"/>
      <c r="E38" s="89"/>
      <c r="F38" s="47"/>
      <c r="G38" s="57"/>
      <c r="H38" s="57"/>
      <c r="I38" s="43"/>
      <c r="J38" s="43"/>
      <c r="K38" s="40"/>
      <c r="L38" s="40"/>
      <c r="M38" s="43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>
      <c r="A39" s="46"/>
      <c r="B39" s="47"/>
      <c r="C39" s="47"/>
      <c r="D39" s="47"/>
      <c r="E39" s="89"/>
      <c r="F39" s="47"/>
      <c r="G39" s="57"/>
      <c r="H39" s="57"/>
      <c r="I39" s="40"/>
      <c r="J39" s="43"/>
      <c r="K39" s="40"/>
      <c r="L39" s="40"/>
      <c r="M39" s="43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  <row r="40">
      <c r="A40" s="56"/>
      <c r="B40" s="47"/>
      <c r="C40" s="47"/>
      <c r="D40" s="47"/>
      <c r="E40" s="89"/>
      <c r="F40" s="47"/>
      <c r="G40" s="57"/>
      <c r="H40" s="57"/>
      <c r="I40" s="40"/>
      <c r="J40" s="43"/>
      <c r="K40" s="40"/>
      <c r="L40" s="40"/>
      <c r="M40" s="43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</row>
    <row r="41">
      <c r="A41" s="56"/>
      <c r="B41" s="47"/>
      <c r="C41" s="47"/>
      <c r="D41" s="47"/>
      <c r="E41" s="89"/>
      <c r="F41" s="47"/>
      <c r="G41" s="57"/>
      <c r="H41" s="57"/>
      <c r="I41" s="40"/>
      <c r="J41" s="43"/>
      <c r="K41" s="40"/>
      <c r="L41" s="40"/>
      <c r="M41" s="43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>
      <c r="A42" s="163"/>
      <c r="B42" s="47"/>
      <c r="C42" s="47"/>
      <c r="D42" s="47"/>
      <c r="E42" s="89"/>
      <c r="F42" s="105"/>
      <c r="G42" s="106"/>
      <c r="H42" s="106"/>
      <c r="I42" s="40"/>
      <c r="J42" s="43"/>
      <c r="K42" s="40"/>
      <c r="L42" s="40"/>
      <c r="M42" s="43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>
      <c r="A43" s="159"/>
      <c r="B43" s="159"/>
      <c r="C43" s="159"/>
      <c r="D43" s="159"/>
      <c r="E43" s="96"/>
      <c r="F43" s="159"/>
      <c r="G43" s="160"/>
      <c r="H43" s="160"/>
      <c r="I43" s="160"/>
      <c r="J43" s="160"/>
      <c r="K43" s="40"/>
      <c r="L43" s="40"/>
      <c r="M43" s="43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</row>
    <row r="44">
      <c r="A44" s="56"/>
      <c r="B44" s="107"/>
      <c r="C44" s="107"/>
      <c r="D44" s="107"/>
      <c r="E44" s="112"/>
      <c r="F44" s="107"/>
      <c r="G44" s="109"/>
      <c r="H44" s="109"/>
      <c r="I44" s="43"/>
      <c r="J44" s="43"/>
      <c r="K44" s="40"/>
      <c r="L44" s="40"/>
      <c r="M44" s="43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</row>
    <row r="45">
      <c r="A45" s="56"/>
      <c r="B45" s="107"/>
      <c r="C45" s="107"/>
      <c r="D45" s="107"/>
      <c r="E45" s="112"/>
      <c r="F45" s="107"/>
      <c r="G45" s="109"/>
      <c r="H45" s="109"/>
      <c r="I45" s="43"/>
      <c r="J45" s="43"/>
      <c r="K45" s="40"/>
      <c r="L45" s="40"/>
      <c r="M45" s="43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>
      <c r="A46" s="56"/>
      <c r="B46" s="107"/>
      <c r="C46" s="107"/>
      <c r="D46" s="107"/>
      <c r="E46" s="112"/>
      <c r="F46" s="107"/>
      <c r="G46" s="109"/>
      <c r="H46" s="109"/>
      <c r="I46" s="43"/>
      <c r="J46" s="43"/>
      <c r="K46" s="40"/>
      <c r="L46" s="40"/>
      <c r="M46" s="43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>
      <c r="A47" s="56"/>
      <c r="B47" s="107"/>
      <c r="C47" s="107"/>
      <c r="D47" s="107"/>
      <c r="E47" s="112"/>
      <c r="F47" s="107"/>
      <c r="G47" s="109"/>
      <c r="H47" s="109"/>
      <c r="I47" s="43"/>
      <c r="J47" s="43"/>
      <c r="K47" s="40"/>
      <c r="L47" s="40"/>
      <c r="M47" s="43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</row>
    <row r="48">
      <c r="A48" s="56"/>
      <c r="B48" s="107"/>
      <c r="C48" s="107"/>
      <c r="D48" s="107"/>
      <c r="E48" s="112"/>
      <c r="F48" s="107"/>
      <c r="G48" s="109"/>
      <c r="H48" s="109"/>
      <c r="I48" s="43"/>
      <c r="J48" s="43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</row>
    <row r="49">
      <c r="A49" s="56"/>
      <c r="B49" s="107"/>
      <c r="C49" s="107"/>
      <c r="D49" s="107"/>
      <c r="E49" s="112"/>
      <c r="F49" s="107"/>
      <c r="G49" s="109"/>
      <c r="H49" s="109"/>
      <c r="I49" s="43"/>
      <c r="J49" s="43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</row>
    <row r="50">
      <c r="A50" s="56"/>
      <c r="B50" s="107"/>
      <c r="C50" s="107"/>
      <c r="D50" s="107"/>
      <c r="E50" s="112"/>
      <c r="F50" s="107"/>
      <c r="G50" s="109"/>
      <c r="H50" s="109"/>
      <c r="I50" s="43"/>
      <c r="J50" s="43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</row>
    <row r="51">
      <c r="A51" s="56"/>
      <c r="B51" s="107"/>
      <c r="C51" s="107"/>
      <c r="D51" s="107"/>
      <c r="E51" s="112"/>
      <c r="F51" s="107"/>
      <c r="G51" s="109"/>
      <c r="H51" s="109"/>
      <c r="I51" s="43"/>
      <c r="J51" s="43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</row>
    <row r="52">
      <c r="A52" s="110"/>
      <c r="B52" s="107"/>
      <c r="C52" s="111"/>
      <c r="D52" s="107"/>
      <c r="E52" s="112"/>
      <c r="F52" s="107"/>
      <c r="G52" s="109"/>
      <c r="H52" s="109"/>
      <c r="I52" s="43"/>
      <c r="J52" s="43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</row>
    <row r="53">
      <c r="A53" s="110"/>
      <c r="B53" s="105"/>
      <c r="C53" s="105"/>
      <c r="D53" s="105"/>
      <c r="E53" s="112"/>
      <c r="F53" s="105"/>
      <c r="G53" s="106"/>
      <c r="H53" s="106"/>
      <c r="I53" s="43"/>
      <c r="J53" s="43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</row>
    <row r="54">
      <c r="A54" s="56"/>
      <c r="B54" s="107"/>
      <c r="C54" s="107"/>
      <c r="D54" s="107"/>
      <c r="E54" s="112"/>
      <c r="F54" s="107"/>
      <c r="G54" s="109"/>
      <c r="H54" s="109"/>
      <c r="I54" s="43"/>
      <c r="J54" s="43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</row>
    <row r="55">
      <c r="A55" s="56"/>
      <c r="B55" s="107"/>
      <c r="C55" s="107"/>
      <c r="D55" s="107"/>
      <c r="E55" s="112"/>
      <c r="F55" s="107"/>
      <c r="G55" s="109"/>
      <c r="H55" s="109"/>
      <c r="I55" s="43"/>
      <c r="J55" s="43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</row>
    <row r="56">
      <c r="A56" s="56"/>
      <c r="B56" s="107"/>
      <c r="C56" s="107"/>
      <c r="D56" s="107"/>
      <c r="E56" s="112"/>
      <c r="F56" s="107"/>
      <c r="G56" s="109"/>
      <c r="H56" s="109"/>
      <c r="I56" s="43"/>
      <c r="J56" s="43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</row>
    <row r="57">
      <c r="A57" s="56"/>
      <c r="B57" s="107"/>
      <c r="C57" s="107"/>
      <c r="D57" s="107"/>
      <c r="E57" s="112"/>
      <c r="F57" s="107"/>
      <c r="G57" s="109"/>
      <c r="H57" s="109"/>
      <c r="I57" s="43"/>
      <c r="J57" s="43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</row>
    <row r="58">
      <c r="A58" s="56"/>
      <c r="B58" s="107"/>
      <c r="C58" s="107"/>
      <c r="D58" s="107"/>
      <c r="E58" s="112"/>
      <c r="F58" s="107"/>
      <c r="G58" s="109"/>
      <c r="H58" s="109"/>
      <c r="I58" s="43"/>
      <c r="J58" s="43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</row>
    <row r="59">
      <c r="A59" s="56"/>
      <c r="B59" s="107"/>
      <c r="C59" s="107"/>
      <c r="D59" s="107"/>
      <c r="E59" s="112"/>
      <c r="F59" s="107"/>
      <c r="G59" s="109"/>
      <c r="H59" s="109"/>
      <c r="I59" s="43"/>
      <c r="J59" s="43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</row>
    <row r="60">
      <c r="A60" s="56"/>
      <c r="B60" s="107"/>
      <c r="C60" s="107"/>
      <c r="D60" s="107"/>
      <c r="E60" s="112"/>
      <c r="F60" s="107"/>
      <c r="G60" s="109"/>
      <c r="H60" s="109"/>
      <c r="I60" s="43"/>
      <c r="J60" s="43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</row>
    <row r="61">
      <c r="A61" s="56"/>
      <c r="B61" s="107"/>
      <c r="C61" s="107"/>
      <c r="D61" s="107"/>
      <c r="E61" s="112"/>
      <c r="F61" s="107"/>
      <c r="G61" s="109"/>
      <c r="H61" s="109"/>
      <c r="I61" s="43"/>
      <c r="J61" s="43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</row>
    <row r="62">
      <c r="A62" s="56"/>
      <c r="B62" s="47"/>
      <c r="C62" s="47"/>
      <c r="D62" s="47"/>
      <c r="E62" s="89"/>
      <c r="F62" s="47"/>
      <c r="G62" s="57"/>
      <c r="H62" s="57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</row>
    <row r="63">
      <c r="A63" s="56"/>
      <c r="B63" s="47"/>
      <c r="C63" s="47"/>
      <c r="D63" s="47"/>
      <c r="E63" s="89"/>
      <c r="F63" s="47"/>
      <c r="G63" s="57"/>
      <c r="H63" s="57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</row>
    <row r="64">
      <c r="A64" s="56"/>
      <c r="B64" s="47"/>
      <c r="C64" s="47"/>
      <c r="D64" s="47"/>
      <c r="E64" s="89"/>
      <c r="F64" s="47"/>
      <c r="G64" s="57"/>
      <c r="H64" s="57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</row>
    <row r="65">
      <c r="A65" s="56"/>
      <c r="B65" s="47"/>
      <c r="C65" s="47"/>
      <c r="D65" s="47"/>
      <c r="E65" s="89"/>
      <c r="F65" s="47"/>
      <c r="G65" s="57"/>
      <c r="H65" s="57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</row>
    <row r="66">
      <c r="A66" s="56"/>
      <c r="B66" s="47"/>
      <c r="C66" s="47"/>
      <c r="D66" s="47"/>
      <c r="E66" s="89"/>
      <c r="F66" s="47"/>
      <c r="G66" s="57"/>
      <c r="H66" s="57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</row>
    <row r="67">
      <c r="A67" s="56"/>
      <c r="B67" s="47"/>
      <c r="C67" s="47"/>
      <c r="D67" s="47"/>
      <c r="E67" s="89"/>
      <c r="F67" s="47"/>
      <c r="G67" s="57"/>
      <c r="H67" s="57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</row>
    <row r="68">
      <c r="A68" s="56"/>
      <c r="B68" s="47"/>
      <c r="C68" s="47"/>
      <c r="D68" s="47"/>
      <c r="E68" s="89"/>
      <c r="F68" s="47"/>
      <c r="G68" s="57"/>
      <c r="H68" s="57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</row>
    <row r="69">
      <c r="A69" s="56"/>
      <c r="B69" s="47"/>
      <c r="C69" s="47"/>
      <c r="D69" s="47"/>
      <c r="E69" s="89"/>
      <c r="F69" s="47"/>
      <c r="G69" s="57"/>
      <c r="H69" s="57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</row>
    <row r="70">
      <c r="A70" s="56"/>
      <c r="B70" s="47"/>
      <c r="C70" s="47"/>
      <c r="D70" s="47"/>
      <c r="E70" s="89"/>
      <c r="F70" s="47"/>
      <c r="G70" s="57"/>
      <c r="H70" s="57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</row>
    <row r="71">
      <c r="A71" s="56"/>
      <c r="B71" s="47"/>
      <c r="C71" s="47"/>
      <c r="D71" s="47"/>
      <c r="E71" s="89"/>
      <c r="F71" s="47"/>
      <c r="G71" s="57"/>
      <c r="H71" s="57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</row>
    <row r="72">
      <c r="A72" s="56"/>
      <c r="B72" s="47"/>
      <c r="C72" s="47"/>
      <c r="D72" s="47"/>
      <c r="E72" s="89"/>
      <c r="F72" s="47"/>
      <c r="G72" s="57"/>
      <c r="H72" s="57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</row>
    <row r="73">
      <c r="A73" s="56"/>
      <c r="B73" s="47"/>
      <c r="C73" s="47"/>
      <c r="D73" s="47"/>
      <c r="E73" s="89"/>
      <c r="F73" s="47"/>
      <c r="G73" s="57"/>
      <c r="H73" s="57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</row>
    <row r="74">
      <c r="A74" s="56"/>
      <c r="B74" s="47"/>
      <c r="C74" s="47"/>
      <c r="D74" s="47"/>
      <c r="E74" s="89"/>
      <c r="F74" s="47"/>
      <c r="G74" s="57"/>
      <c r="H74" s="57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</row>
    <row r="75">
      <c r="A75" s="56"/>
      <c r="B75" s="47"/>
      <c r="C75" s="47"/>
      <c r="D75" s="47"/>
      <c r="E75" s="89"/>
      <c r="F75" s="47"/>
      <c r="G75" s="57"/>
      <c r="H75" s="57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</row>
    <row r="76">
      <c r="A76" s="56"/>
      <c r="B76" s="47"/>
      <c r="C76" s="47"/>
      <c r="D76" s="47"/>
      <c r="E76" s="89"/>
      <c r="F76" s="47"/>
      <c r="G76" s="57"/>
      <c r="H76" s="57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</row>
    <row r="77">
      <c r="A77" s="56"/>
      <c r="B77" s="47"/>
      <c r="C77" s="47"/>
      <c r="D77" s="47"/>
      <c r="E77" s="89"/>
      <c r="F77" s="47"/>
      <c r="G77" s="57"/>
      <c r="H77" s="57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</row>
    <row r="78">
      <c r="A78" s="56"/>
      <c r="B78" s="47"/>
      <c r="C78" s="47"/>
      <c r="D78" s="47"/>
      <c r="E78" s="89"/>
      <c r="F78" s="47"/>
      <c r="G78" s="57"/>
      <c r="H78" s="57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</row>
    <row r="79">
      <c r="A79" s="56"/>
      <c r="B79" s="47"/>
      <c r="C79" s="47"/>
      <c r="D79" s="47"/>
      <c r="E79" s="89"/>
      <c r="F79" s="47"/>
      <c r="G79" s="57"/>
      <c r="H79" s="57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</row>
    <row r="80">
      <c r="A80" s="56"/>
      <c r="B80" s="47"/>
      <c r="C80" s="47"/>
      <c r="D80" s="47"/>
      <c r="E80" s="89"/>
      <c r="F80" s="47"/>
      <c r="G80" s="57"/>
      <c r="H80" s="57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</row>
    <row r="81">
      <c r="A81" s="56"/>
      <c r="B81" s="47"/>
      <c r="C81" s="47"/>
      <c r="D81" s="47"/>
      <c r="E81" s="89"/>
      <c r="F81" s="47"/>
      <c r="G81" s="57"/>
      <c r="H81" s="57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</row>
    <row r="82">
      <c r="A82" s="56"/>
      <c r="B82" s="47"/>
      <c r="C82" s="47"/>
      <c r="D82" s="47"/>
      <c r="E82" s="89"/>
      <c r="F82" s="47"/>
      <c r="G82" s="57"/>
      <c r="H82" s="57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</row>
    <row r="83">
      <c r="A83" s="56"/>
      <c r="B83" s="47"/>
      <c r="C83" s="47"/>
      <c r="D83" s="47"/>
      <c r="E83" s="89"/>
      <c r="F83" s="47"/>
      <c r="G83" s="57"/>
      <c r="H83" s="57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</row>
    <row r="84">
      <c r="A84" s="44"/>
      <c r="B84" s="44"/>
      <c r="C84" s="40"/>
      <c r="D84" s="43"/>
      <c r="E84" s="43"/>
      <c r="F84" s="44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85">
      <c r="A85" s="44"/>
      <c r="B85" s="44"/>
      <c r="C85" s="40"/>
      <c r="D85" s="43"/>
      <c r="E85" s="43"/>
      <c r="F85" s="44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</row>
    <row r="86">
      <c r="B86" s="44"/>
      <c r="C86" s="40"/>
      <c r="D86" s="43"/>
      <c r="E86" s="43"/>
      <c r="F86" s="44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</row>
    <row r="87">
      <c r="B87" s="159"/>
      <c r="C87" s="159"/>
      <c r="D87" s="159"/>
      <c r="E87" s="159"/>
      <c r="F87" s="159"/>
      <c r="G87" s="159"/>
      <c r="H87" s="159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</row>
    <row r="88">
      <c r="A88" s="56"/>
      <c r="B88" s="47"/>
      <c r="C88" s="47"/>
      <c r="D88" s="47"/>
      <c r="E88" s="89"/>
      <c r="F88" s="47"/>
      <c r="G88" s="57"/>
      <c r="H88" s="57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</row>
    <row r="89">
      <c r="A89" s="56"/>
      <c r="B89" s="47"/>
      <c r="C89" s="47"/>
      <c r="D89" s="47"/>
      <c r="E89" s="89"/>
      <c r="F89" s="47"/>
      <c r="G89" s="57"/>
      <c r="H89" s="57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</row>
    <row r="90">
      <c r="A90" s="56"/>
      <c r="B90" s="47"/>
      <c r="C90" s="47"/>
      <c r="D90" s="47"/>
      <c r="E90" s="89"/>
      <c r="F90" s="47"/>
      <c r="G90" s="57"/>
      <c r="H90" s="57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</row>
    <row r="91">
      <c r="A91" s="56"/>
      <c r="B91" s="47"/>
      <c r="C91" s="47"/>
      <c r="D91" s="47"/>
      <c r="E91" s="89"/>
      <c r="F91" s="47"/>
      <c r="G91" s="57"/>
      <c r="H91" s="57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</row>
    <row r="92">
      <c r="A92" s="56"/>
      <c r="B92" s="47"/>
      <c r="C92" s="47"/>
      <c r="D92" s="47"/>
      <c r="E92" s="89"/>
      <c r="F92" s="47"/>
      <c r="G92" s="57"/>
      <c r="H92" s="57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</row>
    <row r="93">
      <c r="A93" s="56"/>
      <c r="B93" s="47"/>
      <c r="C93" s="47"/>
      <c r="D93" s="47"/>
      <c r="E93" s="89"/>
      <c r="F93" s="47"/>
      <c r="G93" s="57"/>
      <c r="H93" s="57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</row>
    <row r="94">
      <c r="A94" s="56"/>
      <c r="B94" s="47"/>
      <c r="C94" s="47"/>
      <c r="D94" s="47"/>
      <c r="E94" s="89"/>
      <c r="F94" s="47"/>
      <c r="G94" s="57"/>
      <c r="H94" s="57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</row>
    <row r="95">
      <c r="A95" s="56"/>
      <c r="B95" s="47"/>
      <c r="C95" s="47"/>
      <c r="D95" s="47"/>
      <c r="E95" s="89"/>
      <c r="F95" s="47"/>
      <c r="G95" s="57"/>
      <c r="H95" s="57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</row>
    <row r="96">
      <c r="A96" s="56"/>
      <c r="B96" s="47"/>
      <c r="C96" s="47"/>
      <c r="D96" s="47"/>
      <c r="E96" s="89"/>
      <c r="F96" s="47"/>
      <c r="G96" s="57"/>
      <c r="H96" s="57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</row>
    <row r="97">
      <c r="A97" s="56"/>
      <c r="B97" s="47"/>
      <c r="C97" s="47"/>
      <c r="D97" s="47"/>
      <c r="E97" s="89"/>
      <c r="F97" s="47"/>
      <c r="G97" s="57"/>
      <c r="H97" s="57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</row>
    <row r="98">
      <c r="A98" s="44"/>
      <c r="B98" s="44"/>
      <c r="C98" s="40"/>
      <c r="D98" s="43"/>
      <c r="E98" s="43"/>
      <c r="F98" s="44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</row>
    <row r="99">
      <c r="A99" s="44"/>
      <c r="B99" s="44"/>
      <c r="C99" s="40"/>
      <c r="D99" s="43"/>
      <c r="E99" s="43"/>
      <c r="F99" s="44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</row>
    <row r="100">
      <c r="A100" s="44"/>
      <c r="B100" s="44"/>
      <c r="C100" s="40"/>
      <c r="D100" s="43"/>
      <c r="E100" s="43"/>
      <c r="F100" s="44"/>
      <c r="G100" s="40"/>
      <c r="H100" s="40"/>
      <c r="I100" s="43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</row>
    <row r="101">
      <c r="A101" s="44"/>
      <c r="B101" s="44"/>
      <c r="C101" s="40"/>
      <c r="D101" s="43"/>
      <c r="E101" s="113"/>
      <c r="F101" s="44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</row>
    <row r="102">
      <c r="A102" s="44"/>
      <c r="B102" s="44"/>
      <c r="C102" s="40"/>
      <c r="D102" s="43"/>
      <c r="E102" s="113"/>
      <c r="F102" s="44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</row>
    <row r="103">
      <c r="A103" s="44"/>
      <c r="B103" s="44"/>
      <c r="C103" s="40"/>
      <c r="D103" s="43"/>
      <c r="E103" s="43"/>
      <c r="F103" s="44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</row>
    <row r="104">
      <c r="A104" s="44"/>
      <c r="B104" s="44"/>
      <c r="C104" s="40"/>
      <c r="D104" s="43"/>
      <c r="E104" s="43"/>
      <c r="F104" s="44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</row>
    <row r="105">
      <c r="A105" s="44"/>
      <c r="B105" s="44"/>
      <c r="C105" s="40"/>
      <c r="D105" s="43"/>
      <c r="E105" s="43"/>
      <c r="F105" s="44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</row>
    <row r="106">
      <c r="A106" s="44"/>
      <c r="B106" s="44"/>
      <c r="C106" s="40"/>
      <c r="D106" s="43"/>
      <c r="E106" s="43"/>
      <c r="F106" s="44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</row>
    <row r="107">
      <c r="A107" s="44"/>
      <c r="B107" s="44"/>
      <c r="C107" s="40"/>
      <c r="D107" s="43"/>
      <c r="E107" s="43"/>
      <c r="F107" s="44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</row>
    <row r="108">
      <c r="A108" s="44"/>
      <c r="B108" s="44"/>
      <c r="C108" s="40"/>
      <c r="D108" s="43"/>
      <c r="E108" s="113"/>
      <c r="F108" s="44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</row>
    <row r="109">
      <c r="A109" s="44"/>
      <c r="B109" s="44"/>
      <c r="C109" s="40"/>
      <c r="D109" s="43"/>
      <c r="E109" s="43"/>
      <c r="F109" s="44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</row>
    <row r="110">
      <c r="A110" s="44"/>
      <c r="B110" s="44"/>
      <c r="C110" s="40"/>
      <c r="D110" s="43"/>
      <c r="E110" s="43"/>
      <c r="F110" s="44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</row>
    <row r="111">
      <c r="A111" s="44"/>
      <c r="B111" s="44"/>
      <c r="C111" s="40"/>
      <c r="D111" s="43"/>
      <c r="E111" s="43"/>
      <c r="F111" s="44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</row>
    <row r="112">
      <c r="A112" s="44"/>
      <c r="B112" s="44"/>
      <c r="C112" s="40"/>
      <c r="D112" s="43"/>
      <c r="E112" s="43"/>
      <c r="F112" s="44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</row>
    <row r="113">
      <c r="A113" s="44"/>
      <c r="B113" s="44"/>
      <c r="C113" s="40"/>
      <c r="D113" s="43"/>
      <c r="E113" s="43"/>
      <c r="F113" s="44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</row>
    <row r="114">
      <c r="A114" s="44"/>
      <c r="B114" s="44"/>
      <c r="C114" s="40"/>
      <c r="D114" s="43"/>
      <c r="E114" s="113"/>
      <c r="F114" s="44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</row>
    <row r="115">
      <c r="A115" s="44"/>
      <c r="B115" s="44"/>
      <c r="C115" s="40"/>
      <c r="D115" s="43"/>
      <c r="E115" s="43"/>
      <c r="F115" s="44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</row>
    <row r="116">
      <c r="A116" s="44"/>
      <c r="B116" s="44"/>
      <c r="C116" s="40"/>
      <c r="D116" s="43"/>
      <c r="E116" s="43"/>
      <c r="F116" s="44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</row>
    <row r="117">
      <c r="A117" s="44"/>
      <c r="B117" s="44"/>
      <c r="C117" s="40"/>
      <c r="D117" s="43"/>
      <c r="E117" s="43"/>
      <c r="F117" s="44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</row>
    <row r="118">
      <c r="A118" s="44"/>
      <c r="B118" s="44"/>
      <c r="C118" s="40"/>
      <c r="D118" s="43"/>
      <c r="E118" s="43"/>
      <c r="F118" s="44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</row>
    <row r="119">
      <c r="A119" s="44"/>
      <c r="B119" s="44"/>
      <c r="C119" s="40"/>
      <c r="D119" s="43"/>
      <c r="E119" s="43"/>
      <c r="F119" s="44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</row>
    <row r="120">
      <c r="A120" s="44"/>
      <c r="B120" s="44"/>
      <c r="C120" s="40"/>
      <c r="D120" s="43"/>
      <c r="E120" s="43"/>
      <c r="F120" s="44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</row>
    <row r="121">
      <c r="A121" s="44"/>
      <c r="B121" s="44"/>
      <c r="C121" s="40"/>
      <c r="D121" s="43"/>
      <c r="E121" s="43"/>
      <c r="F121" s="44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</row>
    <row r="122">
      <c r="A122" s="44"/>
      <c r="B122" s="44"/>
      <c r="C122" s="40"/>
      <c r="D122" s="43"/>
      <c r="E122" s="43"/>
      <c r="F122" s="44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</row>
    <row r="123">
      <c r="A123" s="44"/>
      <c r="B123" s="44"/>
      <c r="C123" s="44"/>
      <c r="D123" s="43"/>
      <c r="E123" s="47"/>
      <c r="F123" s="40"/>
      <c r="G123" s="43"/>
      <c r="H123" s="43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</row>
    <row r="124">
      <c r="A124" s="44"/>
      <c r="B124" s="44"/>
      <c r="C124" s="44"/>
      <c r="D124" s="43"/>
      <c r="E124" s="47"/>
      <c r="F124" s="40"/>
      <c r="G124" s="43"/>
      <c r="H124" s="43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</row>
    <row r="125">
      <c r="A125" s="44"/>
      <c r="B125" s="44"/>
      <c r="C125" s="44"/>
      <c r="D125" s="43"/>
      <c r="E125" s="47"/>
      <c r="F125" s="40"/>
      <c r="G125" s="43"/>
      <c r="H125" s="43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</row>
    <row r="126">
      <c r="A126" s="44"/>
      <c r="B126" s="44"/>
      <c r="C126" s="44"/>
      <c r="D126" s="43"/>
      <c r="E126" s="47"/>
      <c r="F126" s="40"/>
      <c r="G126" s="43"/>
      <c r="H126" s="43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</row>
    <row r="127">
      <c r="A127" s="44"/>
      <c r="B127" s="44"/>
      <c r="C127" s="44"/>
      <c r="D127" s="43"/>
      <c r="E127" s="47"/>
      <c r="F127" s="40"/>
      <c r="G127" s="43"/>
      <c r="H127" s="43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</row>
    <row r="128">
      <c r="A128" s="44"/>
      <c r="B128" s="44"/>
      <c r="C128" s="44"/>
      <c r="D128" s="43"/>
      <c r="E128" s="47"/>
      <c r="F128" s="40"/>
      <c r="G128" s="43"/>
      <c r="H128" s="43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</row>
    <row r="129">
      <c r="A129" s="44"/>
      <c r="B129" s="44"/>
      <c r="C129" s="44"/>
      <c r="D129" s="43"/>
      <c r="E129" s="47"/>
      <c r="F129" s="40"/>
      <c r="G129" s="43"/>
      <c r="H129" s="43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</row>
    <row r="130">
      <c r="A130" s="44"/>
      <c r="B130" s="44"/>
      <c r="C130" s="44"/>
      <c r="D130" s="43"/>
      <c r="E130" s="47"/>
      <c r="F130" s="40"/>
      <c r="G130" s="43"/>
      <c r="H130" s="43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</row>
    <row r="131">
      <c r="A131" s="44"/>
      <c r="B131" s="44"/>
      <c r="C131" s="44"/>
      <c r="D131" s="43"/>
      <c r="E131" s="47"/>
      <c r="F131" s="40"/>
      <c r="G131" s="43"/>
      <c r="H131" s="43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</row>
    <row r="132">
      <c r="A132" s="44"/>
      <c r="B132" s="44"/>
      <c r="C132" s="44"/>
      <c r="D132" s="43"/>
      <c r="E132" s="47"/>
      <c r="F132" s="40"/>
      <c r="G132" s="43"/>
      <c r="H132" s="43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</row>
    <row r="133">
      <c r="A133" s="44"/>
      <c r="B133" s="44"/>
      <c r="C133" s="44"/>
      <c r="D133" s="43"/>
      <c r="E133" s="47"/>
      <c r="F133" s="40"/>
      <c r="G133" s="43"/>
      <c r="H133" s="43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</row>
    <row r="134">
      <c r="A134" s="44"/>
      <c r="B134" s="44"/>
      <c r="C134" s="44"/>
      <c r="D134" s="43"/>
      <c r="E134" s="47"/>
      <c r="F134" s="40"/>
      <c r="G134" s="43"/>
      <c r="H134" s="43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</row>
    <row r="135">
      <c r="A135" s="44"/>
      <c r="B135" s="44"/>
      <c r="C135" s="44"/>
      <c r="D135" s="43"/>
      <c r="E135" s="47"/>
      <c r="F135" s="40"/>
      <c r="G135" s="43"/>
      <c r="H135" s="43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</row>
    <row r="136">
      <c r="A136" s="44"/>
      <c r="B136" s="44"/>
      <c r="C136" s="44"/>
      <c r="D136" s="43"/>
      <c r="E136" s="47"/>
      <c r="F136" s="40"/>
      <c r="G136" s="43"/>
      <c r="H136" s="43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</row>
    <row r="137">
      <c r="A137" s="44"/>
      <c r="B137" s="44"/>
      <c r="C137" s="44"/>
      <c r="D137" s="43"/>
      <c r="E137" s="47"/>
      <c r="F137" s="40"/>
      <c r="G137" s="43"/>
      <c r="H137" s="43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</row>
    <row r="138">
      <c r="A138" s="44"/>
      <c r="B138" s="44"/>
      <c r="C138" s="44"/>
      <c r="D138" s="43"/>
      <c r="E138" s="47"/>
      <c r="F138" s="40"/>
      <c r="G138" s="43"/>
      <c r="H138" s="43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</row>
    <row r="139">
      <c r="A139" s="44"/>
      <c r="B139" s="44"/>
      <c r="C139" s="44"/>
      <c r="D139" s="43"/>
      <c r="E139" s="47"/>
      <c r="F139" s="40"/>
      <c r="G139" s="43"/>
      <c r="H139" s="43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</row>
    <row r="140">
      <c r="A140" s="44"/>
      <c r="B140" s="44"/>
      <c r="C140" s="44"/>
      <c r="D140" s="43"/>
      <c r="E140" s="47"/>
      <c r="F140" s="40"/>
      <c r="G140" s="43"/>
      <c r="H140" s="43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</row>
    <row r="141">
      <c r="A141" s="44"/>
      <c r="B141" s="44"/>
      <c r="C141" s="44"/>
      <c r="D141" s="43"/>
      <c r="E141" s="47"/>
      <c r="F141" s="40"/>
      <c r="G141" s="43"/>
      <c r="H141" s="43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</row>
    <row r="142">
      <c r="A142" s="44"/>
      <c r="B142" s="44"/>
      <c r="C142" s="44"/>
      <c r="D142" s="43"/>
      <c r="E142" s="47"/>
      <c r="F142" s="40"/>
      <c r="G142" s="43"/>
      <c r="H142" s="43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</row>
    <row r="143">
      <c r="A143" s="44"/>
      <c r="B143" s="44"/>
      <c r="C143" s="44"/>
      <c r="D143" s="43"/>
      <c r="E143" s="47"/>
      <c r="F143" s="40"/>
      <c r="G143" s="43"/>
      <c r="H143" s="43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</row>
    <row r="144">
      <c r="A144" s="44"/>
      <c r="B144" s="44"/>
      <c r="C144" s="44"/>
      <c r="D144" s="43"/>
      <c r="E144" s="47"/>
      <c r="F144" s="40"/>
      <c r="G144" s="43"/>
      <c r="H144" s="43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</row>
    <row r="145">
      <c r="A145" s="44"/>
      <c r="B145" s="44"/>
      <c r="C145" s="44"/>
      <c r="D145" s="43"/>
      <c r="E145" s="47"/>
      <c r="F145" s="40"/>
      <c r="G145" s="43"/>
      <c r="H145" s="43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</row>
    <row r="146">
      <c r="A146" s="44"/>
      <c r="B146" s="44"/>
      <c r="C146" s="44"/>
      <c r="D146" s="43"/>
      <c r="E146" s="47"/>
      <c r="F146" s="40"/>
      <c r="G146" s="43"/>
      <c r="H146" s="43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</row>
    <row r="147">
      <c r="A147" s="44"/>
      <c r="B147" s="44"/>
      <c r="C147" s="44"/>
      <c r="D147" s="43"/>
      <c r="E147" s="47"/>
      <c r="F147" s="40"/>
      <c r="G147" s="43"/>
      <c r="H147" s="43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</row>
    <row r="148">
      <c r="A148" s="44"/>
      <c r="B148" s="44"/>
      <c r="C148" s="44"/>
      <c r="D148" s="43"/>
      <c r="E148" s="47"/>
      <c r="F148" s="40"/>
      <c r="G148" s="43"/>
      <c r="H148" s="43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</row>
    <row r="149">
      <c r="A149" s="44"/>
      <c r="B149" s="44"/>
      <c r="C149" s="44"/>
      <c r="D149" s="43"/>
      <c r="E149" s="47"/>
      <c r="F149" s="40"/>
      <c r="G149" s="43"/>
      <c r="H149" s="43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</row>
    <row r="150">
      <c r="A150" s="44"/>
      <c r="B150" s="44"/>
      <c r="C150" s="44"/>
      <c r="D150" s="43"/>
      <c r="E150" s="47"/>
      <c r="F150" s="40"/>
      <c r="G150" s="43"/>
      <c r="H150" s="43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</row>
    <row r="151">
      <c r="A151" s="44"/>
      <c r="B151" s="44"/>
      <c r="C151" s="44"/>
      <c r="D151" s="43"/>
      <c r="E151" s="47"/>
      <c r="F151" s="40"/>
      <c r="G151" s="43"/>
      <c r="H151" s="43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</row>
    <row r="152">
      <c r="A152" s="44"/>
      <c r="B152" s="44"/>
      <c r="C152" s="44"/>
      <c r="D152" s="43"/>
      <c r="E152" s="47"/>
      <c r="F152" s="40"/>
      <c r="G152" s="43"/>
      <c r="H152" s="43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</row>
    <row r="153">
      <c r="A153" s="44"/>
      <c r="B153" s="44"/>
      <c r="C153" s="44"/>
      <c r="D153" s="43"/>
      <c r="E153" s="47"/>
      <c r="F153" s="40"/>
      <c r="G153" s="43"/>
      <c r="H153" s="43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</row>
    <row r="154">
      <c r="A154" s="44"/>
      <c r="B154" s="44"/>
      <c r="C154" s="44"/>
      <c r="D154" s="43"/>
      <c r="E154" s="47"/>
      <c r="F154" s="40"/>
      <c r="G154" s="43"/>
      <c r="H154" s="43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</row>
    <row r="155">
      <c r="A155" s="44"/>
      <c r="B155" s="44"/>
      <c r="C155" s="44"/>
      <c r="D155" s="43"/>
      <c r="E155" s="47"/>
      <c r="F155" s="40"/>
      <c r="G155" s="43"/>
      <c r="H155" s="43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</row>
    <row r="156">
      <c r="A156" s="44"/>
      <c r="B156" s="44"/>
      <c r="C156" s="44"/>
      <c r="D156" s="43"/>
      <c r="E156" s="47"/>
      <c r="F156" s="40"/>
      <c r="G156" s="43"/>
      <c r="H156" s="43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</row>
    <row r="157">
      <c r="A157" s="44"/>
      <c r="B157" s="44"/>
      <c r="C157" s="44"/>
      <c r="D157" s="43"/>
      <c r="E157" s="47"/>
      <c r="F157" s="40"/>
      <c r="G157" s="43"/>
      <c r="H157" s="43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</row>
    <row r="158">
      <c r="A158" s="44"/>
      <c r="B158" s="44"/>
      <c r="C158" s="44"/>
      <c r="D158" s="43"/>
      <c r="E158" s="47"/>
      <c r="F158" s="40"/>
      <c r="G158" s="43"/>
      <c r="H158" s="43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</row>
    <row r="159">
      <c r="A159" s="44"/>
      <c r="B159" s="44"/>
      <c r="C159" s="44"/>
      <c r="D159" s="43"/>
      <c r="E159" s="47"/>
      <c r="F159" s="40"/>
      <c r="G159" s="43"/>
      <c r="H159" s="43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</row>
    <row r="160">
      <c r="A160" s="44"/>
      <c r="B160" s="44"/>
      <c r="C160" s="44"/>
      <c r="D160" s="43"/>
      <c r="E160" s="47"/>
      <c r="F160" s="40"/>
      <c r="G160" s="43"/>
      <c r="H160" s="43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</row>
    <row r="161">
      <c r="A161" s="44"/>
      <c r="B161" s="44"/>
      <c r="C161" s="44"/>
      <c r="D161" s="43"/>
      <c r="E161" s="47"/>
      <c r="F161" s="40"/>
      <c r="G161" s="43"/>
      <c r="H161" s="43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</row>
    <row r="162">
      <c r="A162" s="44"/>
      <c r="B162" s="44"/>
      <c r="C162" s="44"/>
      <c r="D162" s="43"/>
      <c r="E162" s="47"/>
      <c r="F162" s="40"/>
      <c r="G162" s="43"/>
      <c r="H162" s="43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</row>
    <row r="163">
      <c r="A163" s="44"/>
      <c r="B163" s="44"/>
      <c r="C163" s="44"/>
      <c r="D163" s="43"/>
      <c r="E163" s="47"/>
      <c r="F163" s="40"/>
      <c r="G163" s="43"/>
      <c r="H163" s="43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</row>
    <row r="164">
      <c r="A164" s="44"/>
      <c r="B164" s="44"/>
      <c r="C164" s="44"/>
      <c r="D164" s="43"/>
      <c r="E164" s="47"/>
      <c r="F164" s="40"/>
      <c r="G164" s="43"/>
      <c r="H164" s="43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</row>
    <row r="165">
      <c r="A165" s="44"/>
      <c r="B165" s="44"/>
      <c r="C165" s="44"/>
      <c r="D165" s="43"/>
      <c r="E165" s="47"/>
      <c r="F165" s="40"/>
      <c r="G165" s="43"/>
      <c r="H165" s="43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</row>
    <row r="166">
      <c r="A166" s="44"/>
      <c r="B166" s="44"/>
      <c r="C166" s="44"/>
      <c r="D166" s="43"/>
      <c r="E166" s="47"/>
      <c r="F166" s="40"/>
      <c r="G166" s="43"/>
      <c r="H166" s="43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</row>
    <row r="167">
      <c r="A167" s="44"/>
      <c r="B167" s="44"/>
      <c r="C167" s="44"/>
      <c r="D167" s="43"/>
      <c r="E167" s="47"/>
      <c r="F167" s="40"/>
      <c r="G167" s="43"/>
      <c r="H167" s="43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</row>
    <row r="168">
      <c r="A168" s="44"/>
      <c r="B168" s="44"/>
      <c r="C168" s="44"/>
      <c r="D168" s="43"/>
      <c r="E168" s="47"/>
      <c r="F168" s="40"/>
      <c r="G168" s="43"/>
      <c r="H168" s="43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</row>
    <row r="169">
      <c r="A169" s="44"/>
      <c r="B169" s="44"/>
      <c r="C169" s="44"/>
      <c r="D169" s="43"/>
      <c r="E169" s="47"/>
      <c r="F169" s="40"/>
      <c r="G169" s="43"/>
      <c r="H169" s="43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</row>
    <row r="170">
      <c r="A170" s="44"/>
      <c r="B170" s="44"/>
      <c r="C170" s="44"/>
      <c r="D170" s="43"/>
      <c r="E170" s="47"/>
      <c r="F170" s="40"/>
      <c r="G170" s="43"/>
      <c r="H170" s="43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</row>
    <row r="171">
      <c r="A171" s="44"/>
      <c r="B171" s="44"/>
      <c r="C171" s="44"/>
      <c r="D171" s="43"/>
      <c r="E171" s="47"/>
      <c r="F171" s="40"/>
      <c r="G171" s="43"/>
      <c r="H171" s="43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</row>
    <row r="172">
      <c r="A172" s="44"/>
      <c r="B172" s="44"/>
      <c r="C172" s="44"/>
      <c r="D172" s="43"/>
      <c r="E172" s="47"/>
      <c r="F172" s="40"/>
      <c r="G172" s="43"/>
      <c r="H172" s="43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</row>
    <row r="173">
      <c r="A173" s="44"/>
      <c r="B173" s="44"/>
      <c r="C173" s="44"/>
      <c r="D173" s="43"/>
      <c r="E173" s="47"/>
      <c r="F173" s="40"/>
      <c r="G173" s="43"/>
      <c r="H173" s="43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</row>
    <row r="174">
      <c r="A174" s="44"/>
      <c r="B174" s="44"/>
      <c r="C174" s="44"/>
      <c r="D174" s="43"/>
      <c r="E174" s="47"/>
      <c r="F174" s="40"/>
      <c r="G174" s="43"/>
      <c r="H174" s="43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</row>
    <row r="175">
      <c r="A175" s="44"/>
      <c r="B175" s="44"/>
      <c r="C175" s="44"/>
      <c r="D175" s="43"/>
      <c r="E175" s="47"/>
      <c r="F175" s="40"/>
      <c r="G175" s="43"/>
      <c r="H175" s="43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</row>
    <row r="176">
      <c r="A176" s="44"/>
      <c r="B176" s="44"/>
      <c r="C176" s="44"/>
      <c r="D176" s="43"/>
      <c r="E176" s="47"/>
      <c r="F176" s="40"/>
      <c r="G176" s="43"/>
      <c r="H176" s="43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</row>
    <row r="177">
      <c r="A177" s="44"/>
      <c r="B177" s="44"/>
      <c r="C177" s="44"/>
      <c r="D177" s="43"/>
      <c r="E177" s="47"/>
      <c r="F177" s="40"/>
      <c r="G177" s="43"/>
      <c r="H177" s="43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</row>
    <row r="178">
      <c r="A178" s="44"/>
      <c r="B178" s="44"/>
      <c r="C178" s="44"/>
      <c r="D178" s="43"/>
      <c r="E178" s="47"/>
      <c r="F178" s="40"/>
      <c r="G178" s="43"/>
      <c r="H178" s="43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</row>
    <row r="179">
      <c r="A179" s="44"/>
      <c r="B179" s="44"/>
      <c r="C179" s="44"/>
      <c r="D179" s="43"/>
      <c r="E179" s="47"/>
      <c r="F179" s="40"/>
      <c r="G179" s="43"/>
      <c r="H179" s="43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</row>
    <row r="180">
      <c r="A180" s="44"/>
      <c r="B180" s="44"/>
      <c r="C180" s="44"/>
      <c r="D180" s="43"/>
      <c r="E180" s="47"/>
      <c r="F180" s="40"/>
      <c r="G180" s="43"/>
      <c r="H180" s="43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</row>
    <row r="181">
      <c r="A181" s="44"/>
      <c r="B181" s="44"/>
      <c r="C181" s="44"/>
      <c r="D181" s="43"/>
      <c r="E181" s="47"/>
      <c r="F181" s="40"/>
      <c r="G181" s="43"/>
      <c r="H181" s="43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</row>
    <row r="182">
      <c r="A182" s="44"/>
      <c r="B182" s="44"/>
      <c r="C182" s="44"/>
      <c r="D182" s="43"/>
      <c r="E182" s="47"/>
      <c r="F182" s="40"/>
      <c r="G182" s="43"/>
      <c r="H182" s="43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</row>
    <row r="183">
      <c r="A183" s="44"/>
      <c r="B183" s="44"/>
      <c r="C183" s="44"/>
      <c r="D183" s="43"/>
      <c r="E183" s="47"/>
      <c r="F183" s="40"/>
      <c r="G183" s="43"/>
      <c r="H183" s="43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</row>
    <row r="184">
      <c r="A184" s="44"/>
      <c r="B184" s="44"/>
      <c r="C184" s="44"/>
      <c r="D184" s="43"/>
      <c r="E184" s="47"/>
      <c r="F184" s="40"/>
      <c r="G184" s="43"/>
      <c r="H184" s="43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</row>
    <row r="185">
      <c r="A185" s="44"/>
      <c r="B185" s="44"/>
      <c r="C185" s="44"/>
      <c r="D185" s="43"/>
      <c r="E185" s="47"/>
      <c r="F185" s="40"/>
      <c r="G185" s="43"/>
      <c r="H185" s="43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</row>
    <row r="186">
      <c r="A186" s="44"/>
      <c r="B186" s="44"/>
      <c r="C186" s="44"/>
      <c r="D186" s="43"/>
      <c r="E186" s="47"/>
      <c r="F186" s="40"/>
      <c r="G186" s="43"/>
      <c r="H186" s="43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</row>
    <row r="187">
      <c r="A187" s="44"/>
      <c r="B187" s="44"/>
      <c r="C187" s="44"/>
      <c r="D187" s="43"/>
      <c r="E187" s="47"/>
      <c r="F187" s="40"/>
      <c r="G187" s="43"/>
      <c r="H187" s="43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</row>
    <row r="188">
      <c r="A188" s="44"/>
      <c r="B188" s="44"/>
      <c r="C188" s="44"/>
      <c r="D188" s="43"/>
      <c r="E188" s="47"/>
      <c r="F188" s="40"/>
      <c r="G188" s="43"/>
      <c r="H188" s="43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</row>
    <row r="189">
      <c r="A189" s="44"/>
      <c r="B189" s="44"/>
      <c r="C189" s="44"/>
      <c r="D189" s="43"/>
      <c r="E189" s="47"/>
      <c r="F189" s="40"/>
      <c r="G189" s="43"/>
      <c r="H189" s="43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</row>
    <row r="190">
      <c r="A190" s="44"/>
      <c r="B190" s="44"/>
      <c r="C190" s="44"/>
      <c r="D190" s="43"/>
      <c r="E190" s="47"/>
      <c r="F190" s="40"/>
      <c r="G190" s="43"/>
      <c r="H190" s="43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</row>
    <row r="191">
      <c r="A191" s="44"/>
      <c r="B191" s="44"/>
      <c r="C191" s="44"/>
      <c r="D191" s="43"/>
      <c r="E191" s="47"/>
      <c r="F191" s="40"/>
      <c r="G191" s="43"/>
      <c r="H191" s="43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</row>
    <row r="192">
      <c r="A192" s="44"/>
      <c r="B192" s="44"/>
      <c r="C192" s="44"/>
      <c r="D192" s="43"/>
      <c r="E192" s="47"/>
      <c r="F192" s="40"/>
      <c r="G192" s="43"/>
      <c r="H192" s="43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</row>
    <row r="193">
      <c r="A193" s="44"/>
      <c r="B193" s="44"/>
      <c r="C193" s="44"/>
      <c r="D193" s="43"/>
      <c r="E193" s="47"/>
      <c r="F193" s="40"/>
      <c r="G193" s="43"/>
      <c r="H193" s="43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</row>
    <row r="194">
      <c r="A194" s="44"/>
      <c r="B194" s="44"/>
      <c r="C194" s="44"/>
      <c r="D194" s="43"/>
      <c r="E194" s="47"/>
      <c r="F194" s="40"/>
      <c r="G194" s="43"/>
      <c r="H194" s="43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</row>
    <row r="195">
      <c r="A195" s="44"/>
      <c r="B195" s="44"/>
      <c r="C195" s="44"/>
      <c r="D195" s="43"/>
      <c r="E195" s="47"/>
      <c r="F195" s="40"/>
      <c r="G195" s="43"/>
      <c r="H195" s="43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</row>
    <row r="196">
      <c r="A196" s="44"/>
      <c r="B196" s="44"/>
      <c r="C196" s="44"/>
      <c r="D196" s="43"/>
      <c r="E196" s="47"/>
      <c r="F196" s="40"/>
      <c r="G196" s="43"/>
      <c r="H196" s="43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</row>
    <row r="197">
      <c r="A197" s="44"/>
      <c r="B197" s="44"/>
      <c r="C197" s="44"/>
      <c r="D197" s="43"/>
      <c r="E197" s="47"/>
      <c r="F197" s="40"/>
      <c r="G197" s="43"/>
      <c r="H197" s="43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</row>
    <row r="198">
      <c r="A198" s="44"/>
      <c r="B198" s="44"/>
      <c r="C198" s="44"/>
      <c r="D198" s="43"/>
      <c r="E198" s="47"/>
      <c r="F198" s="40"/>
      <c r="G198" s="43"/>
      <c r="H198" s="43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</row>
    <row r="199">
      <c r="A199" s="44"/>
      <c r="B199" s="44"/>
      <c r="C199" s="44"/>
      <c r="D199" s="43"/>
      <c r="E199" s="47"/>
      <c r="F199" s="40"/>
      <c r="G199" s="43"/>
      <c r="H199" s="43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</row>
    <row r="200">
      <c r="A200" s="44"/>
      <c r="B200" s="44"/>
      <c r="C200" s="44"/>
      <c r="D200" s="43"/>
      <c r="E200" s="47"/>
      <c r="F200" s="40"/>
      <c r="G200" s="43"/>
      <c r="H200" s="43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</row>
    <row r="201">
      <c r="A201" s="44"/>
      <c r="B201" s="44"/>
      <c r="C201" s="44"/>
      <c r="D201" s="43"/>
      <c r="E201" s="47"/>
      <c r="F201" s="40"/>
      <c r="G201" s="43"/>
      <c r="H201" s="43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</row>
    <row r="202">
      <c r="A202" s="44"/>
      <c r="B202" s="44"/>
      <c r="C202" s="44"/>
      <c r="D202" s="43"/>
      <c r="E202" s="47"/>
      <c r="F202" s="40"/>
      <c r="G202" s="43"/>
      <c r="H202" s="43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</row>
    <row r="203">
      <c r="A203" s="44"/>
      <c r="B203" s="44"/>
      <c r="C203" s="44"/>
      <c r="D203" s="43"/>
      <c r="E203" s="47"/>
      <c r="F203" s="40"/>
      <c r="G203" s="43"/>
      <c r="H203" s="43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</row>
    <row r="204">
      <c r="A204" s="44"/>
      <c r="B204" s="44"/>
      <c r="C204" s="44"/>
      <c r="D204" s="43"/>
      <c r="E204" s="47"/>
      <c r="F204" s="40"/>
      <c r="G204" s="43"/>
      <c r="H204" s="43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</row>
    <row r="205">
      <c r="A205" s="44"/>
      <c r="B205" s="44"/>
      <c r="C205" s="44"/>
      <c r="D205" s="43"/>
      <c r="E205" s="47"/>
      <c r="F205" s="40"/>
      <c r="G205" s="43"/>
      <c r="H205" s="43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</row>
    <row r="206">
      <c r="A206" s="44"/>
      <c r="B206" s="44"/>
      <c r="C206" s="44"/>
      <c r="D206" s="43"/>
      <c r="E206" s="47"/>
      <c r="F206" s="40"/>
      <c r="G206" s="43"/>
      <c r="H206" s="43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</row>
    <row r="207">
      <c r="A207" s="44"/>
      <c r="B207" s="44"/>
      <c r="C207" s="44"/>
      <c r="D207" s="43"/>
      <c r="E207" s="47"/>
      <c r="F207" s="40"/>
      <c r="G207" s="43"/>
      <c r="H207" s="43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</row>
    <row r="208">
      <c r="A208" s="44"/>
      <c r="B208" s="44"/>
      <c r="C208" s="44"/>
      <c r="D208" s="43"/>
      <c r="E208" s="47"/>
      <c r="F208" s="40"/>
      <c r="G208" s="43"/>
      <c r="H208" s="43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</row>
    <row r="209">
      <c r="A209" s="44"/>
      <c r="B209" s="44"/>
      <c r="C209" s="44"/>
      <c r="D209" s="43"/>
      <c r="E209" s="47"/>
      <c r="F209" s="40"/>
      <c r="G209" s="43"/>
      <c r="H209" s="43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</row>
    <row r="210">
      <c r="A210" s="44"/>
      <c r="B210" s="44"/>
      <c r="C210" s="44"/>
      <c r="D210" s="43"/>
      <c r="E210" s="47"/>
      <c r="F210" s="40"/>
      <c r="G210" s="43"/>
      <c r="H210" s="43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</row>
    <row r="211">
      <c r="A211" s="44"/>
      <c r="B211" s="44"/>
      <c r="C211" s="44"/>
      <c r="D211" s="43"/>
      <c r="E211" s="47"/>
      <c r="F211" s="40"/>
      <c r="G211" s="43"/>
      <c r="H211" s="43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</row>
    <row r="212">
      <c r="A212" s="44"/>
      <c r="B212" s="44"/>
      <c r="C212" s="44"/>
      <c r="D212" s="43"/>
      <c r="E212" s="47"/>
      <c r="F212" s="40"/>
      <c r="G212" s="43"/>
      <c r="H212" s="43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</row>
    <row r="213">
      <c r="A213" s="44"/>
      <c r="B213" s="44"/>
      <c r="C213" s="44"/>
      <c r="D213" s="43"/>
      <c r="E213" s="47"/>
      <c r="F213" s="40"/>
      <c r="G213" s="43"/>
      <c r="H213" s="43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</row>
    <row r="214">
      <c r="A214" s="44"/>
      <c r="B214" s="44"/>
      <c r="C214" s="44"/>
      <c r="D214" s="43"/>
      <c r="E214" s="47"/>
      <c r="F214" s="40"/>
      <c r="G214" s="43"/>
      <c r="H214" s="43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</row>
    <row r="215">
      <c r="A215" s="44"/>
      <c r="B215" s="44"/>
      <c r="C215" s="44"/>
      <c r="D215" s="43"/>
      <c r="E215" s="47"/>
      <c r="F215" s="40"/>
      <c r="G215" s="43"/>
      <c r="H215" s="43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</row>
    <row r="216">
      <c r="A216" s="44"/>
      <c r="B216" s="44"/>
      <c r="C216" s="44"/>
      <c r="D216" s="43"/>
      <c r="E216" s="47"/>
      <c r="F216" s="40"/>
      <c r="G216" s="43"/>
      <c r="H216" s="43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</row>
    <row r="217">
      <c r="A217" s="44"/>
      <c r="B217" s="44"/>
      <c r="C217" s="44"/>
      <c r="D217" s="43"/>
      <c r="E217" s="47"/>
      <c r="F217" s="40"/>
      <c r="G217" s="43"/>
      <c r="H217" s="43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</row>
    <row r="218">
      <c r="A218" s="44"/>
      <c r="B218" s="44"/>
      <c r="C218" s="44"/>
      <c r="D218" s="43"/>
      <c r="E218" s="47"/>
      <c r="F218" s="40"/>
      <c r="G218" s="43"/>
      <c r="H218" s="43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>
      <c r="A219" s="44"/>
      <c r="B219" s="44"/>
      <c r="C219" s="44"/>
      <c r="D219" s="43"/>
      <c r="E219" s="47"/>
      <c r="F219" s="40"/>
      <c r="G219" s="43"/>
      <c r="H219" s="43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  <row r="220">
      <c r="A220" s="44"/>
      <c r="B220" s="44"/>
      <c r="C220" s="44"/>
      <c r="D220" s="43"/>
      <c r="E220" s="47"/>
      <c r="F220" s="40"/>
      <c r="G220" s="43"/>
      <c r="H220" s="43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</row>
    <row r="221">
      <c r="A221" s="44"/>
      <c r="B221" s="44"/>
      <c r="C221" s="44"/>
      <c r="D221" s="43"/>
      <c r="E221" s="47"/>
      <c r="F221" s="40"/>
      <c r="G221" s="43"/>
      <c r="H221" s="43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</row>
    <row r="222">
      <c r="A222" s="44"/>
      <c r="B222" s="44"/>
      <c r="C222" s="44"/>
      <c r="D222" s="43"/>
      <c r="E222" s="47"/>
      <c r="F222" s="40"/>
      <c r="G222" s="43"/>
      <c r="H222" s="43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</row>
    <row r="223">
      <c r="A223" s="44"/>
      <c r="B223" s="44"/>
      <c r="C223" s="44"/>
      <c r="D223" s="43"/>
      <c r="E223" s="47"/>
      <c r="F223" s="40"/>
      <c r="G223" s="43"/>
      <c r="H223" s="43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</row>
    <row r="224">
      <c r="A224" s="44"/>
      <c r="B224" s="44"/>
      <c r="C224" s="44"/>
      <c r="D224" s="43"/>
      <c r="E224" s="47"/>
      <c r="F224" s="40"/>
      <c r="G224" s="43"/>
      <c r="H224" s="43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>
      <c r="A225" s="44"/>
      <c r="B225" s="44"/>
      <c r="C225" s="44"/>
      <c r="D225" s="43"/>
      <c r="E225" s="47"/>
      <c r="F225" s="40"/>
      <c r="G225" s="43"/>
      <c r="H225" s="43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  <row r="226">
      <c r="A226" s="44"/>
      <c r="B226" s="44"/>
      <c r="C226" s="44"/>
      <c r="D226" s="43"/>
      <c r="E226" s="47"/>
      <c r="F226" s="40"/>
      <c r="G226" s="43"/>
      <c r="H226" s="43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</row>
    <row r="227">
      <c r="A227" s="44"/>
      <c r="B227" s="44"/>
      <c r="C227" s="44"/>
      <c r="D227" s="43"/>
      <c r="E227" s="47"/>
      <c r="F227" s="40"/>
      <c r="G227" s="43"/>
      <c r="H227" s="43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</row>
    <row r="228">
      <c r="A228" s="44"/>
      <c r="B228" s="44"/>
      <c r="C228" s="44"/>
      <c r="D228" s="43"/>
      <c r="E228" s="47"/>
      <c r="F228" s="40"/>
      <c r="G228" s="43"/>
      <c r="H228" s="43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</row>
    <row r="229">
      <c r="A229" s="44"/>
      <c r="B229" s="44"/>
      <c r="C229" s="44"/>
      <c r="D229" s="43"/>
      <c r="E229" s="47"/>
      <c r="F229" s="40"/>
      <c r="G229" s="43"/>
      <c r="H229" s="43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</row>
    <row r="230">
      <c r="A230" s="44"/>
      <c r="B230" s="44"/>
      <c r="C230" s="44"/>
      <c r="D230" s="43"/>
      <c r="E230" s="47"/>
      <c r="F230" s="40"/>
      <c r="G230" s="43"/>
      <c r="H230" s="43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</row>
    <row r="231">
      <c r="A231" s="44"/>
      <c r="B231" s="44"/>
      <c r="C231" s="44"/>
      <c r="D231" s="43"/>
      <c r="E231" s="47"/>
      <c r="F231" s="40"/>
      <c r="G231" s="43"/>
      <c r="H231" s="43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</row>
    <row r="232">
      <c r="A232" s="44"/>
      <c r="B232" s="44"/>
      <c r="C232" s="44"/>
      <c r="D232" s="43"/>
      <c r="E232" s="47"/>
      <c r="F232" s="40"/>
      <c r="G232" s="43"/>
      <c r="H232" s="43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</row>
    <row r="233">
      <c r="A233" s="44"/>
      <c r="B233" s="44"/>
      <c r="C233" s="44"/>
      <c r="D233" s="43"/>
      <c r="E233" s="47"/>
      <c r="F233" s="40"/>
      <c r="G233" s="43"/>
      <c r="H233" s="43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</row>
    <row r="234">
      <c r="A234" s="44"/>
      <c r="B234" s="44"/>
      <c r="C234" s="44"/>
      <c r="D234" s="43"/>
      <c r="E234" s="47"/>
      <c r="F234" s="40"/>
      <c r="G234" s="43"/>
      <c r="H234" s="43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</row>
    <row r="235">
      <c r="A235" s="44"/>
      <c r="B235" s="44"/>
      <c r="C235" s="44"/>
      <c r="D235" s="43"/>
      <c r="E235" s="47"/>
      <c r="F235" s="40"/>
      <c r="G235" s="43"/>
      <c r="H235" s="43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</row>
    <row r="236">
      <c r="A236" s="44"/>
      <c r="B236" s="44"/>
      <c r="C236" s="44"/>
      <c r="D236" s="43"/>
      <c r="E236" s="47"/>
      <c r="F236" s="40"/>
      <c r="G236" s="43"/>
      <c r="H236" s="43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</row>
    <row r="237">
      <c r="A237" s="44"/>
      <c r="B237" s="44"/>
      <c r="C237" s="44"/>
      <c r="D237" s="43"/>
      <c r="E237" s="47"/>
      <c r="F237" s="40"/>
      <c r="G237" s="43"/>
      <c r="H237" s="43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</row>
    <row r="238">
      <c r="A238" s="44"/>
      <c r="B238" s="44"/>
      <c r="C238" s="44"/>
      <c r="D238" s="43"/>
      <c r="E238" s="47"/>
      <c r="F238" s="40"/>
      <c r="G238" s="43"/>
      <c r="H238" s="43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</row>
    <row r="239">
      <c r="A239" s="44"/>
      <c r="B239" s="44"/>
      <c r="C239" s="44"/>
      <c r="D239" s="43"/>
      <c r="E239" s="47"/>
      <c r="F239" s="40"/>
      <c r="G239" s="43"/>
      <c r="H239" s="43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</row>
    <row r="240">
      <c r="A240" s="44"/>
      <c r="B240" s="44"/>
      <c r="C240" s="44"/>
      <c r="D240" s="43"/>
      <c r="E240" s="47"/>
      <c r="F240" s="40"/>
      <c r="G240" s="43"/>
      <c r="H240" s="43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</row>
    <row r="241">
      <c r="A241" s="44"/>
      <c r="B241" s="44"/>
      <c r="C241" s="44"/>
      <c r="D241" s="43"/>
      <c r="E241" s="47"/>
      <c r="F241" s="40"/>
      <c r="G241" s="43"/>
      <c r="H241" s="43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</row>
    <row r="242">
      <c r="A242" s="44"/>
      <c r="B242" s="44"/>
      <c r="C242" s="44"/>
      <c r="D242" s="43"/>
      <c r="E242" s="47"/>
      <c r="F242" s="40"/>
      <c r="G242" s="43"/>
      <c r="H242" s="43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</row>
    <row r="243">
      <c r="A243" s="44"/>
      <c r="B243" s="44"/>
      <c r="C243" s="44"/>
      <c r="D243" s="43"/>
      <c r="E243" s="47"/>
      <c r="F243" s="40"/>
      <c r="G243" s="43"/>
      <c r="H243" s="43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</row>
    <row r="244">
      <c r="A244" s="44"/>
      <c r="B244" s="44"/>
      <c r="C244" s="44"/>
      <c r="D244" s="43"/>
      <c r="E244" s="47"/>
      <c r="F244" s="40"/>
      <c r="G244" s="43"/>
      <c r="H244" s="43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</row>
    <row r="245">
      <c r="A245" s="44"/>
      <c r="B245" s="44"/>
      <c r="C245" s="44"/>
      <c r="D245" s="43"/>
      <c r="E245" s="47"/>
      <c r="F245" s="40"/>
      <c r="G245" s="43"/>
      <c r="H245" s="43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</row>
    <row r="246">
      <c r="A246" s="44"/>
      <c r="B246" s="44"/>
      <c r="C246" s="44"/>
      <c r="D246" s="43"/>
      <c r="E246" s="47"/>
      <c r="F246" s="40"/>
      <c r="G246" s="43"/>
      <c r="H246" s="43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</row>
    <row r="247">
      <c r="A247" s="44"/>
      <c r="B247" s="44"/>
      <c r="C247" s="44"/>
      <c r="D247" s="43"/>
      <c r="E247" s="47"/>
      <c r="F247" s="40"/>
      <c r="G247" s="43"/>
      <c r="H247" s="43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</row>
    <row r="248">
      <c r="A248" s="44"/>
      <c r="B248" s="44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</row>
    <row r="249">
      <c r="A249" s="44"/>
      <c r="B249" s="44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</row>
    <row r="250">
      <c r="A250" s="44"/>
      <c r="B250" s="44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</row>
    <row r="251">
      <c r="A251" s="44"/>
      <c r="B251" s="44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</row>
    <row r="252">
      <c r="A252" s="44"/>
      <c r="B252" s="44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</row>
    <row r="253">
      <c r="A253" s="44"/>
      <c r="B253" s="44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</row>
    <row r="254">
      <c r="A254" s="44"/>
      <c r="B254" s="44"/>
      <c r="C254" s="44"/>
      <c r="D254" s="43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</row>
    <row r="255">
      <c r="A255" s="44"/>
      <c r="B255" s="44"/>
      <c r="C255" s="44"/>
      <c r="D255" s="43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</row>
    <row r="256">
      <c r="A256" s="44"/>
      <c r="B256" s="44"/>
      <c r="C256" s="44"/>
      <c r="D256" s="43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</row>
    <row r="257">
      <c r="A257" s="44"/>
      <c r="B257" s="44"/>
      <c r="C257" s="44"/>
      <c r="D257" s="43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</row>
    <row r="258">
      <c r="A258" s="44"/>
      <c r="B258" s="44"/>
      <c r="C258" s="44"/>
      <c r="D258" s="43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</row>
    <row r="259">
      <c r="A259" s="44"/>
      <c r="B259" s="44"/>
      <c r="C259" s="44"/>
      <c r="D259" s="43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</row>
    <row r="260">
      <c r="A260" s="44"/>
      <c r="B260" s="44"/>
      <c r="C260" s="44"/>
      <c r="D260" s="43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</row>
    <row r="261">
      <c r="A261" s="44"/>
      <c r="B261" s="44"/>
      <c r="C261" s="44"/>
      <c r="D261" s="43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</row>
    <row r="262">
      <c r="A262" s="44"/>
      <c r="B262" s="44"/>
      <c r="C262" s="44"/>
      <c r="D262" s="43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</row>
    <row r="263">
      <c r="A263" s="44"/>
      <c r="B263" s="44"/>
      <c r="C263" s="44"/>
      <c r="D263" s="43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</row>
    <row r="264">
      <c r="A264" s="44"/>
      <c r="B264" s="44"/>
      <c r="C264" s="44"/>
      <c r="D264" s="43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</row>
    <row r="265">
      <c r="A265" s="44"/>
      <c r="B265" s="44"/>
      <c r="C265" s="44"/>
      <c r="D265" s="43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</row>
    <row r="266">
      <c r="A266" s="44"/>
      <c r="B266" s="44"/>
      <c r="C266" s="44"/>
      <c r="D266" s="43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</row>
    <row r="267">
      <c r="A267" s="44"/>
      <c r="B267" s="44"/>
      <c r="C267" s="44"/>
      <c r="D267" s="43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</row>
    <row r="268">
      <c r="A268" s="44"/>
      <c r="B268" s="44"/>
      <c r="C268" s="44"/>
      <c r="D268" s="43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</row>
    <row r="269">
      <c r="A269" s="44"/>
      <c r="B269" s="44"/>
      <c r="C269" s="44"/>
      <c r="D269" s="43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</row>
    <row r="270">
      <c r="A270" s="44"/>
      <c r="B270" s="44"/>
      <c r="C270" s="44"/>
      <c r="D270" s="43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</row>
    <row r="271">
      <c r="A271" s="44"/>
      <c r="B271" s="44"/>
      <c r="C271" s="44"/>
      <c r="D271" s="43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</row>
    <row r="272">
      <c r="A272" s="44"/>
      <c r="B272" s="44"/>
      <c r="C272" s="44"/>
      <c r="D272" s="43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</row>
    <row r="273">
      <c r="A273" s="44"/>
      <c r="B273" s="44"/>
      <c r="C273" s="44"/>
      <c r="D273" s="43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</row>
    <row r="274">
      <c r="A274" s="44"/>
      <c r="B274" s="44"/>
      <c r="C274" s="44"/>
      <c r="D274" s="43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</row>
    <row r="275">
      <c r="A275" s="44"/>
      <c r="B275" s="44"/>
      <c r="C275" s="44"/>
      <c r="D275" s="43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</row>
    <row r="276">
      <c r="A276" s="44"/>
      <c r="B276" s="44"/>
      <c r="C276" s="44"/>
      <c r="D276" s="43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</row>
    <row r="277">
      <c r="A277" s="44"/>
      <c r="B277" s="44"/>
      <c r="C277" s="44"/>
      <c r="D277" s="43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</row>
    <row r="278">
      <c r="A278" s="44"/>
      <c r="B278" s="44"/>
      <c r="C278" s="44"/>
      <c r="D278" s="43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</row>
    <row r="279">
      <c r="A279" s="44"/>
      <c r="B279" s="44"/>
      <c r="C279" s="44"/>
      <c r="D279" s="43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</row>
    <row r="280">
      <c r="A280" s="44"/>
      <c r="B280" s="44"/>
      <c r="C280" s="44"/>
      <c r="D280" s="43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</row>
    <row r="281">
      <c r="A281" s="44"/>
      <c r="B281" s="44"/>
      <c r="C281" s="44"/>
      <c r="D281" s="43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</row>
    <row r="282">
      <c r="A282" s="44"/>
      <c r="B282" s="44"/>
      <c r="C282" s="44"/>
      <c r="D282" s="43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</row>
    <row r="283">
      <c r="A283" s="44"/>
      <c r="B283" s="44"/>
      <c r="C283" s="44"/>
      <c r="D283" s="43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</row>
    <row r="284">
      <c r="A284" s="44"/>
      <c r="B284" s="44"/>
      <c r="C284" s="44"/>
      <c r="D284" s="43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</row>
    <row r="285">
      <c r="A285" s="44"/>
      <c r="B285" s="44"/>
      <c r="C285" s="44"/>
      <c r="D285" s="43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</row>
    <row r="286">
      <c r="A286" s="44"/>
      <c r="B286" s="44"/>
      <c r="C286" s="44"/>
      <c r="D286" s="43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</row>
    <row r="287">
      <c r="A287" s="44"/>
      <c r="B287" s="44"/>
      <c r="C287" s="44"/>
      <c r="D287" s="43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</row>
    <row r="288">
      <c r="A288" s="44"/>
      <c r="B288" s="44"/>
      <c r="C288" s="44"/>
      <c r="D288" s="43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</row>
    <row r="289">
      <c r="A289" s="44"/>
      <c r="B289" s="44"/>
      <c r="C289" s="44"/>
      <c r="D289" s="43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</row>
    <row r="290">
      <c r="A290" s="44"/>
      <c r="B290" s="44"/>
      <c r="C290" s="44"/>
      <c r="D290" s="43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</row>
    <row r="291">
      <c r="A291" s="44"/>
      <c r="B291" s="44"/>
      <c r="C291" s="44"/>
      <c r="D291" s="43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</row>
    <row r="292">
      <c r="A292" s="44"/>
      <c r="B292" s="44"/>
      <c r="C292" s="44"/>
      <c r="D292" s="43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</row>
    <row r="293">
      <c r="A293" s="44"/>
      <c r="B293" s="44"/>
      <c r="C293" s="44"/>
      <c r="D293" s="43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</row>
    <row r="294">
      <c r="A294" s="44"/>
      <c r="B294" s="44"/>
      <c r="C294" s="44"/>
      <c r="D294" s="43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</row>
    <row r="295">
      <c r="A295" s="44"/>
      <c r="B295" s="44"/>
      <c r="C295" s="44"/>
      <c r="D295" s="43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</row>
    <row r="296">
      <c r="A296" s="44"/>
      <c r="B296" s="44"/>
      <c r="C296" s="44"/>
      <c r="D296" s="43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</row>
    <row r="297">
      <c r="A297" s="44"/>
      <c r="B297" s="44"/>
      <c r="C297" s="44"/>
      <c r="D297" s="43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</row>
    <row r="298">
      <c r="A298" s="44"/>
      <c r="B298" s="44"/>
      <c r="C298" s="44"/>
      <c r="D298" s="43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</row>
    <row r="299">
      <c r="A299" s="44"/>
      <c r="B299" s="44"/>
      <c r="C299" s="44"/>
      <c r="D299" s="43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</row>
    <row r="300">
      <c r="A300" s="44"/>
      <c r="B300" s="44"/>
      <c r="C300" s="44"/>
      <c r="D300" s="43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</row>
    <row r="301">
      <c r="A301" s="44"/>
      <c r="B301" s="44"/>
      <c r="C301" s="44"/>
      <c r="D301" s="43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</row>
    <row r="302">
      <c r="A302" s="44"/>
      <c r="B302" s="44"/>
      <c r="C302" s="44"/>
      <c r="D302" s="43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</row>
    <row r="303">
      <c r="A303" s="44"/>
      <c r="B303" s="44"/>
      <c r="C303" s="44"/>
      <c r="D303" s="43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</row>
    <row r="304">
      <c r="A304" s="44"/>
      <c r="B304" s="44"/>
      <c r="C304" s="44"/>
      <c r="D304" s="43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</row>
    <row r="305">
      <c r="A305" s="44"/>
      <c r="B305" s="44"/>
      <c r="C305" s="44"/>
      <c r="D305" s="43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</row>
    <row r="306">
      <c r="A306" s="44"/>
      <c r="B306" s="44"/>
      <c r="C306" s="44"/>
      <c r="D306" s="43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</row>
    <row r="307">
      <c r="A307" s="44"/>
      <c r="B307" s="44"/>
      <c r="C307" s="44"/>
      <c r="D307" s="43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</row>
    <row r="308">
      <c r="A308" s="44"/>
      <c r="B308" s="44"/>
      <c r="C308" s="44"/>
      <c r="D308" s="43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</row>
    <row r="309">
      <c r="A309" s="44"/>
      <c r="B309" s="44"/>
      <c r="C309" s="44"/>
      <c r="D309" s="43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</row>
    <row r="310">
      <c r="A310" s="44"/>
      <c r="B310" s="44"/>
      <c r="C310" s="44"/>
      <c r="D310" s="43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</row>
    <row r="311">
      <c r="A311" s="44"/>
      <c r="B311" s="44"/>
      <c r="C311" s="44"/>
      <c r="D311" s="43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</row>
    <row r="312">
      <c r="A312" s="44"/>
      <c r="B312" s="44"/>
      <c r="C312" s="44"/>
      <c r="D312" s="43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</row>
    <row r="313">
      <c r="A313" s="44"/>
      <c r="B313" s="44"/>
      <c r="C313" s="44"/>
      <c r="D313" s="43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</row>
    <row r="314">
      <c r="A314" s="44"/>
      <c r="B314" s="44"/>
      <c r="C314" s="44"/>
      <c r="D314" s="43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</row>
    <row r="315">
      <c r="A315" s="44"/>
      <c r="B315" s="44"/>
      <c r="C315" s="44"/>
      <c r="D315" s="43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</row>
    <row r="316">
      <c r="A316" s="44"/>
      <c r="B316" s="44"/>
      <c r="C316" s="44"/>
      <c r="D316" s="43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</row>
    <row r="317">
      <c r="A317" s="44"/>
      <c r="B317" s="44"/>
      <c r="C317" s="44"/>
      <c r="D317" s="43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</row>
    <row r="318">
      <c r="A318" s="44"/>
      <c r="B318" s="44"/>
      <c r="C318" s="44"/>
      <c r="D318" s="43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</row>
    <row r="319">
      <c r="A319" s="44"/>
      <c r="B319" s="44"/>
      <c r="C319" s="44"/>
      <c r="D319" s="43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</row>
    <row r="320">
      <c r="A320" s="44"/>
      <c r="B320" s="44"/>
      <c r="C320" s="44"/>
      <c r="D320" s="43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</row>
    <row r="321">
      <c r="A321" s="44"/>
      <c r="B321" s="44"/>
      <c r="C321" s="44"/>
      <c r="D321" s="43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</row>
    <row r="322">
      <c r="A322" s="44"/>
      <c r="B322" s="44"/>
      <c r="C322" s="44"/>
      <c r="D322" s="43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</row>
    <row r="323">
      <c r="A323" s="44"/>
      <c r="B323" s="44"/>
      <c r="C323" s="44"/>
      <c r="D323" s="43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</row>
    <row r="324">
      <c r="A324" s="44"/>
      <c r="B324" s="44"/>
      <c r="C324" s="44"/>
      <c r="D324" s="43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</row>
    <row r="325">
      <c r="A325" s="44"/>
      <c r="B325" s="44"/>
      <c r="C325" s="44"/>
      <c r="D325" s="43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</row>
    <row r="326">
      <c r="A326" s="44"/>
      <c r="B326" s="44"/>
      <c r="C326" s="44"/>
      <c r="D326" s="43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</row>
    <row r="327">
      <c r="A327" s="44"/>
      <c r="B327" s="44"/>
      <c r="C327" s="44"/>
      <c r="D327" s="43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</row>
    <row r="328">
      <c r="A328" s="44"/>
      <c r="B328" s="44"/>
      <c r="C328" s="44"/>
      <c r="D328" s="43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</row>
    <row r="329">
      <c r="A329" s="44"/>
      <c r="B329" s="44"/>
      <c r="C329" s="44"/>
      <c r="D329" s="43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</row>
    <row r="330">
      <c r="A330" s="44"/>
      <c r="B330" s="44"/>
      <c r="C330" s="44"/>
      <c r="D330" s="43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</row>
    <row r="331">
      <c r="A331" s="44"/>
      <c r="B331" s="44"/>
      <c r="C331" s="44"/>
      <c r="D331" s="43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</row>
    <row r="332">
      <c r="A332" s="44"/>
      <c r="B332" s="44"/>
      <c r="C332" s="44"/>
      <c r="D332" s="43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</row>
    <row r="333">
      <c r="A333" s="44"/>
      <c r="B333" s="44"/>
      <c r="C333" s="44"/>
      <c r="D333" s="43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</row>
    <row r="334">
      <c r="A334" s="44"/>
      <c r="B334" s="44"/>
      <c r="C334" s="44"/>
      <c r="D334" s="43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</row>
    <row r="335">
      <c r="A335" s="44"/>
      <c r="B335" s="44"/>
      <c r="C335" s="44"/>
      <c r="D335" s="43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</row>
    <row r="336">
      <c r="A336" s="44"/>
      <c r="B336" s="44"/>
      <c r="C336" s="44"/>
      <c r="D336" s="43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</row>
    <row r="337">
      <c r="A337" s="44"/>
      <c r="B337" s="44"/>
      <c r="C337" s="44"/>
      <c r="D337" s="43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</row>
    <row r="338">
      <c r="A338" s="44"/>
      <c r="B338" s="44"/>
      <c r="C338" s="44"/>
      <c r="D338" s="43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</row>
    <row r="339">
      <c r="A339" s="44"/>
      <c r="B339" s="44"/>
      <c r="C339" s="44"/>
      <c r="D339" s="43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</row>
    <row r="340">
      <c r="A340" s="44"/>
      <c r="B340" s="44"/>
      <c r="C340" s="44"/>
      <c r="D340" s="43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</row>
    <row r="341">
      <c r="A341" s="44"/>
      <c r="B341" s="44"/>
      <c r="C341" s="44"/>
      <c r="D341" s="43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</row>
    <row r="342">
      <c r="A342" s="44"/>
      <c r="B342" s="44"/>
      <c r="C342" s="44"/>
      <c r="D342" s="43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</row>
    <row r="343">
      <c r="A343" s="44"/>
      <c r="B343" s="44"/>
      <c r="C343" s="44"/>
      <c r="D343" s="43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</row>
    <row r="344">
      <c r="A344" s="44"/>
      <c r="B344" s="44"/>
      <c r="C344" s="44"/>
      <c r="D344" s="43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</row>
    <row r="345">
      <c r="A345" s="44"/>
      <c r="B345" s="44"/>
      <c r="C345" s="44"/>
      <c r="D345" s="43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</row>
    <row r="346">
      <c r="A346" s="44"/>
      <c r="B346" s="44"/>
      <c r="C346" s="44"/>
      <c r="D346" s="43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</row>
    <row r="347">
      <c r="A347" s="44"/>
      <c r="B347" s="44"/>
      <c r="C347" s="44"/>
      <c r="D347" s="43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</row>
    <row r="348">
      <c r="A348" s="44"/>
      <c r="B348" s="44"/>
      <c r="C348" s="44"/>
      <c r="D348" s="43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</row>
    <row r="349">
      <c r="A349" s="44"/>
      <c r="B349" s="44"/>
      <c r="C349" s="44"/>
      <c r="D349" s="43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</row>
    <row r="350">
      <c r="A350" s="44"/>
      <c r="B350" s="44"/>
      <c r="C350" s="44"/>
      <c r="D350" s="43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</row>
    <row r="351">
      <c r="A351" s="44"/>
      <c r="B351" s="44"/>
      <c r="C351" s="44"/>
      <c r="D351" s="43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</row>
    <row r="352">
      <c r="A352" s="44"/>
      <c r="B352" s="44"/>
      <c r="C352" s="44"/>
      <c r="D352" s="43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</row>
    <row r="353">
      <c r="A353" s="44"/>
      <c r="B353" s="44"/>
      <c r="C353" s="44"/>
      <c r="D353" s="43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</row>
    <row r="354">
      <c r="A354" s="44"/>
      <c r="B354" s="44"/>
      <c r="C354" s="44"/>
      <c r="D354" s="43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</row>
    <row r="355">
      <c r="A355" s="44"/>
      <c r="B355" s="44"/>
      <c r="C355" s="44"/>
      <c r="D355" s="43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</row>
    <row r="356">
      <c r="A356" s="44"/>
      <c r="B356" s="44"/>
      <c r="C356" s="44"/>
      <c r="D356" s="43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</row>
    <row r="357">
      <c r="A357" s="44"/>
      <c r="B357" s="44"/>
      <c r="C357" s="44"/>
      <c r="D357" s="43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</row>
    <row r="358">
      <c r="A358" s="44"/>
      <c r="B358" s="44"/>
      <c r="C358" s="44"/>
      <c r="D358" s="43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</row>
    <row r="359">
      <c r="A359" s="44"/>
      <c r="B359" s="44"/>
      <c r="C359" s="44"/>
      <c r="D359" s="43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</row>
    <row r="360">
      <c r="A360" s="44"/>
      <c r="B360" s="44"/>
      <c r="C360" s="44"/>
      <c r="D360" s="43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</row>
    <row r="361">
      <c r="A361" s="44"/>
      <c r="B361" s="44"/>
      <c r="C361" s="44"/>
      <c r="D361" s="43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</row>
    <row r="362">
      <c r="A362" s="44"/>
      <c r="B362" s="44"/>
      <c r="C362" s="44"/>
      <c r="D362" s="43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</row>
    <row r="363">
      <c r="A363" s="44"/>
      <c r="B363" s="44"/>
      <c r="C363" s="44"/>
      <c r="D363" s="43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</row>
    <row r="364">
      <c r="A364" s="44"/>
      <c r="B364" s="44"/>
      <c r="C364" s="44"/>
      <c r="D364" s="43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</row>
    <row r="365">
      <c r="A365" s="44"/>
      <c r="B365" s="44"/>
      <c r="C365" s="44"/>
      <c r="D365" s="43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</row>
    <row r="366">
      <c r="A366" s="40"/>
      <c r="B366" s="40"/>
      <c r="C366" s="48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</row>
    <row r="367">
      <c r="A367" s="40"/>
      <c r="B367" s="40"/>
      <c r="C367" s="48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</row>
    <row r="368">
      <c r="A368" s="40"/>
      <c r="B368" s="40"/>
      <c r="C368" s="48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</row>
    <row r="369">
      <c r="A369" s="40"/>
      <c r="B369" s="40"/>
      <c r="C369" s="48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</row>
    <row r="370">
      <c r="A370" s="40"/>
      <c r="B370" s="40"/>
      <c r="C370" s="48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</row>
    <row r="371">
      <c r="A371" s="40"/>
      <c r="B371" s="40"/>
      <c r="C371" s="48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</row>
    <row r="372">
      <c r="A372" s="40"/>
      <c r="B372" s="40"/>
      <c r="C372" s="48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</row>
    <row r="373">
      <c r="A373" s="40"/>
      <c r="B373" s="40"/>
      <c r="C373" s="48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</row>
    <row r="374">
      <c r="A374" s="40"/>
      <c r="B374" s="40"/>
      <c r="C374" s="48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</row>
    <row r="375">
      <c r="A375" s="40"/>
      <c r="B375" s="40"/>
      <c r="C375" s="48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</row>
    <row r="376">
      <c r="A376" s="40"/>
      <c r="B376" s="40"/>
      <c r="C376" s="48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</row>
    <row r="377">
      <c r="A377" s="40"/>
      <c r="B377" s="40"/>
      <c r="C377" s="48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</row>
    <row r="378">
      <c r="A378" s="40"/>
      <c r="B378" s="40"/>
      <c r="C378" s="48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</row>
    <row r="379">
      <c r="A379" s="40"/>
      <c r="B379" s="40"/>
      <c r="C379" s="48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</row>
    <row r="380">
      <c r="A380" s="40"/>
      <c r="B380" s="40"/>
      <c r="C380" s="48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</row>
    <row r="381">
      <c r="A381" s="40"/>
      <c r="B381" s="40"/>
      <c r="C381" s="48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</row>
    <row r="382">
      <c r="A382" s="40"/>
      <c r="B382" s="40"/>
      <c r="C382" s="48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</row>
    <row r="383">
      <c r="A383" s="40"/>
      <c r="B383" s="40"/>
      <c r="C383" s="48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</row>
    <row r="384">
      <c r="A384" s="40"/>
      <c r="B384" s="40"/>
      <c r="C384" s="48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</row>
    <row r="385">
      <c r="A385" s="40"/>
      <c r="B385" s="40"/>
      <c r="C385" s="48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</row>
    <row r="386">
      <c r="A386" s="40"/>
      <c r="B386" s="40"/>
      <c r="C386" s="48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</row>
    <row r="387">
      <c r="A387" s="40"/>
      <c r="B387" s="40"/>
      <c r="C387" s="48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</row>
    <row r="388">
      <c r="A388" s="40"/>
      <c r="B388" s="40"/>
      <c r="C388" s="48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</row>
    <row r="389">
      <c r="A389" s="40"/>
      <c r="B389" s="40"/>
      <c r="C389" s="48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</row>
    <row r="390">
      <c r="A390" s="40"/>
      <c r="B390" s="40"/>
      <c r="C390" s="48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</row>
    <row r="391">
      <c r="A391" s="40"/>
      <c r="B391" s="40"/>
      <c r="C391" s="48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</row>
    <row r="392">
      <c r="A392" s="40"/>
      <c r="B392" s="40"/>
      <c r="C392" s="48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</row>
    <row r="393">
      <c r="A393" s="40"/>
      <c r="B393" s="40"/>
      <c r="C393" s="48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</row>
    <row r="394">
      <c r="A394" s="40"/>
      <c r="B394" s="40"/>
      <c r="C394" s="48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</row>
    <row r="395">
      <c r="A395" s="40"/>
      <c r="B395" s="40"/>
      <c r="C395" s="48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</row>
    <row r="396">
      <c r="A396" s="40"/>
      <c r="B396" s="40"/>
      <c r="C396" s="48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</row>
    <row r="397">
      <c r="A397" s="40"/>
      <c r="B397" s="40"/>
      <c r="C397" s="48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</row>
    <row r="398">
      <c r="A398" s="40"/>
      <c r="B398" s="40"/>
      <c r="C398" s="48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</row>
    <row r="399">
      <c r="A399" s="40"/>
      <c r="B399" s="40"/>
      <c r="C399" s="48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</row>
    <row r="400">
      <c r="A400" s="40"/>
      <c r="B400" s="40"/>
      <c r="C400" s="48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</row>
    <row r="401">
      <c r="A401" s="40"/>
      <c r="B401" s="40"/>
      <c r="C401" s="48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</row>
    <row r="402">
      <c r="A402" s="40"/>
      <c r="B402" s="40"/>
      <c r="C402" s="48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</row>
    <row r="403">
      <c r="A403" s="40"/>
      <c r="B403" s="40"/>
      <c r="C403" s="48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</row>
    <row r="404">
      <c r="A404" s="40"/>
      <c r="B404" s="40"/>
      <c r="C404" s="48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</row>
    <row r="405">
      <c r="A405" s="40"/>
      <c r="B405" s="40"/>
      <c r="C405" s="48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</row>
    <row r="406">
      <c r="A406" s="40"/>
      <c r="B406" s="40"/>
      <c r="C406" s="48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</row>
    <row r="407">
      <c r="A407" s="40"/>
      <c r="B407" s="40"/>
      <c r="C407" s="48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</row>
    <row r="408">
      <c r="A408" s="40"/>
      <c r="B408" s="40"/>
      <c r="C408" s="48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</row>
    <row r="409">
      <c r="A409" s="40"/>
      <c r="B409" s="40"/>
      <c r="C409" s="48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</row>
    <row r="410">
      <c r="A410" s="40"/>
      <c r="B410" s="40"/>
      <c r="C410" s="48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</row>
    <row r="411">
      <c r="A411" s="40"/>
      <c r="B411" s="40"/>
      <c r="C411" s="48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</row>
    <row r="412">
      <c r="A412" s="40"/>
      <c r="B412" s="40"/>
      <c r="C412" s="48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</row>
    <row r="413">
      <c r="A413" s="40"/>
      <c r="B413" s="40"/>
      <c r="C413" s="48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</row>
    <row r="414">
      <c r="A414" s="40"/>
      <c r="B414" s="40"/>
      <c r="C414" s="48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</row>
    <row r="415">
      <c r="A415" s="40"/>
      <c r="B415" s="40"/>
      <c r="C415" s="48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</row>
    <row r="416">
      <c r="A416" s="40"/>
      <c r="B416" s="40"/>
      <c r="C416" s="48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</row>
    <row r="417">
      <c r="A417" s="40"/>
      <c r="B417" s="40"/>
      <c r="C417" s="48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</row>
    <row r="418">
      <c r="A418" s="40"/>
      <c r="B418" s="40"/>
      <c r="C418" s="48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</row>
    <row r="419">
      <c r="A419" s="40"/>
      <c r="B419" s="40"/>
      <c r="C419" s="48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</row>
    <row r="420">
      <c r="A420" s="40"/>
      <c r="B420" s="40"/>
      <c r="C420" s="48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</row>
    <row r="421">
      <c r="A421" s="40"/>
      <c r="B421" s="40"/>
      <c r="C421" s="48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</row>
    <row r="422">
      <c r="A422" s="40"/>
      <c r="B422" s="40"/>
      <c r="C422" s="48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</row>
    <row r="423">
      <c r="A423" s="40"/>
      <c r="B423" s="40"/>
      <c r="C423" s="48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</row>
    <row r="424">
      <c r="A424" s="40"/>
      <c r="B424" s="40"/>
      <c r="C424" s="48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</row>
    <row r="425">
      <c r="A425" s="40"/>
      <c r="B425" s="40"/>
      <c r="C425" s="48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</row>
    <row r="426">
      <c r="A426" s="40"/>
      <c r="B426" s="40"/>
      <c r="C426" s="48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</row>
    <row r="427">
      <c r="A427" s="40"/>
      <c r="B427" s="40"/>
      <c r="C427" s="48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</row>
    <row r="428">
      <c r="A428" s="40"/>
      <c r="B428" s="40"/>
      <c r="C428" s="48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</row>
    <row r="429">
      <c r="A429" s="40"/>
      <c r="B429" s="40"/>
      <c r="C429" s="48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</row>
    <row r="430">
      <c r="A430" s="40"/>
      <c r="B430" s="40"/>
      <c r="C430" s="48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</row>
    <row r="431">
      <c r="A431" s="40"/>
      <c r="B431" s="40"/>
      <c r="C431" s="48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</row>
    <row r="432">
      <c r="A432" s="40"/>
      <c r="B432" s="40"/>
      <c r="C432" s="48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</row>
    <row r="433">
      <c r="A433" s="40"/>
      <c r="B433" s="40"/>
      <c r="C433" s="48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</row>
    <row r="434">
      <c r="A434" s="40"/>
      <c r="B434" s="40"/>
      <c r="C434" s="48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</row>
    <row r="435">
      <c r="A435" s="40"/>
      <c r="B435" s="40"/>
      <c r="C435" s="48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</row>
    <row r="436">
      <c r="A436" s="40"/>
      <c r="B436" s="40"/>
      <c r="C436" s="48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</row>
    <row r="437">
      <c r="A437" s="40"/>
      <c r="B437" s="40"/>
      <c r="C437" s="48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</row>
    <row r="438">
      <c r="A438" s="40"/>
      <c r="B438" s="40"/>
      <c r="C438" s="48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</row>
    <row r="439">
      <c r="A439" s="40"/>
      <c r="B439" s="40"/>
      <c r="C439" s="48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</row>
    <row r="440">
      <c r="A440" s="40"/>
      <c r="B440" s="40"/>
      <c r="C440" s="48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</row>
    <row r="441">
      <c r="A441" s="40"/>
      <c r="B441" s="40"/>
      <c r="C441" s="48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</row>
    <row r="442">
      <c r="A442" s="40"/>
      <c r="B442" s="40"/>
      <c r="C442" s="48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</row>
    <row r="443">
      <c r="A443" s="40"/>
      <c r="B443" s="40"/>
      <c r="C443" s="48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</row>
    <row r="444">
      <c r="A444" s="40"/>
      <c r="B444" s="40"/>
      <c r="C444" s="48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</row>
    <row r="445">
      <c r="A445" s="40"/>
      <c r="B445" s="40"/>
      <c r="C445" s="48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</row>
    <row r="446">
      <c r="A446" s="40"/>
      <c r="B446" s="40"/>
      <c r="C446" s="48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</row>
    <row r="447">
      <c r="A447" s="40"/>
      <c r="B447" s="40"/>
      <c r="C447" s="48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</row>
    <row r="448">
      <c r="A448" s="40"/>
      <c r="B448" s="40"/>
      <c r="C448" s="48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</row>
    <row r="449">
      <c r="A449" s="40"/>
      <c r="B449" s="40"/>
      <c r="C449" s="48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</row>
    <row r="450">
      <c r="A450" s="40"/>
      <c r="B450" s="40"/>
      <c r="C450" s="48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</row>
    <row r="451">
      <c r="A451" s="40"/>
      <c r="B451" s="40"/>
      <c r="C451" s="48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</row>
    <row r="452">
      <c r="A452" s="40"/>
      <c r="B452" s="40"/>
      <c r="C452" s="48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</row>
    <row r="453">
      <c r="A453" s="40"/>
      <c r="B453" s="40"/>
      <c r="C453" s="48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</row>
    <row r="454">
      <c r="A454" s="40"/>
      <c r="B454" s="40"/>
      <c r="C454" s="48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</row>
    <row r="455">
      <c r="A455" s="40"/>
      <c r="B455" s="40"/>
      <c r="C455" s="48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</row>
    <row r="456">
      <c r="A456" s="40"/>
      <c r="B456" s="40"/>
      <c r="C456" s="48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</row>
    <row r="457">
      <c r="A457" s="40"/>
      <c r="B457" s="40"/>
      <c r="C457" s="48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</row>
    <row r="458">
      <c r="A458" s="40"/>
      <c r="B458" s="40"/>
      <c r="C458" s="48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</row>
    <row r="459">
      <c r="A459" s="40"/>
      <c r="B459" s="40"/>
      <c r="C459" s="48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</row>
    <row r="460">
      <c r="A460" s="40"/>
      <c r="B460" s="40"/>
      <c r="C460" s="48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</row>
    <row r="461">
      <c r="A461" s="40"/>
      <c r="B461" s="40"/>
      <c r="C461" s="48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</row>
    <row r="462">
      <c r="A462" s="40"/>
      <c r="B462" s="40"/>
      <c r="C462" s="48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</row>
    <row r="463">
      <c r="A463" s="40"/>
      <c r="B463" s="40"/>
      <c r="C463" s="48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</row>
    <row r="464">
      <c r="A464" s="40"/>
      <c r="B464" s="40"/>
      <c r="C464" s="48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</row>
    <row r="465">
      <c r="A465" s="40"/>
      <c r="B465" s="40"/>
      <c r="C465" s="48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</row>
    <row r="466">
      <c r="A466" s="40"/>
      <c r="B466" s="40"/>
      <c r="C466" s="48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</row>
    <row r="467">
      <c r="A467" s="40"/>
      <c r="B467" s="40"/>
      <c r="C467" s="48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</row>
    <row r="468">
      <c r="A468" s="40"/>
      <c r="B468" s="40"/>
      <c r="C468" s="48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</row>
    <row r="469">
      <c r="A469" s="40"/>
      <c r="B469" s="40"/>
      <c r="C469" s="48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</row>
    <row r="470">
      <c r="A470" s="40"/>
      <c r="B470" s="40"/>
      <c r="C470" s="48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</row>
    <row r="471">
      <c r="A471" s="40"/>
      <c r="B471" s="40"/>
      <c r="C471" s="48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</row>
    <row r="472">
      <c r="A472" s="40"/>
      <c r="B472" s="40"/>
      <c r="C472" s="48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</row>
    <row r="473">
      <c r="A473" s="40"/>
      <c r="B473" s="40"/>
      <c r="C473" s="48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</row>
    <row r="474">
      <c r="A474" s="40"/>
      <c r="B474" s="40"/>
      <c r="C474" s="48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</row>
    <row r="475">
      <c r="A475" s="40"/>
      <c r="B475" s="40"/>
      <c r="C475" s="48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</row>
    <row r="476">
      <c r="A476" s="40"/>
      <c r="B476" s="40"/>
      <c r="C476" s="48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</row>
    <row r="477">
      <c r="A477" s="40"/>
      <c r="B477" s="40"/>
      <c r="C477" s="48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</row>
    <row r="478">
      <c r="A478" s="40"/>
      <c r="B478" s="40"/>
      <c r="C478" s="48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</row>
    <row r="479">
      <c r="A479" s="40"/>
      <c r="B479" s="40"/>
      <c r="C479" s="48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</row>
    <row r="480">
      <c r="A480" s="40"/>
      <c r="B480" s="40"/>
      <c r="C480" s="48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</row>
    <row r="481">
      <c r="A481" s="40"/>
      <c r="B481" s="40"/>
      <c r="C481" s="48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</row>
    <row r="482">
      <c r="A482" s="40"/>
      <c r="B482" s="40"/>
      <c r="C482" s="48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</row>
    <row r="483">
      <c r="A483" s="40"/>
      <c r="B483" s="40"/>
      <c r="C483" s="48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</row>
    <row r="484">
      <c r="A484" s="40"/>
      <c r="B484" s="40"/>
      <c r="C484" s="48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</row>
    <row r="485">
      <c r="A485" s="40"/>
      <c r="B485" s="40"/>
      <c r="C485" s="48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</row>
    <row r="486">
      <c r="A486" s="40"/>
      <c r="B486" s="40"/>
      <c r="C486" s="48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</row>
    <row r="487">
      <c r="A487" s="40"/>
      <c r="B487" s="40"/>
      <c r="C487" s="48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</row>
    <row r="488">
      <c r="A488" s="40"/>
      <c r="B488" s="40"/>
      <c r="C488" s="48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</row>
    <row r="489">
      <c r="A489" s="40"/>
      <c r="B489" s="40"/>
      <c r="C489" s="48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</row>
    <row r="490">
      <c r="A490" s="40"/>
      <c r="B490" s="40"/>
      <c r="C490" s="48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</row>
    <row r="491">
      <c r="A491" s="40"/>
      <c r="B491" s="40"/>
      <c r="C491" s="48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</row>
    <row r="492">
      <c r="A492" s="40"/>
      <c r="B492" s="40"/>
      <c r="C492" s="48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</row>
    <row r="493">
      <c r="A493" s="40"/>
      <c r="B493" s="40"/>
      <c r="C493" s="48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</row>
    <row r="494">
      <c r="A494" s="40"/>
      <c r="B494" s="40"/>
      <c r="C494" s="48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</row>
    <row r="495">
      <c r="A495" s="40"/>
      <c r="B495" s="40"/>
      <c r="C495" s="48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</row>
    <row r="496">
      <c r="A496" s="40"/>
      <c r="B496" s="40"/>
      <c r="C496" s="48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</row>
    <row r="497">
      <c r="A497" s="40"/>
      <c r="B497" s="40"/>
      <c r="C497" s="48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</row>
    <row r="498">
      <c r="A498" s="40"/>
      <c r="B498" s="40"/>
      <c r="C498" s="48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</row>
    <row r="499">
      <c r="A499" s="40"/>
      <c r="B499" s="40"/>
      <c r="C499" s="48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</row>
    <row r="500">
      <c r="A500" s="40"/>
      <c r="B500" s="40"/>
      <c r="C500" s="48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</row>
    <row r="501">
      <c r="A501" s="40"/>
      <c r="B501" s="40"/>
      <c r="C501" s="48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</row>
    <row r="502">
      <c r="A502" s="40"/>
      <c r="B502" s="40"/>
      <c r="C502" s="48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</row>
    <row r="503">
      <c r="A503" s="40"/>
      <c r="B503" s="40"/>
      <c r="C503" s="48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</row>
    <row r="504">
      <c r="A504" s="40"/>
      <c r="B504" s="40"/>
      <c r="C504" s="48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</row>
    <row r="505">
      <c r="A505" s="40"/>
      <c r="B505" s="40"/>
      <c r="C505" s="48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</row>
    <row r="506">
      <c r="A506" s="40"/>
      <c r="B506" s="40"/>
      <c r="C506" s="48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</row>
    <row r="507">
      <c r="A507" s="40"/>
      <c r="B507" s="40"/>
      <c r="C507" s="48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</row>
    <row r="508">
      <c r="A508" s="40"/>
      <c r="B508" s="40"/>
      <c r="C508" s="48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</row>
    <row r="509">
      <c r="A509" s="40"/>
      <c r="B509" s="40"/>
      <c r="C509" s="48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</row>
    <row r="510">
      <c r="A510" s="40"/>
      <c r="B510" s="40"/>
      <c r="C510" s="48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</row>
    <row r="511">
      <c r="A511" s="40"/>
      <c r="B511" s="40"/>
      <c r="C511" s="48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</row>
    <row r="512">
      <c r="A512" s="40"/>
      <c r="B512" s="40"/>
      <c r="C512" s="48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</row>
    <row r="513">
      <c r="A513" s="40"/>
      <c r="B513" s="40"/>
      <c r="C513" s="48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</row>
    <row r="514">
      <c r="A514" s="40"/>
      <c r="B514" s="40"/>
      <c r="C514" s="48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</row>
    <row r="515">
      <c r="A515" s="40"/>
      <c r="B515" s="40"/>
      <c r="C515" s="48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</row>
    <row r="516">
      <c r="A516" s="40"/>
      <c r="B516" s="40"/>
      <c r="C516" s="48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</row>
    <row r="517">
      <c r="A517" s="40"/>
      <c r="B517" s="40"/>
      <c r="C517" s="48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</row>
    <row r="518">
      <c r="A518" s="40"/>
      <c r="B518" s="40"/>
      <c r="C518" s="48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</row>
    <row r="519">
      <c r="A519" s="40"/>
      <c r="B519" s="40"/>
      <c r="C519" s="48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</row>
    <row r="520">
      <c r="A520" s="40"/>
      <c r="B520" s="40"/>
      <c r="C520" s="48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</row>
    <row r="521">
      <c r="A521" s="40"/>
      <c r="B521" s="40"/>
      <c r="C521" s="48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</row>
    <row r="522">
      <c r="A522" s="40"/>
      <c r="B522" s="40"/>
      <c r="C522" s="48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</row>
    <row r="523">
      <c r="A523" s="40"/>
      <c r="B523" s="40"/>
      <c r="C523" s="48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</row>
    <row r="524">
      <c r="A524" s="40"/>
      <c r="B524" s="40"/>
      <c r="C524" s="48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</row>
    <row r="525">
      <c r="A525" s="40"/>
      <c r="B525" s="40"/>
      <c r="C525" s="48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</row>
    <row r="526">
      <c r="A526" s="40"/>
      <c r="B526" s="40"/>
      <c r="C526" s="48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</row>
    <row r="527">
      <c r="A527" s="40"/>
      <c r="B527" s="40"/>
      <c r="C527" s="48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</row>
    <row r="528">
      <c r="A528" s="40"/>
      <c r="B528" s="40"/>
      <c r="C528" s="48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</row>
    <row r="529">
      <c r="A529" s="40"/>
      <c r="B529" s="40"/>
      <c r="C529" s="48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</row>
    <row r="530">
      <c r="A530" s="40"/>
      <c r="B530" s="40"/>
      <c r="C530" s="48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</row>
    <row r="531">
      <c r="A531" s="40"/>
      <c r="B531" s="40"/>
      <c r="C531" s="48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</row>
    <row r="532">
      <c r="A532" s="40"/>
      <c r="B532" s="40"/>
      <c r="C532" s="48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</row>
    <row r="533">
      <c r="A533" s="40"/>
      <c r="B533" s="40"/>
      <c r="C533" s="48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</row>
    <row r="534">
      <c r="A534" s="40"/>
      <c r="B534" s="40"/>
      <c r="C534" s="48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</row>
    <row r="535">
      <c r="A535" s="40"/>
      <c r="B535" s="40"/>
      <c r="C535" s="48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</row>
    <row r="536">
      <c r="A536" s="40"/>
      <c r="B536" s="40"/>
      <c r="C536" s="48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</row>
    <row r="537">
      <c r="A537" s="40"/>
      <c r="B537" s="40"/>
      <c r="C537" s="48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</row>
    <row r="538">
      <c r="A538" s="40"/>
      <c r="B538" s="40"/>
      <c r="C538" s="48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</row>
    <row r="539">
      <c r="A539" s="40"/>
      <c r="B539" s="40"/>
      <c r="C539" s="48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</row>
    <row r="540">
      <c r="A540" s="40"/>
      <c r="B540" s="40"/>
      <c r="C540" s="48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</row>
    <row r="541">
      <c r="A541" s="40"/>
      <c r="B541" s="40"/>
      <c r="C541" s="48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</row>
    <row r="542">
      <c r="A542" s="40"/>
      <c r="B542" s="40"/>
      <c r="C542" s="48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</row>
    <row r="543">
      <c r="A543" s="40"/>
      <c r="B543" s="40"/>
      <c r="C543" s="48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</row>
    <row r="544">
      <c r="A544" s="40"/>
      <c r="B544" s="40"/>
      <c r="C544" s="48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</row>
    <row r="545">
      <c r="A545" s="40"/>
      <c r="B545" s="40"/>
      <c r="C545" s="48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</row>
    <row r="546">
      <c r="A546" s="40"/>
      <c r="B546" s="40"/>
      <c r="C546" s="48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</row>
    <row r="547">
      <c r="A547" s="40"/>
      <c r="B547" s="40"/>
      <c r="C547" s="48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</row>
    <row r="548">
      <c r="A548" s="40"/>
      <c r="B548" s="40"/>
      <c r="C548" s="48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</row>
    <row r="549">
      <c r="A549" s="40"/>
      <c r="B549" s="40"/>
      <c r="C549" s="48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</row>
    <row r="550">
      <c r="A550" s="40"/>
      <c r="B550" s="40"/>
      <c r="C550" s="48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</row>
    <row r="551">
      <c r="A551" s="40"/>
      <c r="B551" s="40"/>
      <c r="C551" s="48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</row>
    <row r="552">
      <c r="A552" s="40"/>
      <c r="B552" s="40"/>
      <c r="C552" s="48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</row>
    <row r="553">
      <c r="A553" s="40"/>
      <c r="B553" s="40"/>
      <c r="C553" s="48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</row>
    <row r="554">
      <c r="A554" s="40"/>
      <c r="B554" s="40"/>
      <c r="C554" s="48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</row>
    <row r="555">
      <c r="A555" s="40"/>
      <c r="B555" s="40"/>
      <c r="C555" s="48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</row>
    <row r="556">
      <c r="A556" s="40"/>
      <c r="B556" s="40"/>
      <c r="C556" s="48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</row>
    <row r="557">
      <c r="A557" s="40"/>
      <c r="B557" s="40"/>
      <c r="C557" s="48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</row>
    <row r="558">
      <c r="A558" s="40"/>
      <c r="B558" s="40"/>
      <c r="C558" s="48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</row>
    <row r="559">
      <c r="A559" s="40"/>
      <c r="B559" s="40"/>
      <c r="C559" s="48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</row>
    <row r="560">
      <c r="A560" s="40"/>
      <c r="B560" s="40"/>
      <c r="C560" s="48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</row>
    <row r="561">
      <c r="A561" s="40"/>
      <c r="B561" s="40"/>
      <c r="C561" s="48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</row>
    <row r="562">
      <c r="A562" s="40"/>
      <c r="B562" s="40"/>
      <c r="C562" s="48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</row>
    <row r="563">
      <c r="A563" s="40"/>
      <c r="B563" s="40"/>
      <c r="C563" s="48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</row>
    <row r="564">
      <c r="A564" s="40"/>
      <c r="B564" s="40"/>
      <c r="C564" s="48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</row>
    <row r="565">
      <c r="A565" s="40"/>
      <c r="B565" s="40"/>
      <c r="C565" s="48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</row>
    <row r="566">
      <c r="A566" s="40"/>
      <c r="B566" s="40"/>
      <c r="C566" s="48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</row>
    <row r="567">
      <c r="A567" s="40"/>
      <c r="B567" s="40"/>
      <c r="C567" s="48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</row>
    <row r="568">
      <c r="A568" s="40"/>
      <c r="B568" s="40"/>
      <c r="C568" s="48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</row>
    <row r="569">
      <c r="A569" s="40"/>
      <c r="B569" s="40"/>
      <c r="C569" s="48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</row>
    <row r="570">
      <c r="A570" s="40"/>
      <c r="B570" s="40"/>
      <c r="C570" s="48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</row>
    <row r="571">
      <c r="A571" s="40"/>
      <c r="B571" s="40"/>
      <c r="C571" s="48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</row>
    <row r="572">
      <c r="A572" s="40"/>
      <c r="B572" s="40"/>
      <c r="C572" s="48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</row>
    <row r="573">
      <c r="A573" s="40"/>
      <c r="B573" s="40"/>
      <c r="C573" s="48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</row>
    <row r="574">
      <c r="A574" s="40"/>
      <c r="B574" s="40"/>
      <c r="C574" s="48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</row>
    <row r="575">
      <c r="A575" s="40"/>
      <c r="B575" s="40"/>
      <c r="C575" s="48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</row>
    <row r="576">
      <c r="A576" s="40"/>
      <c r="B576" s="40"/>
      <c r="C576" s="48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</row>
    <row r="577">
      <c r="A577" s="40"/>
      <c r="B577" s="40"/>
      <c r="C577" s="48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</row>
    <row r="578">
      <c r="A578" s="40"/>
      <c r="B578" s="40"/>
      <c r="C578" s="48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</row>
    <row r="579">
      <c r="A579" s="40"/>
      <c r="B579" s="40"/>
      <c r="C579" s="48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</row>
    <row r="580">
      <c r="A580" s="40"/>
      <c r="B580" s="40"/>
      <c r="C580" s="48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</row>
    <row r="581">
      <c r="A581" s="40"/>
      <c r="B581" s="40"/>
      <c r="C581" s="48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</row>
    <row r="582">
      <c r="A582" s="40"/>
      <c r="B582" s="40"/>
      <c r="C582" s="48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</row>
    <row r="583">
      <c r="A583" s="40"/>
      <c r="B583" s="40"/>
      <c r="C583" s="48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</row>
    <row r="584">
      <c r="A584" s="40"/>
      <c r="B584" s="40"/>
      <c r="C584" s="48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</row>
    <row r="585">
      <c r="A585" s="40"/>
      <c r="B585" s="40"/>
      <c r="C585" s="48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</row>
    <row r="586">
      <c r="A586" s="40"/>
      <c r="B586" s="40"/>
      <c r="C586" s="48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</row>
    <row r="587">
      <c r="A587" s="40"/>
      <c r="B587" s="40"/>
      <c r="C587" s="48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</row>
    <row r="588">
      <c r="A588" s="40"/>
      <c r="B588" s="40"/>
      <c r="C588" s="48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</row>
    <row r="589">
      <c r="A589" s="40"/>
      <c r="B589" s="40"/>
      <c r="C589" s="48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</row>
    <row r="590">
      <c r="A590" s="40"/>
      <c r="B590" s="40"/>
      <c r="C590" s="48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</row>
    <row r="591">
      <c r="A591" s="40"/>
      <c r="B591" s="40"/>
      <c r="C591" s="48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</row>
    <row r="592">
      <c r="A592" s="40"/>
      <c r="B592" s="40"/>
      <c r="C592" s="48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</row>
    <row r="593">
      <c r="A593" s="40"/>
      <c r="B593" s="40"/>
      <c r="C593" s="48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</row>
    <row r="594">
      <c r="A594" s="40"/>
      <c r="B594" s="40"/>
      <c r="C594" s="48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</row>
    <row r="595">
      <c r="A595" s="40"/>
      <c r="B595" s="40"/>
      <c r="C595" s="48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</row>
    <row r="596">
      <c r="A596" s="40"/>
      <c r="B596" s="40"/>
      <c r="C596" s="48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</row>
    <row r="597">
      <c r="A597" s="40"/>
      <c r="B597" s="40"/>
      <c r="C597" s="48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</row>
    <row r="598">
      <c r="A598" s="40"/>
      <c r="B598" s="40"/>
      <c r="C598" s="48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</row>
    <row r="599">
      <c r="A599" s="40"/>
      <c r="B599" s="40"/>
      <c r="C599" s="48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</row>
    <row r="600">
      <c r="A600" s="40"/>
      <c r="B600" s="40"/>
      <c r="C600" s="48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</row>
    <row r="601">
      <c r="A601" s="40"/>
      <c r="B601" s="40"/>
      <c r="C601" s="48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</row>
    <row r="602">
      <c r="A602" s="40"/>
      <c r="B602" s="40"/>
      <c r="C602" s="48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</row>
    <row r="603">
      <c r="A603" s="40"/>
      <c r="B603" s="40"/>
      <c r="C603" s="48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</row>
    <row r="604">
      <c r="A604" s="40"/>
      <c r="B604" s="40"/>
      <c r="C604" s="48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</row>
    <row r="605">
      <c r="A605" s="40"/>
      <c r="B605" s="40"/>
      <c r="C605" s="48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</row>
    <row r="606">
      <c r="A606" s="40"/>
      <c r="B606" s="40"/>
      <c r="C606" s="48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</row>
    <row r="607">
      <c r="A607" s="40"/>
      <c r="B607" s="40"/>
      <c r="C607" s="48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</row>
    <row r="608">
      <c r="A608" s="40"/>
      <c r="B608" s="40"/>
      <c r="C608" s="48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</row>
    <row r="609">
      <c r="A609" s="40"/>
      <c r="B609" s="40"/>
      <c r="C609" s="48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</row>
    <row r="610">
      <c r="A610" s="40"/>
      <c r="B610" s="40"/>
      <c r="C610" s="48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</row>
    <row r="611">
      <c r="A611" s="40"/>
      <c r="B611" s="40"/>
      <c r="C611" s="48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</row>
    <row r="612">
      <c r="A612" s="40"/>
      <c r="B612" s="40"/>
      <c r="C612" s="48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</row>
    <row r="613">
      <c r="A613" s="40"/>
      <c r="B613" s="40"/>
      <c r="C613" s="48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</row>
    <row r="614">
      <c r="A614" s="40"/>
      <c r="B614" s="40"/>
      <c r="C614" s="48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</row>
    <row r="615">
      <c r="A615" s="40"/>
      <c r="B615" s="40"/>
      <c r="C615" s="48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</row>
    <row r="616">
      <c r="A616" s="40"/>
      <c r="B616" s="40"/>
      <c r="C616" s="48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</row>
    <row r="617">
      <c r="A617" s="40"/>
      <c r="B617" s="40"/>
      <c r="C617" s="48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</row>
    <row r="618">
      <c r="A618" s="40"/>
      <c r="B618" s="40"/>
      <c r="C618" s="48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</row>
    <row r="619">
      <c r="A619" s="40"/>
      <c r="B619" s="40"/>
      <c r="C619" s="48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</row>
    <row r="620">
      <c r="A620" s="40"/>
      <c r="B620" s="40"/>
      <c r="C620" s="48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</row>
    <row r="621">
      <c r="A621" s="40"/>
      <c r="B621" s="40"/>
      <c r="C621" s="48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</row>
    <row r="622">
      <c r="A622" s="40"/>
      <c r="B622" s="40"/>
      <c r="C622" s="48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</row>
    <row r="623">
      <c r="A623" s="40"/>
      <c r="B623" s="40"/>
      <c r="C623" s="48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</row>
    <row r="624">
      <c r="A624" s="40"/>
      <c r="B624" s="40"/>
      <c r="C624" s="48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</row>
    <row r="625">
      <c r="A625" s="40"/>
      <c r="B625" s="40"/>
      <c r="C625" s="48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</row>
    <row r="626">
      <c r="A626" s="40"/>
      <c r="B626" s="40"/>
      <c r="C626" s="48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</row>
    <row r="627">
      <c r="A627" s="40"/>
      <c r="B627" s="40"/>
      <c r="C627" s="48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</row>
    <row r="628">
      <c r="A628" s="40"/>
      <c r="B628" s="40"/>
      <c r="C628" s="48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</row>
    <row r="629">
      <c r="A629" s="40"/>
      <c r="B629" s="40"/>
      <c r="C629" s="48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</row>
    <row r="630">
      <c r="A630" s="40"/>
      <c r="B630" s="40"/>
      <c r="C630" s="48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</row>
    <row r="631">
      <c r="A631" s="40"/>
      <c r="B631" s="40"/>
      <c r="C631" s="48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</row>
    <row r="632">
      <c r="A632" s="40"/>
      <c r="B632" s="40"/>
      <c r="C632" s="48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</row>
    <row r="633">
      <c r="A633" s="40"/>
      <c r="B633" s="40"/>
      <c r="C633" s="48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</row>
    <row r="634">
      <c r="A634" s="40"/>
      <c r="B634" s="40"/>
      <c r="C634" s="48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</row>
    <row r="635">
      <c r="A635" s="40"/>
      <c r="B635" s="40"/>
      <c r="C635" s="48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</row>
    <row r="636">
      <c r="A636" s="40"/>
      <c r="B636" s="40"/>
      <c r="C636" s="48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</row>
    <row r="637">
      <c r="A637" s="40"/>
      <c r="B637" s="40"/>
      <c r="C637" s="48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</row>
    <row r="638">
      <c r="A638" s="40"/>
      <c r="B638" s="40"/>
      <c r="C638" s="48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</row>
    <row r="639">
      <c r="A639" s="40"/>
      <c r="B639" s="40"/>
      <c r="C639" s="48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</row>
    <row r="640">
      <c r="A640" s="40"/>
      <c r="B640" s="40"/>
      <c r="C640" s="48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</row>
    <row r="641">
      <c r="A641" s="40"/>
      <c r="B641" s="40"/>
      <c r="C641" s="48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</row>
    <row r="642">
      <c r="A642" s="40"/>
      <c r="B642" s="40"/>
      <c r="C642" s="48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</row>
    <row r="643">
      <c r="A643" s="40"/>
      <c r="B643" s="40"/>
      <c r="C643" s="48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</row>
    <row r="644">
      <c r="A644" s="40"/>
      <c r="B644" s="40"/>
      <c r="C644" s="48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</row>
    <row r="645">
      <c r="A645" s="40"/>
      <c r="B645" s="40"/>
      <c r="C645" s="48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</row>
    <row r="646">
      <c r="A646" s="40"/>
      <c r="B646" s="40"/>
      <c r="C646" s="48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</row>
    <row r="647">
      <c r="A647" s="40"/>
      <c r="B647" s="40"/>
      <c r="C647" s="48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</row>
    <row r="648">
      <c r="A648" s="40"/>
      <c r="B648" s="40"/>
      <c r="C648" s="48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</row>
    <row r="649">
      <c r="A649" s="40"/>
      <c r="B649" s="40"/>
      <c r="C649" s="48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</row>
    <row r="650">
      <c r="A650" s="40"/>
      <c r="B650" s="40"/>
      <c r="C650" s="48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</row>
    <row r="651">
      <c r="A651" s="40"/>
      <c r="B651" s="40"/>
      <c r="C651" s="48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</row>
    <row r="652">
      <c r="A652" s="40"/>
      <c r="B652" s="40"/>
      <c r="C652" s="48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</row>
    <row r="653">
      <c r="A653" s="40"/>
      <c r="B653" s="40"/>
      <c r="C653" s="48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</row>
    <row r="654">
      <c r="A654" s="40"/>
      <c r="B654" s="40"/>
      <c r="C654" s="48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</row>
    <row r="655">
      <c r="A655" s="40"/>
      <c r="B655" s="40"/>
      <c r="C655" s="48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</row>
    <row r="656">
      <c r="A656" s="40"/>
      <c r="B656" s="40"/>
      <c r="C656" s="48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</row>
    <row r="657">
      <c r="A657" s="40"/>
      <c r="B657" s="40"/>
      <c r="C657" s="48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</row>
    <row r="658">
      <c r="A658" s="40"/>
      <c r="B658" s="40"/>
      <c r="C658" s="48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</row>
    <row r="659">
      <c r="A659" s="40"/>
      <c r="B659" s="40"/>
      <c r="C659" s="48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</row>
    <row r="660">
      <c r="A660" s="40"/>
      <c r="B660" s="40"/>
      <c r="C660" s="48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</row>
    <row r="661">
      <c r="A661" s="40"/>
      <c r="B661" s="40"/>
      <c r="C661" s="48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</row>
    <row r="662">
      <c r="A662" s="40"/>
      <c r="B662" s="40"/>
      <c r="C662" s="48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</row>
    <row r="663">
      <c r="A663" s="40"/>
      <c r="B663" s="40"/>
      <c r="C663" s="48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</row>
    <row r="664">
      <c r="A664" s="40"/>
      <c r="B664" s="40"/>
      <c r="C664" s="48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</row>
    <row r="665">
      <c r="A665" s="40"/>
      <c r="B665" s="40"/>
      <c r="C665" s="48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</row>
    <row r="666">
      <c r="A666" s="40"/>
      <c r="B666" s="40"/>
      <c r="C666" s="48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</row>
    <row r="667">
      <c r="A667" s="40"/>
      <c r="B667" s="40"/>
      <c r="C667" s="48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</row>
    <row r="668">
      <c r="A668" s="40"/>
      <c r="B668" s="40"/>
      <c r="C668" s="48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</row>
    <row r="669">
      <c r="A669" s="40"/>
      <c r="B669" s="40"/>
      <c r="C669" s="48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</row>
    <row r="670">
      <c r="A670" s="40"/>
      <c r="B670" s="40"/>
      <c r="C670" s="48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</row>
    <row r="671">
      <c r="A671" s="40"/>
      <c r="B671" s="40"/>
      <c r="C671" s="48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</row>
    <row r="672">
      <c r="A672" s="40"/>
      <c r="B672" s="40"/>
      <c r="C672" s="48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</row>
    <row r="673">
      <c r="A673" s="40"/>
      <c r="B673" s="40"/>
      <c r="C673" s="48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</row>
    <row r="674">
      <c r="A674" s="40"/>
      <c r="B674" s="40"/>
      <c r="C674" s="48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</row>
    <row r="675">
      <c r="A675" s="40"/>
      <c r="B675" s="40"/>
      <c r="C675" s="48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</row>
    <row r="676">
      <c r="A676" s="40"/>
      <c r="B676" s="40"/>
      <c r="C676" s="48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</row>
    <row r="677">
      <c r="A677" s="40"/>
      <c r="B677" s="40"/>
      <c r="C677" s="48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</row>
    <row r="678">
      <c r="A678" s="40"/>
      <c r="B678" s="40"/>
      <c r="C678" s="48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</row>
    <row r="679">
      <c r="A679" s="40"/>
      <c r="B679" s="40"/>
      <c r="C679" s="48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</row>
    <row r="680">
      <c r="A680" s="40"/>
      <c r="B680" s="40"/>
      <c r="C680" s="48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</row>
    <row r="681">
      <c r="A681" s="40"/>
      <c r="B681" s="40"/>
      <c r="C681" s="48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</row>
    <row r="682">
      <c r="A682" s="40"/>
      <c r="B682" s="40"/>
      <c r="C682" s="48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</row>
    <row r="683">
      <c r="A683" s="40"/>
      <c r="B683" s="40"/>
      <c r="C683" s="48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</row>
    <row r="684">
      <c r="A684" s="40"/>
      <c r="B684" s="40"/>
      <c r="C684" s="48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</row>
    <row r="685">
      <c r="A685" s="40"/>
      <c r="B685" s="40"/>
      <c r="C685" s="48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</row>
    <row r="686">
      <c r="A686" s="40"/>
      <c r="B686" s="40"/>
      <c r="C686" s="48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</row>
    <row r="687">
      <c r="A687" s="40"/>
      <c r="B687" s="40"/>
      <c r="C687" s="48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</row>
    <row r="688">
      <c r="A688" s="40"/>
      <c r="B688" s="40"/>
      <c r="C688" s="48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</row>
    <row r="689">
      <c r="A689" s="40"/>
      <c r="B689" s="40"/>
      <c r="C689" s="48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</row>
    <row r="690">
      <c r="A690" s="40"/>
      <c r="B690" s="40"/>
      <c r="C690" s="48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</row>
    <row r="691">
      <c r="A691" s="40"/>
      <c r="B691" s="40"/>
      <c r="C691" s="48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</row>
    <row r="692">
      <c r="A692" s="40"/>
      <c r="B692" s="40"/>
      <c r="C692" s="48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</row>
    <row r="693">
      <c r="A693" s="40"/>
      <c r="B693" s="40"/>
      <c r="C693" s="48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</row>
    <row r="694">
      <c r="A694" s="40"/>
      <c r="B694" s="40"/>
      <c r="C694" s="48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</row>
    <row r="695">
      <c r="A695" s="40"/>
      <c r="B695" s="40"/>
      <c r="C695" s="48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</row>
    <row r="696">
      <c r="A696" s="40"/>
      <c r="B696" s="40"/>
      <c r="C696" s="48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</row>
    <row r="697">
      <c r="A697" s="40"/>
      <c r="B697" s="40"/>
      <c r="C697" s="48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</row>
    <row r="698">
      <c r="A698" s="40"/>
      <c r="B698" s="40"/>
      <c r="C698" s="48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</row>
    <row r="699">
      <c r="A699" s="40"/>
      <c r="B699" s="40"/>
      <c r="C699" s="48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</row>
    <row r="700">
      <c r="A700" s="40"/>
      <c r="B700" s="40"/>
      <c r="C700" s="48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</row>
    <row r="701">
      <c r="A701" s="40"/>
      <c r="B701" s="40"/>
      <c r="C701" s="48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</row>
    <row r="702">
      <c r="A702" s="40"/>
      <c r="B702" s="40"/>
      <c r="C702" s="48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</row>
    <row r="703">
      <c r="A703" s="40"/>
      <c r="B703" s="40"/>
      <c r="C703" s="48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</row>
    <row r="704">
      <c r="A704" s="40"/>
      <c r="B704" s="40"/>
      <c r="C704" s="48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</row>
    <row r="705">
      <c r="A705" s="40"/>
      <c r="B705" s="40"/>
      <c r="C705" s="48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</row>
    <row r="706">
      <c r="A706" s="40"/>
      <c r="B706" s="40"/>
      <c r="C706" s="48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</row>
    <row r="707">
      <c r="A707" s="40"/>
      <c r="B707" s="40"/>
      <c r="C707" s="48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</row>
    <row r="708">
      <c r="A708" s="40"/>
      <c r="B708" s="40"/>
      <c r="C708" s="48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</row>
    <row r="709">
      <c r="A709" s="40"/>
      <c r="B709" s="40"/>
      <c r="C709" s="48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</row>
    <row r="710">
      <c r="A710" s="40"/>
      <c r="B710" s="40"/>
      <c r="C710" s="48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</row>
    <row r="711">
      <c r="A711" s="40"/>
      <c r="B711" s="40"/>
      <c r="C711" s="48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</row>
    <row r="712">
      <c r="A712" s="40"/>
      <c r="B712" s="40"/>
      <c r="C712" s="48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</row>
    <row r="713">
      <c r="A713" s="40"/>
      <c r="B713" s="40"/>
      <c r="C713" s="48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</row>
    <row r="714">
      <c r="A714" s="40"/>
      <c r="B714" s="40"/>
      <c r="C714" s="48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</row>
    <row r="715">
      <c r="A715" s="40"/>
      <c r="B715" s="40"/>
      <c r="C715" s="48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</row>
    <row r="716">
      <c r="A716" s="40"/>
      <c r="B716" s="40"/>
      <c r="C716" s="48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</row>
    <row r="717">
      <c r="A717" s="40"/>
      <c r="B717" s="40"/>
      <c r="C717" s="48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</row>
    <row r="718">
      <c r="A718" s="40"/>
      <c r="B718" s="40"/>
      <c r="C718" s="48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</row>
    <row r="719">
      <c r="A719" s="40"/>
      <c r="B719" s="40"/>
      <c r="C719" s="48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</row>
    <row r="720">
      <c r="A720" s="40"/>
      <c r="B720" s="40"/>
      <c r="C720" s="48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</row>
    <row r="721">
      <c r="A721" s="40"/>
      <c r="B721" s="40"/>
      <c r="C721" s="48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</row>
    <row r="722">
      <c r="A722" s="40"/>
      <c r="B722" s="40"/>
      <c r="C722" s="48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</row>
    <row r="723">
      <c r="A723" s="40"/>
      <c r="B723" s="40"/>
      <c r="C723" s="48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</row>
    <row r="724">
      <c r="A724" s="40"/>
      <c r="B724" s="40"/>
      <c r="C724" s="48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</row>
    <row r="725">
      <c r="A725" s="40"/>
      <c r="B725" s="40"/>
      <c r="C725" s="48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</row>
    <row r="726">
      <c r="A726" s="40"/>
      <c r="B726" s="40"/>
      <c r="C726" s="48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</row>
    <row r="727">
      <c r="A727" s="40"/>
      <c r="B727" s="40"/>
      <c r="C727" s="48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</row>
    <row r="728">
      <c r="A728" s="40"/>
      <c r="B728" s="40"/>
      <c r="C728" s="48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</row>
    <row r="729">
      <c r="A729" s="40"/>
      <c r="B729" s="40"/>
      <c r="C729" s="48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</row>
    <row r="730">
      <c r="A730" s="40"/>
      <c r="B730" s="40"/>
      <c r="C730" s="48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</row>
    <row r="731">
      <c r="A731" s="40"/>
      <c r="B731" s="40"/>
      <c r="C731" s="48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</row>
    <row r="732">
      <c r="A732" s="40"/>
      <c r="B732" s="40"/>
      <c r="C732" s="48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</row>
    <row r="733">
      <c r="A733" s="40"/>
      <c r="B733" s="40"/>
      <c r="C733" s="48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</row>
    <row r="734">
      <c r="A734" s="40"/>
      <c r="B734" s="40"/>
      <c r="C734" s="48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</row>
    <row r="735">
      <c r="A735" s="40"/>
      <c r="B735" s="40"/>
      <c r="C735" s="48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</row>
    <row r="736">
      <c r="A736" s="40"/>
      <c r="B736" s="40"/>
      <c r="C736" s="48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</row>
    <row r="737">
      <c r="A737" s="40"/>
      <c r="B737" s="40"/>
      <c r="C737" s="48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</row>
    <row r="738">
      <c r="A738" s="40"/>
      <c r="B738" s="40"/>
      <c r="C738" s="48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</row>
    <row r="739">
      <c r="A739" s="40"/>
      <c r="B739" s="40"/>
      <c r="C739" s="48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</row>
    <row r="740">
      <c r="A740" s="40"/>
      <c r="B740" s="40"/>
      <c r="C740" s="48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</row>
    <row r="741">
      <c r="A741" s="40"/>
      <c r="B741" s="40"/>
      <c r="C741" s="48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</row>
    <row r="742">
      <c r="A742" s="40"/>
      <c r="B742" s="40"/>
      <c r="C742" s="48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</row>
    <row r="743">
      <c r="A743" s="40"/>
      <c r="B743" s="40"/>
      <c r="C743" s="48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</row>
    <row r="744">
      <c r="A744" s="40"/>
      <c r="B744" s="40"/>
      <c r="C744" s="48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</row>
    <row r="745">
      <c r="A745" s="40"/>
      <c r="B745" s="40"/>
      <c r="C745" s="48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</row>
    <row r="746">
      <c r="A746" s="40"/>
      <c r="B746" s="40"/>
      <c r="C746" s="48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</row>
    <row r="747">
      <c r="A747" s="40"/>
      <c r="B747" s="40"/>
      <c r="C747" s="48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</row>
    <row r="748">
      <c r="A748" s="40"/>
      <c r="B748" s="40"/>
      <c r="C748" s="48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</row>
    <row r="749">
      <c r="A749" s="40"/>
      <c r="B749" s="40"/>
      <c r="C749" s="48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</row>
    <row r="750">
      <c r="A750" s="40"/>
      <c r="B750" s="40"/>
      <c r="C750" s="48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</row>
    <row r="751">
      <c r="A751" s="40"/>
      <c r="B751" s="40"/>
      <c r="C751" s="48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</row>
    <row r="752">
      <c r="A752" s="40"/>
      <c r="B752" s="40"/>
      <c r="C752" s="48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</row>
    <row r="753">
      <c r="A753" s="40"/>
      <c r="B753" s="40"/>
      <c r="C753" s="48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</row>
    <row r="754">
      <c r="A754" s="40"/>
      <c r="B754" s="40"/>
      <c r="C754" s="48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</row>
    <row r="755">
      <c r="A755" s="40"/>
      <c r="B755" s="40"/>
      <c r="C755" s="48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</row>
    <row r="756">
      <c r="A756" s="40"/>
      <c r="B756" s="40"/>
      <c r="C756" s="48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</row>
    <row r="757">
      <c r="A757" s="40"/>
      <c r="B757" s="40"/>
      <c r="C757" s="48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</row>
    <row r="758">
      <c r="A758" s="40"/>
      <c r="B758" s="40"/>
      <c r="C758" s="48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</row>
    <row r="759">
      <c r="A759" s="40"/>
      <c r="B759" s="40"/>
      <c r="C759" s="48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</row>
    <row r="760">
      <c r="A760" s="40"/>
      <c r="B760" s="40"/>
      <c r="C760" s="48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</row>
    <row r="761">
      <c r="A761" s="40"/>
      <c r="B761" s="40"/>
      <c r="C761" s="48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</row>
    <row r="762">
      <c r="A762" s="40"/>
      <c r="B762" s="40"/>
      <c r="C762" s="48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</row>
    <row r="763">
      <c r="A763" s="40"/>
      <c r="B763" s="40"/>
      <c r="C763" s="48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</row>
    <row r="764">
      <c r="A764" s="40"/>
      <c r="B764" s="40"/>
      <c r="C764" s="48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</row>
    <row r="765">
      <c r="A765" s="40"/>
      <c r="B765" s="40"/>
      <c r="C765" s="48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</row>
    <row r="766">
      <c r="A766" s="40"/>
      <c r="B766" s="40"/>
      <c r="C766" s="48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</row>
    <row r="767">
      <c r="A767" s="40"/>
      <c r="B767" s="40"/>
      <c r="C767" s="48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</row>
    <row r="768">
      <c r="A768" s="40"/>
      <c r="B768" s="40"/>
      <c r="C768" s="48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</row>
    <row r="769">
      <c r="A769" s="40"/>
      <c r="B769" s="40"/>
      <c r="C769" s="48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</row>
    <row r="770">
      <c r="A770" s="40"/>
      <c r="B770" s="40"/>
      <c r="C770" s="48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</row>
    <row r="771">
      <c r="A771" s="40"/>
      <c r="B771" s="40"/>
      <c r="C771" s="48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</row>
    <row r="772">
      <c r="A772" s="40"/>
      <c r="B772" s="40"/>
      <c r="C772" s="48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</row>
    <row r="773">
      <c r="A773" s="40"/>
      <c r="B773" s="40"/>
      <c r="C773" s="48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</row>
    <row r="774">
      <c r="A774" s="40"/>
      <c r="B774" s="40"/>
      <c r="C774" s="48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</row>
    <row r="775">
      <c r="A775" s="40"/>
      <c r="B775" s="40"/>
      <c r="C775" s="48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</row>
    <row r="776">
      <c r="A776" s="40"/>
      <c r="B776" s="40"/>
      <c r="C776" s="48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</row>
    <row r="777">
      <c r="A777" s="40"/>
      <c r="B777" s="40"/>
      <c r="C777" s="48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</row>
    <row r="778">
      <c r="A778" s="40"/>
      <c r="B778" s="40"/>
      <c r="C778" s="48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</row>
    <row r="779">
      <c r="A779" s="40"/>
      <c r="B779" s="40"/>
      <c r="C779" s="48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</row>
    <row r="780">
      <c r="A780" s="40"/>
      <c r="B780" s="40"/>
      <c r="C780" s="48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</row>
    <row r="781">
      <c r="A781" s="40"/>
      <c r="B781" s="40"/>
      <c r="C781" s="48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</row>
    <row r="782">
      <c r="A782" s="40"/>
      <c r="B782" s="40"/>
      <c r="C782" s="48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</row>
    <row r="783">
      <c r="A783" s="40"/>
      <c r="B783" s="40"/>
      <c r="C783" s="48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</row>
    <row r="784">
      <c r="A784" s="40"/>
      <c r="B784" s="40"/>
      <c r="C784" s="48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</row>
    <row r="785">
      <c r="A785" s="40"/>
      <c r="B785" s="40"/>
      <c r="C785" s="48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</row>
    <row r="786">
      <c r="A786" s="40"/>
      <c r="B786" s="40"/>
      <c r="C786" s="48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</row>
    <row r="787">
      <c r="A787" s="40"/>
      <c r="B787" s="40"/>
      <c r="C787" s="48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</row>
    <row r="788">
      <c r="A788" s="40"/>
      <c r="B788" s="40"/>
      <c r="C788" s="48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</row>
    <row r="789">
      <c r="A789" s="40"/>
      <c r="B789" s="40"/>
      <c r="C789" s="48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</row>
    <row r="790">
      <c r="A790" s="40"/>
      <c r="B790" s="40"/>
      <c r="C790" s="48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</row>
    <row r="791">
      <c r="A791" s="40"/>
      <c r="B791" s="40"/>
      <c r="C791" s="48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</row>
    <row r="792">
      <c r="A792" s="40"/>
      <c r="B792" s="40"/>
      <c r="C792" s="48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</row>
    <row r="793">
      <c r="A793" s="40"/>
      <c r="B793" s="40"/>
      <c r="C793" s="48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</row>
    <row r="794">
      <c r="A794" s="40"/>
      <c r="B794" s="40"/>
      <c r="C794" s="48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</row>
    <row r="795">
      <c r="A795" s="40"/>
      <c r="B795" s="40"/>
      <c r="C795" s="48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</row>
    <row r="796">
      <c r="A796" s="40"/>
      <c r="B796" s="40"/>
      <c r="C796" s="48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</row>
    <row r="797">
      <c r="A797" s="40"/>
      <c r="B797" s="40"/>
      <c r="C797" s="48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</row>
    <row r="798">
      <c r="A798" s="40"/>
      <c r="B798" s="40"/>
      <c r="C798" s="48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</row>
    <row r="799">
      <c r="A799" s="40"/>
      <c r="B799" s="40"/>
      <c r="C799" s="48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</row>
    <row r="800">
      <c r="A800" s="40"/>
      <c r="B800" s="40"/>
      <c r="C800" s="48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</row>
    <row r="801">
      <c r="A801" s="40"/>
      <c r="B801" s="40"/>
      <c r="C801" s="48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</row>
    <row r="802">
      <c r="A802" s="40"/>
      <c r="B802" s="40"/>
      <c r="C802" s="48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</row>
    <row r="803">
      <c r="A803" s="40"/>
      <c r="B803" s="40"/>
      <c r="C803" s="48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</row>
    <row r="804">
      <c r="A804" s="40"/>
      <c r="B804" s="40"/>
      <c r="C804" s="48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</row>
    <row r="805">
      <c r="A805" s="40"/>
      <c r="B805" s="40"/>
      <c r="C805" s="48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</row>
    <row r="806">
      <c r="A806" s="40"/>
      <c r="B806" s="40"/>
      <c r="C806" s="48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</row>
    <row r="807">
      <c r="A807" s="40"/>
      <c r="B807" s="40"/>
      <c r="C807" s="48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</row>
    <row r="808">
      <c r="A808" s="40"/>
      <c r="B808" s="40"/>
      <c r="C808" s="48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</row>
    <row r="809">
      <c r="A809" s="40"/>
      <c r="B809" s="40"/>
      <c r="C809" s="48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</row>
    <row r="810">
      <c r="A810" s="40"/>
      <c r="B810" s="40"/>
      <c r="C810" s="48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</row>
    <row r="811">
      <c r="A811" s="40"/>
      <c r="B811" s="40"/>
      <c r="C811" s="48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</row>
    <row r="812">
      <c r="A812" s="40"/>
      <c r="B812" s="40"/>
      <c r="C812" s="48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</row>
    <row r="813">
      <c r="A813" s="40"/>
      <c r="B813" s="40"/>
      <c r="C813" s="48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</row>
    <row r="814">
      <c r="A814" s="40"/>
      <c r="B814" s="40"/>
      <c r="C814" s="48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</row>
    <row r="815">
      <c r="A815" s="40"/>
      <c r="B815" s="40"/>
      <c r="C815" s="48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</row>
    <row r="816">
      <c r="A816" s="40"/>
      <c r="B816" s="40"/>
      <c r="C816" s="48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</row>
    <row r="817">
      <c r="A817" s="40"/>
      <c r="B817" s="40"/>
      <c r="C817" s="48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</row>
    <row r="818">
      <c r="A818" s="40"/>
      <c r="B818" s="40"/>
      <c r="C818" s="48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</row>
    <row r="819">
      <c r="A819" s="40"/>
      <c r="B819" s="40"/>
      <c r="C819" s="48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</row>
    <row r="820">
      <c r="A820" s="40"/>
      <c r="B820" s="40"/>
      <c r="C820" s="48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</row>
    <row r="821">
      <c r="A821" s="40"/>
      <c r="B821" s="40"/>
      <c r="C821" s="48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</row>
    <row r="822">
      <c r="A822" s="40"/>
      <c r="B822" s="40"/>
      <c r="C822" s="48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</row>
    <row r="823">
      <c r="A823" s="40"/>
      <c r="B823" s="40"/>
      <c r="C823" s="48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</row>
    <row r="824">
      <c r="A824" s="40"/>
      <c r="B824" s="40"/>
      <c r="C824" s="48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</row>
    <row r="825">
      <c r="A825" s="40"/>
      <c r="B825" s="40"/>
      <c r="C825" s="48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</row>
    <row r="826">
      <c r="A826" s="40"/>
      <c r="B826" s="40"/>
      <c r="C826" s="48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</row>
    <row r="827">
      <c r="A827" s="40"/>
      <c r="B827" s="40"/>
      <c r="C827" s="48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</row>
    <row r="828">
      <c r="A828" s="40"/>
      <c r="B828" s="40"/>
      <c r="C828" s="48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</row>
    <row r="829">
      <c r="A829" s="40"/>
      <c r="B829" s="40"/>
      <c r="C829" s="48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</row>
    <row r="830">
      <c r="A830" s="40"/>
      <c r="B830" s="40"/>
      <c r="C830" s="48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</row>
    <row r="831">
      <c r="A831" s="40"/>
      <c r="B831" s="40"/>
      <c r="C831" s="48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</row>
    <row r="832">
      <c r="A832" s="40"/>
      <c r="B832" s="40"/>
      <c r="C832" s="48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</row>
    <row r="833">
      <c r="A833" s="40"/>
      <c r="B833" s="40"/>
      <c r="C833" s="48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</row>
    <row r="834">
      <c r="A834" s="40"/>
      <c r="B834" s="40"/>
      <c r="C834" s="48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</row>
    <row r="835">
      <c r="A835" s="40"/>
      <c r="B835" s="40"/>
      <c r="C835" s="48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</row>
    <row r="836">
      <c r="A836" s="40"/>
      <c r="B836" s="40"/>
      <c r="C836" s="48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</row>
    <row r="837">
      <c r="A837" s="40"/>
      <c r="B837" s="40"/>
      <c r="C837" s="48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</row>
    <row r="838">
      <c r="A838" s="40"/>
      <c r="B838" s="40"/>
      <c r="C838" s="48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</row>
    <row r="839">
      <c r="A839" s="40"/>
      <c r="B839" s="40"/>
      <c r="C839" s="48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</row>
    <row r="840">
      <c r="A840" s="40"/>
      <c r="B840" s="40"/>
      <c r="C840" s="48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</row>
    <row r="841">
      <c r="A841" s="40"/>
      <c r="B841" s="40"/>
      <c r="C841" s="48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</row>
    <row r="842">
      <c r="A842" s="40"/>
      <c r="B842" s="40"/>
      <c r="C842" s="48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</row>
    <row r="843">
      <c r="A843" s="40"/>
      <c r="B843" s="40"/>
      <c r="C843" s="48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</row>
    <row r="844">
      <c r="A844" s="40"/>
      <c r="B844" s="40"/>
      <c r="C844" s="48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</row>
    <row r="845">
      <c r="A845" s="40"/>
      <c r="B845" s="40"/>
      <c r="C845" s="48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</row>
    <row r="846">
      <c r="A846" s="40"/>
      <c r="B846" s="40"/>
      <c r="C846" s="48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</row>
    <row r="847">
      <c r="A847" s="40"/>
      <c r="B847" s="40"/>
      <c r="C847" s="48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</row>
    <row r="848">
      <c r="A848" s="40"/>
      <c r="B848" s="40"/>
      <c r="C848" s="48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</row>
    <row r="849">
      <c r="A849" s="40"/>
      <c r="B849" s="40"/>
      <c r="C849" s="48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</row>
    <row r="850">
      <c r="A850" s="40"/>
      <c r="B850" s="40"/>
      <c r="C850" s="48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</row>
    <row r="851">
      <c r="A851" s="40"/>
      <c r="B851" s="40"/>
      <c r="C851" s="48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</row>
    <row r="852">
      <c r="A852" s="40"/>
      <c r="B852" s="40"/>
      <c r="C852" s="48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</row>
    <row r="853">
      <c r="A853" s="40"/>
      <c r="B853" s="40"/>
      <c r="C853" s="48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</row>
    <row r="854">
      <c r="A854" s="40"/>
      <c r="B854" s="40"/>
      <c r="C854" s="48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</row>
    <row r="855">
      <c r="A855" s="40"/>
      <c r="B855" s="40"/>
      <c r="C855" s="48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</row>
    <row r="856">
      <c r="A856" s="40"/>
      <c r="B856" s="40"/>
      <c r="C856" s="48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</row>
    <row r="857">
      <c r="A857" s="40"/>
      <c r="B857" s="40"/>
      <c r="C857" s="48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</row>
    <row r="858">
      <c r="A858" s="40"/>
      <c r="B858" s="40"/>
      <c r="C858" s="48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</row>
    <row r="859">
      <c r="A859" s="40"/>
      <c r="B859" s="40"/>
      <c r="C859" s="48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</row>
    <row r="860">
      <c r="A860" s="40"/>
      <c r="B860" s="40"/>
      <c r="C860" s="48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</row>
    <row r="861">
      <c r="A861" s="40"/>
      <c r="B861" s="40"/>
      <c r="C861" s="48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</row>
    <row r="862">
      <c r="A862" s="40"/>
      <c r="B862" s="40"/>
      <c r="C862" s="48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</row>
    <row r="863">
      <c r="A863" s="40"/>
      <c r="B863" s="40"/>
      <c r="C863" s="48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</row>
    <row r="864">
      <c r="A864" s="40"/>
      <c r="B864" s="40"/>
      <c r="C864" s="48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</row>
    <row r="865">
      <c r="A865" s="40"/>
      <c r="B865" s="40"/>
      <c r="C865" s="48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</row>
    <row r="866">
      <c r="A866" s="40"/>
      <c r="B866" s="40"/>
      <c r="C866" s="48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</row>
    <row r="867">
      <c r="A867" s="40"/>
      <c r="B867" s="40"/>
      <c r="C867" s="48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</row>
    <row r="868">
      <c r="A868" s="40"/>
      <c r="B868" s="40"/>
      <c r="C868" s="48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</row>
    <row r="869">
      <c r="A869" s="40"/>
      <c r="B869" s="40"/>
      <c r="C869" s="48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</row>
    <row r="870">
      <c r="A870" s="40"/>
      <c r="B870" s="40"/>
      <c r="C870" s="48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</row>
    <row r="871">
      <c r="A871" s="40"/>
      <c r="B871" s="40"/>
      <c r="C871" s="48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</row>
    <row r="872">
      <c r="A872" s="40"/>
      <c r="B872" s="40"/>
      <c r="C872" s="48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</row>
    <row r="873">
      <c r="A873" s="40"/>
      <c r="B873" s="40"/>
      <c r="C873" s="48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</row>
    <row r="874">
      <c r="A874" s="40"/>
      <c r="B874" s="40"/>
      <c r="C874" s="48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</row>
    <row r="875">
      <c r="A875" s="40"/>
      <c r="B875" s="40"/>
      <c r="C875" s="48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</row>
    <row r="876">
      <c r="A876" s="40"/>
      <c r="B876" s="40"/>
      <c r="C876" s="48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</row>
    <row r="877">
      <c r="A877" s="40"/>
      <c r="B877" s="40"/>
      <c r="C877" s="48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</row>
    <row r="878">
      <c r="A878" s="40"/>
      <c r="B878" s="40"/>
      <c r="C878" s="48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</row>
    <row r="879">
      <c r="A879" s="40"/>
      <c r="B879" s="40"/>
      <c r="C879" s="48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</row>
    <row r="880">
      <c r="A880" s="40"/>
      <c r="B880" s="40"/>
      <c r="C880" s="48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</row>
    <row r="881">
      <c r="A881" s="40"/>
      <c r="B881" s="40"/>
      <c r="C881" s="48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</row>
    <row r="882">
      <c r="A882" s="40"/>
      <c r="B882" s="40"/>
      <c r="C882" s="48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</row>
    <row r="883">
      <c r="A883" s="40"/>
      <c r="B883" s="40"/>
      <c r="C883" s="48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</row>
    <row r="884">
      <c r="A884" s="40"/>
      <c r="B884" s="40"/>
      <c r="C884" s="48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</row>
    <row r="885">
      <c r="A885" s="40"/>
      <c r="B885" s="40"/>
      <c r="C885" s="48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</row>
    <row r="886">
      <c r="A886" s="40"/>
      <c r="B886" s="40"/>
      <c r="C886" s="48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</row>
    <row r="887">
      <c r="A887" s="40"/>
      <c r="B887" s="40"/>
      <c r="C887" s="48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</row>
    <row r="888">
      <c r="A888" s="40"/>
      <c r="B888" s="40"/>
      <c r="C888" s="48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</row>
    <row r="889">
      <c r="A889" s="40"/>
      <c r="B889" s="40"/>
      <c r="C889" s="48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</row>
    <row r="890">
      <c r="A890" s="40"/>
      <c r="B890" s="40"/>
      <c r="C890" s="48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</row>
    <row r="891">
      <c r="A891" s="40"/>
      <c r="B891" s="40"/>
      <c r="C891" s="48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</row>
    <row r="892">
      <c r="A892" s="40"/>
      <c r="B892" s="40"/>
      <c r="C892" s="48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</row>
    <row r="893">
      <c r="A893" s="40"/>
      <c r="B893" s="40"/>
      <c r="C893" s="48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</row>
    <row r="894">
      <c r="A894" s="40"/>
      <c r="B894" s="40"/>
      <c r="C894" s="48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</row>
    <row r="895">
      <c r="A895" s="40"/>
      <c r="B895" s="40"/>
      <c r="C895" s="48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</row>
    <row r="896">
      <c r="A896" s="40"/>
      <c r="B896" s="40"/>
      <c r="C896" s="48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</row>
    <row r="897">
      <c r="A897" s="40"/>
      <c r="B897" s="40"/>
      <c r="C897" s="48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</row>
    <row r="898">
      <c r="A898" s="40"/>
      <c r="B898" s="40"/>
      <c r="C898" s="48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</row>
    <row r="899">
      <c r="A899" s="40"/>
      <c r="B899" s="40"/>
      <c r="C899" s="48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</row>
    <row r="900">
      <c r="A900" s="40"/>
      <c r="B900" s="40"/>
      <c r="C900" s="48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</row>
    <row r="901">
      <c r="A901" s="40"/>
      <c r="B901" s="40"/>
      <c r="C901" s="48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</row>
    <row r="902">
      <c r="A902" s="40"/>
      <c r="B902" s="40"/>
      <c r="C902" s="48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</row>
    <row r="903">
      <c r="A903" s="40"/>
      <c r="B903" s="40"/>
      <c r="C903" s="48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</row>
    <row r="904">
      <c r="A904" s="40"/>
      <c r="B904" s="40"/>
      <c r="C904" s="48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</row>
    <row r="905">
      <c r="A905" s="40"/>
      <c r="B905" s="40"/>
      <c r="C905" s="48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</row>
    <row r="906">
      <c r="A906" s="40"/>
      <c r="B906" s="40"/>
      <c r="C906" s="48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</row>
    <row r="907">
      <c r="A907" s="40"/>
      <c r="B907" s="40"/>
      <c r="C907" s="48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</row>
    <row r="908">
      <c r="A908" s="40"/>
      <c r="B908" s="40"/>
      <c r="C908" s="48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</row>
    <row r="909">
      <c r="A909" s="40"/>
      <c r="B909" s="40"/>
      <c r="C909" s="48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</row>
    <row r="910">
      <c r="A910" s="40"/>
      <c r="B910" s="40"/>
      <c r="C910" s="48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</row>
    <row r="911">
      <c r="A911" s="40"/>
      <c r="B911" s="40"/>
      <c r="C911" s="48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</row>
    <row r="912">
      <c r="A912" s="40"/>
      <c r="B912" s="40"/>
      <c r="C912" s="48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</row>
    <row r="913">
      <c r="A913" s="40"/>
      <c r="B913" s="40"/>
      <c r="C913" s="48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</row>
    <row r="914">
      <c r="A914" s="40"/>
      <c r="B914" s="40"/>
      <c r="C914" s="48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</row>
    <row r="915">
      <c r="A915" s="40"/>
      <c r="B915" s="40"/>
      <c r="C915" s="48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</row>
    <row r="916">
      <c r="A916" s="40"/>
      <c r="B916" s="40"/>
      <c r="C916" s="48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</row>
    <row r="917">
      <c r="A917" s="40"/>
      <c r="B917" s="40"/>
      <c r="C917" s="48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</row>
    <row r="918">
      <c r="A918" s="40"/>
      <c r="B918" s="40"/>
      <c r="C918" s="48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</row>
    <row r="919">
      <c r="A919" s="40"/>
      <c r="B919" s="40"/>
      <c r="C919" s="48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</row>
    <row r="920">
      <c r="A920" s="40"/>
      <c r="B920" s="40"/>
      <c r="C920" s="48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</row>
    <row r="921">
      <c r="A921" s="40"/>
      <c r="B921" s="40"/>
      <c r="C921" s="48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</row>
    <row r="922">
      <c r="A922" s="40"/>
      <c r="B922" s="40"/>
      <c r="C922" s="48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</row>
    <row r="923">
      <c r="A923" s="40"/>
      <c r="B923" s="40"/>
      <c r="C923" s="48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</row>
    <row r="924">
      <c r="A924" s="40"/>
      <c r="B924" s="40"/>
      <c r="C924" s="48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</row>
    <row r="925">
      <c r="A925" s="40"/>
      <c r="B925" s="40"/>
      <c r="C925" s="48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</row>
    <row r="926">
      <c r="A926" s="40"/>
      <c r="B926" s="40"/>
      <c r="C926" s="48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</row>
    <row r="927">
      <c r="A927" s="40"/>
      <c r="B927" s="40"/>
      <c r="C927" s="48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</row>
    <row r="928">
      <c r="A928" s="40"/>
      <c r="B928" s="40"/>
      <c r="C928" s="48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</row>
    <row r="929">
      <c r="A929" s="40"/>
      <c r="B929" s="40"/>
      <c r="C929" s="48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</row>
    <row r="930">
      <c r="A930" s="40"/>
      <c r="B930" s="40"/>
      <c r="C930" s="48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</row>
    <row r="931">
      <c r="A931" s="40"/>
      <c r="B931" s="40"/>
      <c r="C931" s="48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</row>
    <row r="932">
      <c r="A932" s="40"/>
      <c r="B932" s="40"/>
      <c r="C932" s="48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</row>
    <row r="933">
      <c r="A933" s="40"/>
      <c r="B933" s="40"/>
      <c r="C933" s="48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</row>
    <row r="934">
      <c r="A934" s="40"/>
      <c r="B934" s="40"/>
      <c r="C934" s="48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</row>
    <row r="935">
      <c r="A935" s="40"/>
      <c r="B935" s="40"/>
      <c r="C935" s="48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</row>
    <row r="936">
      <c r="A936" s="40"/>
      <c r="B936" s="40"/>
      <c r="C936" s="48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</row>
    <row r="937">
      <c r="A937" s="40"/>
      <c r="B937" s="40"/>
      <c r="C937" s="48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</row>
    <row r="938">
      <c r="A938" s="40"/>
      <c r="B938" s="40"/>
      <c r="C938" s="48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</row>
    <row r="939">
      <c r="A939" s="40"/>
      <c r="B939" s="40"/>
      <c r="C939" s="48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</row>
    <row r="940">
      <c r="A940" s="40"/>
      <c r="B940" s="40"/>
      <c r="C940" s="48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</row>
    <row r="941">
      <c r="A941" s="40"/>
      <c r="B941" s="40"/>
      <c r="C941" s="48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</row>
    <row r="942">
      <c r="A942" s="40"/>
      <c r="B942" s="40"/>
      <c r="C942" s="48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</row>
    <row r="943">
      <c r="A943" s="40"/>
      <c r="B943" s="40"/>
      <c r="C943" s="48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</row>
    <row r="944">
      <c r="A944" s="40"/>
      <c r="B944" s="40"/>
      <c r="C944" s="48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</row>
    <row r="945">
      <c r="A945" s="40"/>
      <c r="B945" s="40"/>
      <c r="C945" s="48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</row>
    <row r="946">
      <c r="A946" s="40"/>
      <c r="B946" s="40"/>
      <c r="C946" s="48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</row>
    <row r="947">
      <c r="A947" s="40"/>
      <c r="B947" s="40"/>
      <c r="C947" s="48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</row>
    <row r="948">
      <c r="A948" s="40"/>
      <c r="B948" s="40"/>
      <c r="C948" s="48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</row>
    <row r="949">
      <c r="A949" s="40"/>
      <c r="B949" s="40"/>
      <c r="C949" s="48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</row>
    <row r="950">
      <c r="A950" s="40"/>
      <c r="B950" s="40"/>
      <c r="C950" s="48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</row>
    <row r="951">
      <c r="A951" s="40"/>
      <c r="B951" s="40"/>
      <c r="C951" s="48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</row>
    <row r="952">
      <c r="A952" s="40"/>
      <c r="B952" s="40"/>
      <c r="C952" s="48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</row>
    <row r="953">
      <c r="A953" s="40"/>
      <c r="B953" s="40"/>
      <c r="C953" s="48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</row>
    <row r="954">
      <c r="A954" s="40"/>
      <c r="B954" s="40"/>
      <c r="C954" s="48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</row>
    <row r="955">
      <c r="A955" s="40"/>
      <c r="B955" s="40"/>
      <c r="C955" s="48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</row>
    <row r="956">
      <c r="A956" s="40"/>
      <c r="B956" s="40"/>
      <c r="C956" s="48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</row>
    <row r="957">
      <c r="A957" s="40"/>
      <c r="B957" s="40"/>
      <c r="C957" s="48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</row>
    <row r="958">
      <c r="A958" s="40"/>
      <c r="B958" s="40"/>
      <c r="C958" s="48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</row>
    <row r="959">
      <c r="A959" s="40"/>
      <c r="B959" s="40"/>
      <c r="C959" s="48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</row>
    <row r="960">
      <c r="A960" s="40"/>
      <c r="B960" s="40"/>
      <c r="C960" s="48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</row>
    <row r="961">
      <c r="A961" s="40"/>
      <c r="B961" s="40"/>
      <c r="C961" s="48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</row>
    <row r="962">
      <c r="A962" s="40"/>
      <c r="B962" s="40"/>
      <c r="C962" s="48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</row>
    <row r="963">
      <c r="A963" s="40"/>
      <c r="B963" s="40"/>
      <c r="C963" s="48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</row>
    <row r="964">
      <c r="A964" s="40"/>
      <c r="B964" s="40"/>
      <c r="C964" s="48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</row>
    <row r="965">
      <c r="A965" s="40"/>
      <c r="B965" s="40"/>
      <c r="C965" s="48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</row>
    <row r="966">
      <c r="A966" s="40"/>
      <c r="B966" s="40"/>
      <c r="C966" s="48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</row>
    <row r="967">
      <c r="A967" s="40"/>
      <c r="B967" s="40"/>
      <c r="C967" s="48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</row>
    <row r="968">
      <c r="A968" s="40"/>
      <c r="B968" s="40"/>
      <c r="C968" s="48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</row>
    <row r="969">
      <c r="A969" s="40"/>
      <c r="B969" s="40"/>
      <c r="C969" s="48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</row>
    <row r="970">
      <c r="A970" s="40"/>
      <c r="B970" s="40"/>
      <c r="C970" s="48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</row>
    <row r="971">
      <c r="A971" s="40"/>
      <c r="B971" s="40"/>
      <c r="C971" s="48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</row>
    <row r="972">
      <c r="A972" s="40"/>
      <c r="B972" s="40"/>
      <c r="C972" s="48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</row>
    <row r="973">
      <c r="A973" s="40"/>
      <c r="B973" s="40"/>
      <c r="C973" s="48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</row>
    <row r="974">
      <c r="A974" s="40"/>
      <c r="B974" s="40"/>
      <c r="C974" s="48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</row>
    <row r="975">
      <c r="A975" s="40"/>
      <c r="B975" s="40"/>
      <c r="C975" s="48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</row>
    <row r="976">
      <c r="A976" s="40"/>
      <c r="B976" s="40"/>
      <c r="C976" s="48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</row>
    <row r="977">
      <c r="A977" s="40"/>
      <c r="B977" s="40"/>
      <c r="C977" s="48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</row>
    <row r="978">
      <c r="A978" s="40"/>
      <c r="B978" s="40"/>
      <c r="C978" s="48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</row>
    <row r="979">
      <c r="A979" s="40"/>
      <c r="B979" s="40"/>
      <c r="C979" s="48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</row>
    <row r="980">
      <c r="A980" s="40"/>
      <c r="B980" s="40"/>
      <c r="C980" s="48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</row>
    <row r="981">
      <c r="A981" s="40"/>
      <c r="B981" s="40"/>
      <c r="C981" s="48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</row>
    <row r="982">
      <c r="A982" s="40"/>
      <c r="B982" s="40"/>
      <c r="C982" s="48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</row>
    <row r="983">
      <c r="A983" s="40"/>
      <c r="B983" s="40"/>
      <c r="C983" s="48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</row>
    <row r="984">
      <c r="A984" s="40"/>
      <c r="B984" s="40"/>
      <c r="C984" s="48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</row>
    <row r="985">
      <c r="A985" s="40"/>
      <c r="B985" s="40"/>
      <c r="C985" s="48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</row>
    <row r="986">
      <c r="A986" s="40"/>
      <c r="B986" s="40"/>
      <c r="C986" s="48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</row>
    <row r="987">
      <c r="A987" s="40"/>
      <c r="B987" s="40"/>
      <c r="C987" s="48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</row>
    <row r="988">
      <c r="A988" s="40"/>
      <c r="B988" s="40"/>
      <c r="C988" s="48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</row>
    <row r="989">
      <c r="A989" s="40"/>
      <c r="B989" s="40"/>
      <c r="C989" s="48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</row>
    <row r="990">
      <c r="A990" s="40"/>
      <c r="B990" s="40"/>
      <c r="C990" s="48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</row>
    <row r="991">
      <c r="A991" s="40"/>
      <c r="B991" s="40"/>
      <c r="C991" s="48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</row>
    <row r="992">
      <c r="A992" s="40"/>
      <c r="B992" s="40"/>
      <c r="C992" s="48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</row>
    <row r="993">
      <c r="A993" s="40"/>
      <c r="B993" s="40"/>
      <c r="C993" s="48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</row>
    <row r="994">
      <c r="A994" s="40"/>
      <c r="B994" s="40"/>
      <c r="C994" s="48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</row>
    <row r="995">
      <c r="A995" s="40"/>
      <c r="B995" s="40"/>
      <c r="C995" s="48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</row>
    <row r="996">
      <c r="A996" s="40"/>
      <c r="B996" s="40"/>
      <c r="C996" s="48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</row>
    <row r="997">
      <c r="A997" s="40"/>
      <c r="B997" s="40"/>
      <c r="C997" s="48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</row>
    <row r="998">
      <c r="A998" s="40"/>
      <c r="B998" s="40"/>
      <c r="C998" s="48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</row>
    <row r="999">
      <c r="A999" s="40"/>
      <c r="B999" s="40"/>
      <c r="C999" s="48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</row>
    <row r="1000">
      <c r="A1000" s="40"/>
      <c r="B1000" s="40"/>
      <c r="C1000" s="48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</row>
    <row r="1001">
      <c r="A1001" s="40"/>
      <c r="B1001" s="40"/>
      <c r="C1001" s="48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</row>
    <row r="1002">
      <c r="A1002" s="40"/>
      <c r="B1002" s="40"/>
      <c r="C1002" s="48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</row>
    <row r="1003">
      <c r="A1003" s="40"/>
      <c r="B1003" s="40"/>
      <c r="C1003" s="48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</row>
    <row r="1004">
      <c r="A1004" s="40"/>
      <c r="B1004" s="40"/>
      <c r="C1004" s="48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</row>
    <row r="1005">
      <c r="A1005" s="40"/>
      <c r="B1005" s="40"/>
      <c r="C1005" s="48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</row>
    <row r="1006">
      <c r="A1006" s="40"/>
      <c r="B1006" s="40"/>
      <c r="C1006" s="48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</row>
    <row r="1007">
      <c r="A1007" s="40"/>
      <c r="B1007" s="40"/>
      <c r="C1007" s="48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</row>
    <row r="1008">
      <c r="A1008" s="40"/>
      <c r="B1008" s="40"/>
      <c r="C1008" s="48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</row>
    <row r="1009">
      <c r="A1009" s="40"/>
      <c r="B1009" s="40"/>
      <c r="C1009" s="48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</row>
    <row r="1010">
      <c r="A1010" s="40"/>
      <c r="B1010" s="40"/>
      <c r="C1010" s="48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</row>
    <row r="1011">
      <c r="A1011" s="40"/>
      <c r="B1011" s="40"/>
      <c r="C1011" s="48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</row>
    <row r="1012">
      <c r="A1012" s="40"/>
      <c r="B1012" s="40"/>
      <c r="C1012" s="48"/>
      <c r="D1012" s="40"/>
      <c r="E1012" s="40"/>
      <c r="F1012" s="40"/>
      <c r="G1012" s="40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</row>
    <row r="1013">
      <c r="A1013" s="40"/>
      <c r="B1013" s="40"/>
      <c r="C1013" s="48"/>
      <c r="D1013" s="40"/>
      <c r="E1013" s="40"/>
      <c r="F1013" s="40"/>
      <c r="G1013" s="40"/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40"/>
      <c r="Y1013" s="40"/>
    </row>
    <row r="1014">
      <c r="A1014" s="40"/>
      <c r="B1014" s="40"/>
      <c r="C1014" s="48"/>
      <c r="D1014" s="40"/>
      <c r="E1014" s="40"/>
      <c r="F1014" s="40"/>
      <c r="G1014" s="40"/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40"/>
      <c r="Y1014" s="40"/>
    </row>
  </sheetData>
  <drawing r:id="rId1"/>
</worksheet>
</file>