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<sst xmlns="http://schemas.openxmlformats.org/spreadsheetml/2006/main" count="383" uniqueCount="190">
  <si>
    <t>Phage</t>
  </si>
  <si>
    <t>Tool</t>
  </si>
  <si>
    <t>Total predicted</t>
  </si>
  <si>
    <t>Total reference</t>
  </si>
  <si>
    <t>True positives</t>
  </si>
  <si>
    <t>False positives</t>
  </si>
  <si>
    <t>False negatives</t>
  </si>
  <si>
    <t>Extra genes</t>
  </si>
  <si>
    <t>Mean coord score (TP)</t>
  </si>
  <si>
    <t>Precision</t>
  </si>
  <si>
    <t>Recall</t>
  </si>
  <si>
    <t>F1_Score</t>
  </si>
  <si>
    <t>F1</t>
  </si>
  <si>
    <t>PELICAN</t>
  </si>
  <si>
    <t>genemarks</t>
  </si>
  <si>
    <t>phanotate</t>
  </si>
  <si>
    <t>prodigalgv</t>
  </si>
  <si>
    <t>prokkavirus</t>
  </si>
  <si>
    <t>NC_004629.1</t>
  </si>
  <si>
    <t>407</t>
  </si>
  <si>
    <t>369</t>
  </si>
  <si>
    <t>366</t>
  </si>
  <si>
    <t>41</t>
  </si>
  <si>
    <t>4</t>
  </si>
  <si>
    <t>5472-5645|7332-7427|10628-10759|11961-12077|23484-23576|35746-35844|35899-36327|37937-38032|45393-45500|45594-45683|47754-47849|50245-50361|50410-50514|51633-51725|57877-58023|62670-63032|71605-71715|79904-79993|101319-101411|114299-114388|114757-114846|115210-115308|137120-137224|147119-147334|152913-153005|157193-157285|186188-186313|186371-186529|206395-206508|218231-218395|224752-224850|233260-233379|249339-249776|261516-261608|263125-263319|266723-266797|268723-268824|269550-269687|270415-270525|271742-271816|274048-274194</t>
  </si>
  <si>
    <t>98.39</t>
  </si>
  <si>
    <t>0.8992628992628993</t>
  </si>
  <si>
    <t>0.9891891891891892</t>
  </si>
  <si>
    <t>0.9420849420849422</t>
  </si>
  <si>
    <t>NC_010116.1</t>
  </si>
  <si>
    <t>83</t>
  </si>
  <si>
    <t>77</t>
  </si>
  <si>
    <t>75</t>
  </si>
  <si>
    <t>8</t>
  </si>
  <si>
    <t>2</t>
  </si>
  <si>
    <t>409-627|7661-7786|22654-22749|28842-29033|32914-33051|33245-33436|39348-39437|47032-47298</t>
  </si>
  <si>
    <t>99.26</t>
  </si>
  <si>
    <t>0.9036144578313253</t>
  </si>
  <si>
    <t>0.974025974025974</t>
  </si>
  <si>
    <t>0.9375</t>
  </si>
  <si>
    <t>NC_010325.1</t>
  </si>
  <si>
    <t>68</t>
  </si>
  <si>
    <t>67</t>
  </si>
  <si>
    <t>10</t>
  </si>
  <si>
    <t>1</t>
  </si>
  <si>
    <t>334-534|531-632|1762-1905|3345-3500|4834-4995|4912-5040|5115-5333|19668-19931|25537-25632|44684-44770</t>
  </si>
  <si>
    <t>96.75</t>
  </si>
  <si>
    <t>0.8701298701298701</t>
  </si>
  <si>
    <t>0.9852941176470589</t>
  </si>
  <si>
    <t>0.9241379310344828</t>
  </si>
  <si>
    <t>NC_010326.1</t>
  </si>
  <si>
    <t>64</t>
  </si>
  <si>
    <t>54</t>
  </si>
  <si>
    <t>52</t>
  </si>
  <si>
    <t>12</t>
  </si>
  <si>
    <t>193-414|920-1273|1275-1364|1411-1524|2881-2985|2988-3107|3762-3947|6809-6916|7678-7776|42999-43091|43150-43302|43269-43490</t>
  </si>
  <si>
    <t>98.77</t>
  </si>
  <si>
    <t>0.8125</t>
  </si>
  <si>
    <t>0.9629629629629629</t>
  </si>
  <si>
    <t>0.8813559322033898</t>
  </si>
  <si>
    <t>NC_011703.1</t>
  </si>
  <si>
    <t>101</t>
  </si>
  <si>
    <t>90</t>
  </si>
  <si>
    <t>86</t>
  </si>
  <si>
    <t>15</t>
  </si>
  <si>
    <t>2-163|662-832|7582-7839|7712-7879|8140-8343|9172-9306|12839-13009|13054-13170|13219-13329|36168-36326|51278-51466|53128-53229|59061-59204|59224-59706|61242-61394</t>
  </si>
  <si>
    <t>98.01</t>
  </si>
  <si>
    <t>0.8514851485148515</t>
  </si>
  <si>
    <t>0.9555555555555556</t>
  </si>
  <si>
    <t>0.900523560209424</t>
  </si>
  <si>
    <t>NC_022970.1</t>
  </si>
  <si>
    <t>169</t>
  </si>
  <si>
    <t>165</t>
  </si>
  <si>
    <t>163</t>
  </si>
  <si>
    <t>6</t>
  </si>
  <si>
    <t>50554-50712|50807-51007|62433-62525|63317-63670|85828-85932|85923-86027</t>
  </si>
  <si>
    <t>98.49</t>
  </si>
  <si>
    <t>0.9644970414201184</t>
  </si>
  <si>
    <t>0.9878787878787879</t>
  </si>
  <si>
    <t>0.9760479041916168</t>
  </si>
  <si>
    <t>364</t>
  </si>
  <si>
    <t>360</t>
  </si>
  <si>
    <t>9</t>
  </si>
  <si>
    <t>5472-5645|249339-249776|35899-36327|62670-63032</t>
  </si>
  <si>
    <t>98.71</t>
  </si>
  <si>
    <t>0.989010989010989</t>
  </si>
  <si>
    <t>0.975609756097561</t>
  </si>
  <si>
    <t>0.9822646657571624</t>
  </si>
  <si>
    <t>78</t>
  </si>
  <si>
    <t>76</t>
  </si>
  <si>
    <t>28842-29033|47032-47298</t>
  </si>
  <si>
    <t>99.23</t>
  </si>
  <si>
    <t>0.9743589743589743</t>
  </si>
  <si>
    <t>0.987012987012987</t>
  </si>
  <si>
    <t>0.9806451612903225</t>
  </si>
  <si>
    <t>65</t>
  </si>
  <si>
    <t>3</t>
  </si>
  <si>
    <t>4912-5040|5115-5333</t>
  </si>
  <si>
    <t>99.52</t>
  </si>
  <si>
    <t>0.9701492537313433</t>
  </si>
  <si>
    <t>0.9558823529411765</t>
  </si>
  <si>
    <t>0.962962962962963</t>
  </si>
  <si>
    <t>55</t>
  </si>
  <si>
    <t>51</t>
  </si>
  <si>
    <t>193-414|2881-2985|2988-3107|43269-43547</t>
  </si>
  <si>
    <t>98.8</t>
  </si>
  <si>
    <t>0.9272727272727272</t>
  </si>
  <si>
    <t>0.9444444444444444</t>
  </si>
  <si>
    <t>0.9357798165137615</t>
  </si>
  <si>
    <t>91</t>
  </si>
  <si>
    <t>89</t>
  </si>
  <si>
    <t>2-163|8140-8343</t>
  </si>
  <si>
    <t>99.38</t>
  </si>
  <si>
    <t>0.978021978021978</t>
  </si>
  <si>
    <t>0.9888888888888889</t>
  </si>
  <si>
    <t>0.9834254143646408</t>
  </si>
  <si>
    <t>160</t>
  </si>
  <si>
    <t>159</t>
  </si>
  <si>
    <t>63493-63702</t>
  </si>
  <si>
    <t>99.01</t>
  </si>
  <si>
    <t>0.99375</t>
  </si>
  <si>
    <t>0.9636363636363636</t>
  </si>
  <si>
    <t>0.9784615384615384</t>
  </si>
  <si>
    <t>412</t>
  </si>
  <si>
    <t>46</t>
  </si>
  <si>
    <t>5472-5645|7332-7427|10628-10759|11961-12077|23484-23576|31100-31189|34853-34978|35746-35844|35899-36327|37937-38032|40457-40549|45393-45500|45594-45683|47578-47694|47754-47849|50245-50361|50410-50514|51633-51725|57877-58023|62670-63032|71605-71715|71845-71940|79904-79993|101319-101411|114299-114388|114757-114846|115210-115308|137120-137224|147119-147334|152913-153005|157193-157285|186188-186313|186371-186529|206395-206508|224752-224850|228584-228694|233260-233379|249339-249776|261516-261608|263125-263319|268723-268824|269482-269601|269550-269687|270415-270525|274048-274194|277795-277890</t>
  </si>
  <si>
    <t>97.88</t>
  </si>
  <si>
    <t>0.8883495145631068</t>
  </si>
  <si>
    <t>0.9360613810741688</t>
  </si>
  <si>
    <t>85</t>
  </si>
  <si>
    <t>409-627|7661-7786|22654-22749|28867-29052|32914-33051|33057-33170|33245-33436|39348-39437|40566-40724|47032-47298</t>
  </si>
  <si>
    <t>97.67</t>
  </si>
  <si>
    <t>0.8823529411764706</t>
  </si>
  <si>
    <t>0.9259259259259258</t>
  </si>
  <si>
    <t>80</t>
  </si>
  <si>
    <t>13</t>
  </si>
  <si>
    <t>78-227|334-534|531-632|760-849|1762-1905|4834-4995|5115-5333|19668-19931|25537-25632|25689-25778|44911-45012|45274-45375|45519-45623</t>
  </si>
  <si>
    <t>95.9</t>
  </si>
  <si>
    <t>0.8375</t>
  </si>
  <si>
    <t>0.9054054054054055</t>
  </si>
  <si>
    <t>3-473|484-744|920-1273|1275-1364|1411-1524|2881-2985|2988-3107|3762-3947|6809-6916|7678-7776|21140-21247|25821-25910|42999-43091|43150-43302|43329-43547</t>
  </si>
  <si>
    <t>0.7761194029850746</t>
  </si>
  <si>
    <t>0.859504132231405</t>
  </si>
  <si>
    <t>100</t>
  </si>
  <si>
    <t>84</t>
  </si>
  <si>
    <t>16</t>
  </si>
  <si>
    <t>2-163|662-832|7582-7839|9172-9306|12839-13009|13054-13170|13219-13329|13378-13566|13670-13915|36168-36326|51278-51466|53128-53229|59061-59204|59224-59706|60463-60588|61242-61394</t>
  </si>
  <si>
    <t>96.53</t>
  </si>
  <si>
    <t>0.84</t>
  </si>
  <si>
    <t>0.9333333333333333</t>
  </si>
  <si>
    <t>0.8842105263157894</t>
  </si>
  <si>
    <t>177</t>
  </si>
  <si>
    <t>162</t>
  </si>
  <si>
    <t>24833-24952|45635-45739|50554-50712|50807-51007|52799-52912|56057-56176|62433-62525|62826-62960|62963-63166|63317-63670|73253-73408|84597-84701|85280-85405|85828-85932|85923-86027</t>
  </si>
  <si>
    <t>96.32</t>
  </si>
  <si>
    <t>0.9152542372881356</t>
  </si>
  <si>
    <t>0.9818181818181818</t>
  </si>
  <si>
    <t>0.9473684210526316</t>
  </si>
  <si>
    <t>5472-5645|35899-36327|62670-63032|218231-218395|249339-249776|250790-250942</t>
  </si>
  <si>
    <t>98.85</t>
  </si>
  <si>
    <t>0.9836065573770492</t>
  </si>
  <si>
    <t>0.9795918367346939</t>
  </si>
  <si>
    <t>98.79</t>
  </si>
  <si>
    <t>3345-3500|5115-5333|25537-25632</t>
  </si>
  <si>
    <t>97.6</t>
  </si>
  <si>
    <t>98.82</t>
  </si>
  <si>
    <t>93</t>
  </si>
  <si>
    <t>0</t>
  </si>
  <si>
    <t>2-163|7712-7879|8140-8343</t>
  </si>
  <si>
    <t>99.49</t>
  </si>
  <si>
    <t>0.967741935483871</t>
  </si>
  <si>
    <t>1.0</t>
  </si>
  <si>
    <t>158</t>
  </si>
  <si>
    <t>7</t>
  </si>
  <si>
    <t/>
  </si>
  <si>
    <t>99.43</t>
  </si>
  <si>
    <t>0.9575757575757575</t>
  </si>
  <si>
    <t>0.978328173374613</t>
  </si>
  <si>
    <t>357</t>
  </si>
  <si>
    <t>354</t>
  </si>
  <si>
    <t>35899-36327|62670-63032|250790-250942</t>
  </si>
  <si>
    <t>98.9</t>
  </si>
  <si>
    <t>0.9915966386554622</t>
  </si>
  <si>
    <t>0.959349593495935</t>
  </si>
  <si>
    <t>0.9752066115702479</t>
  </si>
  <si>
    <t>43269-43490|193-414|2881-2985|2988-3107</t>
  </si>
  <si>
    <t>92</t>
  </si>
  <si>
    <t>7712-7879|8140-8343</t>
  </si>
  <si>
    <t>99.53</t>
  </si>
  <si>
    <t>0.9782608695652174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</si>
</sst>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8" max="8" width="18.0"/>
    <col customWidth="1" min="9" max="12" width="17.25"/>
    <col customWidth="1" min="14" max="14" width="16.63"/>
    <col customWidth="1" min="15" max="15" width="12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1" t="s">
        <v>9</v>
      </c>
      <c r="O1" s="2" t="s">
        <v>10</v>
      </c>
      <c r="P1" s="2" t="s">
        <v>12</v>
      </c>
      <c r="R1" s="3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  <row r="2">
      <c r="A2" s="1" t="s">
        <v>18</v>
      </c>
      <c r="B2" s="1" t="s">
        <v>13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N2" s="1">
        <f t="shared" ref="N2:P2" si="1">VALUE(SUBSTITUTE(J2, ".", ","))</f>
        <v>0.8992628993</v>
      </c>
      <c r="O2" s="4">
        <f t="shared" si="1"/>
        <v>0.9891891892</v>
      </c>
      <c r="P2" s="4">
        <f t="shared" si="1"/>
        <v>0.9420849421</v>
      </c>
      <c r="Q2" s="3" t="s">
        <v>9</v>
      </c>
      <c r="R2" s="5">
        <f>MEDIAN(N2:N7)</f>
        <v>0.8846963847</v>
      </c>
      <c r="S2" s="5">
        <f>MEDIAN(N8:N13)</f>
        <v>0.9761904762</v>
      </c>
      <c r="T2" s="5">
        <f>MEDIAN(N14:N19)</f>
        <v>0.8611764706</v>
      </c>
      <c r="U2" s="5">
        <f>MEDIAN(N20:N25)</f>
        <v>0.9710504549</v>
      </c>
      <c r="V2" s="5">
        <f>MEDIAN(N26:N31)</f>
        <v>0.976309922</v>
      </c>
    </row>
    <row r="3">
      <c r="A3" s="1" t="s">
        <v>29</v>
      </c>
      <c r="B3" s="1" t="s">
        <v>13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N3" s="1">
        <f t="shared" ref="N3:P3" si="2">VALUE(SUBSTITUTE(J3, ".", ","))</f>
        <v>0.9036144578</v>
      </c>
      <c r="O3" s="4">
        <f t="shared" si="2"/>
        <v>0.974025974</v>
      </c>
      <c r="P3" s="4">
        <f t="shared" si="2"/>
        <v>0.9375</v>
      </c>
      <c r="Q3" s="3" t="s">
        <v>10</v>
      </c>
      <c r="R3" s="4">
        <f>MEDIAN(O2:O7)</f>
        <v>0.9796600458</v>
      </c>
      <c r="S3" s="4">
        <f>MEDIAN(O8:O13)</f>
        <v>0.9696230599</v>
      </c>
      <c r="T3" s="4">
        <f>MEDIAN(O14:O19)</f>
        <v>0.9779220779</v>
      </c>
      <c r="U3" s="4">
        <f>MEDIAN(O20:O25)</f>
        <v>0.9665927568</v>
      </c>
      <c r="V3" s="4">
        <f>MEDIAN(O26:O31)</f>
        <v>0.9584626755</v>
      </c>
    </row>
    <row r="4">
      <c r="A4" s="1" t="s">
        <v>40</v>
      </c>
      <c r="B4" s="1" t="s">
        <v>13</v>
      </c>
      <c r="C4" s="1" t="s">
        <v>31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N4" s="1">
        <f t="shared" ref="N4:P4" si="3">VALUE(SUBSTITUTE(J4, ".", ","))</f>
        <v>0.8701298701</v>
      </c>
      <c r="O4" s="4">
        <f t="shared" si="3"/>
        <v>0.9852941176</v>
      </c>
      <c r="P4" s="4">
        <f t="shared" si="3"/>
        <v>0.924137931</v>
      </c>
      <c r="Q4" s="3" t="s">
        <v>12</v>
      </c>
      <c r="R4" s="4">
        <f>MEDIAN(P2:P7)</f>
        <v>0.9308189655</v>
      </c>
      <c r="S4" s="4">
        <f>MEDIAN(P8:P13)</f>
        <v>0.9795533499</v>
      </c>
      <c r="T4" s="4">
        <f>MEDIAN(P14:P19)</f>
        <v>0.9156656657</v>
      </c>
      <c r="U4" s="4">
        <f>MEDIAN(P20:P25)</f>
        <v>0.9789600051</v>
      </c>
      <c r="V4" s="4">
        <f>MEDIAN(P26:P31)</f>
        <v>0.9767673925</v>
      </c>
    </row>
    <row r="5">
      <c r="A5" s="1" t="s">
        <v>50</v>
      </c>
      <c r="B5" s="1" t="s">
        <v>13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34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N5" s="1">
        <f t="shared" ref="N5:P5" si="4">VALUE(SUBSTITUTE(J5, ".", ","))</f>
        <v>0.8125</v>
      </c>
      <c r="O5" s="4">
        <f t="shared" si="4"/>
        <v>0.962962963</v>
      </c>
      <c r="P5" s="4">
        <f t="shared" si="4"/>
        <v>0.8813559322</v>
      </c>
    </row>
    <row r="6">
      <c r="A6" s="1" t="s">
        <v>60</v>
      </c>
      <c r="B6" s="1" t="s">
        <v>13</v>
      </c>
      <c r="C6" s="1" t="s">
        <v>61</v>
      </c>
      <c r="D6" s="1" t="s">
        <v>62</v>
      </c>
      <c r="E6" s="1" t="s">
        <v>63</v>
      </c>
      <c r="F6" s="1" t="s">
        <v>64</v>
      </c>
      <c r="G6" s="1" t="s">
        <v>23</v>
      </c>
      <c r="H6" s="1" t="s">
        <v>65</v>
      </c>
      <c r="I6" s="1" t="s">
        <v>66</v>
      </c>
      <c r="J6" s="1" t="s">
        <v>67</v>
      </c>
      <c r="K6" s="1" t="s">
        <v>68</v>
      </c>
      <c r="L6" s="1" t="s">
        <v>69</v>
      </c>
      <c r="N6" s="1">
        <f t="shared" ref="N6:P6" si="5">VALUE(SUBSTITUTE(J6, ".", ","))</f>
        <v>0.8514851485</v>
      </c>
      <c r="O6" s="4">
        <f t="shared" si="5"/>
        <v>0.9555555556</v>
      </c>
      <c r="P6" s="4">
        <f t="shared" si="5"/>
        <v>0.9005235602</v>
      </c>
    </row>
    <row r="7">
      <c r="A7" s="1" t="s">
        <v>70</v>
      </c>
      <c r="B7" s="1" t="s">
        <v>13</v>
      </c>
      <c r="C7" s="1" t="s">
        <v>71</v>
      </c>
      <c r="D7" s="1" t="s">
        <v>72</v>
      </c>
      <c r="E7" s="1" t="s">
        <v>73</v>
      </c>
      <c r="F7" s="1" t="s">
        <v>74</v>
      </c>
      <c r="G7" s="1" t="s">
        <v>34</v>
      </c>
      <c r="H7" s="1" t="s">
        <v>75</v>
      </c>
      <c r="I7" s="1" t="s">
        <v>76</v>
      </c>
      <c r="J7" s="1" t="s">
        <v>77</v>
      </c>
      <c r="K7" s="1" t="s">
        <v>78</v>
      </c>
      <c r="L7" s="1" t="s">
        <v>79</v>
      </c>
      <c r="N7" s="1">
        <f t="shared" ref="N7:P7" si="6">VALUE(SUBSTITUTE(J7, ".", ","))</f>
        <v>0.9644970414</v>
      </c>
      <c r="O7" s="4">
        <f t="shared" si="6"/>
        <v>0.9878787879</v>
      </c>
      <c r="P7" s="4">
        <f t="shared" si="6"/>
        <v>0.9760479042</v>
      </c>
    </row>
    <row r="8">
      <c r="A8" s="1" t="s">
        <v>18</v>
      </c>
      <c r="B8" s="1" t="s">
        <v>14</v>
      </c>
      <c r="C8" s="1" t="s">
        <v>80</v>
      </c>
      <c r="D8" s="1" t="s">
        <v>20</v>
      </c>
      <c r="E8" s="1" t="s">
        <v>81</v>
      </c>
      <c r="F8" s="1" t="s">
        <v>23</v>
      </c>
      <c r="G8" s="1" t="s">
        <v>82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87</v>
      </c>
      <c r="N8" s="1">
        <f t="shared" ref="N8:P8" si="7">VALUE(SUBSTITUTE(J8, ".", ","))</f>
        <v>0.989010989</v>
      </c>
      <c r="O8" s="4">
        <f t="shared" si="7"/>
        <v>0.9756097561</v>
      </c>
      <c r="P8" s="4">
        <f t="shared" si="7"/>
        <v>0.9822646658</v>
      </c>
    </row>
    <row r="9">
      <c r="A9" s="1" t="s">
        <v>29</v>
      </c>
      <c r="B9" s="1" t="s">
        <v>14</v>
      </c>
      <c r="C9" s="1" t="s">
        <v>88</v>
      </c>
      <c r="D9" s="1" t="s">
        <v>31</v>
      </c>
      <c r="E9" s="1" t="s">
        <v>89</v>
      </c>
      <c r="F9" s="1" t="s">
        <v>34</v>
      </c>
      <c r="G9" s="1" t="s">
        <v>44</v>
      </c>
      <c r="H9" s="1" t="s">
        <v>90</v>
      </c>
      <c r="I9" s="1" t="s">
        <v>91</v>
      </c>
      <c r="J9" s="1" t="s">
        <v>92</v>
      </c>
      <c r="K9" s="1" t="s">
        <v>93</v>
      </c>
      <c r="L9" s="1" t="s">
        <v>94</v>
      </c>
      <c r="N9" s="1">
        <f t="shared" ref="N9:P9" si="8">VALUE(SUBSTITUTE(J9, ".", ","))</f>
        <v>0.9743589744</v>
      </c>
      <c r="O9" s="4">
        <f t="shared" si="8"/>
        <v>0.987012987</v>
      </c>
      <c r="P9" s="4">
        <f t="shared" si="8"/>
        <v>0.9806451613</v>
      </c>
    </row>
    <row r="10">
      <c r="A10" s="1" t="s">
        <v>40</v>
      </c>
      <c r="B10" s="1" t="s">
        <v>14</v>
      </c>
      <c r="C10" s="1" t="s">
        <v>42</v>
      </c>
      <c r="D10" s="1" t="s">
        <v>41</v>
      </c>
      <c r="E10" s="1" t="s">
        <v>95</v>
      </c>
      <c r="F10" s="1" t="s">
        <v>34</v>
      </c>
      <c r="G10" s="1" t="s">
        <v>96</v>
      </c>
      <c r="H10" s="1" t="s">
        <v>97</v>
      </c>
      <c r="I10" s="1" t="s">
        <v>98</v>
      </c>
      <c r="J10" s="1" t="s">
        <v>99</v>
      </c>
      <c r="K10" s="1" t="s">
        <v>100</v>
      </c>
      <c r="L10" s="1" t="s">
        <v>101</v>
      </c>
      <c r="N10" s="1">
        <f t="shared" ref="N10:P10" si="9">VALUE(SUBSTITUTE(J10, ".", ","))</f>
        <v>0.9701492537</v>
      </c>
      <c r="O10" s="4">
        <f t="shared" si="9"/>
        <v>0.9558823529</v>
      </c>
      <c r="P10" s="4">
        <f t="shared" si="9"/>
        <v>0.962962963</v>
      </c>
    </row>
    <row r="11">
      <c r="A11" s="1" t="s">
        <v>50</v>
      </c>
      <c r="B11" s="1" t="s">
        <v>14</v>
      </c>
      <c r="C11" s="1" t="s">
        <v>102</v>
      </c>
      <c r="D11" s="1" t="s">
        <v>52</v>
      </c>
      <c r="E11" s="1" t="s">
        <v>103</v>
      </c>
      <c r="F11" s="1" t="s">
        <v>23</v>
      </c>
      <c r="G11" s="1" t="s">
        <v>96</v>
      </c>
      <c r="H11" s="1" t="s">
        <v>104</v>
      </c>
      <c r="I11" s="1" t="s">
        <v>105</v>
      </c>
      <c r="J11" s="1" t="s">
        <v>106</v>
      </c>
      <c r="K11" s="1" t="s">
        <v>107</v>
      </c>
      <c r="L11" s="1" t="s">
        <v>108</v>
      </c>
      <c r="N11" s="1">
        <f t="shared" ref="N11:P11" si="10">VALUE(SUBSTITUTE(J11, ".", ","))</f>
        <v>0.9272727273</v>
      </c>
      <c r="O11" s="4">
        <f t="shared" si="10"/>
        <v>0.9444444444</v>
      </c>
      <c r="P11" s="4">
        <f t="shared" si="10"/>
        <v>0.9357798165</v>
      </c>
    </row>
    <row r="12">
      <c r="A12" s="1" t="s">
        <v>60</v>
      </c>
      <c r="B12" s="1" t="s">
        <v>14</v>
      </c>
      <c r="C12" s="1" t="s">
        <v>109</v>
      </c>
      <c r="D12" s="1" t="s">
        <v>62</v>
      </c>
      <c r="E12" s="1" t="s">
        <v>110</v>
      </c>
      <c r="F12" s="1" t="s">
        <v>34</v>
      </c>
      <c r="G12" s="1" t="s">
        <v>44</v>
      </c>
      <c r="H12" s="1" t="s">
        <v>111</v>
      </c>
      <c r="I12" s="1" t="s">
        <v>112</v>
      </c>
      <c r="J12" s="1" t="s">
        <v>113</v>
      </c>
      <c r="K12" s="1" t="s">
        <v>114</v>
      </c>
      <c r="L12" s="1" t="s">
        <v>115</v>
      </c>
      <c r="N12" s="1">
        <f t="shared" ref="N12:P12" si="11">VALUE(SUBSTITUTE(J12, ".", ","))</f>
        <v>0.978021978</v>
      </c>
      <c r="O12" s="4">
        <f t="shared" si="11"/>
        <v>0.9888888889</v>
      </c>
      <c r="P12" s="4">
        <f t="shared" si="11"/>
        <v>0.9834254144</v>
      </c>
    </row>
    <row r="13">
      <c r="A13" s="1" t="s">
        <v>70</v>
      </c>
      <c r="B13" s="1" t="s">
        <v>14</v>
      </c>
      <c r="C13" s="1" t="s">
        <v>116</v>
      </c>
      <c r="D13" s="1" t="s">
        <v>72</v>
      </c>
      <c r="E13" s="1" t="s">
        <v>117</v>
      </c>
      <c r="F13" s="1" t="s">
        <v>44</v>
      </c>
      <c r="G13" s="1" t="s">
        <v>74</v>
      </c>
      <c r="H13" s="1" t="s">
        <v>118</v>
      </c>
      <c r="I13" s="1" t="s">
        <v>119</v>
      </c>
      <c r="J13" s="1" t="s">
        <v>120</v>
      </c>
      <c r="K13" s="1" t="s">
        <v>121</v>
      </c>
      <c r="L13" s="1" t="s">
        <v>122</v>
      </c>
      <c r="N13" s="1">
        <f t="shared" ref="N13:P13" si="12">VALUE(SUBSTITUTE(J13, ".", ","))</f>
        <v>0.99375</v>
      </c>
      <c r="O13" s="4">
        <f t="shared" si="12"/>
        <v>0.9636363636</v>
      </c>
      <c r="P13" s="4">
        <f t="shared" si="12"/>
        <v>0.9784615385</v>
      </c>
    </row>
    <row r="14">
      <c r="A14" s="1" t="s">
        <v>18</v>
      </c>
      <c r="B14" s="1" t="s">
        <v>15</v>
      </c>
      <c r="C14" s="1" t="s">
        <v>123</v>
      </c>
      <c r="D14" s="1" t="s">
        <v>20</v>
      </c>
      <c r="E14" s="1" t="s">
        <v>21</v>
      </c>
      <c r="F14" s="1" t="s">
        <v>124</v>
      </c>
      <c r="G14" s="1" t="s">
        <v>23</v>
      </c>
      <c r="H14" s="1" t="s">
        <v>125</v>
      </c>
      <c r="I14" s="1" t="s">
        <v>126</v>
      </c>
      <c r="J14" s="1" t="s">
        <v>127</v>
      </c>
      <c r="K14" s="1" t="s">
        <v>27</v>
      </c>
      <c r="L14" s="1" t="s">
        <v>128</v>
      </c>
      <c r="N14" s="1">
        <f t="shared" ref="N14:P14" si="13">VALUE(SUBSTITUTE(J14, ".", ","))</f>
        <v>0.8883495146</v>
      </c>
      <c r="O14" s="4">
        <f t="shared" si="13"/>
        <v>0.9891891892</v>
      </c>
      <c r="P14" s="4">
        <f t="shared" si="13"/>
        <v>0.9360613811</v>
      </c>
    </row>
    <row r="15">
      <c r="A15" s="1" t="s">
        <v>29</v>
      </c>
      <c r="B15" s="1" t="s">
        <v>15</v>
      </c>
      <c r="C15" s="1" t="s">
        <v>129</v>
      </c>
      <c r="D15" s="1" t="s">
        <v>31</v>
      </c>
      <c r="E15" s="1" t="s">
        <v>32</v>
      </c>
      <c r="F15" s="1" t="s">
        <v>43</v>
      </c>
      <c r="G15" s="1" t="s">
        <v>34</v>
      </c>
      <c r="H15" s="1" t="s">
        <v>130</v>
      </c>
      <c r="I15" s="1" t="s">
        <v>131</v>
      </c>
      <c r="J15" s="1" t="s">
        <v>132</v>
      </c>
      <c r="K15" s="1" t="s">
        <v>38</v>
      </c>
      <c r="L15" s="1" t="s">
        <v>133</v>
      </c>
      <c r="N15" s="1">
        <f t="shared" ref="N15:P15" si="14">VALUE(SUBSTITUTE(J15, ".", ","))</f>
        <v>0.8823529412</v>
      </c>
      <c r="O15" s="4">
        <f t="shared" si="14"/>
        <v>0.974025974</v>
      </c>
      <c r="P15" s="4">
        <f t="shared" si="14"/>
        <v>0.9259259259</v>
      </c>
    </row>
    <row r="16">
      <c r="A16" s="1" t="s">
        <v>40</v>
      </c>
      <c r="B16" s="1" t="s">
        <v>15</v>
      </c>
      <c r="C16" s="1" t="s">
        <v>134</v>
      </c>
      <c r="D16" s="1" t="s">
        <v>41</v>
      </c>
      <c r="E16" s="1" t="s">
        <v>42</v>
      </c>
      <c r="F16" s="1" t="s">
        <v>135</v>
      </c>
      <c r="G16" s="1" t="s">
        <v>44</v>
      </c>
      <c r="H16" s="1" t="s">
        <v>136</v>
      </c>
      <c r="I16" s="1" t="s">
        <v>137</v>
      </c>
      <c r="J16" s="1" t="s">
        <v>138</v>
      </c>
      <c r="K16" s="1" t="s">
        <v>48</v>
      </c>
      <c r="L16" s="1" t="s">
        <v>139</v>
      </c>
      <c r="N16" s="1">
        <f t="shared" ref="N16:P16" si="15">VALUE(SUBSTITUTE(J16, ".", ","))</f>
        <v>0.8375</v>
      </c>
      <c r="O16" s="4">
        <f t="shared" si="15"/>
        <v>0.9852941176</v>
      </c>
      <c r="P16" s="4">
        <f t="shared" si="15"/>
        <v>0.9054054054</v>
      </c>
    </row>
    <row r="17">
      <c r="A17" s="1" t="s">
        <v>50</v>
      </c>
      <c r="B17" s="1" t="s">
        <v>15</v>
      </c>
      <c r="C17" s="1" t="s">
        <v>42</v>
      </c>
      <c r="D17" s="1" t="s">
        <v>52</v>
      </c>
      <c r="E17" s="1" t="s">
        <v>53</v>
      </c>
      <c r="F17" s="1" t="s">
        <v>64</v>
      </c>
      <c r="G17" s="1" t="s">
        <v>34</v>
      </c>
      <c r="H17" s="1" t="s">
        <v>140</v>
      </c>
      <c r="I17" s="1" t="s">
        <v>126</v>
      </c>
      <c r="J17" s="1" t="s">
        <v>141</v>
      </c>
      <c r="K17" s="1" t="s">
        <v>58</v>
      </c>
      <c r="L17" s="1" t="s">
        <v>142</v>
      </c>
      <c r="N17" s="1">
        <f t="shared" ref="N17:P17" si="16">VALUE(SUBSTITUTE(J17, ".", ","))</f>
        <v>0.776119403</v>
      </c>
      <c r="O17" s="4">
        <f t="shared" si="16"/>
        <v>0.962962963</v>
      </c>
      <c r="P17" s="4">
        <f t="shared" si="16"/>
        <v>0.8595041322</v>
      </c>
    </row>
    <row r="18">
      <c r="A18" s="1" t="s">
        <v>60</v>
      </c>
      <c r="B18" s="1" t="s">
        <v>15</v>
      </c>
      <c r="C18" s="1" t="s">
        <v>143</v>
      </c>
      <c r="D18" s="1" t="s">
        <v>62</v>
      </c>
      <c r="E18" s="1" t="s">
        <v>144</v>
      </c>
      <c r="F18" s="1" t="s">
        <v>145</v>
      </c>
      <c r="G18" s="1" t="s">
        <v>74</v>
      </c>
      <c r="H18" s="1" t="s">
        <v>146</v>
      </c>
      <c r="I18" s="1" t="s">
        <v>147</v>
      </c>
      <c r="J18" s="1" t="s">
        <v>148</v>
      </c>
      <c r="K18" s="1" t="s">
        <v>149</v>
      </c>
      <c r="L18" s="1" t="s">
        <v>150</v>
      </c>
      <c r="N18" s="1">
        <f t="shared" ref="N18:P18" si="17">VALUE(SUBSTITUTE(J18, ".", ","))</f>
        <v>0.84</v>
      </c>
      <c r="O18" s="4">
        <f t="shared" si="17"/>
        <v>0.9333333333</v>
      </c>
      <c r="P18" s="4">
        <f t="shared" si="17"/>
        <v>0.8842105263</v>
      </c>
    </row>
    <row r="19">
      <c r="A19" s="1" t="s">
        <v>70</v>
      </c>
      <c r="B19" s="1" t="s">
        <v>15</v>
      </c>
      <c r="C19" s="1" t="s">
        <v>151</v>
      </c>
      <c r="D19" s="1" t="s">
        <v>72</v>
      </c>
      <c r="E19" s="1" t="s">
        <v>152</v>
      </c>
      <c r="F19" s="1" t="s">
        <v>64</v>
      </c>
      <c r="G19" s="1" t="s">
        <v>96</v>
      </c>
      <c r="H19" s="1" t="s">
        <v>153</v>
      </c>
      <c r="I19" s="1" t="s">
        <v>154</v>
      </c>
      <c r="J19" s="1" t="s">
        <v>155</v>
      </c>
      <c r="K19" s="1" t="s">
        <v>156</v>
      </c>
      <c r="L19" s="1" t="s">
        <v>157</v>
      </c>
      <c r="N19" s="1">
        <f t="shared" ref="N19:P19" si="18">VALUE(SUBSTITUTE(J19, ".", ","))</f>
        <v>0.9152542373</v>
      </c>
      <c r="O19" s="4">
        <f t="shared" si="18"/>
        <v>0.9818181818</v>
      </c>
      <c r="P19" s="4">
        <f t="shared" si="18"/>
        <v>0.9473684211</v>
      </c>
    </row>
    <row r="20">
      <c r="A20" s="1" t="s">
        <v>18</v>
      </c>
      <c r="B20" s="1" t="s">
        <v>16</v>
      </c>
      <c r="C20" s="1" t="s">
        <v>21</v>
      </c>
      <c r="D20" s="1" t="s">
        <v>20</v>
      </c>
      <c r="E20" s="1" t="s">
        <v>81</v>
      </c>
      <c r="F20" s="1" t="s">
        <v>74</v>
      </c>
      <c r="G20" s="1" t="s">
        <v>82</v>
      </c>
      <c r="H20" s="1" t="s">
        <v>158</v>
      </c>
      <c r="I20" s="1" t="s">
        <v>159</v>
      </c>
      <c r="J20" s="1" t="s">
        <v>160</v>
      </c>
      <c r="K20" s="1" t="s">
        <v>86</v>
      </c>
      <c r="L20" s="1" t="s">
        <v>161</v>
      </c>
      <c r="N20" s="1">
        <f t="shared" ref="N20:P20" si="19">VALUE(SUBSTITUTE(J20, ".", ","))</f>
        <v>0.9836065574</v>
      </c>
      <c r="O20" s="4">
        <f t="shared" si="19"/>
        <v>0.9756097561</v>
      </c>
      <c r="P20" s="4">
        <f t="shared" si="19"/>
        <v>0.9795918367</v>
      </c>
    </row>
    <row r="21">
      <c r="A21" s="1" t="s">
        <v>29</v>
      </c>
      <c r="B21" s="1" t="s">
        <v>16</v>
      </c>
      <c r="C21" s="1" t="s">
        <v>88</v>
      </c>
      <c r="D21" s="1" t="s">
        <v>31</v>
      </c>
      <c r="E21" s="1" t="s">
        <v>89</v>
      </c>
      <c r="F21" s="1" t="s">
        <v>34</v>
      </c>
      <c r="G21" s="1" t="s">
        <v>44</v>
      </c>
      <c r="H21" s="1" t="s">
        <v>90</v>
      </c>
      <c r="I21" s="1" t="s">
        <v>162</v>
      </c>
      <c r="J21" s="1" t="s">
        <v>92</v>
      </c>
      <c r="K21" s="1" t="s">
        <v>93</v>
      </c>
      <c r="L21" s="1" t="s">
        <v>94</v>
      </c>
      <c r="N21" s="1">
        <f t="shared" ref="N21:P21" si="20">VALUE(SUBSTITUTE(J21, ".", ","))</f>
        <v>0.9743589744</v>
      </c>
      <c r="O21" s="4">
        <f t="shared" si="20"/>
        <v>0.987012987</v>
      </c>
      <c r="P21" s="4">
        <f t="shared" si="20"/>
        <v>0.9806451613</v>
      </c>
    </row>
    <row r="22">
      <c r="A22" s="1" t="s">
        <v>40</v>
      </c>
      <c r="B22" s="1" t="s">
        <v>16</v>
      </c>
      <c r="C22" s="1" t="s">
        <v>41</v>
      </c>
      <c r="D22" s="1" t="s">
        <v>41</v>
      </c>
      <c r="E22" s="1" t="s">
        <v>95</v>
      </c>
      <c r="F22" s="1" t="s">
        <v>96</v>
      </c>
      <c r="G22" s="1" t="s">
        <v>96</v>
      </c>
      <c r="H22" s="1" t="s">
        <v>163</v>
      </c>
      <c r="I22" s="1" t="s">
        <v>164</v>
      </c>
      <c r="J22" s="1" t="s">
        <v>100</v>
      </c>
      <c r="K22" s="1" t="s">
        <v>100</v>
      </c>
      <c r="L22" s="1" t="s">
        <v>100</v>
      </c>
      <c r="N22" s="1">
        <f t="shared" ref="N22:P22" si="21">VALUE(SUBSTITUTE(J22, ".", ","))</f>
        <v>0.9558823529</v>
      </c>
      <c r="O22" s="4">
        <f t="shared" si="21"/>
        <v>0.9558823529</v>
      </c>
      <c r="P22" s="4">
        <f t="shared" si="21"/>
        <v>0.9558823529</v>
      </c>
    </row>
    <row r="23">
      <c r="A23" s="1" t="s">
        <v>50</v>
      </c>
      <c r="B23" s="1" t="s">
        <v>16</v>
      </c>
      <c r="C23" s="1" t="s">
        <v>102</v>
      </c>
      <c r="D23" s="1" t="s">
        <v>52</v>
      </c>
      <c r="E23" s="1" t="s">
        <v>103</v>
      </c>
      <c r="F23" s="1" t="s">
        <v>23</v>
      </c>
      <c r="G23" s="1" t="s">
        <v>96</v>
      </c>
      <c r="H23" s="1" t="s">
        <v>104</v>
      </c>
      <c r="I23" s="1" t="s">
        <v>165</v>
      </c>
      <c r="J23" s="1" t="s">
        <v>106</v>
      </c>
      <c r="K23" s="1" t="s">
        <v>107</v>
      </c>
      <c r="L23" s="1" t="s">
        <v>108</v>
      </c>
      <c r="N23" s="1">
        <f t="shared" ref="N23:P23" si="22">VALUE(SUBSTITUTE(J23, ".", ","))</f>
        <v>0.9272727273</v>
      </c>
      <c r="O23" s="4">
        <f t="shared" si="22"/>
        <v>0.9444444444</v>
      </c>
      <c r="P23" s="4">
        <f t="shared" si="22"/>
        <v>0.9357798165</v>
      </c>
    </row>
    <row r="24">
      <c r="A24" s="1" t="s">
        <v>60</v>
      </c>
      <c r="B24" s="1" t="s">
        <v>16</v>
      </c>
      <c r="C24" s="1" t="s">
        <v>166</v>
      </c>
      <c r="D24" s="1" t="s">
        <v>62</v>
      </c>
      <c r="E24" s="1" t="s">
        <v>62</v>
      </c>
      <c r="F24" s="1" t="s">
        <v>96</v>
      </c>
      <c r="G24" s="1" t="s">
        <v>167</v>
      </c>
      <c r="H24" s="1" t="s">
        <v>168</v>
      </c>
      <c r="I24" s="1" t="s">
        <v>169</v>
      </c>
      <c r="J24" s="1" t="s">
        <v>170</v>
      </c>
      <c r="K24" s="1" t="s">
        <v>171</v>
      </c>
      <c r="L24" s="1" t="s">
        <v>160</v>
      </c>
      <c r="N24" s="1">
        <f t="shared" ref="N24:P24" si="23">VALUE(SUBSTITUTE(J24, ".", ","))</f>
        <v>0.9677419355</v>
      </c>
      <c r="O24" s="4">
        <f t="shared" si="23"/>
        <v>1</v>
      </c>
      <c r="P24" s="4">
        <f t="shared" si="23"/>
        <v>0.9836065574</v>
      </c>
    </row>
    <row r="25">
      <c r="A25" s="1" t="s">
        <v>70</v>
      </c>
      <c r="B25" s="1" t="s">
        <v>16</v>
      </c>
      <c r="C25" s="1" t="s">
        <v>172</v>
      </c>
      <c r="D25" s="1" t="s">
        <v>72</v>
      </c>
      <c r="E25" s="1" t="s">
        <v>172</v>
      </c>
      <c r="F25" s="1" t="s">
        <v>167</v>
      </c>
      <c r="G25" s="1" t="s">
        <v>173</v>
      </c>
      <c r="H25" s="1" t="s">
        <v>174</v>
      </c>
      <c r="I25" s="1" t="s">
        <v>175</v>
      </c>
      <c r="J25" s="1" t="s">
        <v>171</v>
      </c>
      <c r="K25" s="1" t="s">
        <v>176</v>
      </c>
      <c r="L25" s="1" t="s">
        <v>177</v>
      </c>
      <c r="N25" s="1">
        <f t="shared" ref="N25:P25" si="24">VALUE(SUBSTITUTE(J25, ".", ","))</f>
        <v>1</v>
      </c>
      <c r="O25" s="4">
        <f t="shared" si="24"/>
        <v>0.9575757576</v>
      </c>
      <c r="P25" s="4">
        <f t="shared" si="24"/>
        <v>0.9783281734</v>
      </c>
    </row>
    <row r="26">
      <c r="A26" s="1" t="s">
        <v>18</v>
      </c>
      <c r="B26" s="1" t="s">
        <v>17</v>
      </c>
      <c r="C26" s="1" t="s">
        <v>178</v>
      </c>
      <c r="D26" s="1" t="s">
        <v>20</v>
      </c>
      <c r="E26" s="1" t="s">
        <v>179</v>
      </c>
      <c r="F26" s="1" t="s">
        <v>96</v>
      </c>
      <c r="G26" s="1" t="s">
        <v>64</v>
      </c>
      <c r="H26" s="1" t="s">
        <v>180</v>
      </c>
      <c r="I26" s="1" t="s">
        <v>181</v>
      </c>
      <c r="J26" s="1" t="s">
        <v>182</v>
      </c>
      <c r="K26" s="1" t="s">
        <v>183</v>
      </c>
      <c r="L26" s="1" t="s">
        <v>184</v>
      </c>
      <c r="N26" s="1">
        <f t="shared" ref="N26:P26" si="25">VALUE(SUBSTITUTE(J26, ".", ","))</f>
        <v>0.9915966387</v>
      </c>
      <c r="O26" s="4">
        <f t="shared" si="25"/>
        <v>0.9593495935</v>
      </c>
      <c r="P26" s="4">
        <f t="shared" si="25"/>
        <v>0.9752066116</v>
      </c>
    </row>
    <row r="27">
      <c r="A27" s="1" t="s">
        <v>29</v>
      </c>
      <c r="B27" s="1" t="s">
        <v>17</v>
      </c>
      <c r="C27" s="1" t="s">
        <v>88</v>
      </c>
      <c r="D27" s="1" t="s">
        <v>31</v>
      </c>
      <c r="E27" s="1" t="s">
        <v>89</v>
      </c>
      <c r="F27" s="1" t="s">
        <v>34</v>
      </c>
      <c r="G27" s="1" t="s">
        <v>44</v>
      </c>
      <c r="H27" s="1" t="s">
        <v>90</v>
      </c>
      <c r="I27" s="1" t="s">
        <v>162</v>
      </c>
      <c r="J27" s="1" t="s">
        <v>92</v>
      </c>
      <c r="K27" s="1" t="s">
        <v>93</v>
      </c>
      <c r="L27" s="1" t="s">
        <v>94</v>
      </c>
      <c r="N27" s="1">
        <f t="shared" ref="N27:P27" si="26">VALUE(SUBSTITUTE(J27, ".", ","))</f>
        <v>0.9743589744</v>
      </c>
      <c r="O27" s="4">
        <f t="shared" si="26"/>
        <v>0.987012987</v>
      </c>
      <c r="P27" s="4">
        <f t="shared" si="26"/>
        <v>0.9806451613</v>
      </c>
    </row>
    <row r="28">
      <c r="A28" s="1" t="s">
        <v>40</v>
      </c>
      <c r="B28" s="1" t="s">
        <v>17</v>
      </c>
      <c r="C28" s="1" t="s">
        <v>41</v>
      </c>
      <c r="D28" s="1" t="s">
        <v>41</v>
      </c>
      <c r="E28" s="1" t="s">
        <v>95</v>
      </c>
      <c r="F28" s="1" t="s">
        <v>96</v>
      </c>
      <c r="G28" s="1" t="s">
        <v>96</v>
      </c>
      <c r="H28" s="1" t="s">
        <v>163</v>
      </c>
      <c r="I28" s="1" t="s">
        <v>164</v>
      </c>
      <c r="J28" s="1" t="s">
        <v>100</v>
      </c>
      <c r="K28" s="1" t="s">
        <v>100</v>
      </c>
      <c r="L28" s="1" t="s">
        <v>100</v>
      </c>
      <c r="N28" s="1">
        <f t="shared" ref="N28:P28" si="27">VALUE(SUBSTITUTE(J28, ".", ","))</f>
        <v>0.9558823529</v>
      </c>
      <c r="O28" s="4">
        <f t="shared" si="27"/>
        <v>0.9558823529</v>
      </c>
      <c r="P28" s="4">
        <f t="shared" si="27"/>
        <v>0.9558823529</v>
      </c>
    </row>
    <row r="29">
      <c r="A29" s="1" t="s">
        <v>50</v>
      </c>
      <c r="B29" s="1" t="s">
        <v>17</v>
      </c>
      <c r="C29" s="1" t="s">
        <v>102</v>
      </c>
      <c r="D29" s="1" t="s">
        <v>52</v>
      </c>
      <c r="E29" s="1" t="s">
        <v>103</v>
      </c>
      <c r="F29" s="1" t="s">
        <v>23</v>
      </c>
      <c r="G29" s="1" t="s">
        <v>96</v>
      </c>
      <c r="H29" s="1" t="s">
        <v>185</v>
      </c>
      <c r="I29" s="1" t="s">
        <v>165</v>
      </c>
      <c r="J29" s="1" t="s">
        <v>106</v>
      </c>
      <c r="K29" s="1" t="s">
        <v>107</v>
      </c>
      <c r="L29" s="1" t="s">
        <v>108</v>
      </c>
      <c r="N29" s="1">
        <f t="shared" ref="N29:P29" si="28">VALUE(SUBSTITUTE(J29, ".", ","))</f>
        <v>0.9272727273</v>
      </c>
      <c r="O29" s="4">
        <f t="shared" si="28"/>
        <v>0.9444444444</v>
      </c>
      <c r="P29" s="4">
        <f t="shared" si="28"/>
        <v>0.9357798165</v>
      </c>
    </row>
    <row r="30">
      <c r="A30" s="1" t="s">
        <v>60</v>
      </c>
      <c r="B30" s="1" t="s">
        <v>17</v>
      </c>
      <c r="C30" s="1" t="s">
        <v>186</v>
      </c>
      <c r="D30" s="1" t="s">
        <v>62</v>
      </c>
      <c r="E30" s="1" t="s">
        <v>62</v>
      </c>
      <c r="F30" s="1" t="s">
        <v>34</v>
      </c>
      <c r="G30" s="1" t="s">
        <v>167</v>
      </c>
      <c r="H30" s="1" t="s">
        <v>187</v>
      </c>
      <c r="I30" s="1" t="s">
        <v>188</v>
      </c>
      <c r="J30" s="1" t="s">
        <v>189</v>
      </c>
      <c r="K30" s="1" t="s">
        <v>171</v>
      </c>
      <c r="L30" s="1" t="s">
        <v>85</v>
      </c>
      <c r="N30" s="1">
        <f t="shared" ref="N30:P30" si="29">VALUE(SUBSTITUTE(J30, ".", ","))</f>
        <v>0.9782608696</v>
      </c>
      <c r="O30" s="4">
        <f t="shared" si="29"/>
        <v>1</v>
      </c>
      <c r="P30" s="4">
        <f t="shared" si="29"/>
        <v>0.989010989</v>
      </c>
    </row>
    <row r="31">
      <c r="A31" s="1" t="s">
        <v>70</v>
      </c>
      <c r="B31" s="1" t="s">
        <v>17</v>
      </c>
      <c r="C31" s="1" t="s">
        <v>172</v>
      </c>
      <c r="D31" s="1" t="s">
        <v>72</v>
      </c>
      <c r="E31" s="1" t="s">
        <v>172</v>
      </c>
      <c r="F31" s="1" t="s">
        <v>167</v>
      </c>
      <c r="G31" s="1" t="s">
        <v>173</v>
      </c>
      <c r="H31" s="1" t="s">
        <v>174</v>
      </c>
      <c r="I31" s="1" t="s">
        <v>175</v>
      </c>
      <c r="J31" s="1" t="s">
        <v>171</v>
      </c>
      <c r="K31" s="1" t="s">
        <v>176</v>
      </c>
      <c r="L31" s="1" t="s">
        <v>177</v>
      </c>
      <c r="N31" s="1">
        <f t="shared" ref="N31:P31" si="30">VALUE(SUBSTITUTE(J31, ".", ","))</f>
        <v>1</v>
      </c>
      <c r="O31" s="4">
        <f t="shared" si="30"/>
        <v>0.9575757576</v>
      </c>
      <c r="P31" s="4">
        <f t="shared" si="30"/>
        <v>0.9783281734</v>
      </c>
    </row>
    <row r="33">
      <c r="N33" s="1"/>
    </row>
  </sheetData>
  <drawing r:id="rId1"/>
</worksheet>
</file>