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Sheet 1 - Table S1_ Specimen nu" sheetId="1" r:id="rId4"/>
  </sheets>
</workbook>
</file>

<file path=xl/sharedStrings.xml><?xml version="1.0" encoding="utf-8"?>
<sst xmlns="http://schemas.openxmlformats.org/spreadsheetml/2006/main" uniqueCount="25">
  <si>
    <t>Table S1: Specimen numbers for analyses by view and phylogenetic affiliation</t>
  </si>
  <si>
    <t>Genus</t>
  </si>
  <si>
    <r>
      <rPr>
        <b val="1"/>
        <sz val="10"/>
        <color indexed="8"/>
        <rFont val="Helvetica"/>
      </rPr>
      <t xml:space="preserve">Genus </t>
    </r>
    <r>
      <rPr>
        <b val="1"/>
        <i val="1"/>
        <sz val="10"/>
        <color indexed="8"/>
        <rFont val="Helvetica"/>
      </rPr>
      <t>Thomomys</t>
    </r>
  </si>
  <si>
    <t>Subgenus</t>
  </si>
  <si>
    <r>
      <rPr>
        <b val="1"/>
        <sz val="10"/>
        <color indexed="8"/>
        <rFont val="Helvetica"/>
      </rPr>
      <t xml:space="preserve">Subgenus </t>
    </r>
    <r>
      <rPr>
        <b val="1"/>
        <i val="1"/>
        <sz val="10"/>
        <color indexed="8"/>
        <rFont val="Helvetica"/>
      </rPr>
      <t>Thomomys</t>
    </r>
  </si>
  <si>
    <r>
      <rPr>
        <b val="1"/>
        <sz val="10"/>
        <color indexed="8"/>
        <rFont val="Helvetica"/>
      </rPr>
      <t xml:space="preserve">Subgenus </t>
    </r>
    <r>
      <rPr>
        <b val="1"/>
        <i val="1"/>
        <sz val="10"/>
        <color indexed="8"/>
        <rFont val="Helvetica"/>
      </rPr>
      <t>Megascapheus</t>
    </r>
  </si>
  <si>
    <t>Phylogenetic Clade</t>
  </si>
  <si>
    <r>
      <rPr>
        <b val="1"/>
        <i val="1"/>
        <sz val="10"/>
        <color indexed="8"/>
        <rFont val="Helvetica"/>
      </rPr>
      <t xml:space="preserve">T. M. </t>
    </r>
    <r>
      <rPr>
        <b val="1"/>
        <sz val="10"/>
        <color indexed="8"/>
        <rFont val="Helvetica"/>
      </rPr>
      <t>Townsendii Clade</t>
    </r>
  </si>
  <si>
    <r>
      <rPr>
        <b val="1"/>
        <i val="1"/>
        <sz val="10"/>
        <color indexed="8"/>
        <rFont val="Helvetica"/>
      </rPr>
      <t xml:space="preserve">T. M. </t>
    </r>
    <r>
      <rPr>
        <b val="1"/>
        <sz val="10"/>
        <color indexed="8"/>
        <rFont val="Helvetica"/>
      </rPr>
      <t>Bottae Clade</t>
    </r>
  </si>
  <si>
    <t>Species or Subspecies</t>
  </si>
  <si>
    <t>T. mazama</t>
  </si>
  <si>
    <t>T. monticola</t>
  </si>
  <si>
    <t>T. talpoides fisherii</t>
  </si>
  <si>
    <t>T. talpoides quadratus</t>
  </si>
  <si>
    <t>T. bottae canus</t>
  </si>
  <si>
    <t>T. townsendii</t>
  </si>
  <si>
    <t>T. bottae laticeps</t>
  </si>
  <si>
    <t>T. bottae navus</t>
  </si>
  <si>
    <t>T. bottae leucodon</t>
  </si>
  <si>
    <t>T. bottae saxatilis</t>
  </si>
  <si>
    <t>Lateral Cranium View</t>
  </si>
  <si>
    <t>Missing from soil</t>
  </si>
  <si>
    <t>Ventral Cranium View</t>
  </si>
  <si>
    <t>Anterior Humerus View</t>
  </si>
  <si>
    <t>Lateral Humerus View</t>
  </si>
</sst>
</file>

<file path=xl/styles.xml><?xml version="1.0" encoding="utf-8"?>
<styleSheet xmlns="http://schemas.openxmlformats.org/spreadsheetml/2006/main">
  <numFmts count="1">
    <numFmt numFmtId="0" formatCode="General"/>
  </numFmts>
  <fonts count="5">
    <font>
      <sz val="10"/>
      <color indexed="8"/>
      <name val="Helvetica"/>
    </font>
    <font>
      <sz val="12"/>
      <color indexed="8"/>
      <name val="Helvetica"/>
    </font>
    <font>
      <sz val="11"/>
      <color indexed="8"/>
      <name val="Helvetica"/>
    </font>
    <font>
      <b val="1"/>
      <i val="1"/>
      <sz val="10"/>
      <color indexed="8"/>
      <name val="Helvetica"/>
    </font>
    <font>
      <b val="1"/>
      <sz val="10"/>
      <color indexed="8"/>
      <name val="Helvetica"/>
    </font>
  </fonts>
  <fills count="2">
    <fill>
      <patternFill patternType="none"/>
    </fill>
    <fill>
      <patternFill patternType="gray125"/>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applyNumberFormat="0" applyFont="1" applyFill="0" applyBorder="0" applyAlignment="1" applyProtection="0">
      <alignment vertical="top" wrapText="1"/>
    </xf>
  </cellStyleXfs>
  <cellXfs count="8">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49" fontId="3" borderId="1" applyNumberFormat="1" applyFont="1" applyFill="0" applyBorder="1" applyAlignment="1" applyProtection="0">
      <alignment vertical="top" wrapText="1"/>
    </xf>
    <xf numFmtId="49" fontId="4" borderId="1" applyNumberFormat="1" applyFont="1" applyFill="0" applyBorder="1" applyAlignment="1" applyProtection="0">
      <alignment vertical="top" wrapText="1"/>
    </xf>
    <xf numFmtId="0" fontId="4" borderId="1" applyNumberFormat="1" applyFont="1" applyFill="0" applyBorder="1" applyAlignment="1" applyProtection="0">
      <alignment vertical="top" wrapText="1"/>
    </xf>
    <xf numFmtId="0" fontId="0" borderId="1" applyNumberFormat="1" applyFont="1" applyFill="0" applyBorder="1" applyAlignment="1" applyProtection="0">
      <alignment vertical="top" wrapText="1"/>
    </xf>
    <xf numFmtId="49" fontId="0" borderId="1" applyNumberFormat="1"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14</xdr:row>
      <xdr:rowOff>213994</xdr:rowOff>
    </xdr:from>
    <xdr:to>
      <xdr:col>14</xdr:col>
      <xdr:colOff>38099</xdr:colOff>
      <xdr:row>17</xdr:row>
      <xdr:rowOff>24764</xdr:rowOff>
    </xdr:to>
    <xdr:sp>
      <xdr:nvSpPr>
        <xdr:cNvPr id="2" name="Shape 2"/>
        <xdr:cNvSpPr/>
      </xdr:nvSpPr>
      <xdr:spPr>
        <a:xfrm>
          <a:off x="-19051" y="4915535"/>
          <a:ext cx="11202989" cy="49657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marL="0" marR="0" indent="0" algn="l" defTabSz="457200" rtl="0" latinLnBrk="0">
            <a:lnSpc>
              <a:spcPct val="100000"/>
            </a:lnSpc>
            <a:spcBef>
              <a:spcPts val="0"/>
            </a:spcBef>
            <a:spcAft>
              <a:spcPts val="0"/>
            </a:spcAft>
            <a:buClrTx/>
            <a:buSzTx/>
            <a:buFontTx/>
            <a:buNone/>
            <a:tabLst/>
            <a:defRPr b="0" baseline="0" cap="none" i="0" spc="0" strike="noStrike" sz="1100" u="none">
              <a:ln>
                <a:noFill/>
              </a:ln>
              <a:solidFill>
                <a:srgbClr val="000000"/>
              </a:solidFill>
              <a:uFillTx/>
              <a:latin typeface="+mn-lt"/>
              <a:ea typeface="+mn-ea"/>
              <a:cs typeface="+mn-cs"/>
              <a:sym typeface="Helvetica"/>
            </a:defRPr>
          </a:pPr>
          <a:r>
            <a:rPr b="0" baseline="0" cap="none" i="0" spc="0" strike="noStrike" sz="1100" u="none">
              <a:ln>
                <a:noFill/>
              </a:ln>
              <a:solidFill>
                <a:srgbClr val="000000"/>
              </a:solidFill>
              <a:uFillTx/>
              <a:latin typeface="+mn-lt"/>
              <a:ea typeface="+mn-ea"/>
              <a:cs typeface="+mn-cs"/>
              <a:sym typeface="Helvetica"/>
            </a:rPr>
            <a:t>Sample sizes for each view and for each view, how many specimens did not have associated soil data. The structure of the table reflects the organization of taxa within phylogenetic clades from Figure 1. </a:t>
          </a:r>
        </a:p>
      </xdr:txBody>
    </xdr:sp>
    <xdr:clientData/>
  </xdr:twoCellAnchor>
</xdr:wsDr>
</file>

<file path=xl/theme/_rels/theme1.xml.rels><?xml version="1.0" encoding="UTF-8" standalone="yes"?><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r:embed="rId1"/>
          <a:srcRect l="0" t="0" r="0" b="0"/>
          <a:tile tx="0" ty="0" sx="100000" sy="100000" flip="none" algn="tl"/>
        </a:blipFill>
        <a:ln w="12700" cap="flat">
          <a:noFill/>
          <a:miter lim="400000"/>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outerShdw sx="100000" sy="100000" kx="0" ky="0" algn="b" rotWithShape="0" blurRad="25400" dist="23998" dir="270000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Pr>
    <pageSetUpPr fitToPage="1"/>
  </sheetPr>
  <dimension ref="A2:P13"/>
  <sheetViews>
    <sheetView workbookViewId="0" showGridLines="0" defaultGridColor="1"/>
  </sheetViews>
  <sheetFormatPr defaultColWidth="16.3333" defaultRowHeight="18" customHeight="1" outlineLevelRow="0" outlineLevelCol="0"/>
  <cols>
    <col min="1" max="1" width="14.1875" style="1" customWidth="1"/>
    <col min="2" max="2" width="10.4375" style="1" customWidth="1"/>
    <col min="3" max="3" width="10.4766" style="1" customWidth="1"/>
    <col min="4" max="4" width="10.4766" style="1" customWidth="1"/>
    <col min="5" max="5" width="11.2266" style="1" customWidth="1"/>
    <col min="6" max="6" width="10.4766" style="1" customWidth="1"/>
    <col min="7" max="7" width="10.4766" style="1" customWidth="1"/>
    <col min="8" max="8" width="13.5781" style="1" customWidth="1"/>
    <col min="9" max="9" width="10.5156" style="1" customWidth="1"/>
    <col min="10" max="10" width="8.72656" style="1" customWidth="1"/>
    <col min="11" max="11" width="10.1797" style="1" customWidth="1"/>
    <col min="12" max="12" width="8.60156" style="1" customWidth="1"/>
    <col min="13" max="13" width="8.26562" style="1" customWidth="1"/>
    <col min="14" max="14" width="9.01562" style="1" customWidth="1"/>
    <col min="15" max="15" width="9.97656" style="1" customWidth="1"/>
    <col min="16" max="16" width="9.20312" style="1" customWidth="1"/>
    <col min="17" max="256" width="16.3516" style="1" customWidth="1"/>
  </cols>
  <sheetData>
    <row r="1" ht="28" customHeight="1">
      <c r="A1" t="s" s="2">
        <v>0</v>
      </c>
      <c r="B1" s="2"/>
      <c r="C1" s="2"/>
      <c r="D1" s="2"/>
      <c r="E1" s="2"/>
      <c r="F1" s="2"/>
      <c r="G1" s="2"/>
      <c r="H1" s="2"/>
      <c r="I1" s="2"/>
      <c r="J1" s="2"/>
      <c r="K1" s="2"/>
      <c r="L1" s="2"/>
      <c r="M1" s="2"/>
      <c r="N1" s="2"/>
      <c r="O1" s="2"/>
      <c r="P1" s="2"/>
    </row>
    <row r="2" ht="32.35" customHeight="1">
      <c r="A2" t="s" s="3">
        <v>1</v>
      </c>
      <c r="B2" t="s" s="4">
        <v>2</v>
      </c>
      <c r="C2" s="5"/>
      <c r="D2" s="5"/>
      <c r="E2" s="5"/>
      <c r="F2" s="5"/>
      <c r="G2" s="5"/>
      <c r="H2" s="5"/>
      <c r="I2" s="5"/>
      <c r="J2" s="5"/>
      <c r="K2" s="5"/>
      <c r="L2" s="5"/>
      <c r="M2" s="5"/>
      <c r="N2" s="5"/>
      <c r="O2" s="5"/>
      <c r="P2" s="5"/>
    </row>
    <row r="3" ht="32.35" customHeight="1">
      <c r="A3" t="s" s="3">
        <v>3</v>
      </c>
      <c r="B3" s="4"/>
      <c r="C3" t="s" s="4">
        <v>4</v>
      </c>
      <c r="D3" s="4"/>
      <c r="E3" s="4"/>
      <c r="F3" s="4"/>
      <c r="G3" s="4"/>
      <c r="H3" t="s" s="4">
        <v>5</v>
      </c>
      <c r="I3" s="5"/>
      <c r="J3" s="5"/>
      <c r="K3" s="5"/>
      <c r="L3" s="5"/>
      <c r="M3" s="5"/>
      <c r="N3" s="5"/>
      <c r="O3" s="5"/>
      <c r="P3" s="5"/>
    </row>
    <row r="4" ht="44.35" customHeight="1">
      <c r="A4" t="s" s="3">
        <v>6</v>
      </c>
      <c r="B4" s="4"/>
      <c r="C4" t="s" s="4">
        <v>4</v>
      </c>
      <c r="D4" s="4"/>
      <c r="E4" s="4"/>
      <c r="F4" s="4"/>
      <c r="G4" s="4"/>
      <c r="H4" s="4"/>
      <c r="I4" t="s" s="4">
        <v>7</v>
      </c>
      <c r="J4" s="5"/>
      <c r="K4" s="5"/>
      <c r="L4" t="s" s="4">
        <v>8</v>
      </c>
      <c r="M4" s="5"/>
      <c r="N4" s="5"/>
      <c r="O4" s="5"/>
      <c r="P4" s="5"/>
    </row>
    <row r="5" ht="32.35" customHeight="1">
      <c r="A5" t="s" s="3">
        <v>9</v>
      </c>
      <c r="B5" s="4"/>
      <c r="C5" s="4"/>
      <c r="D5" t="s" s="3">
        <v>10</v>
      </c>
      <c r="E5" t="s" s="3">
        <v>11</v>
      </c>
      <c r="F5" t="s" s="3">
        <v>12</v>
      </c>
      <c r="G5" t="s" s="3">
        <v>13</v>
      </c>
      <c r="H5" s="4"/>
      <c r="I5" s="5"/>
      <c r="J5" t="s" s="3">
        <v>14</v>
      </c>
      <c r="K5" t="s" s="3">
        <v>15</v>
      </c>
      <c r="L5" s="5"/>
      <c r="M5" t="s" s="3">
        <v>16</v>
      </c>
      <c r="N5" t="s" s="3">
        <v>17</v>
      </c>
      <c r="O5" t="s" s="3">
        <v>18</v>
      </c>
      <c r="P5" t="s" s="3">
        <v>19</v>
      </c>
    </row>
    <row r="6" ht="32.35" customHeight="1">
      <c r="A6" t="s" s="4">
        <v>20</v>
      </c>
      <c r="B6" s="5">
        <f>C6+H6</f>
        <v>420</v>
      </c>
      <c r="C6" s="5">
        <f>SUM(D6:G6)</f>
        <v>209</v>
      </c>
      <c r="D6" s="6">
        <v>82</v>
      </c>
      <c r="E6" s="6">
        <v>76</v>
      </c>
      <c r="F6" s="6">
        <v>25</v>
      </c>
      <c r="G6" s="6">
        <v>26</v>
      </c>
      <c r="H6" s="5">
        <f>I6+L6</f>
        <v>211</v>
      </c>
      <c r="I6" s="5">
        <f>SUM(J6:K6)</f>
        <v>52</v>
      </c>
      <c r="J6" s="6">
        <v>23</v>
      </c>
      <c r="K6" s="6">
        <v>29</v>
      </c>
      <c r="L6" s="5">
        <f>SUM((M6:P6))</f>
        <v>159</v>
      </c>
      <c r="M6" s="6">
        <v>25</v>
      </c>
      <c r="N6" s="6">
        <v>77</v>
      </c>
      <c r="O6" s="6">
        <v>23</v>
      </c>
      <c r="P6" s="6">
        <v>34</v>
      </c>
    </row>
    <row r="7" ht="20.35" customHeight="1">
      <c r="A7" t="s" s="7">
        <v>21</v>
      </c>
      <c r="B7" s="5">
        <f>C7+H7</f>
        <v>33</v>
      </c>
      <c r="C7" s="5">
        <f>SUM(D7:G7)</f>
        <v>22</v>
      </c>
      <c r="D7" s="6">
        <v>8</v>
      </c>
      <c r="E7" s="6">
        <f>E6-62</f>
        <v>14</v>
      </c>
      <c r="F7" s="6">
        <v>0</v>
      </c>
      <c r="G7" s="6">
        <v>0</v>
      </c>
      <c r="H7" s="5">
        <f>I7+L7</f>
        <v>11</v>
      </c>
      <c r="I7" s="5">
        <f>SUM(J7:K7)</f>
        <v>1</v>
      </c>
      <c r="J7" s="6">
        <v>0</v>
      </c>
      <c r="K7" s="6">
        <v>1</v>
      </c>
      <c r="L7" s="5">
        <f>SUM((M7:P7))</f>
        <v>10</v>
      </c>
      <c r="M7" s="6">
        <v>2</v>
      </c>
      <c r="N7" s="6">
        <v>0</v>
      </c>
      <c r="O7" s="6">
        <v>0</v>
      </c>
      <c r="P7" s="6">
        <v>8</v>
      </c>
    </row>
    <row r="8" ht="32.35" customHeight="1">
      <c r="A8" t="s" s="4">
        <v>22</v>
      </c>
      <c r="B8" s="5">
        <f>C8+H8</f>
        <v>452</v>
      </c>
      <c r="C8" s="5">
        <f>SUM(D8:G8)</f>
        <v>228</v>
      </c>
      <c r="D8" s="6">
        <v>91</v>
      </c>
      <c r="E8" s="6">
        <v>81</v>
      </c>
      <c r="F8" s="6">
        <v>25</v>
      </c>
      <c r="G8" s="6">
        <v>31</v>
      </c>
      <c r="H8" s="5">
        <f>I8+L8</f>
        <v>224</v>
      </c>
      <c r="I8" s="5">
        <f>SUM(J8:K8)</f>
        <v>56</v>
      </c>
      <c r="J8" s="6">
        <v>24</v>
      </c>
      <c r="K8" s="6">
        <v>32</v>
      </c>
      <c r="L8" s="5">
        <f>SUM((M8:P8))</f>
        <v>168</v>
      </c>
      <c r="M8" s="6">
        <v>25</v>
      </c>
      <c r="N8" s="6">
        <v>83</v>
      </c>
      <c r="O8" s="6">
        <v>25</v>
      </c>
      <c r="P8" s="6">
        <v>35</v>
      </c>
    </row>
    <row r="9" ht="20.35" customHeight="1">
      <c r="A9" t="s" s="7">
        <v>21</v>
      </c>
      <c r="B9" s="5">
        <f>C9+H9</f>
        <v>37</v>
      </c>
      <c r="C9" s="5">
        <f>SUM(D9:G9)</f>
        <v>28</v>
      </c>
      <c r="D9" s="6">
        <v>8</v>
      </c>
      <c r="E9" s="6">
        <v>19</v>
      </c>
      <c r="F9" s="6">
        <v>1</v>
      </c>
      <c r="G9" s="6">
        <v>0</v>
      </c>
      <c r="H9" s="5">
        <f>I9+L9</f>
        <v>9</v>
      </c>
      <c r="I9" s="5">
        <f>SUM(J9:K9)</f>
        <v>1</v>
      </c>
      <c r="J9" s="6">
        <v>0</v>
      </c>
      <c r="K9" s="6">
        <v>1</v>
      </c>
      <c r="L9" s="5">
        <f>SUM((M9:P9))</f>
        <v>8</v>
      </c>
      <c r="M9" s="6">
        <v>2</v>
      </c>
      <c r="N9" s="6">
        <v>0</v>
      </c>
      <c r="O9" s="6">
        <v>0</v>
      </c>
      <c r="P9" s="6">
        <v>6</v>
      </c>
    </row>
    <row r="10" ht="32.35" customHeight="1">
      <c r="A10" t="s" s="4">
        <v>23</v>
      </c>
      <c r="B10" s="5">
        <f>C10+H10</f>
        <v>73</v>
      </c>
      <c r="C10" s="5">
        <f>SUM(D10:G10)</f>
        <v>18</v>
      </c>
      <c r="D10" s="6">
        <v>6</v>
      </c>
      <c r="E10" s="6">
        <v>10</v>
      </c>
      <c r="F10" s="6">
        <v>0</v>
      </c>
      <c r="G10" s="6">
        <v>2</v>
      </c>
      <c r="H10" s="5">
        <f>I10+L10</f>
        <v>55</v>
      </c>
      <c r="I10" s="5">
        <f>SUM(J10:K10)</f>
        <v>39</v>
      </c>
      <c r="J10" s="6">
        <v>14</v>
      </c>
      <c r="K10" s="6">
        <v>25</v>
      </c>
      <c r="L10" s="5">
        <f>SUM((M10:P10))</f>
        <v>16</v>
      </c>
      <c r="M10" s="6">
        <v>5</v>
      </c>
      <c r="N10" s="6">
        <v>4</v>
      </c>
      <c r="O10" s="6">
        <v>2</v>
      </c>
      <c r="P10" s="6">
        <v>5</v>
      </c>
    </row>
    <row r="11" ht="20.35" customHeight="1">
      <c r="A11" t="s" s="7">
        <v>21</v>
      </c>
      <c r="B11" s="5">
        <f>C11+H11</f>
        <v>6</v>
      </c>
      <c r="C11" s="5">
        <f>SUM(D11:G11)</f>
        <v>0</v>
      </c>
      <c r="D11" s="6">
        <v>0</v>
      </c>
      <c r="E11" s="6">
        <v>0</v>
      </c>
      <c r="F11" s="6">
        <v>0</v>
      </c>
      <c r="G11" s="6">
        <v>0</v>
      </c>
      <c r="H11" s="5">
        <f>I11+L11</f>
        <v>6</v>
      </c>
      <c r="I11" s="5">
        <f>SUM(J11:K11)</f>
        <v>0</v>
      </c>
      <c r="J11" s="6">
        <v>0</v>
      </c>
      <c r="K11" s="6">
        <v>0</v>
      </c>
      <c r="L11" s="5">
        <f>SUM((M11:P11))</f>
        <v>6</v>
      </c>
      <c r="M11" s="6">
        <v>5</v>
      </c>
      <c r="N11" s="6">
        <v>1</v>
      </c>
      <c r="O11" s="6">
        <v>0</v>
      </c>
      <c r="P11" s="6">
        <v>0</v>
      </c>
    </row>
    <row r="12" ht="32.35" customHeight="1">
      <c r="A12" t="s" s="4">
        <v>24</v>
      </c>
      <c r="B12" s="5">
        <f>C12+H12</f>
        <v>66</v>
      </c>
      <c r="C12" s="5">
        <f>SUM(D12:G12)</f>
        <v>18</v>
      </c>
      <c r="D12" s="6">
        <v>6</v>
      </c>
      <c r="E12" s="6">
        <v>10</v>
      </c>
      <c r="F12" s="6">
        <v>0</v>
      </c>
      <c r="G12" s="6">
        <v>2</v>
      </c>
      <c r="H12" s="5">
        <f>I12+L12</f>
        <v>48</v>
      </c>
      <c r="I12" s="5">
        <f>SUM(J12:K12)</f>
        <v>36</v>
      </c>
      <c r="J12" s="6">
        <v>14</v>
      </c>
      <c r="K12" s="6">
        <v>22</v>
      </c>
      <c r="L12" s="5">
        <f>SUM((M12:P12))</f>
        <v>12</v>
      </c>
      <c r="M12" s="6">
        <v>0</v>
      </c>
      <c r="N12" s="6">
        <v>4</v>
      </c>
      <c r="O12" s="6">
        <v>3</v>
      </c>
      <c r="P12" s="6">
        <v>5</v>
      </c>
    </row>
    <row r="13" ht="20.35" customHeight="1">
      <c r="A13" t="s" s="7">
        <v>21</v>
      </c>
      <c r="B13" s="5">
        <f>C13+H13</f>
        <v>3</v>
      </c>
      <c r="C13" s="5">
        <f>SUM(D13:G13)</f>
        <v>1</v>
      </c>
      <c r="D13" s="6">
        <v>0</v>
      </c>
      <c r="E13" s="6">
        <v>1</v>
      </c>
      <c r="F13" s="6">
        <v>0</v>
      </c>
      <c r="G13" s="6">
        <v>0</v>
      </c>
      <c r="H13" s="5">
        <f>I13+L13</f>
        <v>2</v>
      </c>
      <c r="I13" s="5">
        <f>SUM(J13:K13)</f>
        <v>0</v>
      </c>
      <c r="J13" s="6">
        <v>0</v>
      </c>
      <c r="K13" s="6">
        <v>0</v>
      </c>
      <c r="L13" s="5">
        <f>SUM((M13:P13))</f>
        <v>2</v>
      </c>
      <c r="M13" s="6">
        <v>0</v>
      </c>
      <c r="N13" s="6">
        <v>1</v>
      </c>
      <c r="O13" s="6">
        <v>1</v>
      </c>
      <c r="P13" s="6">
        <v>0</v>
      </c>
    </row>
  </sheetData>
  <mergeCells count="1">
    <mergeCell ref="A1:P1"/>
  </mergeCells>
  <pageMargins left="0.5" right="0.5" top="0.75" bottom="0.75" header="0.277778" footer="0.277778"/>
  <pageSetup firstPageNumber="1" fitToHeight="1" fitToWidth="1" scale="100" useFirstPageNumber="0" orientation="landscape" pageOrder="downThenOver"/>
  <headerFooter>
    <oddFooter>&amp;C&amp;"Helvetica,Regular"&amp;12&amp;K000000&amp;P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