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mne\Downloads\Submission1_21Nov_2016\"/>
    </mc:Choice>
  </mc:AlternateContent>
  <bookViews>
    <workbookView xWindow="0" yWindow="0" windowWidth="23040" windowHeight="8592"/>
  </bookViews>
  <sheets>
    <sheet name="passport" sheetId="4" r:id="rId1"/>
    <sheet name="fc1055 stats" sheetId="5" r:id="rId2"/>
    <sheet name="Fragaria-36.nex" sheetId="3" r:id="rId3"/>
    <sheet name="PI accessions" sheetId="6" r:id="rId4"/>
    <sheet name="Sheet1" sheetId="7" r:id="rId5"/>
  </sheets>
  <externalReferences>
    <externalReference r:id="rId6"/>
  </externalReferences>
  <calcPr calcId="152511"/>
</workbook>
</file>

<file path=xl/calcChain.xml><?xml version="1.0" encoding="utf-8"?>
<calcChain xmlns="http://schemas.openxmlformats.org/spreadsheetml/2006/main">
  <c r="E22" i="6" l="1"/>
  <c r="E23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1" i="6"/>
  <c r="E32" i="6"/>
  <c r="E31" i="6"/>
  <c r="E30" i="6"/>
  <c r="E28" i="6"/>
  <c r="E27" i="6"/>
  <c r="E26" i="6"/>
  <c r="E25" i="6"/>
  <c r="E24" i="6"/>
  <c r="E3" i="6"/>
  <c r="E2" i="6"/>
  <c r="E29" i="6"/>
  <c r="N39" i="5" l="1"/>
  <c r="N38" i="5"/>
  <c r="I2" i="3" l="1"/>
  <c r="I38" i="3"/>
  <c r="I25" i="3"/>
  <c r="I6" i="3"/>
  <c r="I24" i="3"/>
  <c r="I37" i="3"/>
  <c r="I35" i="3"/>
  <c r="I34" i="3"/>
  <c r="I13" i="3"/>
  <c r="I12" i="3"/>
  <c r="I11" i="3"/>
  <c r="I4" i="3"/>
  <c r="I3" i="3"/>
  <c r="I29" i="3"/>
  <c r="I21" i="3"/>
  <c r="I5" i="3"/>
  <c r="I31" i="3"/>
  <c r="I9" i="3"/>
  <c r="I16" i="3"/>
  <c r="I19" i="3"/>
  <c r="I17" i="3"/>
  <c r="I20" i="3"/>
  <c r="I18" i="3"/>
  <c r="I28" i="3"/>
  <c r="I27" i="3"/>
  <c r="I26" i="3"/>
  <c r="I33" i="3"/>
  <c r="I23" i="3"/>
  <c r="I15" i="3"/>
  <c r="I32" i="3"/>
  <c r="I22" i="3"/>
  <c r="I8" i="3"/>
  <c r="I30" i="3"/>
  <c r="I10" i="3"/>
  <c r="I14" i="3"/>
  <c r="I7" i="3"/>
  <c r="I36" i="3"/>
  <c r="I1" i="3"/>
</calcChain>
</file>

<file path=xl/sharedStrings.xml><?xml version="1.0" encoding="utf-8"?>
<sst xmlns="http://schemas.openxmlformats.org/spreadsheetml/2006/main" count="970" uniqueCount="400">
  <si>
    <t>sed -i s/</t>
  </si>
  <si>
    <t>/</t>
  </si>
  <si>
    <t>Liston1363</t>
  </si>
  <si>
    <t>CFRA989</t>
  </si>
  <si>
    <t>CFRA988</t>
  </si>
  <si>
    <t>CFRA106</t>
  </si>
  <si>
    <t>CFRA1334</t>
  </si>
  <si>
    <t>CFRA1952</t>
  </si>
  <si>
    <t>CFRA107</t>
  </si>
  <si>
    <t>CFRA456</t>
  </si>
  <si>
    <t>CFRA520</t>
  </si>
  <si>
    <t>CFRA522</t>
  </si>
  <si>
    <t>CFRA1906</t>
  </si>
  <si>
    <t>CFRA371</t>
  </si>
  <si>
    <t>CFRA1199</t>
  </si>
  <si>
    <t>CFRA1947</t>
  </si>
  <si>
    <t>CFRA1188</t>
  </si>
  <si>
    <t>CFRA1223</t>
  </si>
  <si>
    <t>CFRA1358</t>
  </si>
  <si>
    <t>CFRA1862</t>
  </si>
  <si>
    <t>CFRA1863</t>
  </si>
  <si>
    <t>CFRA1913</t>
  </si>
  <si>
    <t>CFRA61</t>
  </si>
  <si>
    <t>CFRA1967</t>
  </si>
  <si>
    <t>CFRA1812</t>
  </si>
  <si>
    <t>CFRA438</t>
  </si>
  <si>
    <t>CFRA1597</t>
  </si>
  <si>
    <t>F_americana</t>
  </si>
  <si>
    <t>F_bracteata</t>
  </si>
  <si>
    <t>F_bucharica</t>
  </si>
  <si>
    <t>F_californica</t>
  </si>
  <si>
    <t>F_chinensis</t>
  </si>
  <si>
    <t>F_iinumae</t>
  </si>
  <si>
    <t>F_mandshurica</t>
  </si>
  <si>
    <t>F_nilgerrensis</t>
  </si>
  <si>
    <t>F_nipponica</t>
  </si>
  <si>
    <t>F_pentaphylla</t>
  </si>
  <si>
    <t>F_vesca</t>
  </si>
  <si>
    <t>F_viridis</t>
  </si>
  <si>
    <t>Potentilla_indica</t>
  </si>
  <si>
    <t>Wyoming</t>
  </si>
  <si>
    <t>Idaho</t>
  </si>
  <si>
    <t>China</t>
  </si>
  <si>
    <t>California</t>
  </si>
  <si>
    <t>Finland</t>
  </si>
  <si>
    <t>Pakistan</t>
  </si>
  <si>
    <t>Sweden</t>
  </si>
  <si>
    <t>Massachusetts</t>
  </si>
  <si>
    <t>Germany</t>
  </si>
  <si>
    <t>Armenia</t>
  </si>
  <si>
    <t>Mongolia</t>
  </si>
  <si>
    <t>Colorado</t>
  </si>
  <si>
    <t>Kyrgyzstan</t>
  </si>
  <si>
    <t>fc1055s5_index02</t>
  </si>
  <si>
    <t>fc1055s5_index05</t>
  </si>
  <si>
    <t>fc1055s5_index07</t>
  </si>
  <si>
    <t>fc1055s5_index08</t>
  </si>
  <si>
    <t>fc1055s5_index09</t>
  </si>
  <si>
    <t>fc1055s5_index10</t>
  </si>
  <si>
    <t>fc1055s5_index11</t>
  </si>
  <si>
    <t>fc1055s5_index12</t>
  </si>
  <si>
    <t>fc1055s5_index13</t>
  </si>
  <si>
    <t>fc1055s5_index16</t>
  </si>
  <si>
    <t>fc1055s5_index19</t>
  </si>
  <si>
    <t>fc1055s5_index20</t>
  </si>
  <si>
    <t>fc1055s5_index21</t>
  </si>
  <si>
    <t>fc1055s5_index22</t>
  </si>
  <si>
    <t>fc1055s5_index25</t>
  </si>
  <si>
    <t>fc1055s5_index28</t>
  </si>
  <si>
    <t>fc1055s5_index29</t>
  </si>
  <si>
    <t>fc1055s5_index32</t>
  </si>
  <si>
    <t>fc1055s5_index34</t>
  </si>
  <si>
    <t>fc1055s5_index35</t>
  </si>
  <si>
    <t>fc1055s5_index36</t>
  </si>
  <si>
    <t>fc1055s5_index38</t>
  </si>
  <si>
    <t>fc1055s5_index39</t>
  </si>
  <si>
    <t>fc1055s5_index41</t>
  </si>
  <si>
    <t>fc1055s5_index42</t>
  </si>
  <si>
    <t>fc1055s5_index44</t>
  </si>
  <si>
    <t>fc1068s6_index01</t>
  </si>
  <si>
    <t>fc1068s6_index07</t>
  </si>
  <si>
    <t>fc1068s6_index08</t>
  </si>
  <si>
    <t>fc1068s6_index15</t>
  </si>
  <si>
    <t>fc1068s6_index16</t>
  </si>
  <si>
    <t>fc1068s6_index33</t>
  </si>
  <si>
    <t>fc1068s6_index34</t>
  </si>
  <si>
    <t>fc1068s6_index35</t>
  </si>
  <si>
    <t>fc1086s6_index40</t>
  </si>
  <si>
    <t>fvesca_Haw4</t>
  </si>
  <si>
    <t>CFRA1256</t>
  </si>
  <si>
    <t>CFRA-202   </t>
  </si>
  <si>
    <t>CFRA-1008</t>
  </si>
  <si>
    <t>CFRA-1864</t>
  </si>
  <si>
    <t>F_nubicola</t>
  </si>
  <si>
    <t>CFRA-1797</t>
  </si>
  <si>
    <t>CFRA-950</t>
  </si>
  <si>
    <t>KAR-JP-29.5</t>
  </si>
  <si>
    <t>CFRA-2025</t>
  </si>
  <si>
    <t>CFRA-1853</t>
  </si>
  <si>
    <t>Drymocallis_glandulosa</t>
  </si>
  <si>
    <t>Hawaii4</t>
  </si>
  <si>
    <t>Liston1373</t>
  </si>
  <si>
    <t>unknown</t>
  </si>
  <si>
    <t>Nepal</t>
  </si>
  <si>
    <t>F_mexicana</t>
  </si>
  <si>
    <t>New_York</t>
  </si>
  <si>
    <t>New_Hampshire</t>
  </si>
  <si>
    <t>British_Columbia</t>
  </si>
  <si>
    <t>NW_Pakistan</t>
  </si>
  <si>
    <t>Gansu_China</t>
  </si>
  <si>
    <t>Hubei_China</t>
  </si>
  <si>
    <t>Honshu_Japan</t>
  </si>
  <si>
    <t>Hokkaido_Japan</t>
  </si>
  <si>
    <t>Guizhou_China</t>
  </si>
  <si>
    <t>Yunnan_China</t>
  </si>
  <si>
    <t>Durango_Mexico</t>
  </si>
  <si>
    <t>Hawaii_introd</t>
  </si>
  <si>
    <t>fc1068s6_index26</t>
  </si>
  <si>
    <t>fc1068s6_index32</t>
  </si>
  <si>
    <t>F_virginiana</t>
  </si>
  <si>
    <t>Y33b2</t>
  </si>
  <si>
    <t>o477</t>
  </si>
  <si>
    <t>257.boot.1k.70.tre</t>
  </si>
  <si>
    <t xml:space="preserve">/ </t>
  </si>
  <si>
    <t>Hokkaido_Japan_a</t>
  </si>
  <si>
    <t>Hokkaido_Japan_b</t>
  </si>
  <si>
    <t>Honshu_Japan_a</t>
  </si>
  <si>
    <t>NW_Pakistan_a</t>
  </si>
  <si>
    <t>Pennsylvania_y</t>
  </si>
  <si>
    <t>Pennsylvania_o</t>
  </si>
  <si>
    <t>Oregon</t>
  </si>
  <si>
    <t>sample</t>
  </si>
  <si>
    <t>taxon</t>
  </si>
  <si>
    <t>voucher</t>
  </si>
  <si>
    <t>location</t>
  </si>
  <si>
    <t>lat</t>
  </si>
  <si>
    <t>long</t>
  </si>
  <si>
    <t>Mt. Kariba</t>
  </si>
  <si>
    <t>Hokkaido</t>
  </si>
  <si>
    <t>Iwate, Toshichi-onsen</t>
  </si>
  <si>
    <t>Honshu</t>
  </si>
  <si>
    <t>N of Otoineppu-mura</t>
  </si>
  <si>
    <t>Mt. Tateyama</t>
  </si>
  <si>
    <t>state</t>
  </si>
  <si>
    <t>country</t>
  </si>
  <si>
    <t>Japan</t>
  </si>
  <si>
    <t>USA</t>
  </si>
  <si>
    <t>Canada</t>
  </si>
  <si>
    <t>Northwest</t>
  </si>
  <si>
    <t>Gansu</t>
  </si>
  <si>
    <t>Hubei</t>
  </si>
  <si>
    <t>Durango</t>
  </si>
  <si>
    <t>Mexico</t>
  </si>
  <si>
    <t>Guizhou</t>
  </si>
  <si>
    <t>Yunnan</t>
  </si>
  <si>
    <t>Hawaii (introduced)</t>
  </si>
  <si>
    <t>Pennsylvania</t>
  </si>
  <si>
    <t>Sproat Lake, approx 10 km NW of Port Alberni, Vancouver Island</t>
  </si>
  <si>
    <t>Clear Creek County</t>
  </si>
  <si>
    <t>Montana</t>
  </si>
  <si>
    <t>near Darby</t>
  </si>
  <si>
    <t>22 miles northeast of Jackson</t>
  </si>
  <si>
    <t>Butte County</t>
  </si>
  <si>
    <t>Santa Barbara County</t>
  </si>
  <si>
    <t>Schenectady County</t>
  </si>
  <si>
    <t>Durham</t>
  </si>
  <si>
    <t>Berkshire County</t>
  </si>
  <si>
    <t>original name</t>
  </si>
  <si>
    <t>well</t>
  </si>
  <si>
    <t>species</t>
  </si>
  <si>
    <t xml:space="preserve">z = &lt; 257 genes; x =exclude based on initial mp tree </t>
  </si>
  <si>
    <t>index</t>
  </si>
  <si>
    <t>pool</t>
  </si>
  <si>
    <t>bait</t>
  </si>
  <si>
    <t>reads</t>
  </si>
  <si>
    <t>unfiltered blat hits straw-257</t>
  </si>
  <si>
    <t>gene hits</t>
  </si>
  <si>
    <t>straw-genes BWA ave depth</t>
  </si>
  <si>
    <t>Fragaria only depth</t>
  </si>
  <si>
    <t>blank</t>
  </si>
  <si>
    <t>x</t>
  </si>
  <si>
    <t>Rosaceae</t>
  </si>
  <si>
    <t>Liston 1363</t>
  </si>
  <si>
    <t>Duchesnea indica</t>
  </si>
  <si>
    <t>F</t>
  </si>
  <si>
    <t>Liston 1353</t>
  </si>
  <si>
    <t>Fallugia paradoxa</t>
  </si>
  <si>
    <t>C12</t>
  </si>
  <si>
    <t>CFRA 554.001</t>
  </si>
  <si>
    <t>Fragaria americana</t>
  </si>
  <si>
    <t>z</t>
  </si>
  <si>
    <t>D</t>
  </si>
  <si>
    <t>D2</t>
  </si>
  <si>
    <t>CFRA 989.001</t>
  </si>
  <si>
    <t>A11</t>
  </si>
  <si>
    <t>CFRA 988.001</t>
  </si>
  <si>
    <t>I</t>
  </si>
  <si>
    <t>A5</t>
  </si>
  <si>
    <t>CFRA 174.001</t>
  </si>
  <si>
    <t>Fragaria bracteata</t>
  </si>
  <si>
    <t>A4</t>
  </si>
  <si>
    <t>CFRA 107.001</t>
  </si>
  <si>
    <t>G</t>
  </si>
  <si>
    <t>A8</t>
  </si>
  <si>
    <t>CFRA 456.001</t>
  </si>
  <si>
    <t>A3</t>
  </si>
  <si>
    <t>CFRA 106.001</t>
  </si>
  <si>
    <t>K</t>
  </si>
  <si>
    <t>D3</t>
  </si>
  <si>
    <t>CFRA 1952.001</t>
  </si>
  <si>
    <t>B3</t>
  </si>
  <si>
    <t>CFRA 1334.001</t>
  </si>
  <si>
    <t>C10</t>
  </si>
  <si>
    <t>CFRA 522.001</t>
  </si>
  <si>
    <t xml:space="preserve">Fragaria bucharica </t>
  </si>
  <si>
    <t>C9</t>
  </si>
  <si>
    <t>CFRA 520.001</t>
  </si>
  <si>
    <t>D11</t>
  </si>
  <si>
    <t>CFRA 1906.001</t>
  </si>
  <si>
    <t>H</t>
  </si>
  <si>
    <t>C11</t>
  </si>
  <si>
    <t>CFRA 388.001</t>
  </si>
  <si>
    <t>Fragaria californica</t>
  </si>
  <si>
    <t>J</t>
  </si>
  <si>
    <t>A6</t>
  </si>
  <si>
    <t>CFRA 371.001</t>
  </si>
  <si>
    <t>D4</t>
  </si>
  <si>
    <t>CFRA 1199.001</t>
  </si>
  <si>
    <t xml:space="preserve">Fragaria chinensis </t>
  </si>
  <si>
    <t>D10</t>
  </si>
  <si>
    <t>CFRA 1685.001</t>
  </si>
  <si>
    <t xml:space="preserve">Fragaria daltoniana </t>
  </si>
  <si>
    <t>A</t>
  </si>
  <si>
    <t>B8</t>
  </si>
  <si>
    <t>CFRA 1849.001</t>
  </si>
  <si>
    <t xml:space="preserve">Fragaria iinumae </t>
  </si>
  <si>
    <t>C2</t>
  </si>
  <si>
    <t>CFRA 1947.001</t>
  </si>
  <si>
    <t xml:space="preserve">Fragaria mandshurica </t>
  </si>
  <si>
    <t>A2</t>
  </si>
  <si>
    <t>CFRA 61.001</t>
  </si>
  <si>
    <t>Fragaria mexicana</t>
  </si>
  <si>
    <t xml:space="preserve"> </t>
  </si>
  <si>
    <t>E</t>
  </si>
  <si>
    <t>A12</t>
  </si>
  <si>
    <t>CFRA 1224.001</t>
  </si>
  <si>
    <t>Fragaria nilgerrensis</t>
  </si>
  <si>
    <t>D8</t>
  </si>
  <si>
    <t>CFRA 1358.001</t>
  </si>
  <si>
    <t xml:space="preserve">Fragaria nilgerrensis </t>
  </si>
  <si>
    <t>D5</t>
  </si>
  <si>
    <t>CFRA 1188.001</t>
  </si>
  <si>
    <t>D7</t>
  </si>
  <si>
    <t>CFRA 1223.001</t>
  </si>
  <si>
    <t>A9</t>
  </si>
  <si>
    <t>CFRA 1009.001</t>
  </si>
  <si>
    <t xml:space="preserve">Fragaria nipponica </t>
  </si>
  <si>
    <t>B11</t>
  </si>
  <si>
    <t>CFRA 1863.001</t>
  </si>
  <si>
    <t>B10</t>
  </si>
  <si>
    <t>CFRA 1862.001</t>
  </si>
  <si>
    <t>C7</t>
  </si>
  <si>
    <t>CFRA 1797.002</t>
  </si>
  <si>
    <t>Fragaria nubicola</t>
  </si>
  <si>
    <t>D6</t>
  </si>
  <si>
    <t>CFRA 1198.001</t>
  </si>
  <si>
    <t xml:space="preserve">Fragaria pentaphylla </t>
  </si>
  <si>
    <t>C3</t>
  </si>
  <si>
    <t>CFRA 1913.001</t>
  </si>
  <si>
    <t>C4</t>
  </si>
  <si>
    <t>CFRA 1922.001</t>
  </si>
  <si>
    <t>Fragaria vesca</t>
  </si>
  <si>
    <t>D1</t>
  </si>
  <si>
    <t>CFRA 612.001</t>
  </si>
  <si>
    <t>B6</t>
  </si>
  <si>
    <t>CFRA 1812.001</t>
  </si>
  <si>
    <t xml:space="preserve">Fragaria viridis </t>
  </si>
  <si>
    <t>A7</t>
  </si>
  <si>
    <t>CFRA 438.001</t>
  </si>
  <si>
    <t>median</t>
  </si>
  <si>
    <t>C5</t>
  </si>
  <si>
    <t>CFRA 1967.002</t>
  </si>
  <si>
    <t xml:space="preserve">Fragaria vesca </t>
  </si>
  <si>
    <t>ave</t>
  </si>
  <si>
    <t>D9</t>
  </si>
  <si>
    <t>CFRA 1597.001</t>
  </si>
  <si>
    <t>B1</t>
  </si>
  <si>
    <t>CFRA 1256.001</t>
  </si>
  <si>
    <t>Liston 1359</t>
  </si>
  <si>
    <t>Heteromeles arbutifolia</t>
  </si>
  <si>
    <t>Liston 1351</t>
  </si>
  <si>
    <t>Lyonothamnus floribundus ssp. aspleniifolius</t>
  </si>
  <si>
    <t>Halse 5320</t>
  </si>
  <si>
    <t>Purshia glandulosa</t>
  </si>
  <si>
    <t>Liston 1360</t>
  </si>
  <si>
    <t>Rosa woodsii var ultramontana</t>
  </si>
  <si>
    <t>Liston 1366</t>
  </si>
  <si>
    <t>Rubus parviflorus</t>
  </si>
  <si>
    <t>Liston 1342</t>
  </si>
  <si>
    <t>Sanguisorba menziesii</t>
  </si>
  <si>
    <t>apparently excluded. poor assembly in July 2013</t>
  </si>
  <si>
    <t>Konhoku Pass</t>
  </si>
  <si>
    <t>Barasato Lake</t>
  </si>
  <si>
    <t>PI 637975</t>
  </si>
  <si>
    <t>Sichuan</t>
  </si>
  <si>
    <t>About 150 km west of Cheng Du, Sichuan. Elevation: 2400 meters.</t>
  </si>
  <si>
    <t>GRIN lat-long=Chengdu</t>
  </si>
  <si>
    <t>CFRA1008</t>
  </si>
  <si>
    <t>CFRA2025</t>
  </si>
  <si>
    <t>CFRA950</t>
  </si>
  <si>
    <t>CFRA1853</t>
  </si>
  <si>
    <t>CFRA1864</t>
  </si>
  <si>
    <t>CFRA202   </t>
  </si>
  <si>
    <t>CFRA1797</t>
  </si>
  <si>
    <t>PI 657844</t>
  </si>
  <si>
    <t>PI 616583</t>
  </si>
  <si>
    <t>PI 551576</t>
  </si>
  <si>
    <t>PI 616505</t>
  </si>
  <si>
    <t>PI 637967</t>
  </si>
  <si>
    <t>PI 657855</t>
  </si>
  <si>
    <t>PI 616602</t>
  </si>
  <si>
    <t>PI 616672</t>
  </si>
  <si>
    <t>PI 602577</t>
  </si>
  <si>
    <t>PI 637976</t>
  </si>
  <si>
    <t>PI 637977</t>
  </si>
  <si>
    <t>PI 551853</t>
  </si>
  <si>
    <t>PI 637931</t>
  </si>
  <si>
    <t>PI 651570</t>
  </si>
  <si>
    <t>PI 637943</t>
  </si>
  <si>
    <t>PI 551807</t>
  </si>
  <si>
    <t>PI 552287</t>
  </si>
  <si>
    <t>PI 552286</t>
  </si>
  <si>
    <t>PI 552243</t>
  </si>
  <si>
    <t>PI 551523</t>
  </si>
  <si>
    <t>PI 551525</t>
  </si>
  <si>
    <t>PI 616651</t>
  </si>
  <si>
    <t>PI 657860</t>
  </si>
  <si>
    <t>PI 551749</t>
  </si>
  <si>
    <t>PI 442362</t>
  </si>
  <si>
    <t>PI 551792</t>
  </si>
  <si>
    <t>PI 660760</t>
  </si>
  <si>
    <t>PI 616609</t>
  </si>
  <si>
    <t>PI 616857</t>
  </si>
  <si>
    <t>202   </t>
  </si>
  <si>
    <t>PI 664382</t>
  </si>
  <si>
    <t>Chiufeng Pass</t>
  </si>
  <si>
    <t>Xinglong Mt.</t>
  </si>
  <si>
    <t>PI 551851</t>
  </si>
  <si>
    <t>USDA Plant Introduction #</t>
  </si>
  <si>
    <t>NCGR #</t>
  </si>
  <si>
    <t>chiloensis</t>
  </si>
  <si>
    <t>moschata</t>
  </si>
  <si>
    <t>CFRA117</t>
  </si>
  <si>
    <t>daltoniana</t>
  </si>
  <si>
    <t>CFRA1685</t>
  </si>
  <si>
    <t>orientalis</t>
  </si>
  <si>
    <t>CFRA1801</t>
  </si>
  <si>
    <t>iturupensis</t>
  </si>
  <si>
    <t>CFRA1841</t>
  </si>
  <si>
    <t>tibetica</t>
  </si>
  <si>
    <t>CFRA1907</t>
  </si>
  <si>
    <t>corymbosa</t>
  </si>
  <si>
    <t>CFRA1911</t>
  </si>
  <si>
    <t>gracilis</t>
  </si>
  <si>
    <t>CFRA1973</t>
  </si>
  <si>
    <t>moupinensis</t>
  </si>
  <si>
    <t>CFRA1974</t>
  </si>
  <si>
    <t>miseq0016_Index9</t>
  </si>
  <si>
    <t>miseq0016_Index10</t>
  </si>
  <si>
    <t>miseq0016_Index13</t>
  </si>
  <si>
    <t>miseq0016_Index15</t>
  </si>
  <si>
    <t>miseq0016_Index16</t>
  </si>
  <si>
    <t>miseq0016_Index17</t>
  </si>
  <si>
    <t>miseq0016_Index18</t>
  </si>
  <si>
    <t>miseq0016_Index19</t>
  </si>
  <si>
    <t>miseq0016_Index20</t>
  </si>
  <si>
    <t>miseq0016_Index21</t>
  </si>
  <si>
    <t xml:space="preserve"> PI 657846 </t>
  </si>
  <si>
    <t xml:space="preserve"> PI 641195 </t>
  </si>
  <si>
    <t xml:space="preserve"> PI 641091 </t>
  </si>
  <si>
    <t xml:space="preserve"> PI 637933 </t>
  </si>
  <si>
    <t xml:space="preserve"> PI 651567 </t>
  </si>
  <si>
    <t>PI 664367</t>
  </si>
  <si>
    <t>PI 664368</t>
  </si>
  <si>
    <t>PI 551528</t>
  </si>
  <si>
    <t>France</t>
  </si>
  <si>
    <t>India</t>
  </si>
  <si>
    <t>Sikkim</t>
  </si>
  <si>
    <t>Russia</t>
  </si>
  <si>
    <t>Sakhalin</t>
  </si>
  <si>
    <t>Iturup Island</t>
  </si>
  <si>
    <t>Qinghai</t>
  </si>
  <si>
    <t>Primorye</t>
  </si>
  <si>
    <t>near Vladivostok</t>
  </si>
  <si>
    <t>Ashman SAL3-1</t>
  </si>
  <si>
    <t>Ashman GP33-1</t>
  </si>
  <si>
    <t>Ashman Y33b2</t>
  </si>
  <si>
    <t>Ashman o477</t>
  </si>
  <si>
    <t>Ashman KAR-JP-29.5</t>
  </si>
  <si>
    <t>Liston 1373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</si>
</sst>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left" wrapText="1"/>
    </xf>
    <xf numFmtId="16" fontId="0" fillId="0" borderId="0" xfId="0" applyNumberFormat="1"/>
  </cellXfs>
  <cellStyles count="2">
    <cellStyle name="Normal" xfId="0" builtinId="0"/>
    <cellStyle name="Normal_QEO2010 inventory Sept 2010 9-27 BAM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'[1]fc1055 stats'!$I$1</c:f>
              <c:strCache>
                <c:ptCount val="1"/>
                <c:pt idx="0">
                  <c:v>unfiltered blat hits straw-257</c:v>
                </c:pt>
              </c:strCache>
            </c:strRef>
          </c:tx>
          <c:spPr>
            <a:ln w="28575">
              <a:noFill/>
            </a:ln>
          </c:spPr>
          <c:xVal>
            <c:numRef>
              <c:f>'[1]fc1055 stats'!$H$2:$H$49</c:f>
              <c:numCache>
                <c:formatCode>General</c:formatCode>
                <c:ptCount val="48"/>
                <c:pt idx="0">
                  <c:v>66929</c:v>
                </c:pt>
                <c:pt idx="1">
                  <c:v>386786</c:v>
                </c:pt>
                <c:pt idx="2">
                  <c:v>5570660</c:v>
                </c:pt>
                <c:pt idx="3">
                  <c:v>3015006</c:v>
                </c:pt>
                <c:pt idx="4">
                  <c:v>1077</c:v>
                </c:pt>
                <c:pt idx="5">
                  <c:v>11679216</c:v>
                </c:pt>
                <c:pt idx="6">
                  <c:v>3751153</c:v>
                </c:pt>
                <c:pt idx="7">
                  <c:v>4373</c:v>
                </c:pt>
                <c:pt idx="8">
                  <c:v>250310</c:v>
                </c:pt>
                <c:pt idx="9">
                  <c:v>893582</c:v>
                </c:pt>
                <c:pt idx="10">
                  <c:v>2833571</c:v>
                </c:pt>
                <c:pt idx="11">
                  <c:v>19676670</c:v>
                </c:pt>
                <c:pt idx="12">
                  <c:v>48945168</c:v>
                </c:pt>
                <c:pt idx="13">
                  <c:v>654846</c:v>
                </c:pt>
                <c:pt idx="14">
                  <c:v>11595094</c:v>
                </c:pt>
                <c:pt idx="15">
                  <c:v>5815422</c:v>
                </c:pt>
                <c:pt idx="16">
                  <c:v>1837440</c:v>
                </c:pt>
                <c:pt idx="17">
                  <c:v>507661</c:v>
                </c:pt>
                <c:pt idx="18">
                  <c:v>817222</c:v>
                </c:pt>
                <c:pt idx="19">
                  <c:v>702</c:v>
                </c:pt>
                <c:pt idx="20">
                  <c:v>15340</c:v>
                </c:pt>
                <c:pt idx="21">
                  <c:v>8493762</c:v>
                </c:pt>
                <c:pt idx="22">
                  <c:v>1850541</c:v>
                </c:pt>
                <c:pt idx="23">
                  <c:v>1593</c:v>
                </c:pt>
                <c:pt idx="24">
                  <c:v>74120</c:v>
                </c:pt>
                <c:pt idx="25">
                  <c:v>1251061</c:v>
                </c:pt>
                <c:pt idx="26">
                  <c:v>7405205</c:v>
                </c:pt>
                <c:pt idx="27">
                  <c:v>10883</c:v>
                </c:pt>
                <c:pt idx="28">
                  <c:v>716576</c:v>
                </c:pt>
                <c:pt idx="29">
                  <c:v>4622960</c:v>
                </c:pt>
                <c:pt idx="30">
                  <c:v>3264</c:v>
                </c:pt>
                <c:pt idx="31">
                  <c:v>163119</c:v>
                </c:pt>
                <c:pt idx="32">
                  <c:v>3414523</c:v>
                </c:pt>
                <c:pt idx="33">
                  <c:v>903</c:v>
                </c:pt>
                <c:pt idx="34">
                  <c:v>322326</c:v>
                </c:pt>
                <c:pt idx="35">
                  <c:v>494584</c:v>
                </c:pt>
                <c:pt idx="36">
                  <c:v>17467107</c:v>
                </c:pt>
                <c:pt idx="37">
                  <c:v>435595</c:v>
                </c:pt>
                <c:pt idx="38">
                  <c:v>568272</c:v>
                </c:pt>
                <c:pt idx="39">
                  <c:v>2685840</c:v>
                </c:pt>
                <c:pt idx="40">
                  <c:v>5895836</c:v>
                </c:pt>
                <c:pt idx="41">
                  <c:v>1623080</c:v>
                </c:pt>
                <c:pt idx="42">
                  <c:v>3244255</c:v>
                </c:pt>
                <c:pt idx="43">
                  <c:v>4121882</c:v>
                </c:pt>
                <c:pt idx="44">
                  <c:v>5023715</c:v>
                </c:pt>
                <c:pt idx="45">
                  <c:v>6002213</c:v>
                </c:pt>
                <c:pt idx="46">
                  <c:v>4552189</c:v>
                </c:pt>
                <c:pt idx="47">
                  <c:v>3423627</c:v>
                </c:pt>
              </c:numCache>
            </c:numRef>
          </c:xVal>
          <c:yVal>
            <c:numRef>
              <c:f>'[1]fc1055 stats'!$I$2:$I$49</c:f>
              <c:numCache>
                <c:formatCode>General</c:formatCode>
                <c:ptCount val="48"/>
                <c:pt idx="0">
                  <c:v>1085</c:v>
                </c:pt>
                <c:pt idx="1">
                  <c:v>1404</c:v>
                </c:pt>
                <c:pt idx="2">
                  <c:v>1413</c:v>
                </c:pt>
                <c:pt idx="3">
                  <c:v>1412</c:v>
                </c:pt>
                <c:pt idx="4">
                  <c:v>98</c:v>
                </c:pt>
                <c:pt idx="5">
                  <c:v>1417</c:v>
                </c:pt>
                <c:pt idx="6">
                  <c:v>1418</c:v>
                </c:pt>
                <c:pt idx="7">
                  <c:v>451</c:v>
                </c:pt>
                <c:pt idx="8">
                  <c:v>1396</c:v>
                </c:pt>
                <c:pt idx="9">
                  <c:v>1412</c:v>
                </c:pt>
                <c:pt idx="10">
                  <c:v>1417</c:v>
                </c:pt>
                <c:pt idx="11">
                  <c:v>1418</c:v>
                </c:pt>
                <c:pt idx="12">
                  <c:v>1419</c:v>
                </c:pt>
                <c:pt idx="13">
                  <c:v>1406</c:v>
                </c:pt>
                <c:pt idx="14">
                  <c:v>1418</c:v>
                </c:pt>
                <c:pt idx="15">
                  <c:v>1418</c:v>
                </c:pt>
                <c:pt idx="16">
                  <c:v>1381</c:v>
                </c:pt>
                <c:pt idx="17">
                  <c:v>1396</c:v>
                </c:pt>
                <c:pt idx="18">
                  <c:v>1412</c:v>
                </c:pt>
                <c:pt idx="19">
                  <c:v>148</c:v>
                </c:pt>
                <c:pt idx="20">
                  <c:v>885</c:v>
                </c:pt>
                <c:pt idx="21">
                  <c:v>1417</c:v>
                </c:pt>
                <c:pt idx="22">
                  <c:v>1409</c:v>
                </c:pt>
                <c:pt idx="23">
                  <c:v>199</c:v>
                </c:pt>
                <c:pt idx="24">
                  <c:v>1244</c:v>
                </c:pt>
                <c:pt idx="25">
                  <c:v>1296</c:v>
                </c:pt>
                <c:pt idx="26">
                  <c:v>1415</c:v>
                </c:pt>
                <c:pt idx="27">
                  <c:v>862</c:v>
                </c:pt>
                <c:pt idx="28">
                  <c:v>1308</c:v>
                </c:pt>
                <c:pt idx="29">
                  <c:v>1417</c:v>
                </c:pt>
                <c:pt idx="30">
                  <c:v>320</c:v>
                </c:pt>
                <c:pt idx="31">
                  <c:v>1240</c:v>
                </c:pt>
                <c:pt idx="32">
                  <c:v>1415</c:v>
                </c:pt>
                <c:pt idx="33">
                  <c:v>93</c:v>
                </c:pt>
                <c:pt idx="34">
                  <c:v>956</c:v>
                </c:pt>
                <c:pt idx="35">
                  <c:v>1409</c:v>
                </c:pt>
                <c:pt idx="36">
                  <c:v>1418</c:v>
                </c:pt>
                <c:pt idx="37">
                  <c:v>1410</c:v>
                </c:pt>
                <c:pt idx="38">
                  <c:v>1409</c:v>
                </c:pt>
                <c:pt idx="39">
                  <c:v>1413</c:v>
                </c:pt>
                <c:pt idx="40">
                  <c:v>1270</c:v>
                </c:pt>
                <c:pt idx="41">
                  <c:v>1333</c:v>
                </c:pt>
                <c:pt idx="42">
                  <c:v>1289</c:v>
                </c:pt>
                <c:pt idx="43">
                  <c:v>1412</c:v>
                </c:pt>
                <c:pt idx="44">
                  <c:v>1416</c:v>
                </c:pt>
                <c:pt idx="45">
                  <c:v>1399</c:v>
                </c:pt>
                <c:pt idx="46">
                  <c:v>1404</c:v>
                </c:pt>
                <c:pt idx="47">
                  <c:v>1411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298176"/>
        <c:axId val="415299856"/>
      </c:scatterChart>
      <c:valAx>
        <c:axId val="415298176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15299856"/>
        <c:crosses val="autoZero"/>
        <c:crossBetween val="midCat"/>
      </c:valAx>
      <c:valAx>
        <c:axId val="415299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5298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556161</xdr:colOff>
      <xdr:row>8</xdr:row>
      <xdr:rowOff>97873</xdr:rowOff>
    </xdr:from>
    <xdr:to>
      <xdr:col>24</xdr:col>
      <xdr:colOff>261158</xdr:colOff>
      <xdr:row>30</xdr:row>
      <xdr:rowOff>55419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stona/Google%20Drive/Liston/Fragaria%20fc1055-1068/Fragaria.hyb-se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garia"/>
      <sheetName val="fc1055 stats"/>
      <sheetName val="Sheet1"/>
      <sheetName val="Sheet2"/>
      <sheetName val="Rosaceae"/>
      <sheetName val="exon hits"/>
    </sheetNames>
    <sheetDataSet>
      <sheetData sheetId="0"/>
      <sheetData sheetId="1">
        <row r="1">
          <cell r="I1" t="str">
            <v>unfiltered blat hits straw-257</v>
          </cell>
        </row>
        <row r="2">
          <cell r="H2">
            <v>66929</v>
          </cell>
          <cell r="I2">
            <v>1085</v>
          </cell>
        </row>
        <row r="3">
          <cell r="H3">
            <v>386786</v>
          </cell>
          <cell r="I3">
            <v>1404</v>
          </cell>
        </row>
        <row r="4">
          <cell r="H4">
            <v>5570660</v>
          </cell>
          <cell r="I4">
            <v>1413</v>
          </cell>
        </row>
        <row r="5">
          <cell r="H5">
            <v>3015006</v>
          </cell>
          <cell r="I5">
            <v>1412</v>
          </cell>
        </row>
        <row r="6">
          <cell r="H6">
            <v>1077</v>
          </cell>
          <cell r="I6">
            <v>98</v>
          </cell>
        </row>
        <row r="7">
          <cell r="H7">
            <v>11679216</v>
          </cell>
          <cell r="I7">
            <v>1417</v>
          </cell>
        </row>
        <row r="8">
          <cell r="H8">
            <v>3751153</v>
          </cell>
          <cell r="I8">
            <v>1418</v>
          </cell>
        </row>
        <row r="9">
          <cell r="H9">
            <v>4373</v>
          </cell>
          <cell r="I9">
            <v>451</v>
          </cell>
        </row>
        <row r="10">
          <cell r="H10">
            <v>250310</v>
          </cell>
          <cell r="I10">
            <v>1396</v>
          </cell>
        </row>
        <row r="11">
          <cell r="H11">
            <v>893582</v>
          </cell>
          <cell r="I11">
            <v>1412</v>
          </cell>
        </row>
        <row r="12">
          <cell r="H12">
            <v>2833571</v>
          </cell>
          <cell r="I12">
            <v>1417</v>
          </cell>
        </row>
        <row r="13">
          <cell r="H13">
            <v>19676670</v>
          </cell>
          <cell r="I13">
            <v>1418</v>
          </cell>
        </row>
        <row r="14">
          <cell r="H14">
            <v>48945168</v>
          </cell>
          <cell r="I14">
            <v>1419</v>
          </cell>
        </row>
        <row r="15">
          <cell r="H15">
            <v>654846</v>
          </cell>
          <cell r="I15">
            <v>1406</v>
          </cell>
        </row>
        <row r="16">
          <cell r="H16">
            <v>11595094</v>
          </cell>
          <cell r="I16">
            <v>1418</v>
          </cell>
        </row>
        <row r="17">
          <cell r="H17">
            <v>5815422</v>
          </cell>
          <cell r="I17">
            <v>1418</v>
          </cell>
        </row>
        <row r="18">
          <cell r="H18">
            <v>1837440</v>
          </cell>
          <cell r="I18">
            <v>1381</v>
          </cell>
        </row>
        <row r="19">
          <cell r="H19">
            <v>507661</v>
          </cell>
          <cell r="I19">
            <v>1396</v>
          </cell>
        </row>
        <row r="20">
          <cell r="H20">
            <v>817222</v>
          </cell>
          <cell r="I20">
            <v>1412</v>
          </cell>
        </row>
        <row r="21">
          <cell r="H21">
            <v>702</v>
          </cell>
          <cell r="I21">
            <v>148</v>
          </cell>
        </row>
        <row r="22">
          <cell r="H22">
            <v>15340</v>
          </cell>
          <cell r="I22">
            <v>885</v>
          </cell>
        </row>
        <row r="23">
          <cell r="H23">
            <v>8493762</v>
          </cell>
          <cell r="I23">
            <v>1417</v>
          </cell>
        </row>
        <row r="24">
          <cell r="H24">
            <v>1850541</v>
          </cell>
          <cell r="I24">
            <v>1409</v>
          </cell>
        </row>
        <row r="25">
          <cell r="H25">
            <v>1593</v>
          </cell>
          <cell r="I25">
            <v>199</v>
          </cell>
        </row>
        <row r="26">
          <cell r="H26">
            <v>74120</v>
          </cell>
          <cell r="I26">
            <v>1244</v>
          </cell>
        </row>
        <row r="27">
          <cell r="H27">
            <v>1251061</v>
          </cell>
          <cell r="I27">
            <v>1296</v>
          </cell>
        </row>
        <row r="28">
          <cell r="H28">
            <v>7405205</v>
          </cell>
          <cell r="I28">
            <v>1415</v>
          </cell>
        </row>
        <row r="29">
          <cell r="H29">
            <v>10883</v>
          </cell>
          <cell r="I29">
            <v>862</v>
          </cell>
        </row>
        <row r="30">
          <cell r="H30">
            <v>716576</v>
          </cell>
          <cell r="I30">
            <v>1308</v>
          </cell>
        </row>
        <row r="31">
          <cell r="H31">
            <v>4622960</v>
          </cell>
          <cell r="I31">
            <v>1417</v>
          </cell>
        </row>
        <row r="32">
          <cell r="H32">
            <v>3264</v>
          </cell>
          <cell r="I32">
            <v>320</v>
          </cell>
        </row>
        <row r="33">
          <cell r="H33">
            <v>163119</v>
          </cell>
          <cell r="I33">
            <v>1240</v>
          </cell>
        </row>
        <row r="34">
          <cell r="H34">
            <v>3414523</v>
          </cell>
          <cell r="I34">
            <v>1415</v>
          </cell>
        </row>
        <row r="35">
          <cell r="H35">
            <v>903</v>
          </cell>
          <cell r="I35">
            <v>93</v>
          </cell>
        </row>
        <row r="36">
          <cell r="H36">
            <v>322326</v>
          </cell>
          <cell r="I36">
            <v>956</v>
          </cell>
        </row>
        <row r="37">
          <cell r="H37">
            <v>494584</v>
          </cell>
          <cell r="I37">
            <v>1409</v>
          </cell>
        </row>
        <row r="38">
          <cell r="H38">
            <v>17467107</v>
          </cell>
          <cell r="I38">
            <v>1418</v>
          </cell>
        </row>
        <row r="39">
          <cell r="H39">
            <v>435595</v>
          </cell>
          <cell r="I39">
            <v>1410</v>
          </cell>
        </row>
        <row r="40">
          <cell r="H40">
            <v>568272</v>
          </cell>
          <cell r="I40">
            <v>1409</v>
          </cell>
        </row>
        <row r="41">
          <cell r="H41">
            <v>2685840</v>
          </cell>
          <cell r="I41">
            <v>1413</v>
          </cell>
        </row>
        <row r="42">
          <cell r="H42">
            <v>5895836</v>
          </cell>
          <cell r="I42">
            <v>1270</v>
          </cell>
        </row>
        <row r="43">
          <cell r="H43">
            <v>1623080</v>
          </cell>
          <cell r="I43">
            <v>1333</v>
          </cell>
        </row>
        <row r="44">
          <cell r="H44">
            <v>3244255</v>
          </cell>
          <cell r="I44">
            <v>1289</v>
          </cell>
        </row>
        <row r="45">
          <cell r="H45">
            <v>4121882</v>
          </cell>
          <cell r="I45">
            <v>1412</v>
          </cell>
        </row>
        <row r="46">
          <cell r="H46">
            <v>5023715</v>
          </cell>
          <cell r="I46">
            <v>1416</v>
          </cell>
        </row>
        <row r="47">
          <cell r="H47">
            <v>6002213</v>
          </cell>
          <cell r="I47">
            <v>1399</v>
          </cell>
        </row>
        <row r="48">
          <cell r="H48">
            <v>4552189</v>
          </cell>
          <cell r="I48">
            <v>1404</v>
          </cell>
        </row>
        <row r="49">
          <cell r="H49">
            <v>3423627</v>
          </cell>
          <cell r="I49">
            <v>1411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Normal="100" workbookViewId="0">
      <selection activeCell="A31" sqref="A31"/>
    </sheetView>
  </sheetViews>
  <sheetFormatPr defaultRowHeight="14.4" x14ac:dyDescent="0.3"/>
  <cols>
    <col min="1" max="1" width="18.44140625" customWidth="1"/>
    <col min="2" max="2" width="20.88671875" customWidth="1"/>
    <col min="3" max="3" width="11.88671875" customWidth="1"/>
    <col min="4" max="4" width="14.33203125" customWidth="1"/>
    <col min="5" max="5" width="16.5546875" customWidth="1"/>
    <col min="6" max="8" width="19" customWidth="1"/>
    <col min="9" max="9" width="13.44140625" customWidth="1"/>
    <col min="10" max="10" width="16" customWidth="1"/>
    <col min="11" max="11" width="25.5546875" customWidth="1"/>
  </cols>
  <sheetData>
    <row r="1" spans="1:11" x14ac:dyDescent="0.3">
      <c r="A1" s="10" t="s">
        <v>131</v>
      </c>
      <c r="B1" s="10" t="s">
        <v>132</v>
      </c>
      <c r="C1" s="10" t="s">
        <v>167</v>
      </c>
      <c r="D1" s="10" t="s">
        <v>349</v>
      </c>
      <c r="E1" s="10" t="s">
        <v>348</v>
      </c>
      <c r="F1" s="10" t="s">
        <v>144</v>
      </c>
      <c r="G1" s="10" t="s">
        <v>143</v>
      </c>
      <c r="H1" s="10" t="s">
        <v>134</v>
      </c>
      <c r="I1" s="10" t="s">
        <v>135</v>
      </c>
      <c r="J1" s="10" t="s">
        <v>136</v>
      </c>
    </row>
    <row r="2" spans="1:11" x14ac:dyDescent="0.3">
      <c r="A2" t="s">
        <v>87</v>
      </c>
      <c r="B2" s="3" t="s">
        <v>99</v>
      </c>
      <c r="C2" s="3"/>
      <c r="E2" t="s">
        <v>399</v>
      </c>
      <c r="F2" t="s">
        <v>146</v>
      </c>
      <c r="G2" t="s">
        <v>130</v>
      </c>
    </row>
    <row r="3" spans="1:11" x14ac:dyDescent="0.3">
      <c r="A3" t="s">
        <v>82</v>
      </c>
      <c r="B3" s="3" t="s">
        <v>27</v>
      </c>
      <c r="C3" s="3"/>
      <c r="D3" t="s">
        <v>309</v>
      </c>
      <c r="E3" t="s">
        <v>332</v>
      </c>
      <c r="F3" t="s">
        <v>146</v>
      </c>
      <c r="G3" t="s">
        <v>47</v>
      </c>
      <c r="H3" t="s">
        <v>166</v>
      </c>
      <c r="I3">
        <v>42.684899999999999</v>
      </c>
      <c r="J3">
        <v>-71.494200000000006</v>
      </c>
    </row>
    <row r="4" spans="1:11" x14ac:dyDescent="0.3">
      <c r="A4" t="s">
        <v>76</v>
      </c>
      <c r="B4" s="1" t="s">
        <v>27</v>
      </c>
      <c r="C4" s="1"/>
      <c r="D4" s="1" t="s">
        <v>4</v>
      </c>
      <c r="E4" s="1" t="s">
        <v>331</v>
      </c>
      <c r="F4" t="s">
        <v>146</v>
      </c>
      <c r="G4" t="s">
        <v>105</v>
      </c>
      <c r="H4" t="s">
        <v>164</v>
      </c>
      <c r="I4">
        <v>42.760199999999998</v>
      </c>
      <c r="J4">
        <v>-74.106899999999996</v>
      </c>
    </row>
    <row r="5" spans="1:11" x14ac:dyDescent="0.3">
      <c r="A5" t="s">
        <v>56</v>
      </c>
      <c r="B5" s="1" t="s">
        <v>27</v>
      </c>
      <c r="C5" s="1"/>
      <c r="D5" s="1" t="s">
        <v>3</v>
      </c>
      <c r="E5" s="1" t="s">
        <v>330</v>
      </c>
      <c r="F5" t="s">
        <v>146</v>
      </c>
      <c r="G5" t="s">
        <v>106</v>
      </c>
      <c r="H5" t="s">
        <v>165</v>
      </c>
      <c r="I5">
        <v>43.127800000000001</v>
      </c>
      <c r="J5">
        <v>-70.932500000000005</v>
      </c>
    </row>
    <row r="6" spans="1:11" x14ac:dyDescent="0.3">
      <c r="A6" t="s">
        <v>61</v>
      </c>
      <c r="B6" s="1" t="s">
        <v>28</v>
      </c>
      <c r="C6" s="1"/>
      <c r="D6" s="1" t="s">
        <v>8</v>
      </c>
      <c r="E6" s="1" t="s">
        <v>334</v>
      </c>
      <c r="F6" t="s">
        <v>146</v>
      </c>
      <c r="G6" t="s">
        <v>159</v>
      </c>
      <c r="H6" t="s">
        <v>160</v>
      </c>
      <c r="I6">
        <v>46.031379999999999</v>
      </c>
      <c r="J6">
        <v>-114.17138</v>
      </c>
    </row>
    <row r="7" spans="1:11" x14ac:dyDescent="0.3">
      <c r="A7" t="s">
        <v>58</v>
      </c>
      <c r="B7" s="1" t="s">
        <v>28</v>
      </c>
      <c r="C7" s="1"/>
      <c r="D7" s="1" t="s">
        <v>6</v>
      </c>
      <c r="E7" s="1" t="s">
        <v>335</v>
      </c>
      <c r="F7" t="s">
        <v>147</v>
      </c>
      <c r="G7" t="s">
        <v>107</v>
      </c>
      <c r="H7" t="s">
        <v>157</v>
      </c>
      <c r="I7">
        <v>49.15</v>
      </c>
      <c r="J7">
        <v>-124.5</v>
      </c>
    </row>
    <row r="8" spans="1:11" ht="15.6" x14ac:dyDescent="0.3">
      <c r="A8" t="s">
        <v>60</v>
      </c>
      <c r="B8" s="1" t="s">
        <v>28</v>
      </c>
      <c r="C8" s="1"/>
      <c r="D8" s="1" t="s">
        <v>7</v>
      </c>
      <c r="E8" s="1" t="s">
        <v>336</v>
      </c>
      <c r="F8" t="s">
        <v>146</v>
      </c>
      <c r="G8" t="s">
        <v>51</v>
      </c>
      <c r="H8" t="s">
        <v>158</v>
      </c>
      <c r="I8">
        <v>39.693150000000003</v>
      </c>
      <c r="J8">
        <v>-105.50125</v>
      </c>
      <c r="K8" s="5"/>
    </row>
    <row r="9" spans="1:11" x14ac:dyDescent="0.3">
      <c r="A9" t="s">
        <v>69</v>
      </c>
      <c r="B9" s="1" t="s">
        <v>28</v>
      </c>
      <c r="C9" s="1"/>
      <c r="D9" s="1" t="s">
        <v>9</v>
      </c>
      <c r="E9" s="1" t="s">
        <v>329</v>
      </c>
      <c r="F9" t="s">
        <v>146</v>
      </c>
      <c r="G9" t="s">
        <v>43</v>
      </c>
      <c r="H9" t="s">
        <v>162</v>
      </c>
      <c r="I9">
        <v>39.781799999999997</v>
      </c>
      <c r="J9">
        <v>-121.32089999999999</v>
      </c>
    </row>
    <row r="10" spans="1:11" x14ac:dyDescent="0.3">
      <c r="A10" t="s">
        <v>57</v>
      </c>
      <c r="B10" s="1" t="s">
        <v>28</v>
      </c>
      <c r="C10" s="1"/>
      <c r="D10" s="1" t="s">
        <v>5</v>
      </c>
      <c r="E10" s="1" t="s">
        <v>333</v>
      </c>
      <c r="F10" t="s">
        <v>146</v>
      </c>
      <c r="G10" t="s">
        <v>40</v>
      </c>
      <c r="H10" t="s">
        <v>161</v>
      </c>
      <c r="I10">
        <v>43.633989999999997</v>
      </c>
      <c r="J10">
        <v>-110.54730000000001</v>
      </c>
    </row>
    <row r="11" spans="1:11" x14ac:dyDescent="0.3">
      <c r="A11" t="s">
        <v>78</v>
      </c>
      <c r="B11" s="1" t="s">
        <v>29</v>
      </c>
      <c r="C11" s="1"/>
      <c r="D11" s="1" t="s">
        <v>12</v>
      </c>
      <c r="E11" s="1" t="s">
        <v>314</v>
      </c>
      <c r="F11" t="s">
        <v>45</v>
      </c>
    </row>
    <row r="12" spans="1:11" x14ac:dyDescent="0.3">
      <c r="A12" t="s">
        <v>72</v>
      </c>
      <c r="B12" s="1" t="s">
        <v>29</v>
      </c>
      <c r="C12" s="1"/>
      <c r="D12" s="1" t="s">
        <v>10</v>
      </c>
      <c r="E12" s="1" t="s">
        <v>347</v>
      </c>
      <c r="F12" t="s">
        <v>45</v>
      </c>
      <c r="G12" t="s">
        <v>148</v>
      </c>
    </row>
    <row r="13" spans="1:11" x14ac:dyDescent="0.3">
      <c r="A13" t="s">
        <v>75</v>
      </c>
      <c r="B13" s="1" t="s">
        <v>29</v>
      </c>
      <c r="C13" s="1"/>
      <c r="D13" s="1" t="s">
        <v>11</v>
      </c>
      <c r="E13" s="1" t="s">
        <v>325</v>
      </c>
      <c r="F13" t="s">
        <v>45</v>
      </c>
      <c r="G13" t="s">
        <v>148</v>
      </c>
    </row>
    <row r="14" spans="1:11" x14ac:dyDescent="0.3">
      <c r="A14" t="s">
        <v>65</v>
      </c>
      <c r="B14" s="1" t="s">
        <v>30</v>
      </c>
      <c r="C14" s="1"/>
      <c r="D14" s="1" t="s">
        <v>13</v>
      </c>
      <c r="E14" s="1" t="s">
        <v>337</v>
      </c>
      <c r="F14" t="s">
        <v>146</v>
      </c>
      <c r="G14" t="s">
        <v>43</v>
      </c>
      <c r="H14" t="s">
        <v>163</v>
      </c>
      <c r="I14">
        <v>34.503959999999999</v>
      </c>
      <c r="J14">
        <v>-120.49821</v>
      </c>
    </row>
    <row r="15" spans="1:11" x14ac:dyDescent="0.3">
      <c r="A15" t="s">
        <v>62</v>
      </c>
      <c r="B15" s="1" t="s">
        <v>31</v>
      </c>
      <c r="C15" s="1"/>
      <c r="D15" s="1" t="s">
        <v>14</v>
      </c>
      <c r="E15" s="1" t="s">
        <v>315</v>
      </c>
      <c r="F15" t="s">
        <v>42</v>
      </c>
      <c r="G15" t="s">
        <v>149</v>
      </c>
      <c r="H15" s="1" t="s">
        <v>346</v>
      </c>
    </row>
    <row r="16" spans="1:11" x14ac:dyDescent="0.3">
      <c r="A16" t="s">
        <v>84</v>
      </c>
      <c r="B16" s="3" t="s">
        <v>31</v>
      </c>
      <c r="C16" s="3"/>
      <c r="D16" t="s">
        <v>312</v>
      </c>
      <c r="E16" t="s">
        <v>316</v>
      </c>
      <c r="F16" t="s">
        <v>42</v>
      </c>
      <c r="G16" t="s">
        <v>150</v>
      </c>
      <c r="H16" t="s">
        <v>345</v>
      </c>
      <c r="I16">
        <v>31.509910000000001</v>
      </c>
      <c r="J16">
        <v>110.33280999999999</v>
      </c>
    </row>
    <row r="17" spans="1:14" x14ac:dyDescent="0.3">
      <c r="A17" t="s">
        <v>79</v>
      </c>
      <c r="B17" s="3" t="s">
        <v>32</v>
      </c>
      <c r="C17" s="3"/>
      <c r="D17" t="s">
        <v>307</v>
      </c>
      <c r="E17" t="s">
        <v>317</v>
      </c>
      <c r="F17" t="s">
        <v>145</v>
      </c>
      <c r="G17" t="s">
        <v>140</v>
      </c>
      <c r="H17" t="s">
        <v>142</v>
      </c>
      <c r="I17">
        <v>36.575899999999997</v>
      </c>
      <c r="J17">
        <v>137.619</v>
      </c>
      <c r="M17" s="4"/>
      <c r="N17" s="4"/>
    </row>
    <row r="18" spans="1:14" x14ac:dyDescent="0.3">
      <c r="A18" t="s">
        <v>86</v>
      </c>
      <c r="B18" s="3" t="s">
        <v>32</v>
      </c>
      <c r="C18" s="3"/>
      <c r="D18" t="s">
        <v>310</v>
      </c>
      <c r="E18" t="s">
        <v>318</v>
      </c>
      <c r="F18" t="s">
        <v>145</v>
      </c>
      <c r="G18" t="s">
        <v>138</v>
      </c>
      <c r="H18" t="s">
        <v>141</v>
      </c>
      <c r="I18">
        <v>44.767389999999999</v>
      </c>
      <c r="J18">
        <v>142.18323000000001</v>
      </c>
      <c r="M18" s="4"/>
      <c r="N18" s="4"/>
    </row>
    <row r="19" spans="1:14" x14ac:dyDescent="0.3">
      <c r="A19" t="s">
        <v>85</v>
      </c>
      <c r="B19" s="3" t="s">
        <v>32</v>
      </c>
      <c r="C19" s="3"/>
      <c r="D19" t="s">
        <v>308</v>
      </c>
      <c r="E19" t="s">
        <v>344</v>
      </c>
      <c r="F19" t="s">
        <v>145</v>
      </c>
      <c r="G19" t="s">
        <v>140</v>
      </c>
      <c r="H19" t="s">
        <v>139</v>
      </c>
      <c r="I19">
        <v>39.941600000000001</v>
      </c>
      <c r="J19">
        <v>140.85818</v>
      </c>
      <c r="M19" s="4"/>
      <c r="N19" s="4"/>
    </row>
    <row r="20" spans="1:14" x14ac:dyDescent="0.3">
      <c r="A20" t="s">
        <v>83</v>
      </c>
      <c r="B20" s="3" t="s">
        <v>32</v>
      </c>
      <c r="C20" s="3"/>
      <c r="E20" t="s">
        <v>398</v>
      </c>
      <c r="F20" t="s">
        <v>145</v>
      </c>
      <c r="G20" t="s">
        <v>138</v>
      </c>
      <c r="H20" t="s">
        <v>137</v>
      </c>
      <c r="I20">
        <v>42.595556000000002</v>
      </c>
      <c r="J20">
        <v>140.55527799999999</v>
      </c>
      <c r="M20" s="4"/>
      <c r="N20" s="4"/>
    </row>
    <row r="21" spans="1:14" x14ac:dyDescent="0.3">
      <c r="A21" t="s">
        <v>55</v>
      </c>
      <c r="B21" s="1" t="s">
        <v>33</v>
      </c>
      <c r="C21" s="1"/>
      <c r="D21" s="1" t="s">
        <v>15</v>
      </c>
      <c r="E21" s="1" t="s">
        <v>319</v>
      </c>
      <c r="F21" t="s">
        <v>50</v>
      </c>
    </row>
    <row r="22" spans="1:14" x14ac:dyDescent="0.3">
      <c r="A22" t="s">
        <v>54</v>
      </c>
      <c r="B22" s="1" t="s">
        <v>104</v>
      </c>
      <c r="C22" s="1" t="s">
        <v>37</v>
      </c>
      <c r="D22" s="1" t="s">
        <v>22</v>
      </c>
      <c r="E22" s="1" t="s">
        <v>338</v>
      </c>
      <c r="F22" t="s">
        <v>152</v>
      </c>
      <c r="G22" t="s">
        <v>151</v>
      </c>
    </row>
    <row r="23" spans="1:14" x14ac:dyDescent="0.3">
      <c r="A23" t="s">
        <v>64</v>
      </c>
      <c r="B23" s="1" t="s">
        <v>34</v>
      </c>
      <c r="C23" s="1"/>
      <c r="D23" s="1" t="s">
        <v>16</v>
      </c>
      <c r="E23" s="1" t="s">
        <v>322</v>
      </c>
      <c r="F23" s="2" t="s">
        <v>42</v>
      </c>
      <c r="G23" s="2" t="s">
        <v>153</v>
      </c>
    </row>
    <row r="24" spans="1:14" x14ac:dyDescent="0.3">
      <c r="A24" t="s">
        <v>68</v>
      </c>
      <c r="B24" s="1" t="s">
        <v>34</v>
      </c>
      <c r="C24" s="1"/>
      <c r="D24" s="1" t="s">
        <v>17</v>
      </c>
      <c r="E24" s="1" t="s">
        <v>320</v>
      </c>
      <c r="F24" s="2" t="s">
        <v>102</v>
      </c>
    </row>
    <row r="25" spans="1:14" x14ac:dyDescent="0.3">
      <c r="A25" t="s">
        <v>70</v>
      </c>
      <c r="B25" s="1" t="s">
        <v>34</v>
      </c>
      <c r="C25" s="1"/>
      <c r="D25" s="1" t="s">
        <v>18</v>
      </c>
      <c r="E25" s="1" t="s">
        <v>321</v>
      </c>
      <c r="F25" s="2" t="s">
        <v>42</v>
      </c>
      <c r="G25" s="2" t="s">
        <v>154</v>
      </c>
    </row>
    <row r="26" spans="1:14" x14ac:dyDescent="0.3">
      <c r="A26" t="s">
        <v>74</v>
      </c>
      <c r="B26" s="1" t="s">
        <v>35</v>
      </c>
      <c r="C26" s="1"/>
      <c r="D26" s="1" t="s">
        <v>19</v>
      </c>
      <c r="E26" s="1" t="s">
        <v>303</v>
      </c>
      <c r="F26" t="s">
        <v>145</v>
      </c>
      <c r="G26" t="s">
        <v>138</v>
      </c>
    </row>
    <row r="27" spans="1:14" x14ac:dyDescent="0.3">
      <c r="A27" t="s">
        <v>77</v>
      </c>
      <c r="B27" s="1" t="s">
        <v>35</v>
      </c>
      <c r="C27" s="1"/>
      <c r="D27" s="1" t="s">
        <v>20</v>
      </c>
      <c r="E27" s="1" t="s">
        <v>323</v>
      </c>
      <c r="F27" t="s">
        <v>145</v>
      </c>
      <c r="G27" t="s">
        <v>138</v>
      </c>
      <c r="H27" t="s">
        <v>301</v>
      </c>
      <c r="I27">
        <v>43.763179999999998</v>
      </c>
      <c r="J27">
        <v>144.79624999999999</v>
      </c>
    </row>
    <row r="28" spans="1:14" x14ac:dyDescent="0.3">
      <c r="A28" t="s">
        <v>80</v>
      </c>
      <c r="B28" s="3" t="s">
        <v>35</v>
      </c>
      <c r="C28" s="3"/>
      <c r="D28" t="s">
        <v>311</v>
      </c>
      <c r="E28" t="s">
        <v>324</v>
      </c>
      <c r="F28" t="s">
        <v>145</v>
      </c>
      <c r="G28" t="s">
        <v>138</v>
      </c>
      <c r="H28" t="s">
        <v>302</v>
      </c>
      <c r="I28">
        <v>43.605800000000002</v>
      </c>
      <c r="J28">
        <v>145.08806000000001</v>
      </c>
    </row>
    <row r="29" spans="1:14" x14ac:dyDescent="0.3">
      <c r="A29" t="s">
        <v>81</v>
      </c>
      <c r="B29" s="3" t="s">
        <v>93</v>
      </c>
      <c r="C29" s="3"/>
      <c r="D29" t="s">
        <v>313</v>
      </c>
      <c r="E29" t="s">
        <v>326</v>
      </c>
      <c r="F29" s="2" t="s">
        <v>103</v>
      </c>
      <c r="G29" s="2"/>
      <c r="H29" s="2"/>
    </row>
    <row r="30" spans="1:14" x14ac:dyDescent="0.3">
      <c r="A30" t="s">
        <v>59</v>
      </c>
      <c r="B30" s="1" t="s">
        <v>36</v>
      </c>
      <c r="C30" s="1"/>
      <c r="D30" s="1" t="s">
        <v>21</v>
      </c>
      <c r="E30" s="1" t="s">
        <v>327</v>
      </c>
      <c r="F30" t="s">
        <v>42</v>
      </c>
      <c r="G30" s="1" t="s">
        <v>304</v>
      </c>
      <c r="H30" t="s">
        <v>305</v>
      </c>
      <c r="I30" s="1" t="s">
        <v>306</v>
      </c>
    </row>
    <row r="31" spans="1:14" x14ac:dyDescent="0.3">
      <c r="A31" t="s">
        <v>63</v>
      </c>
      <c r="B31" s="1" t="s">
        <v>37</v>
      </c>
      <c r="C31" s="1"/>
      <c r="D31" s="1" t="s">
        <v>23</v>
      </c>
      <c r="E31" s="1" t="s">
        <v>340</v>
      </c>
      <c r="F31" t="s">
        <v>52</v>
      </c>
    </row>
    <row r="32" spans="1:14" x14ac:dyDescent="0.3">
      <c r="A32" t="s">
        <v>67</v>
      </c>
      <c r="B32" s="1" t="s">
        <v>37</v>
      </c>
      <c r="C32" s="1"/>
      <c r="D32" s="1" t="s">
        <v>25</v>
      </c>
      <c r="E32" s="1" t="s">
        <v>339</v>
      </c>
      <c r="F32" t="s">
        <v>44</v>
      </c>
    </row>
    <row r="33" spans="1:10" x14ac:dyDescent="0.3">
      <c r="A33" t="s">
        <v>88</v>
      </c>
      <c r="B33" s="1" t="s">
        <v>37</v>
      </c>
      <c r="C33" s="1"/>
      <c r="E33" t="s">
        <v>100</v>
      </c>
      <c r="F33" t="s">
        <v>146</v>
      </c>
      <c r="G33" t="s">
        <v>155</v>
      </c>
    </row>
    <row r="34" spans="1:10" x14ac:dyDescent="0.3">
      <c r="A34" t="s">
        <v>118</v>
      </c>
      <c r="B34" s="3" t="s">
        <v>119</v>
      </c>
      <c r="C34" s="3"/>
      <c r="E34" s="1" t="s">
        <v>397</v>
      </c>
      <c r="F34" t="s">
        <v>146</v>
      </c>
      <c r="G34" t="s">
        <v>156</v>
      </c>
    </row>
    <row r="35" spans="1:10" x14ac:dyDescent="0.3">
      <c r="A35" t="s">
        <v>117</v>
      </c>
      <c r="B35" s="3" t="s">
        <v>119</v>
      </c>
      <c r="C35" s="3"/>
      <c r="E35" s="1" t="s">
        <v>396</v>
      </c>
      <c r="F35" t="s">
        <v>146</v>
      </c>
      <c r="G35" t="s">
        <v>156</v>
      </c>
    </row>
    <row r="36" spans="1:10" x14ac:dyDescent="0.3">
      <c r="A36" t="s">
        <v>53</v>
      </c>
      <c r="B36" s="1" t="s">
        <v>38</v>
      </c>
      <c r="C36" s="1"/>
      <c r="D36" s="1" t="s">
        <v>89</v>
      </c>
      <c r="E36" s="1" t="s">
        <v>341</v>
      </c>
      <c r="F36" s="2" t="s">
        <v>48</v>
      </c>
      <c r="G36" s="2"/>
      <c r="H36" s="2"/>
    </row>
    <row r="37" spans="1:10" x14ac:dyDescent="0.3">
      <c r="A37" t="s">
        <v>73</v>
      </c>
      <c r="B37" s="1" t="s">
        <v>38</v>
      </c>
      <c r="C37" s="1"/>
      <c r="D37" s="1" t="s">
        <v>26</v>
      </c>
      <c r="E37" s="1" t="s">
        <v>342</v>
      </c>
      <c r="F37" s="2" t="s">
        <v>46</v>
      </c>
      <c r="G37" s="2"/>
      <c r="H37" s="2"/>
    </row>
    <row r="38" spans="1:10" x14ac:dyDescent="0.3">
      <c r="A38" t="s">
        <v>66</v>
      </c>
      <c r="B38" s="1" t="s">
        <v>38</v>
      </c>
      <c r="C38" s="1" t="s">
        <v>37</v>
      </c>
      <c r="D38" s="1" t="s">
        <v>24</v>
      </c>
      <c r="E38" s="1" t="s">
        <v>328</v>
      </c>
      <c r="F38" t="s">
        <v>49</v>
      </c>
    </row>
    <row r="39" spans="1:10" x14ac:dyDescent="0.3">
      <c r="A39" t="s">
        <v>71</v>
      </c>
      <c r="B39" s="1" t="s">
        <v>39</v>
      </c>
      <c r="C39" s="1"/>
      <c r="E39" s="1" t="s">
        <v>182</v>
      </c>
    </row>
    <row r="40" spans="1:10" x14ac:dyDescent="0.3">
      <c r="A40" t="s">
        <v>367</v>
      </c>
      <c r="B40" t="s">
        <v>350</v>
      </c>
      <c r="E40" t="s">
        <v>394</v>
      </c>
      <c r="F40" s="2"/>
    </row>
    <row r="41" spans="1:10" x14ac:dyDescent="0.3">
      <c r="A41" t="s">
        <v>368</v>
      </c>
      <c r="B41" t="s">
        <v>350</v>
      </c>
      <c r="E41" t="s">
        <v>395</v>
      </c>
    </row>
    <row r="42" spans="1:10" x14ac:dyDescent="0.3">
      <c r="A42" t="s">
        <v>369</v>
      </c>
      <c r="B42" t="s">
        <v>351</v>
      </c>
      <c r="D42" t="s">
        <v>352</v>
      </c>
      <c r="E42" t="s">
        <v>384</v>
      </c>
      <c r="F42" t="s">
        <v>385</v>
      </c>
    </row>
    <row r="43" spans="1:10" x14ac:dyDescent="0.3">
      <c r="A43" t="s">
        <v>370</v>
      </c>
      <c r="B43" t="s">
        <v>353</v>
      </c>
      <c r="D43" t="s">
        <v>354</v>
      </c>
      <c r="E43" t="s">
        <v>378</v>
      </c>
      <c r="F43" t="s">
        <v>386</v>
      </c>
      <c r="G43" t="s">
        <v>387</v>
      </c>
    </row>
    <row r="44" spans="1:10" x14ac:dyDescent="0.3">
      <c r="A44" t="s">
        <v>371</v>
      </c>
      <c r="B44" t="s">
        <v>355</v>
      </c>
      <c r="D44" t="s">
        <v>356</v>
      </c>
      <c r="E44" t="s">
        <v>380</v>
      </c>
      <c r="F44" t="s">
        <v>388</v>
      </c>
      <c r="G44" t="s">
        <v>392</v>
      </c>
      <c r="H44" t="s">
        <v>393</v>
      </c>
      <c r="I44">
        <v>43.227200000000003</v>
      </c>
      <c r="J44">
        <v>132.06639999999999</v>
      </c>
    </row>
    <row r="45" spans="1:10" x14ac:dyDescent="0.3">
      <c r="A45" t="s">
        <v>372</v>
      </c>
      <c r="B45" t="s">
        <v>357</v>
      </c>
      <c r="D45" t="s">
        <v>358</v>
      </c>
      <c r="E45" t="s">
        <v>379</v>
      </c>
      <c r="F45" t="s">
        <v>388</v>
      </c>
      <c r="G45" t="s">
        <v>389</v>
      </c>
      <c r="H45" t="s">
        <v>390</v>
      </c>
      <c r="I45">
        <v>44.796669999999999</v>
      </c>
      <c r="J45">
        <v>147.19282999999999</v>
      </c>
    </row>
    <row r="46" spans="1:10" x14ac:dyDescent="0.3">
      <c r="A46" t="s">
        <v>373</v>
      </c>
      <c r="B46" t="s">
        <v>359</v>
      </c>
      <c r="D46" t="s">
        <v>360</v>
      </c>
      <c r="E46" t="s">
        <v>381</v>
      </c>
      <c r="F46" t="s">
        <v>42</v>
      </c>
      <c r="G46" t="s">
        <v>102</v>
      </c>
    </row>
    <row r="47" spans="1:10" x14ac:dyDescent="0.3">
      <c r="A47" t="s">
        <v>374</v>
      </c>
      <c r="B47" t="s">
        <v>361</v>
      </c>
      <c r="D47" t="s">
        <v>362</v>
      </c>
      <c r="E47" t="s">
        <v>377</v>
      </c>
      <c r="F47" t="s">
        <v>42</v>
      </c>
      <c r="G47" t="s">
        <v>391</v>
      </c>
    </row>
    <row r="48" spans="1:10" x14ac:dyDescent="0.3">
      <c r="A48" t="s">
        <v>375</v>
      </c>
      <c r="B48" t="s">
        <v>363</v>
      </c>
      <c r="D48" t="s">
        <v>364</v>
      </c>
      <c r="E48" t="s">
        <v>382</v>
      </c>
      <c r="F48" t="s">
        <v>42</v>
      </c>
      <c r="G48" t="s">
        <v>149</v>
      </c>
    </row>
    <row r="49" spans="1:7" x14ac:dyDescent="0.3">
      <c r="A49" t="s">
        <v>376</v>
      </c>
      <c r="B49" t="s">
        <v>365</v>
      </c>
      <c r="D49" t="s">
        <v>366</v>
      </c>
      <c r="E49" t="s">
        <v>383</v>
      </c>
      <c r="F49" t="s">
        <v>42</v>
      </c>
      <c r="G49" t="s">
        <v>102</v>
      </c>
    </row>
  </sheetData>
  <sortState ref="A2:J46">
    <sortCondition ref="B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C19" sqref="C19"/>
    </sheetView>
  </sheetViews>
  <sheetFormatPr defaultColWidth="8.88671875" defaultRowHeight="14.4" x14ac:dyDescent="0.3"/>
  <cols>
    <col min="1" max="1" width="9.109375" style="7" customWidth="1"/>
    <col min="2" max="2" width="17.33203125" style="1" customWidth="1"/>
    <col min="3" max="3" width="22.33203125" style="1" customWidth="1"/>
    <col min="4" max="4" width="12.6640625" style="1" customWidth="1"/>
    <col min="5" max="7" width="8.88671875" style="7"/>
    <col min="8" max="8" width="11.44140625" style="7" customWidth="1"/>
    <col min="9" max="9" width="9.5546875" style="7" customWidth="1"/>
    <col min="10" max="16384" width="8.88671875" style="7"/>
  </cols>
  <sheetData>
    <row r="1" spans="1:13" s="6" customFormat="1" ht="72" x14ac:dyDescent="0.3">
      <c r="A1" s="11" t="s">
        <v>168</v>
      </c>
      <c r="B1" s="12" t="s">
        <v>133</v>
      </c>
      <c r="C1" s="12" t="s">
        <v>169</v>
      </c>
      <c r="D1" s="12" t="s">
        <v>170</v>
      </c>
      <c r="E1" s="11" t="s">
        <v>171</v>
      </c>
      <c r="F1" s="11" t="s">
        <v>172</v>
      </c>
      <c r="G1" s="11" t="s">
        <v>173</v>
      </c>
      <c r="H1" s="11" t="s">
        <v>174</v>
      </c>
      <c r="I1" s="11" t="s">
        <v>175</v>
      </c>
      <c r="J1" s="11" t="s">
        <v>176</v>
      </c>
      <c r="K1" s="11" t="s">
        <v>177</v>
      </c>
      <c r="L1" s="11"/>
      <c r="M1" s="11" t="s">
        <v>178</v>
      </c>
    </row>
    <row r="2" spans="1:13" x14ac:dyDescent="0.3">
      <c r="C2" s="1" t="s">
        <v>179</v>
      </c>
      <c r="D2" s="1" t="s">
        <v>180</v>
      </c>
      <c r="E2" s="7">
        <v>48</v>
      </c>
      <c r="H2" s="8">
        <v>66929</v>
      </c>
      <c r="I2" s="7">
        <v>1085</v>
      </c>
      <c r="J2" s="7">
        <v>257</v>
      </c>
      <c r="K2" s="7">
        <v>10.218500000000001</v>
      </c>
      <c r="M2" s="7">
        <v>1.4746999999999999</v>
      </c>
    </row>
    <row r="3" spans="1:13" x14ac:dyDescent="0.3">
      <c r="C3" s="1" t="s">
        <v>179</v>
      </c>
      <c r="D3" s="1" t="s">
        <v>180</v>
      </c>
      <c r="E3" s="7">
        <v>26</v>
      </c>
      <c r="H3" s="8">
        <v>386786</v>
      </c>
      <c r="I3" s="7">
        <v>1404</v>
      </c>
      <c r="J3" s="7">
        <v>257</v>
      </c>
      <c r="K3" s="7">
        <v>31.438500000000001</v>
      </c>
      <c r="M3" s="7">
        <v>1.77738</v>
      </c>
    </row>
    <row r="4" spans="1:13" x14ac:dyDescent="0.3">
      <c r="A4" s="7" t="s">
        <v>181</v>
      </c>
      <c r="B4" s="1" t="s">
        <v>182</v>
      </c>
      <c r="C4" s="1" t="s">
        <v>183</v>
      </c>
      <c r="E4" s="7">
        <v>34</v>
      </c>
      <c r="G4" s="7" t="s">
        <v>184</v>
      </c>
      <c r="H4" s="8">
        <v>5570660</v>
      </c>
      <c r="I4" s="7">
        <v>1413</v>
      </c>
      <c r="J4" s="7">
        <v>257</v>
      </c>
      <c r="K4" s="7">
        <v>137.51499999999999</v>
      </c>
      <c r="M4" s="7">
        <v>2.6574499999999999</v>
      </c>
    </row>
    <row r="5" spans="1:13" x14ac:dyDescent="0.3">
      <c r="A5" s="7" t="s">
        <v>181</v>
      </c>
      <c r="B5" s="1" t="s">
        <v>185</v>
      </c>
      <c r="C5" s="1" t="s">
        <v>186</v>
      </c>
      <c r="E5" s="7">
        <v>6</v>
      </c>
      <c r="G5" s="7" t="s">
        <v>184</v>
      </c>
      <c r="H5" s="8">
        <v>3015006</v>
      </c>
      <c r="I5" s="7">
        <v>1412</v>
      </c>
      <c r="J5" s="7">
        <v>257</v>
      </c>
      <c r="K5" s="7">
        <v>40.713799999999999</v>
      </c>
      <c r="M5" s="7">
        <v>2.8242500000000001</v>
      </c>
    </row>
    <row r="6" spans="1:13" x14ac:dyDescent="0.3">
      <c r="A6" s="7" t="s">
        <v>187</v>
      </c>
      <c r="B6" s="1" t="s">
        <v>188</v>
      </c>
      <c r="C6" s="1" t="s">
        <v>189</v>
      </c>
      <c r="D6" s="1" t="s">
        <v>190</v>
      </c>
      <c r="E6" s="7">
        <v>47</v>
      </c>
      <c r="F6" s="7" t="s">
        <v>191</v>
      </c>
      <c r="G6" s="7" t="s">
        <v>184</v>
      </c>
      <c r="H6" s="8">
        <v>1077</v>
      </c>
      <c r="I6" s="7">
        <v>98</v>
      </c>
      <c r="J6" s="7">
        <v>207</v>
      </c>
      <c r="K6" s="7">
        <v>3.6490100000000001</v>
      </c>
      <c r="M6" s="7">
        <v>2.8895499999999998</v>
      </c>
    </row>
    <row r="7" spans="1:13" x14ac:dyDescent="0.3">
      <c r="A7" s="7" t="s">
        <v>192</v>
      </c>
      <c r="B7" s="1" t="s">
        <v>193</v>
      </c>
      <c r="C7" s="1" t="s">
        <v>189</v>
      </c>
      <c r="E7" s="7">
        <v>8</v>
      </c>
      <c r="F7" s="7" t="s">
        <v>184</v>
      </c>
      <c r="G7" s="7" t="s">
        <v>184</v>
      </c>
      <c r="H7" s="8">
        <v>11679216</v>
      </c>
      <c r="I7" s="7">
        <v>1417</v>
      </c>
      <c r="J7" s="7">
        <v>257</v>
      </c>
      <c r="K7" s="7">
        <v>517.70600000000002</v>
      </c>
      <c r="M7" s="7">
        <v>3.2618200000000002</v>
      </c>
    </row>
    <row r="8" spans="1:13" x14ac:dyDescent="0.3">
      <c r="A8" s="7" t="s">
        <v>194</v>
      </c>
      <c r="B8" s="1" t="s">
        <v>195</v>
      </c>
      <c r="C8" s="1" t="s">
        <v>189</v>
      </c>
      <c r="E8" s="7">
        <v>41</v>
      </c>
      <c r="F8" s="7" t="s">
        <v>196</v>
      </c>
      <c r="G8" s="7" t="s">
        <v>184</v>
      </c>
      <c r="H8" s="8">
        <v>3751153</v>
      </c>
      <c r="I8" s="7">
        <v>1418</v>
      </c>
      <c r="J8" s="7">
        <v>257</v>
      </c>
      <c r="K8" s="7">
        <v>217.619</v>
      </c>
      <c r="M8" s="7">
        <v>3.3975399999999998</v>
      </c>
    </row>
    <row r="9" spans="1:13" x14ac:dyDescent="0.3">
      <c r="A9" s="7" t="s">
        <v>197</v>
      </c>
      <c r="B9" s="1" t="s">
        <v>198</v>
      </c>
      <c r="C9" s="1" t="s">
        <v>199</v>
      </c>
      <c r="D9" s="1" t="s">
        <v>190</v>
      </c>
      <c r="E9" s="7">
        <v>17</v>
      </c>
      <c r="F9" s="7" t="s">
        <v>191</v>
      </c>
      <c r="G9" s="7" t="s">
        <v>184</v>
      </c>
      <c r="H9" s="8">
        <v>4373</v>
      </c>
      <c r="I9" s="7">
        <v>451</v>
      </c>
      <c r="J9" s="7">
        <v>96</v>
      </c>
      <c r="K9" s="7">
        <v>1.4746999999999999</v>
      </c>
      <c r="M9" s="7">
        <v>3.6490100000000001</v>
      </c>
    </row>
    <row r="10" spans="1:13" x14ac:dyDescent="0.3">
      <c r="A10" s="7" t="s">
        <v>200</v>
      </c>
      <c r="B10" s="1" t="s">
        <v>201</v>
      </c>
      <c r="C10" s="1" t="s">
        <v>199</v>
      </c>
      <c r="E10" s="7">
        <v>13</v>
      </c>
      <c r="F10" s="7" t="s">
        <v>202</v>
      </c>
      <c r="G10" s="7" t="s">
        <v>184</v>
      </c>
      <c r="H10" s="8">
        <v>250310</v>
      </c>
      <c r="I10" s="7">
        <v>1396</v>
      </c>
      <c r="J10" s="7">
        <v>257</v>
      </c>
      <c r="K10" s="7">
        <v>22.261900000000001</v>
      </c>
      <c r="M10" s="7">
        <v>10.026899999999999</v>
      </c>
    </row>
    <row r="11" spans="1:13" x14ac:dyDescent="0.3">
      <c r="A11" s="7" t="s">
        <v>203</v>
      </c>
      <c r="B11" s="1" t="s">
        <v>204</v>
      </c>
      <c r="C11" s="1" t="s">
        <v>199</v>
      </c>
      <c r="E11" s="7">
        <v>29</v>
      </c>
      <c r="F11" s="7" t="s">
        <v>196</v>
      </c>
      <c r="G11" s="7" t="s">
        <v>184</v>
      </c>
      <c r="H11" s="8">
        <v>893582</v>
      </c>
      <c r="I11" s="7">
        <v>1412</v>
      </c>
      <c r="J11" s="7">
        <v>257</v>
      </c>
      <c r="K11" s="7">
        <v>72.475899999999996</v>
      </c>
      <c r="M11" s="7">
        <v>19.360399999999998</v>
      </c>
    </row>
    <row r="12" spans="1:13" x14ac:dyDescent="0.3">
      <c r="A12" s="7" t="s">
        <v>205</v>
      </c>
      <c r="B12" s="1" t="s">
        <v>206</v>
      </c>
      <c r="C12" s="1" t="s">
        <v>199</v>
      </c>
      <c r="E12" s="7">
        <v>9</v>
      </c>
      <c r="F12" s="7" t="s">
        <v>207</v>
      </c>
      <c r="G12" s="7" t="s">
        <v>184</v>
      </c>
      <c r="H12" s="8">
        <v>2833571</v>
      </c>
      <c r="I12" s="7">
        <v>1417</v>
      </c>
      <c r="J12" s="7">
        <v>257</v>
      </c>
      <c r="K12" s="7">
        <v>185.31399999999999</v>
      </c>
      <c r="M12" s="7">
        <v>22.261900000000001</v>
      </c>
    </row>
    <row r="13" spans="1:13" x14ac:dyDescent="0.3">
      <c r="A13" s="7" t="s">
        <v>208</v>
      </c>
      <c r="B13" s="1" t="s">
        <v>209</v>
      </c>
      <c r="C13" s="1" t="s">
        <v>199</v>
      </c>
      <c r="E13" s="7">
        <v>12</v>
      </c>
      <c r="F13" s="7" t="s">
        <v>207</v>
      </c>
      <c r="G13" s="7" t="s">
        <v>184</v>
      </c>
      <c r="H13" s="8">
        <v>19676670</v>
      </c>
      <c r="I13" s="7">
        <v>1418</v>
      </c>
      <c r="J13" s="7">
        <v>257</v>
      </c>
      <c r="K13" s="7">
        <v>818.39400000000001</v>
      </c>
      <c r="M13" s="7">
        <v>33.985599999999998</v>
      </c>
    </row>
    <row r="14" spans="1:13" x14ac:dyDescent="0.3">
      <c r="A14" s="7" t="s">
        <v>210</v>
      </c>
      <c r="B14" s="1" t="s">
        <v>211</v>
      </c>
      <c r="C14" s="1" t="s">
        <v>199</v>
      </c>
      <c r="E14" s="7">
        <v>10</v>
      </c>
      <c r="F14" s="7" t="s">
        <v>202</v>
      </c>
      <c r="G14" s="7" t="s">
        <v>184</v>
      </c>
      <c r="H14" s="8">
        <v>48945168</v>
      </c>
      <c r="I14" s="7">
        <v>1419</v>
      </c>
      <c r="J14" s="7">
        <v>257</v>
      </c>
      <c r="K14" s="7">
        <v>1805.19</v>
      </c>
      <c r="M14" s="7">
        <v>35.045000000000002</v>
      </c>
    </row>
    <row r="15" spans="1:13" x14ac:dyDescent="0.3">
      <c r="A15" s="7" t="s">
        <v>212</v>
      </c>
      <c r="B15" s="1" t="s">
        <v>213</v>
      </c>
      <c r="C15" s="1" t="s">
        <v>214</v>
      </c>
      <c r="E15" s="7">
        <v>39</v>
      </c>
      <c r="F15" s="7" t="s">
        <v>184</v>
      </c>
      <c r="G15" s="7" t="s">
        <v>184</v>
      </c>
      <c r="H15" s="8">
        <v>654846</v>
      </c>
      <c r="I15" s="7">
        <v>1406</v>
      </c>
      <c r="J15" s="7">
        <v>257</v>
      </c>
      <c r="K15" s="7">
        <v>53.241</v>
      </c>
      <c r="M15" s="7">
        <v>36.627499999999998</v>
      </c>
    </row>
    <row r="16" spans="1:13" x14ac:dyDescent="0.3">
      <c r="A16" s="7" t="s">
        <v>215</v>
      </c>
      <c r="B16" s="1" t="s">
        <v>216</v>
      </c>
      <c r="C16" s="1" t="s">
        <v>214</v>
      </c>
      <c r="E16" s="7">
        <v>35</v>
      </c>
      <c r="F16" s="7" t="s">
        <v>207</v>
      </c>
      <c r="G16" s="7" t="s">
        <v>184</v>
      </c>
      <c r="H16" s="8">
        <v>11595094</v>
      </c>
      <c r="I16" s="7">
        <v>1418</v>
      </c>
      <c r="J16" s="7">
        <v>257</v>
      </c>
      <c r="K16" s="7">
        <v>502.17700000000002</v>
      </c>
      <c r="M16" s="7">
        <v>40.633400000000002</v>
      </c>
    </row>
    <row r="17" spans="1:13" x14ac:dyDescent="0.3">
      <c r="A17" s="7" t="s">
        <v>217</v>
      </c>
      <c r="B17" s="1" t="s">
        <v>218</v>
      </c>
      <c r="C17" s="1" t="s">
        <v>214</v>
      </c>
      <c r="E17" s="7">
        <v>44</v>
      </c>
      <c r="F17" s="7" t="s">
        <v>219</v>
      </c>
      <c r="G17" s="7" t="s">
        <v>184</v>
      </c>
      <c r="H17" s="8">
        <v>5815422</v>
      </c>
      <c r="I17" s="7">
        <v>1418</v>
      </c>
      <c r="J17" s="7">
        <v>257</v>
      </c>
      <c r="K17" s="7">
        <v>262.19400000000002</v>
      </c>
      <c r="M17" s="7">
        <v>53.241</v>
      </c>
    </row>
    <row r="18" spans="1:13" x14ac:dyDescent="0.3">
      <c r="A18" s="7" t="s">
        <v>220</v>
      </c>
      <c r="B18" s="1" t="s">
        <v>221</v>
      </c>
      <c r="C18" s="1" t="s">
        <v>222</v>
      </c>
      <c r="D18" s="1" t="s">
        <v>180</v>
      </c>
      <c r="E18" s="7">
        <v>43</v>
      </c>
      <c r="F18" s="7" t="s">
        <v>223</v>
      </c>
      <c r="G18" s="7" t="s">
        <v>184</v>
      </c>
      <c r="H18" s="8">
        <v>1837440</v>
      </c>
      <c r="I18" s="7">
        <v>1381</v>
      </c>
      <c r="J18" s="7">
        <v>257</v>
      </c>
      <c r="K18" s="7">
        <v>145.72499999999999</v>
      </c>
      <c r="M18" s="7">
        <v>56.0304</v>
      </c>
    </row>
    <row r="19" spans="1:13" x14ac:dyDescent="0.3">
      <c r="A19" s="7" t="s">
        <v>224</v>
      </c>
      <c r="B19" s="1" t="s">
        <v>225</v>
      </c>
      <c r="C19" s="1" t="s">
        <v>222</v>
      </c>
      <c r="E19" s="7">
        <v>21</v>
      </c>
      <c r="F19" s="7" t="s">
        <v>184</v>
      </c>
      <c r="G19" s="7" t="s">
        <v>184</v>
      </c>
      <c r="H19" s="8">
        <v>507661</v>
      </c>
      <c r="I19" s="7">
        <v>1396</v>
      </c>
      <c r="J19" s="7">
        <v>257</v>
      </c>
      <c r="K19" s="7">
        <v>40.633400000000002</v>
      </c>
      <c r="M19" s="7">
        <v>57.983199999999997</v>
      </c>
    </row>
    <row r="20" spans="1:13" x14ac:dyDescent="0.3">
      <c r="A20" s="7" t="s">
        <v>226</v>
      </c>
      <c r="B20" s="1" t="s">
        <v>227</v>
      </c>
      <c r="C20" s="1" t="s">
        <v>228</v>
      </c>
      <c r="E20" s="7">
        <v>16</v>
      </c>
      <c r="F20" s="7" t="s">
        <v>184</v>
      </c>
      <c r="G20" s="7" t="s">
        <v>184</v>
      </c>
      <c r="H20" s="8">
        <v>817222</v>
      </c>
      <c r="I20" s="7">
        <v>1412</v>
      </c>
      <c r="J20" s="7">
        <v>257</v>
      </c>
      <c r="K20" s="7">
        <v>57.983199999999997</v>
      </c>
      <c r="M20" s="7">
        <v>72.475899999999996</v>
      </c>
    </row>
    <row r="21" spans="1:13" x14ac:dyDescent="0.3">
      <c r="A21" s="7" t="s">
        <v>229</v>
      </c>
      <c r="B21" s="1" t="s">
        <v>230</v>
      </c>
      <c r="C21" s="1" t="s">
        <v>231</v>
      </c>
      <c r="D21" s="1" t="s">
        <v>190</v>
      </c>
      <c r="E21" s="7">
        <v>40</v>
      </c>
      <c r="F21" s="7" t="s">
        <v>232</v>
      </c>
      <c r="G21" s="7" t="s">
        <v>184</v>
      </c>
      <c r="H21" s="9">
        <v>702</v>
      </c>
      <c r="I21" s="7">
        <v>148</v>
      </c>
      <c r="J21" s="7">
        <v>91</v>
      </c>
      <c r="K21" s="7">
        <v>1.77738</v>
      </c>
      <c r="M21" s="7">
        <v>80.741500000000002</v>
      </c>
    </row>
    <row r="22" spans="1:13" x14ac:dyDescent="0.3">
      <c r="A22" s="7" t="s">
        <v>233</v>
      </c>
      <c r="B22" s="1" t="s">
        <v>234</v>
      </c>
      <c r="C22" s="1" t="s">
        <v>235</v>
      </c>
      <c r="D22" s="1" t="s">
        <v>180</v>
      </c>
      <c r="E22" s="7">
        <v>30</v>
      </c>
      <c r="F22" s="7" t="s">
        <v>232</v>
      </c>
      <c r="G22" s="7" t="s">
        <v>184</v>
      </c>
      <c r="H22" s="8">
        <v>15340</v>
      </c>
      <c r="I22" s="7">
        <v>885</v>
      </c>
      <c r="J22" s="7">
        <v>257</v>
      </c>
      <c r="K22" s="7">
        <v>3.3975399999999998</v>
      </c>
      <c r="M22" s="7">
        <v>112.523</v>
      </c>
    </row>
    <row r="23" spans="1:13" x14ac:dyDescent="0.3">
      <c r="A23" s="7" t="s">
        <v>236</v>
      </c>
      <c r="B23" s="1" t="s">
        <v>237</v>
      </c>
      <c r="C23" s="1" t="s">
        <v>238</v>
      </c>
      <c r="E23" s="7">
        <v>7</v>
      </c>
      <c r="F23" s="7" t="s">
        <v>196</v>
      </c>
      <c r="G23" s="7" t="s">
        <v>184</v>
      </c>
      <c r="H23" s="8">
        <v>8493762</v>
      </c>
      <c r="I23" s="7">
        <v>1417</v>
      </c>
      <c r="J23" s="7">
        <v>257</v>
      </c>
      <c r="K23" s="7">
        <v>417.43900000000002</v>
      </c>
      <c r="M23" s="7">
        <v>128.149</v>
      </c>
    </row>
    <row r="24" spans="1:13" x14ac:dyDescent="0.3">
      <c r="A24" s="7" t="s">
        <v>239</v>
      </c>
      <c r="B24" s="1" t="s">
        <v>240</v>
      </c>
      <c r="C24" s="1" t="s">
        <v>241</v>
      </c>
      <c r="D24" s="1" t="s">
        <v>242</v>
      </c>
      <c r="E24" s="7">
        <v>5</v>
      </c>
      <c r="F24" s="7" t="s">
        <v>243</v>
      </c>
      <c r="G24" s="7" t="s">
        <v>184</v>
      </c>
      <c r="H24" s="8">
        <v>1850541</v>
      </c>
      <c r="I24" s="7">
        <v>1409</v>
      </c>
      <c r="J24" s="7">
        <v>257</v>
      </c>
      <c r="K24" s="7">
        <v>112.523</v>
      </c>
      <c r="M24" s="7">
        <v>131.80000000000001</v>
      </c>
    </row>
    <row r="25" spans="1:13" x14ac:dyDescent="0.3">
      <c r="A25" s="7" t="s">
        <v>244</v>
      </c>
      <c r="B25" s="1" t="s">
        <v>245</v>
      </c>
      <c r="C25" s="1" t="s">
        <v>246</v>
      </c>
      <c r="D25" s="1" t="s">
        <v>190</v>
      </c>
      <c r="E25" s="7">
        <v>45</v>
      </c>
      <c r="F25" s="7" t="s">
        <v>191</v>
      </c>
      <c r="G25" s="7" t="s">
        <v>184</v>
      </c>
      <c r="H25" s="8">
        <v>1593</v>
      </c>
      <c r="I25" s="7">
        <v>199</v>
      </c>
      <c r="J25" s="7">
        <v>133</v>
      </c>
      <c r="K25" s="7">
        <v>2.6574499999999999</v>
      </c>
      <c r="M25" s="7">
        <v>145.72499999999999</v>
      </c>
    </row>
    <row r="26" spans="1:13" x14ac:dyDescent="0.3">
      <c r="A26" s="7" t="s">
        <v>247</v>
      </c>
      <c r="B26" s="1" t="s">
        <v>248</v>
      </c>
      <c r="C26" s="1" t="s">
        <v>249</v>
      </c>
      <c r="E26" s="7">
        <v>32</v>
      </c>
      <c r="F26" s="7" t="s">
        <v>196</v>
      </c>
      <c r="G26" s="7" t="s">
        <v>184</v>
      </c>
      <c r="H26" s="8">
        <v>74120</v>
      </c>
      <c r="I26" s="7">
        <v>1244</v>
      </c>
      <c r="J26" s="7">
        <v>257</v>
      </c>
      <c r="K26" s="7">
        <v>10.026899999999999</v>
      </c>
      <c r="M26" s="7">
        <v>173.54400000000001</v>
      </c>
    </row>
    <row r="27" spans="1:13" x14ac:dyDescent="0.3">
      <c r="A27" s="7" t="s">
        <v>250</v>
      </c>
      <c r="B27" s="1" t="s">
        <v>251</v>
      </c>
      <c r="C27" s="1" t="s">
        <v>249</v>
      </c>
      <c r="E27" s="7">
        <v>20</v>
      </c>
      <c r="F27" s="7" t="s">
        <v>223</v>
      </c>
      <c r="G27" s="7" t="s">
        <v>184</v>
      </c>
      <c r="H27" s="8">
        <v>1251061</v>
      </c>
      <c r="I27" s="7">
        <v>1296</v>
      </c>
      <c r="J27" s="7">
        <v>257</v>
      </c>
      <c r="K27" s="7">
        <v>128.149</v>
      </c>
      <c r="M27" s="7">
        <v>185.31399999999999</v>
      </c>
    </row>
    <row r="28" spans="1:13" x14ac:dyDescent="0.3">
      <c r="A28" s="7" t="s">
        <v>252</v>
      </c>
      <c r="B28" s="1" t="s">
        <v>253</v>
      </c>
      <c r="C28" s="1" t="s">
        <v>249</v>
      </c>
      <c r="E28" s="7">
        <v>28</v>
      </c>
      <c r="F28" s="7" t="s">
        <v>223</v>
      </c>
      <c r="G28" s="7" t="s">
        <v>184</v>
      </c>
      <c r="H28" s="8">
        <v>7405205</v>
      </c>
      <c r="I28" s="7">
        <v>1415</v>
      </c>
      <c r="J28" s="7">
        <v>257</v>
      </c>
      <c r="K28" s="7">
        <v>385.21499999999997</v>
      </c>
      <c r="M28" s="7">
        <v>195.012</v>
      </c>
    </row>
    <row r="29" spans="1:13" x14ac:dyDescent="0.3">
      <c r="A29" s="7" t="s">
        <v>254</v>
      </c>
      <c r="B29" s="1" t="s">
        <v>255</v>
      </c>
      <c r="C29" s="1" t="s">
        <v>256</v>
      </c>
      <c r="D29" s="1" t="s">
        <v>190</v>
      </c>
      <c r="E29" s="7">
        <v>33</v>
      </c>
      <c r="F29" s="7" t="s">
        <v>232</v>
      </c>
      <c r="G29" s="7" t="s">
        <v>184</v>
      </c>
      <c r="H29" s="8">
        <v>10883</v>
      </c>
      <c r="I29" s="7">
        <v>862</v>
      </c>
      <c r="J29" s="7">
        <v>257</v>
      </c>
      <c r="K29" s="7">
        <v>2.8242500000000001</v>
      </c>
      <c r="M29" s="7">
        <v>217.619</v>
      </c>
    </row>
    <row r="30" spans="1:13" x14ac:dyDescent="0.3">
      <c r="A30" s="7" t="s">
        <v>257</v>
      </c>
      <c r="B30" s="1" t="s">
        <v>258</v>
      </c>
      <c r="C30" s="1" t="s">
        <v>256</v>
      </c>
      <c r="E30" s="7">
        <v>42</v>
      </c>
      <c r="F30" s="7" t="s">
        <v>243</v>
      </c>
      <c r="G30" s="7" t="s">
        <v>184</v>
      </c>
      <c r="H30" s="8">
        <v>716576</v>
      </c>
      <c r="I30" s="7">
        <v>1308</v>
      </c>
      <c r="J30" s="7">
        <v>257</v>
      </c>
      <c r="K30" s="7">
        <v>56.0304</v>
      </c>
      <c r="M30" s="7">
        <v>262.19400000000002</v>
      </c>
    </row>
    <row r="31" spans="1:13" x14ac:dyDescent="0.3">
      <c r="A31" s="7" t="s">
        <v>259</v>
      </c>
      <c r="B31" s="1" t="s">
        <v>260</v>
      </c>
      <c r="C31" s="1" t="s">
        <v>256</v>
      </c>
      <c r="E31" s="7">
        <v>38</v>
      </c>
      <c r="F31" s="7" t="s">
        <v>243</v>
      </c>
      <c r="G31" s="7" t="s">
        <v>184</v>
      </c>
      <c r="H31" s="8">
        <v>4622960</v>
      </c>
      <c r="I31" s="7">
        <v>1417</v>
      </c>
      <c r="J31" s="7">
        <v>257</v>
      </c>
      <c r="K31" s="7">
        <v>195.012</v>
      </c>
      <c r="M31" s="7">
        <v>385.21499999999997</v>
      </c>
    </row>
    <row r="32" spans="1:13" x14ac:dyDescent="0.3">
      <c r="A32" s="7" t="s">
        <v>261</v>
      </c>
      <c r="B32" s="1" t="s">
        <v>262</v>
      </c>
      <c r="C32" s="1" t="s">
        <v>263</v>
      </c>
      <c r="D32" s="1" t="s">
        <v>190</v>
      </c>
      <c r="E32" s="7">
        <v>27</v>
      </c>
      <c r="F32" s="7" t="s">
        <v>232</v>
      </c>
      <c r="G32" s="7" t="s">
        <v>184</v>
      </c>
      <c r="H32" s="8">
        <v>3264</v>
      </c>
      <c r="I32" s="7">
        <v>320</v>
      </c>
      <c r="J32" s="7">
        <v>167</v>
      </c>
      <c r="K32" s="7">
        <v>2.8895499999999998</v>
      </c>
      <c r="M32" s="7">
        <v>417.43900000000002</v>
      </c>
    </row>
    <row r="33" spans="1:15" x14ac:dyDescent="0.3">
      <c r="A33" s="7" t="s">
        <v>264</v>
      </c>
      <c r="B33" s="1" t="s">
        <v>265</v>
      </c>
      <c r="C33" s="1" t="s">
        <v>266</v>
      </c>
      <c r="D33" s="1" t="s">
        <v>180</v>
      </c>
      <c r="E33" s="7">
        <v>24</v>
      </c>
      <c r="F33" s="7" t="s">
        <v>232</v>
      </c>
      <c r="G33" s="7" t="s">
        <v>184</v>
      </c>
      <c r="H33" s="8">
        <v>163119</v>
      </c>
      <c r="I33" s="7">
        <v>1240</v>
      </c>
      <c r="J33" s="7">
        <v>257</v>
      </c>
      <c r="K33" s="7">
        <v>19.360399999999998</v>
      </c>
      <c r="M33" s="7">
        <v>502.17700000000002</v>
      </c>
    </row>
    <row r="34" spans="1:15" x14ac:dyDescent="0.3">
      <c r="A34" s="7" t="s">
        <v>267</v>
      </c>
      <c r="B34" s="1" t="s">
        <v>268</v>
      </c>
      <c r="C34" s="1" t="s">
        <v>266</v>
      </c>
      <c r="E34" s="7">
        <v>11</v>
      </c>
      <c r="F34" s="7" t="s">
        <v>219</v>
      </c>
      <c r="G34" s="7" t="s">
        <v>184</v>
      </c>
      <c r="H34" s="8">
        <v>3414523</v>
      </c>
      <c r="I34" s="7">
        <v>1415</v>
      </c>
      <c r="J34" s="7">
        <v>257</v>
      </c>
      <c r="K34" s="7">
        <v>173.54400000000001</v>
      </c>
      <c r="M34" s="7">
        <v>517.70600000000002</v>
      </c>
    </row>
    <row r="35" spans="1:15" x14ac:dyDescent="0.3">
      <c r="A35" s="7" t="s">
        <v>269</v>
      </c>
      <c r="B35" s="1" t="s">
        <v>270</v>
      </c>
      <c r="C35" s="1" t="s">
        <v>271</v>
      </c>
      <c r="D35" s="1" t="s">
        <v>190</v>
      </c>
      <c r="E35" s="7">
        <v>15</v>
      </c>
      <c r="F35" s="7" t="s">
        <v>191</v>
      </c>
      <c r="G35" s="7" t="s">
        <v>184</v>
      </c>
      <c r="H35" s="9">
        <v>903</v>
      </c>
      <c r="I35" s="7">
        <v>93</v>
      </c>
      <c r="J35" s="7">
        <v>235</v>
      </c>
      <c r="K35" s="7">
        <v>3.2618200000000002</v>
      </c>
      <c r="M35" s="7">
        <v>630.726</v>
      </c>
    </row>
    <row r="36" spans="1:15" x14ac:dyDescent="0.3">
      <c r="A36" s="7" t="s">
        <v>272</v>
      </c>
      <c r="B36" s="1" t="s">
        <v>273</v>
      </c>
      <c r="C36" s="1" t="s">
        <v>271</v>
      </c>
      <c r="D36" s="1" t="s">
        <v>300</v>
      </c>
      <c r="E36" s="7">
        <v>4</v>
      </c>
      <c r="F36" s="7" t="s">
        <v>223</v>
      </c>
      <c r="G36" s="7" t="s">
        <v>184</v>
      </c>
      <c r="H36" s="8">
        <v>322326</v>
      </c>
      <c r="I36" s="7">
        <v>956</v>
      </c>
      <c r="J36" s="7">
        <v>257</v>
      </c>
      <c r="K36" s="7">
        <v>80.741500000000002</v>
      </c>
      <c r="M36" s="7">
        <v>818.39400000000001</v>
      </c>
    </row>
    <row r="37" spans="1:15" x14ac:dyDescent="0.3">
      <c r="A37" s="7" t="s">
        <v>274</v>
      </c>
      <c r="B37" s="1" t="s">
        <v>275</v>
      </c>
      <c r="C37" s="1" t="s">
        <v>276</v>
      </c>
      <c r="E37" s="7">
        <v>22</v>
      </c>
      <c r="F37" s="7" t="s">
        <v>219</v>
      </c>
      <c r="G37" s="7" t="s">
        <v>184</v>
      </c>
      <c r="H37" s="8">
        <v>494584</v>
      </c>
      <c r="I37" s="7">
        <v>1409</v>
      </c>
      <c r="J37" s="7">
        <v>257</v>
      </c>
      <c r="K37" s="7">
        <v>35.045000000000002</v>
      </c>
      <c r="M37" s="7">
        <v>1805.19</v>
      </c>
    </row>
    <row r="38" spans="1:15" x14ac:dyDescent="0.3">
      <c r="A38" s="7" t="s">
        <v>277</v>
      </c>
      <c r="B38" s="1" t="s">
        <v>278</v>
      </c>
      <c r="C38" s="1" t="s">
        <v>271</v>
      </c>
      <c r="E38" s="7">
        <v>25</v>
      </c>
      <c r="F38" s="7" t="s">
        <v>232</v>
      </c>
      <c r="G38" s="7" t="s">
        <v>184</v>
      </c>
      <c r="H38" s="8">
        <v>17467107</v>
      </c>
      <c r="I38" s="7">
        <v>1418</v>
      </c>
      <c r="J38" s="7">
        <v>257</v>
      </c>
      <c r="K38" s="7">
        <v>630.726</v>
      </c>
      <c r="N38" s="7">
        <f>MEDIAN(M2:M37)</f>
        <v>65.229549999999989</v>
      </c>
      <c r="O38" s="7" t="s">
        <v>279</v>
      </c>
    </row>
    <row r="39" spans="1:15" x14ac:dyDescent="0.3">
      <c r="A39" s="7" t="s">
        <v>280</v>
      </c>
      <c r="B39" s="1" t="s">
        <v>281</v>
      </c>
      <c r="C39" s="1" t="s">
        <v>282</v>
      </c>
      <c r="E39" s="7">
        <v>19</v>
      </c>
      <c r="F39" s="7" t="s">
        <v>202</v>
      </c>
      <c r="G39" s="7" t="s">
        <v>184</v>
      </c>
      <c r="H39" s="8">
        <v>435595</v>
      </c>
      <c r="I39" s="7">
        <v>1410</v>
      </c>
      <c r="J39" s="7">
        <v>257</v>
      </c>
      <c r="K39" s="7">
        <v>36.627499999999998</v>
      </c>
      <c r="N39" s="7">
        <f>AVERAGE(M2:M37)</f>
        <v>199.14087222222224</v>
      </c>
      <c r="O39" s="7" t="s">
        <v>283</v>
      </c>
    </row>
    <row r="40" spans="1:15" x14ac:dyDescent="0.3">
      <c r="A40" s="7" t="s">
        <v>284</v>
      </c>
      <c r="B40" s="1" t="s">
        <v>285</v>
      </c>
      <c r="C40" s="1" t="s">
        <v>276</v>
      </c>
      <c r="E40" s="7">
        <v>36</v>
      </c>
      <c r="F40" s="7" t="s">
        <v>219</v>
      </c>
      <c r="G40" s="7" t="s">
        <v>184</v>
      </c>
      <c r="H40" s="8">
        <v>568272</v>
      </c>
      <c r="I40" s="7">
        <v>1409</v>
      </c>
      <c r="J40" s="7">
        <v>257</v>
      </c>
      <c r="K40" s="7">
        <v>33.985599999999998</v>
      </c>
    </row>
    <row r="41" spans="1:15" x14ac:dyDescent="0.3">
      <c r="A41" s="7" t="s">
        <v>286</v>
      </c>
      <c r="B41" s="1" t="s">
        <v>287</v>
      </c>
      <c r="C41" s="1" t="s">
        <v>276</v>
      </c>
      <c r="E41" s="7">
        <v>2</v>
      </c>
      <c r="F41" s="7" t="s">
        <v>243</v>
      </c>
      <c r="G41" s="7" t="s">
        <v>184</v>
      </c>
      <c r="H41" s="8">
        <v>2685840</v>
      </c>
      <c r="I41" s="7">
        <v>1413</v>
      </c>
      <c r="J41" s="7">
        <v>257</v>
      </c>
      <c r="K41" s="7">
        <v>131.80000000000001</v>
      </c>
    </row>
    <row r="42" spans="1:15" x14ac:dyDescent="0.3">
      <c r="A42" s="7" t="s">
        <v>181</v>
      </c>
      <c r="B42" s="1" t="s">
        <v>288</v>
      </c>
      <c r="C42" s="1" t="s">
        <v>289</v>
      </c>
      <c r="E42" s="7">
        <v>14</v>
      </c>
      <c r="G42" s="7" t="s">
        <v>232</v>
      </c>
      <c r="H42" s="8">
        <v>5895836</v>
      </c>
      <c r="I42" s="7">
        <v>1270</v>
      </c>
      <c r="J42" s="7">
        <v>257</v>
      </c>
      <c r="K42" s="7">
        <v>5.1391299999999998</v>
      </c>
    </row>
    <row r="43" spans="1:15" x14ac:dyDescent="0.3">
      <c r="A43" s="7" t="s">
        <v>181</v>
      </c>
      <c r="B43" s="1" t="s">
        <v>290</v>
      </c>
      <c r="C43" s="1" t="s">
        <v>291</v>
      </c>
      <c r="E43" s="7">
        <v>1</v>
      </c>
      <c r="G43" s="7" t="s">
        <v>232</v>
      </c>
      <c r="H43" s="8">
        <v>1623080</v>
      </c>
      <c r="I43" s="7">
        <v>1333</v>
      </c>
      <c r="J43" s="7">
        <v>257</v>
      </c>
      <c r="K43" s="7">
        <v>4.3606499999999997</v>
      </c>
    </row>
    <row r="44" spans="1:15" x14ac:dyDescent="0.3">
      <c r="A44" s="7" t="s">
        <v>181</v>
      </c>
      <c r="B44" s="1" t="s">
        <v>292</v>
      </c>
      <c r="C44" s="1" t="s">
        <v>293</v>
      </c>
      <c r="E44" s="7">
        <v>37</v>
      </c>
      <c r="G44" s="7" t="s">
        <v>232</v>
      </c>
      <c r="H44" s="8">
        <v>3244255</v>
      </c>
      <c r="I44" s="7">
        <v>1289</v>
      </c>
      <c r="J44" s="7">
        <v>257</v>
      </c>
      <c r="K44" s="7">
        <v>15.8713</v>
      </c>
    </row>
    <row r="45" spans="1:15" x14ac:dyDescent="0.3">
      <c r="A45" s="7" t="s">
        <v>181</v>
      </c>
      <c r="B45" s="1" t="s">
        <v>294</v>
      </c>
      <c r="C45" s="1" t="s">
        <v>295</v>
      </c>
      <c r="E45" s="7">
        <v>18</v>
      </c>
      <c r="G45" s="7" t="s">
        <v>232</v>
      </c>
      <c r="H45" s="8">
        <v>4121882</v>
      </c>
      <c r="I45" s="7">
        <v>1412</v>
      </c>
      <c r="J45" s="7">
        <v>257</v>
      </c>
      <c r="K45" s="7">
        <v>99.054400000000001</v>
      </c>
    </row>
    <row r="46" spans="1:15" x14ac:dyDescent="0.3">
      <c r="A46" s="7" t="s">
        <v>181</v>
      </c>
      <c r="B46" s="1" t="s">
        <v>294</v>
      </c>
      <c r="C46" s="1" t="s">
        <v>295</v>
      </c>
      <c r="E46" s="7">
        <v>23</v>
      </c>
      <c r="G46" s="7" t="s">
        <v>184</v>
      </c>
      <c r="H46" s="8">
        <v>5023715</v>
      </c>
      <c r="I46" s="7">
        <v>1416</v>
      </c>
      <c r="J46" s="7">
        <v>257</v>
      </c>
      <c r="K46" s="7">
        <v>109.349</v>
      </c>
    </row>
    <row r="47" spans="1:15" x14ac:dyDescent="0.3">
      <c r="A47" s="7" t="s">
        <v>181</v>
      </c>
      <c r="B47" s="1" t="s">
        <v>296</v>
      </c>
      <c r="C47" s="1" t="s">
        <v>297</v>
      </c>
      <c r="E47" s="7">
        <v>31</v>
      </c>
      <c r="G47" s="7" t="s">
        <v>184</v>
      </c>
      <c r="H47" s="8">
        <v>6002213</v>
      </c>
      <c r="I47" s="7">
        <v>1399</v>
      </c>
      <c r="J47" s="7">
        <v>257</v>
      </c>
      <c r="K47" s="7">
        <v>126.569</v>
      </c>
    </row>
    <row r="48" spans="1:15" x14ac:dyDescent="0.3">
      <c r="A48" s="7" t="s">
        <v>181</v>
      </c>
      <c r="B48" s="1" t="s">
        <v>296</v>
      </c>
      <c r="C48" s="1" t="s">
        <v>297</v>
      </c>
      <c r="E48" s="7">
        <v>3</v>
      </c>
      <c r="G48" s="7" t="s">
        <v>232</v>
      </c>
      <c r="H48" s="8">
        <v>4552189</v>
      </c>
      <c r="I48" s="7">
        <v>1404</v>
      </c>
      <c r="J48" s="7">
        <v>257</v>
      </c>
      <c r="K48" s="7">
        <v>96.862799999999993</v>
      </c>
    </row>
    <row r="49" spans="1:11" x14ac:dyDescent="0.3">
      <c r="A49" s="7" t="s">
        <v>181</v>
      </c>
      <c r="B49" s="1" t="s">
        <v>298</v>
      </c>
      <c r="C49" s="1" t="s">
        <v>299</v>
      </c>
      <c r="E49" s="7">
        <v>46</v>
      </c>
      <c r="G49" s="7" t="s">
        <v>184</v>
      </c>
      <c r="H49" s="8">
        <v>3423627</v>
      </c>
      <c r="I49" s="7">
        <v>1411</v>
      </c>
      <c r="J49" s="7">
        <v>257</v>
      </c>
      <c r="K49" s="7">
        <v>50.250500000000002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85" zoomScaleNormal="85" workbookViewId="0">
      <selection activeCell="D27" sqref="D27"/>
    </sheetView>
  </sheetViews>
  <sheetFormatPr defaultRowHeight="14.4" x14ac:dyDescent="0.3"/>
  <cols>
    <col min="2" max="2" width="18.44140625" customWidth="1"/>
    <col min="3" max="3" width="4.6640625" customWidth="1"/>
    <col min="4" max="4" width="20.109375" customWidth="1"/>
    <col min="5" max="5" width="11.5546875" customWidth="1"/>
    <col min="6" max="6" width="19" customWidth="1"/>
    <col min="7" max="7" width="4.6640625" customWidth="1"/>
    <col min="8" max="8" width="16.6640625" customWidth="1"/>
    <col min="9" max="9" width="9.5546875" customWidth="1"/>
    <col min="10" max="10" width="12.33203125" customWidth="1"/>
  </cols>
  <sheetData>
    <row r="1" spans="1:9" x14ac:dyDescent="0.3">
      <c r="A1" t="s">
        <v>0</v>
      </c>
      <c r="B1" t="s">
        <v>53</v>
      </c>
      <c r="C1" s="1" t="s">
        <v>1</v>
      </c>
      <c r="D1" s="1" t="s">
        <v>38</v>
      </c>
      <c r="E1" s="1" t="s">
        <v>89</v>
      </c>
      <c r="F1" s="2" t="s">
        <v>48</v>
      </c>
      <c r="G1" s="1" t="s">
        <v>123</v>
      </c>
      <c r="H1" s="1" t="s">
        <v>122</v>
      </c>
      <c r="I1" t="str">
        <f t="shared" ref="I1" si="0">CONCATENATE(A1,B1,C1,D1,"_",F1,G1,H1)</f>
        <v>sed -i s/fc1055s5_index02/F_viridis_Germany/ 257.boot.1k.70.tre</v>
      </c>
    </row>
    <row r="2" spans="1:9" x14ac:dyDescent="0.3">
      <c r="A2" t="s">
        <v>0</v>
      </c>
      <c r="B2" t="s">
        <v>87</v>
      </c>
      <c r="C2" s="1" t="s">
        <v>1</v>
      </c>
      <c r="D2" s="3" t="s">
        <v>99</v>
      </c>
      <c r="E2" t="s">
        <v>101</v>
      </c>
      <c r="G2" s="1" t="s">
        <v>123</v>
      </c>
      <c r="H2" s="1" t="s">
        <v>122</v>
      </c>
      <c r="I2" t="str">
        <f t="shared" ref="I2:I38" si="1">CONCATENATE(A2,B2,C2,D2,"_",F2,G2,H2)</f>
        <v>sed -i s/fc1086s6_index40/Drymocallis_glandulosa_/ 257.boot.1k.70.tre</v>
      </c>
    </row>
    <row r="3" spans="1:9" x14ac:dyDescent="0.3">
      <c r="A3" t="s">
        <v>0</v>
      </c>
      <c r="B3" t="s">
        <v>56</v>
      </c>
      <c r="C3" s="1" t="s">
        <v>1</v>
      </c>
      <c r="D3" s="1" t="s">
        <v>27</v>
      </c>
      <c r="E3" s="1" t="s">
        <v>3</v>
      </c>
      <c r="F3" t="s">
        <v>106</v>
      </c>
      <c r="G3" s="1" t="s">
        <v>123</v>
      </c>
      <c r="H3" s="1" t="s">
        <v>122</v>
      </c>
      <c r="I3" t="str">
        <f t="shared" si="1"/>
        <v>sed -i s/fc1055s5_index08/F_americana_New_Hampshire/ 257.boot.1k.70.tre</v>
      </c>
    </row>
    <row r="4" spans="1:9" x14ac:dyDescent="0.3">
      <c r="A4" t="s">
        <v>0</v>
      </c>
      <c r="B4" t="s">
        <v>76</v>
      </c>
      <c r="C4" s="1" t="s">
        <v>1</v>
      </c>
      <c r="D4" s="1" t="s">
        <v>27</v>
      </c>
      <c r="E4" s="1" t="s">
        <v>4</v>
      </c>
      <c r="F4" t="s">
        <v>105</v>
      </c>
      <c r="G4" s="1" t="s">
        <v>123</v>
      </c>
      <c r="H4" s="1" t="s">
        <v>122</v>
      </c>
      <c r="I4" t="str">
        <f t="shared" si="1"/>
        <v>sed -i s/fc1055s5_index41/F_americana_New_York/ 257.boot.1k.70.tre</v>
      </c>
    </row>
    <row r="5" spans="1:9" x14ac:dyDescent="0.3">
      <c r="A5" t="s">
        <v>0</v>
      </c>
      <c r="B5" t="s">
        <v>82</v>
      </c>
      <c r="C5" s="1" t="s">
        <v>1</v>
      </c>
      <c r="D5" s="3" t="s">
        <v>27</v>
      </c>
      <c r="E5" t="s">
        <v>95</v>
      </c>
      <c r="F5" t="s">
        <v>47</v>
      </c>
      <c r="G5" s="1" t="s">
        <v>123</v>
      </c>
      <c r="H5" s="1" t="s">
        <v>122</v>
      </c>
      <c r="I5" t="str">
        <f t="shared" si="1"/>
        <v>sed -i s/fc1068s6_index15/F_americana_Massachusetts/ 257.boot.1k.70.tre</v>
      </c>
    </row>
    <row r="6" spans="1:9" x14ac:dyDescent="0.3">
      <c r="A6" t="s">
        <v>0</v>
      </c>
      <c r="B6" t="s">
        <v>57</v>
      </c>
      <c r="C6" s="1" t="s">
        <v>1</v>
      </c>
      <c r="D6" s="1" t="s">
        <v>28</v>
      </c>
      <c r="E6" s="1" t="s">
        <v>5</v>
      </c>
      <c r="F6" t="s">
        <v>40</v>
      </c>
      <c r="G6" s="1" t="s">
        <v>123</v>
      </c>
      <c r="H6" s="1" t="s">
        <v>122</v>
      </c>
      <c r="I6" t="str">
        <f t="shared" si="1"/>
        <v>sed -i s/fc1055s5_index09/F_bracteata_Wyoming/ 257.boot.1k.70.tre</v>
      </c>
    </row>
    <row r="7" spans="1:9" x14ac:dyDescent="0.3">
      <c r="A7" t="s">
        <v>0</v>
      </c>
      <c r="B7" t="s">
        <v>58</v>
      </c>
      <c r="C7" s="1" t="s">
        <v>1</v>
      </c>
      <c r="D7" s="1" t="s">
        <v>28</v>
      </c>
      <c r="E7" s="1" t="s">
        <v>6</v>
      </c>
      <c r="F7" t="s">
        <v>107</v>
      </c>
      <c r="G7" s="1" t="s">
        <v>123</v>
      </c>
      <c r="H7" s="1" t="s">
        <v>122</v>
      </c>
      <c r="I7" t="str">
        <f t="shared" si="1"/>
        <v>sed -i s/fc1055s5_index10/F_bracteata_British_Columbia/ 257.boot.1k.70.tre</v>
      </c>
    </row>
    <row r="8" spans="1:9" x14ac:dyDescent="0.3">
      <c r="A8" t="s">
        <v>0</v>
      </c>
      <c r="B8" t="s">
        <v>60</v>
      </c>
      <c r="C8" s="1" t="s">
        <v>1</v>
      </c>
      <c r="D8" s="1" t="s">
        <v>28</v>
      </c>
      <c r="E8" s="1" t="s">
        <v>7</v>
      </c>
      <c r="F8" t="s">
        <v>51</v>
      </c>
      <c r="G8" s="1" t="s">
        <v>123</v>
      </c>
      <c r="H8" s="1" t="s">
        <v>122</v>
      </c>
      <c r="I8" t="str">
        <f t="shared" si="1"/>
        <v>sed -i s/fc1055s5_index12/F_bracteata_Colorado/ 257.boot.1k.70.tre</v>
      </c>
    </row>
    <row r="9" spans="1:9" x14ac:dyDescent="0.3">
      <c r="A9" t="s">
        <v>0</v>
      </c>
      <c r="B9" t="s">
        <v>61</v>
      </c>
      <c r="C9" s="1" t="s">
        <v>1</v>
      </c>
      <c r="D9" s="1" t="s">
        <v>28</v>
      </c>
      <c r="E9" s="1" t="s">
        <v>8</v>
      </c>
      <c r="F9" t="s">
        <v>41</v>
      </c>
      <c r="G9" s="1" t="s">
        <v>123</v>
      </c>
      <c r="H9" s="1" t="s">
        <v>122</v>
      </c>
      <c r="I9" t="str">
        <f t="shared" si="1"/>
        <v>sed -i s/fc1055s5_index13/F_bracteata_Idaho/ 257.boot.1k.70.tre</v>
      </c>
    </row>
    <row r="10" spans="1:9" x14ac:dyDescent="0.3">
      <c r="A10" t="s">
        <v>0</v>
      </c>
      <c r="B10" t="s">
        <v>69</v>
      </c>
      <c r="C10" s="1" t="s">
        <v>1</v>
      </c>
      <c r="D10" s="1" t="s">
        <v>28</v>
      </c>
      <c r="E10" s="1" t="s">
        <v>9</v>
      </c>
      <c r="F10" t="s">
        <v>43</v>
      </c>
      <c r="G10" s="1" t="s">
        <v>123</v>
      </c>
      <c r="H10" s="1" t="s">
        <v>122</v>
      </c>
      <c r="I10" t="str">
        <f t="shared" si="1"/>
        <v>sed -i s/fc1055s5_index29/F_bracteata_California/ 257.boot.1k.70.tre</v>
      </c>
    </row>
    <row r="11" spans="1:9" x14ac:dyDescent="0.3">
      <c r="A11" t="s">
        <v>0</v>
      </c>
      <c r="B11" t="s">
        <v>72</v>
      </c>
      <c r="C11" s="1" t="s">
        <v>1</v>
      </c>
      <c r="D11" s="1" t="s">
        <v>29</v>
      </c>
      <c r="E11" s="1" t="s">
        <v>10</v>
      </c>
      <c r="F11" t="s">
        <v>127</v>
      </c>
      <c r="G11" s="1" t="s">
        <v>123</v>
      </c>
      <c r="H11" s="1" t="s">
        <v>122</v>
      </c>
      <c r="I11" t="str">
        <f t="shared" si="1"/>
        <v>sed -i s/fc1055s5_index35/F_bucharica_NW_Pakistan_a/ 257.boot.1k.70.tre</v>
      </c>
    </row>
    <row r="12" spans="1:9" x14ac:dyDescent="0.3">
      <c r="A12" t="s">
        <v>0</v>
      </c>
      <c r="B12" t="s">
        <v>75</v>
      </c>
      <c r="C12" s="1" t="s">
        <v>1</v>
      </c>
      <c r="D12" s="1" t="s">
        <v>29</v>
      </c>
      <c r="E12" s="1" t="s">
        <v>11</v>
      </c>
      <c r="F12" t="s">
        <v>108</v>
      </c>
      <c r="G12" s="1" t="s">
        <v>123</v>
      </c>
      <c r="H12" s="1" t="s">
        <v>122</v>
      </c>
      <c r="I12" t="str">
        <f t="shared" si="1"/>
        <v>sed -i s/fc1055s5_index39/F_bucharica_NW_Pakistan/ 257.boot.1k.70.tre</v>
      </c>
    </row>
    <row r="13" spans="1:9" x14ac:dyDescent="0.3">
      <c r="A13" t="s">
        <v>0</v>
      </c>
      <c r="B13" t="s">
        <v>78</v>
      </c>
      <c r="C13" s="1" t="s">
        <v>1</v>
      </c>
      <c r="D13" s="1" t="s">
        <v>29</v>
      </c>
      <c r="E13" s="1" t="s">
        <v>12</v>
      </c>
      <c r="F13" t="s">
        <v>45</v>
      </c>
      <c r="G13" s="1" t="s">
        <v>123</v>
      </c>
      <c r="H13" s="1" t="s">
        <v>122</v>
      </c>
      <c r="I13" t="str">
        <f t="shared" si="1"/>
        <v>sed -i s/fc1055s5_index44/F_bucharica_Pakistan/ 257.boot.1k.70.tre</v>
      </c>
    </row>
    <row r="14" spans="1:9" x14ac:dyDescent="0.3">
      <c r="A14" t="s">
        <v>0</v>
      </c>
      <c r="B14" t="s">
        <v>65</v>
      </c>
      <c r="C14" s="1" t="s">
        <v>1</v>
      </c>
      <c r="D14" s="1" t="s">
        <v>30</v>
      </c>
      <c r="E14" s="1" t="s">
        <v>13</v>
      </c>
      <c r="F14" t="s">
        <v>43</v>
      </c>
      <c r="G14" s="1" t="s">
        <v>123</v>
      </c>
      <c r="H14" s="1" t="s">
        <v>122</v>
      </c>
      <c r="I14" t="str">
        <f t="shared" si="1"/>
        <v>sed -i s/fc1055s5_index21/F_californica_California/ 257.boot.1k.70.tre</v>
      </c>
    </row>
    <row r="15" spans="1:9" x14ac:dyDescent="0.3">
      <c r="A15" t="s">
        <v>0</v>
      </c>
      <c r="B15" t="s">
        <v>62</v>
      </c>
      <c r="C15" s="1" t="s">
        <v>1</v>
      </c>
      <c r="D15" s="1" t="s">
        <v>31</v>
      </c>
      <c r="E15" s="1" t="s">
        <v>14</v>
      </c>
      <c r="F15" t="s">
        <v>109</v>
      </c>
      <c r="G15" s="1" t="s">
        <v>123</v>
      </c>
      <c r="H15" s="1" t="s">
        <v>122</v>
      </c>
      <c r="I15" t="str">
        <f t="shared" si="1"/>
        <v>sed -i s/fc1055s5_index16/F_chinensis_Gansu_China/ 257.boot.1k.70.tre</v>
      </c>
    </row>
    <row r="16" spans="1:9" x14ac:dyDescent="0.3">
      <c r="A16" t="s">
        <v>0</v>
      </c>
      <c r="B16" t="s">
        <v>84</v>
      </c>
      <c r="C16" s="1" t="s">
        <v>1</v>
      </c>
      <c r="D16" s="3" t="s">
        <v>31</v>
      </c>
      <c r="E16" t="s">
        <v>90</v>
      </c>
      <c r="F16" t="s">
        <v>110</v>
      </c>
      <c r="G16" s="1" t="s">
        <v>123</v>
      </c>
      <c r="H16" s="1" t="s">
        <v>122</v>
      </c>
      <c r="I16" t="str">
        <f t="shared" si="1"/>
        <v>sed -i s/fc1068s6_index33/F_chinensis_Hubei_China/ 257.boot.1k.70.tre</v>
      </c>
    </row>
    <row r="17" spans="1:13" x14ac:dyDescent="0.3">
      <c r="A17" t="s">
        <v>0</v>
      </c>
      <c r="B17" t="s">
        <v>79</v>
      </c>
      <c r="C17" s="1" t="s">
        <v>1</v>
      </c>
      <c r="D17" s="3" t="s">
        <v>32</v>
      </c>
      <c r="E17" t="s">
        <v>91</v>
      </c>
      <c r="F17" t="s">
        <v>126</v>
      </c>
      <c r="G17" s="1" t="s">
        <v>123</v>
      </c>
      <c r="H17" s="1" t="s">
        <v>122</v>
      </c>
      <c r="I17" t="str">
        <f t="shared" si="1"/>
        <v>sed -i s/fc1068s6_index01/F_iinumae_Honshu_Japan_a/ 257.boot.1k.70.tre</v>
      </c>
    </row>
    <row r="18" spans="1:13" x14ac:dyDescent="0.3">
      <c r="A18" t="s">
        <v>0</v>
      </c>
      <c r="B18" t="s">
        <v>83</v>
      </c>
      <c r="C18" s="1" t="s">
        <v>1</v>
      </c>
      <c r="D18" s="3" t="s">
        <v>32</v>
      </c>
      <c r="E18" s="3" t="s">
        <v>96</v>
      </c>
      <c r="F18" t="s">
        <v>124</v>
      </c>
      <c r="G18" s="1" t="s">
        <v>123</v>
      </c>
      <c r="H18" s="1" t="s">
        <v>122</v>
      </c>
      <c r="I18" t="str">
        <f t="shared" si="1"/>
        <v>sed -i s/fc1068s6_index16/F_iinumae_Hokkaido_Japan_a/ 257.boot.1k.70.tre</v>
      </c>
    </row>
    <row r="19" spans="1:13" x14ac:dyDescent="0.3">
      <c r="A19" t="s">
        <v>0</v>
      </c>
      <c r="B19" t="s">
        <v>85</v>
      </c>
      <c r="C19" s="1" t="s">
        <v>1</v>
      </c>
      <c r="D19" s="3" t="s">
        <v>32</v>
      </c>
      <c r="E19" t="s">
        <v>97</v>
      </c>
      <c r="F19" t="s">
        <v>111</v>
      </c>
      <c r="G19" s="1" t="s">
        <v>123</v>
      </c>
      <c r="H19" s="1" t="s">
        <v>122</v>
      </c>
      <c r="I19" t="str">
        <f t="shared" si="1"/>
        <v>sed -i s/fc1068s6_index34/F_iinumae_Honshu_Japan/ 257.boot.1k.70.tre</v>
      </c>
    </row>
    <row r="20" spans="1:13" x14ac:dyDescent="0.3">
      <c r="A20" t="s">
        <v>0</v>
      </c>
      <c r="B20" t="s">
        <v>86</v>
      </c>
      <c r="C20" s="1" t="s">
        <v>1</v>
      </c>
      <c r="D20" s="3" t="s">
        <v>32</v>
      </c>
      <c r="E20" t="s">
        <v>98</v>
      </c>
      <c r="F20" t="s">
        <v>112</v>
      </c>
      <c r="G20" s="1" t="s">
        <v>123</v>
      </c>
      <c r="H20" s="1" t="s">
        <v>122</v>
      </c>
      <c r="I20" t="str">
        <f t="shared" si="1"/>
        <v>sed -i s/fc1068s6_index35/F_iinumae_Hokkaido_Japan/ 257.boot.1k.70.tre</v>
      </c>
    </row>
    <row r="21" spans="1:13" x14ac:dyDescent="0.3">
      <c r="A21" t="s">
        <v>0</v>
      </c>
      <c r="B21" t="s">
        <v>55</v>
      </c>
      <c r="C21" s="1" t="s">
        <v>1</v>
      </c>
      <c r="D21" s="1" t="s">
        <v>33</v>
      </c>
      <c r="E21" s="1" t="s">
        <v>15</v>
      </c>
      <c r="F21" t="s">
        <v>50</v>
      </c>
      <c r="G21" s="1" t="s">
        <v>123</v>
      </c>
      <c r="H21" s="1" t="s">
        <v>122</v>
      </c>
      <c r="I21" t="str">
        <f t="shared" si="1"/>
        <v>sed -i s/fc1055s5_index07/F_mandshurica_Mongolia/ 257.boot.1k.70.tre</v>
      </c>
    </row>
    <row r="22" spans="1:13" x14ac:dyDescent="0.3">
      <c r="A22" t="s">
        <v>0</v>
      </c>
      <c r="B22" t="s">
        <v>54</v>
      </c>
      <c r="C22" s="1" t="s">
        <v>1</v>
      </c>
      <c r="D22" s="1" t="s">
        <v>104</v>
      </c>
      <c r="E22" s="1" t="s">
        <v>22</v>
      </c>
      <c r="F22" t="s">
        <v>115</v>
      </c>
      <c r="G22" s="1" t="s">
        <v>123</v>
      </c>
      <c r="H22" s="1" t="s">
        <v>122</v>
      </c>
      <c r="I22" t="str">
        <f t="shared" si="1"/>
        <v>sed -i s/fc1055s5_index05/F_mexicana_Durango_Mexico/ 257.boot.1k.70.tre</v>
      </c>
    </row>
    <row r="23" spans="1:13" x14ac:dyDescent="0.3">
      <c r="A23" t="s">
        <v>0</v>
      </c>
      <c r="B23" t="s">
        <v>64</v>
      </c>
      <c r="C23" s="1" t="s">
        <v>1</v>
      </c>
      <c r="D23" s="1" t="s">
        <v>34</v>
      </c>
      <c r="E23" s="1" t="s">
        <v>16</v>
      </c>
      <c r="F23" s="2" t="s">
        <v>113</v>
      </c>
      <c r="G23" s="1" t="s">
        <v>123</v>
      </c>
      <c r="H23" s="1" t="s">
        <v>122</v>
      </c>
      <c r="I23" t="str">
        <f t="shared" si="1"/>
        <v>sed -i s/fc1055s5_index20/F_nilgerrensis_Guizhou_China/ 257.boot.1k.70.tre</v>
      </c>
    </row>
    <row r="24" spans="1:13" x14ac:dyDescent="0.3">
      <c r="A24" t="s">
        <v>0</v>
      </c>
      <c r="B24" t="s">
        <v>68</v>
      </c>
      <c r="C24" s="1" t="s">
        <v>1</v>
      </c>
      <c r="D24" s="1" t="s">
        <v>34</v>
      </c>
      <c r="E24" s="1" t="s">
        <v>17</v>
      </c>
      <c r="F24" s="2" t="s">
        <v>102</v>
      </c>
      <c r="G24" s="1" t="s">
        <v>123</v>
      </c>
      <c r="H24" s="1" t="s">
        <v>122</v>
      </c>
      <c r="I24" t="str">
        <f t="shared" si="1"/>
        <v>sed -i s/fc1055s5_index28/F_nilgerrensis_unknown/ 257.boot.1k.70.tre</v>
      </c>
    </row>
    <row r="25" spans="1:13" x14ac:dyDescent="0.3">
      <c r="A25" t="s">
        <v>0</v>
      </c>
      <c r="B25" t="s">
        <v>70</v>
      </c>
      <c r="C25" s="1" t="s">
        <v>1</v>
      </c>
      <c r="D25" s="1" t="s">
        <v>34</v>
      </c>
      <c r="E25" s="1" t="s">
        <v>18</v>
      </c>
      <c r="F25" s="2" t="s">
        <v>114</v>
      </c>
      <c r="G25" s="1" t="s">
        <v>123</v>
      </c>
      <c r="H25" s="1" t="s">
        <v>122</v>
      </c>
      <c r="I25" t="str">
        <f t="shared" si="1"/>
        <v>sed -i s/fc1055s5_index32/F_nilgerrensis_Yunnan_China/ 257.boot.1k.70.tre</v>
      </c>
      <c r="J25" s="2"/>
      <c r="K25" s="2"/>
      <c r="L25" s="2"/>
      <c r="M25" s="2"/>
    </row>
    <row r="26" spans="1:13" x14ac:dyDescent="0.3">
      <c r="A26" t="s">
        <v>0</v>
      </c>
      <c r="B26" t="s">
        <v>74</v>
      </c>
      <c r="C26" s="1" t="s">
        <v>1</v>
      </c>
      <c r="D26" s="1" t="s">
        <v>35</v>
      </c>
      <c r="E26" s="1" t="s">
        <v>19</v>
      </c>
      <c r="F26" t="s">
        <v>124</v>
      </c>
      <c r="G26" s="1" t="s">
        <v>123</v>
      </c>
      <c r="H26" s="1" t="s">
        <v>122</v>
      </c>
      <c r="I26" t="str">
        <f t="shared" si="1"/>
        <v>sed -i s/fc1055s5_index38/F_nipponica_Hokkaido_Japan_a/ 257.boot.1k.70.tre</v>
      </c>
      <c r="J26" s="2"/>
      <c r="K26" s="2"/>
      <c r="L26" s="2"/>
      <c r="M26" s="2"/>
    </row>
    <row r="27" spans="1:13" x14ac:dyDescent="0.3">
      <c r="A27" t="s">
        <v>0</v>
      </c>
      <c r="B27" t="s">
        <v>77</v>
      </c>
      <c r="C27" s="1" t="s">
        <v>1</v>
      </c>
      <c r="D27" s="1" t="s">
        <v>35</v>
      </c>
      <c r="E27" s="1" t="s">
        <v>20</v>
      </c>
      <c r="F27" t="s">
        <v>125</v>
      </c>
      <c r="G27" s="1" t="s">
        <v>123</v>
      </c>
      <c r="H27" s="1" t="s">
        <v>122</v>
      </c>
      <c r="I27" t="str">
        <f t="shared" si="1"/>
        <v>sed -i s/fc1055s5_index42/F_nipponica_Hokkaido_Japan_b/ 257.boot.1k.70.tre</v>
      </c>
    </row>
    <row r="28" spans="1:13" x14ac:dyDescent="0.3">
      <c r="A28" t="s">
        <v>0</v>
      </c>
      <c r="B28" t="s">
        <v>80</v>
      </c>
      <c r="C28" s="1" t="s">
        <v>1</v>
      </c>
      <c r="D28" s="3" t="s">
        <v>35</v>
      </c>
      <c r="E28" t="s">
        <v>92</v>
      </c>
      <c r="F28" t="s">
        <v>112</v>
      </c>
      <c r="G28" s="1" t="s">
        <v>123</v>
      </c>
      <c r="H28" s="1" t="s">
        <v>122</v>
      </c>
      <c r="I28" t="str">
        <f t="shared" si="1"/>
        <v>sed -i s/fc1068s6_index07/F_nipponica_Hokkaido_Japan/ 257.boot.1k.70.tre</v>
      </c>
    </row>
    <row r="29" spans="1:13" x14ac:dyDescent="0.3">
      <c r="A29" t="s">
        <v>0</v>
      </c>
      <c r="B29" t="s">
        <v>81</v>
      </c>
      <c r="C29" s="1" t="s">
        <v>1</v>
      </c>
      <c r="D29" s="3" t="s">
        <v>93</v>
      </c>
      <c r="E29" t="s">
        <v>94</v>
      </c>
      <c r="F29" s="2" t="s">
        <v>103</v>
      </c>
      <c r="G29" s="1" t="s">
        <v>123</v>
      </c>
      <c r="H29" s="1" t="s">
        <v>122</v>
      </c>
      <c r="I29" t="str">
        <f t="shared" si="1"/>
        <v>sed -i s/fc1068s6_index08/F_nubicola_Nepal/ 257.boot.1k.70.tre</v>
      </c>
      <c r="J29" s="2"/>
      <c r="K29" s="2"/>
      <c r="L29" s="2"/>
      <c r="M29" s="2"/>
    </row>
    <row r="30" spans="1:13" x14ac:dyDescent="0.3">
      <c r="A30" t="s">
        <v>0</v>
      </c>
      <c r="B30" t="s">
        <v>59</v>
      </c>
      <c r="C30" s="1" t="s">
        <v>1</v>
      </c>
      <c r="D30" s="1" t="s">
        <v>36</v>
      </c>
      <c r="E30" s="1" t="s">
        <v>21</v>
      </c>
      <c r="F30" t="s">
        <v>42</v>
      </c>
      <c r="G30" s="1" t="s">
        <v>123</v>
      </c>
      <c r="H30" s="1" t="s">
        <v>122</v>
      </c>
      <c r="I30" t="str">
        <f t="shared" si="1"/>
        <v>sed -i s/fc1055s5_index11/F_pentaphylla_China/ 257.boot.1k.70.tre</v>
      </c>
      <c r="J30" s="2"/>
      <c r="K30" s="2"/>
      <c r="L30" s="2"/>
      <c r="M30" s="2"/>
    </row>
    <row r="31" spans="1:13" x14ac:dyDescent="0.3">
      <c r="A31" t="s">
        <v>0</v>
      </c>
      <c r="B31" t="s">
        <v>63</v>
      </c>
      <c r="C31" s="1" t="s">
        <v>1</v>
      </c>
      <c r="D31" s="1" t="s">
        <v>37</v>
      </c>
      <c r="E31" s="1" t="s">
        <v>23</v>
      </c>
      <c r="F31" t="s">
        <v>52</v>
      </c>
      <c r="G31" s="1" t="s">
        <v>123</v>
      </c>
      <c r="H31" s="1" t="s">
        <v>122</v>
      </c>
      <c r="I31" t="str">
        <f t="shared" si="1"/>
        <v>sed -i s/fc1055s5_index19/F_vesca_Kyrgyzstan/ 257.boot.1k.70.tre</v>
      </c>
      <c r="J31" s="2"/>
      <c r="K31" s="2"/>
      <c r="L31" s="2"/>
      <c r="M31" s="2"/>
    </row>
    <row r="32" spans="1:13" x14ac:dyDescent="0.3">
      <c r="A32" t="s">
        <v>0</v>
      </c>
      <c r="B32" t="s">
        <v>67</v>
      </c>
      <c r="C32" s="1" t="s">
        <v>1</v>
      </c>
      <c r="D32" s="1" t="s">
        <v>37</v>
      </c>
      <c r="E32" s="1" t="s">
        <v>25</v>
      </c>
      <c r="F32" t="s">
        <v>44</v>
      </c>
      <c r="G32" s="1" t="s">
        <v>123</v>
      </c>
      <c r="H32" s="1" t="s">
        <v>122</v>
      </c>
      <c r="I32" t="str">
        <f t="shared" si="1"/>
        <v>sed -i s/fc1055s5_index25/F_vesca_Finland/ 257.boot.1k.70.tre</v>
      </c>
      <c r="J32" s="2"/>
      <c r="K32" s="2"/>
      <c r="L32" s="2"/>
      <c r="M32" s="2"/>
    </row>
    <row r="33" spans="1:13" x14ac:dyDescent="0.3">
      <c r="A33" t="s">
        <v>0</v>
      </c>
      <c r="B33" t="s">
        <v>88</v>
      </c>
      <c r="C33" s="1" t="s">
        <v>1</v>
      </c>
      <c r="D33" s="1" t="s">
        <v>37</v>
      </c>
      <c r="E33" t="s">
        <v>100</v>
      </c>
      <c r="F33" t="s">
        <v>116</v>
      </c>
      <c r="G33" s="1" t="s">
        <v>123</v>
      </c>
      <c r="H33" s="1" t="s">
        <v>122</v>
      </c>
      <c r="I33" t="str">
        <f t="shared" si="1"/>
        <v>sed -i s/fvesca_Haw4/F_vesca_Hawaii_introd/ 257.boot.1k.70.tre</v>
      </c>
      <c r="J33" s="2"/>
      <c r="K33" s="2"/>
      <c r="L33" s="2"/>
      <c r="M33" s="2"/>
    </row>
    <row r="34" spans="1:13" x14ac:dyDescent="0.3">
      <c r="A34" t="s">
        <v>0</v>
      </c>
      <c r="B34" t="s">
        <v>117</v>
      </c>
      <c r="C34" s="1" t="s">
        <v>1</v>
      </c>
      <c r="D34" s="3" t="s">
        <v>119</v>
      </c>
      <c r="E34" s="1" t="s">
        <v>120</v>
      </c>
      <c r="F34" t="s">
        <v>128</v>
      </c>
      <c r="G34" s="1" t="s">
        <v>123</v>
      </c>
      <c r="H34" s="1" t="s">
        <v>122</v>
      </c>
      <c r="I34" t="str">
        <f t="shared" si="1"/>
        <v>sed -i s/fc1068s6_index26/F_virginiana_Pennsylvania_y/ 257.boot.1k.70.tre</v>
      </c>
    </row>
    <row r="35" spans="1:13" x14ac:dyDescent="0.3">
      <c r="A35" t="s">
        <v>0</v>
      </c>
      <c r="B35" t="s">
        <v>118</v>
      </c>
      <c r="C35" s="1" t="s">
        <v>1</v>
      </c>
      <c r="D35" s="3" t="s">
        <v>119</v>
      </c>
      <c r="E35" s="1" t="s">
        <v>121</v>
      </c>
      <c r="F35" t="s">
        <v>129</v>
      </c>
      <c r="G35" s="1" t="s">
        <v>123</v>
      </c>
      <c r="H35" s="1" t="s">
        <v>122</v>
      </c>
      <c r="I35" t="str">
        <f t="shared" si="1"/>
        <v>sed -i s/fc1068s6_index32/F_virginiana_Pennsylvania_o/ 257.boot.1k.70.tre</v>
      </c>
    </row>
    <row r="36" spans="1:13" x14ac:dyDescent="0.3">
      <c r="A36" t="s">
        <v>0</v>
      </c>
      <c r="B36" t="s">
        <v>66</v>
      </c>
      <c r="C36" s="1" t="s">
        <v>1</v>
      </c>
      <c r="D36" s="1" t="s">
        <v>38</v>
      </c>
      <c r="E36" s="1" t="s">
        <v>24</v>
      </c>
      <c r="F36" t="s">
        <v>49</v>
      </c>
      <c r="G36" s="1" t="s">
        <v>123</v>
      </c>
      <c r="H36" s="1" t="s">
        <v>122</v>
      </c>
      <c r="I36" t="str">
        <f t="shared" si="1"/>
        <v>sed -i s/fc1055s5_index22/F_viridis_Armenia/ 257.boot.1k.70.tre</v>
      </c>
    </row>
    <row r="37" spans="1:13" x14ac:dyDescent="0.3">
      <c r="A37" t="s">
        <v>0</v>
      </c>
      <c r="B37" t="s">
        <v>73</v>
      </c>
      <c r="C37" s="1" t="s">
        <v>1</v>
      </c>
      <c r="D37" s="1" t="s">
        <v>38</v>
      </c>
      <c r="E37" s="1" t="s">
        <v>26</v>
      </c>
      <c r="F37" s="2" t="s">
        <v>46</v>
      </c>
      <c r="G37" s="1" t="s">
        <v>123</v>
      </c>
      <c r="H37" s="1" t="s">
        <v>122</v>
      </c>
      <c r="I37" t="str">
        <f t="shared" si="1"/>
        <v>sed -i s/fc1055s5_index36/F_viridis_Sweden/ 257.boot.1k.70.tre</v>
      </c>
    </row>
    <row r="38" spans="1:13" x14ac:dyDescent="0.3">
      <c r="A38" t="s">
        <v>0</v>
      </c>
      <c r="B38" t="s">
        <v>71</v>
      </c>
      <c r="C38" s="1" t="s">
        <v>1</v>
      </c>
      <c r="D38" s="1" t="s">
        <v>39</v>
      </c>
      <c r="E38" s="1" t="s">
        <v>2</v>
      </c>
      <c r="G38" s="1" t="s">
        <v>123</v>
      </c>
      <c r="H38" s="1" t="s">
        <v>122</v>
      </c>
      <c r="I38" t="str">
        <f t="shared" si="1"/>
        <v>sed -i s/fc1055s5_index34/Potentilla_indica_/ 257.boot.1k.70.tre</v>
      </c>
    </row>
    <row r="39" spans="1:13" x14ac:dyDescent="0.3">
      <c r="D39" s="3"/>
    </row>
    <row r="40" spans="1:13" x14ac:dyDescent="0.3">
      <c r="D40" s="3"/>
    </row>
    <row r="41" spans="1:13" x14ac:dyDescent="0.3">
      <c r="D41" s="3"/>
      <c r="F41" s="2"/>
    </row>
    <row r="44" spans="1:13" x14ac:dyDescent="0.3">
      <c r="D44" s="3"/>
    </row>
    <row r="45" spans="1:13" x14ac:dyDescent="0.3">
      <c r="D45" s="3"/>
    </row>
  </sheetData>
  <sortState ref="A2:I45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36" sqref="B36:D43"/>
    </sheetView>
  </sheetViews>
  <sheetFormatPr defaultRowHeight="14.4" x14ac:dyDescent="0.3"/>
  <cols>
    <col min="1" max="1" width="33.44140625" customWidth="1"/>
    <col min="2" max="2" width="15" customWidth="1"/>
    <col min="3" max="3" width="12.6640625" style="7" customWidth="1"/>
    <col min="5" max="5" width="11.33203125" customWidth="1"/>
  </cols>
  <sheetData>
    <row r="1" spans="1:6" x14ac:dyDescent="0.3">
      <c r="A1" t="s">
        <v>79</v>
      </c>
      <c r="B1" s="3" t="s">
        <v>32</v>
      </c>
      <c r="C1" s="7">
        <v>1008</v>
      </c>
      <c r="E1" t="str">
        <f t="shared" ref="E1:E32" si="0">CONCATENATE("CFRA",C1)</f>
        <v>CFRA1008</v>
      </c>
      <c r="F1" t="s">
        <v>317</v>
      </c>
    </row>
    <row r="2" spans="1:6" x14ac:dyDescent="0.3">
      <c r="A2" t="s">
        <v>57</v>
      </c>
      <c r="B2" s="1" t="s">
        <v>28</v>
      </c>
      <c r="C2" s="7">
        <v>106</v>
      </c>
      <c r="E2" t="str">
        <f t="shared" si="0"/>
        <v>CFRA106</v>
      </c>
      <c r="F2" t="s">
        <v>333</v>
      </c>
    </row>
    <row r="3" spans="1:6" x14ac:dyDescent="0.3">
      <c r="A3" t="s">
        <v>61</v>
      </c>
      <c r="B3" s="1" t="s">
        <v>28</v>
      </c>
      <c r="C3" s="7">
        <v>107</v>
      </c>
      <c r="E3" t="str">
        <f t="shared" si="0"/>
        <v>CFRA107</v>
      </c>
      <c r="F3" t="s">
        <v>334</v>
      </c>
    </row>
    <row r="4" spans="1:6" x14ac:dyDescent="0.3">
      <c r="A4" t="s">
        <v>64</v>
      </c>
      <c r="B4" s="1" t="s">
        <v>34</v>
      </c>
      <c r="C4" s="7">
        <v>1188</v>
      </c>
      <c r="E4" t="str">
        <f t="shared" si="0"/>
        <v>CFRA1188</v>
      </c>
      <c r="F4" t="s">
        <v>322</v>
      </c>
    </row>
    <row r="5" spans="1:6" x14ac:dyDescent="0.3">
      <c r="A5" t="s">
        <v>62</v>
      </c>
      <c r="B5" s="1" t="s">
        <v>31</v>
      </c>
      <c r="C5" s="7">
        <v>1199</v>
      </c>
      <c r="E5" t="str">
        <f t="shared" si="0"/>
        <v>CFRA1199</v>
      </c>
      <c r="F5" t="s">
        <v>315</v>
      </c>
    </row>
    <row r="6" spans="1:6" x14ac:dyDescent="0.3">
      <c r="A6" t="s">
        <v>68</v>
      </c>
      <c r="B6" s="1" t="s">
        <v>34</v>
      </c>
      <c r="C6" s="7">
        <v>1223</v>
      </c>
      <c r="E6" t="str">
        <f t="shared" si="0"/>
        <v>CFRA1223</v>
      </c>
      <c r="F6" t="s">
        <v>320</v>
      </c>
    </row>
    <row r="7" spans="1:6" x14ac:dyDescent="0.3">
      <c r="A7" t="s">
        <v>53</v>
      </c>
      <c r="B7" s="1" t="s">
        <v>38</v>
      </c>
      <c r="C7" s="7">
        <v>1256</v>
      </c>
      <c r="E7" t="str">
        <f t="shared" si="0"/>
        <v>CFRA1256</v>
      </c>
      <c r="F7" t="s">
        <v>341</v>
      </c>
    </row>
    <row r="8" spans="1:6" x14ac:dyDescent="0.3">
      <c r="A8" t="s">
        <v>58</v>
      </c>
      <c r="B8" s="1" t="s">
        <v>28</v>
      </c>
      <c r="C8" s="7">
        <v>1334</v>
      </c>
      <c r="E8" t="str">
        <f t="shared" si="0"/>
        <v>CFRA1334</v>
      </c>
      <c r="F8" t="s">
        <v>335</v>
      </c>
    </row>
    <row r="9" spans="1:6" x14ac:dyDescent="0.3">
      <c r="A9" t="s">
        <v>70</v>
      </c>
      <c r="B9" s="1" t="s">
        <v>34</v>
      </c>
      <c r="C9" s="7">
        <v>1358</v>
      </c>
      <c r="E9" t="str">
        <f t="shared" si="0"/>
        <v>CFRA1358</v>
      </c>
      <c r="F9" t="s">
        <v>321</v>
      </c>
    </row>
    <row r="10" spans="1:6" x14ac:dyDescent="0.3">
      <c r="A10" t="s">
        <v>73</v>
      </c>
      <c r="B10" s="1" t="s">
        <v>38</v>
      </c>
      <c r="C10" s="7">
        <v>1597</v>
      </c>
      <c r="E10" t="str">
        <f t="shared" si="0"/>
        <v>CFRA1597</v>
      </c>
      <c r="F10" t="s">
        <v>342</v>
      </c>
    </row>
    <row r="11" spans="1:6" x14ac:dyDescent="0.3">
      <c r="A11" t="s">
        <v>81</v>
      </c>
      <c r="B11" s="3" t="s">
        <v>93</v>
      </c>
      <c r="C11" s="7">
        <v>1797</v>
      </c>
      <c r="E11" t="str">
        <f t="shared" si="0"/>
        <v>CFRA1797</v>
      </c>
      <c r="F11" t="s">
        <v>326</v>
      </c>
    </row>
    <row r="12" spans="1:6" x14ac:dyDescent="0.3">
      <c r="A12" t="s">
        <v>66</v>
      </c>
      <c r="B12" s="1" t="s">
        <v>38</v>
      </c>
      <c r="C12" s="7">
        <v>1812</v>
      </c>
      <c r="E12" t="str">
        <f t="shared" si="0"/>
        <v>CFRA1812</v>
      </c>
      <c r="F12" t="s">
        <v>328</v>
      </c>
    </row>
    <row r="13" spans="1:6" x14ac:dyDescent="0.3">
      <c r="A13" t="s">
        <v>86</v>
      </c>
      <c r="B13" s="3" t="s">
        <v>32</v>
      </c>
      <c r="C13" s="7">
        <v>1853</v>
      </c>
      <c r="E13" t="str">
        <f t="shared" si="0"/>
        <v>CFRA1853</v>
      </c>
      <c r="F13" t="s">
        <v>318</v>
      </c>
    </row>
    <row r="14" spans="1:6" x14ac:dyDescent="0.3">
      <c r="A14" t="s">
        <v>74</v>
      </c>
      <c r="B14" s="1" t="s">
        <v>35</v>
      </c>
      <c r="C14" s="7">
        <v>1862</v>
      </c>
      <c r="E14" t="str">
        <f t="shared" si="0"/>
        <v>CFRA1862</v>
      </c>
      <c r="F14" t="s">
        <v>303</v>
      </c>
    </row>
    <row r="15" spans="1:6" x14ac:dyDescent="0.3">
      <c r="A15" t="s">
        <v>77</v>
      </c>
      <c r="B15" s="1" t="s">
        <v>35</v>
      </c>
      <c r="C15" s="7">
        <v>1863</v>
      </c>
      <c r="E15" t="str">
        <f t="shared" si="0"/>
        <v>CFRA1863</v>
      </c>
      <c r="F15" t="s">
        <v>323</v>
      </c>
    </row>
    <row r="16" spans="1:6" x14ac:dyDescent="0.3">
      <c r="A16" t="s">
        <v>80</v>
      </c>
      <c r="B16" s="3" t="s">
        <v>35</v>
      </c>
      <c r="C16" s="7">
        <v>1864</v>
      </c>
      <c r="E16" t="str">
        <f t="shared" si="0"/>
        <v>CFRA1864</v>
      </c>
      <c r="F16" t="s">
        <v>324</v>
      </c>
    </row>
    <row r="17" spans="1:6" x14ac:dyDescent="0.3">
      <c r="A17" t="s">
        <v>78</v>
      </c>
      <c r="B17" s="1" t="s">
        <v>29</v>
      </c>
      <c r="C17" s="7">
        <v>1906</v>
      </c>
      <c r="E17" t="str">
        <f t="shared" si="0"/>
        <v>CFRA1906</v>
      </c>
      <c r="F17" t="s">
        <v>314</v>
      </c>
    </row>
    <row r="18" spans="1:6" x14ac:dyDescent="0.3">
      <c r="A18" t="s">
        <v>59</v>
      </c>
      <c r="B18" s="1" t="s">
        <v>36</v>
      </c>
      <c r="C18" s="7">
        <v>1913</v>
      </c>
      <c r="E18" t="str">
        <f t="shared" si="0"/>
        <v>CFRA1913</v>
      </c>
      <c r="F18" t="s">
        <v>327</v>
      </c>
    </row>
    <row r="19" spans="1:6" x14ac:dyDescent="0.3">
      <c r="A19" t="s">
        <v>55</v>
      </c>
      <c r="B19" s="1" t="s">
        <v>33</v>
      </c>
      <c r="C19" s="7">
        <v>1947</v>
      </c>
      <c r="E19" t="str">
        <f t="shared" si="0"/>
        <v>CFRA1947</v>
      </c>
      <c r="F19" s="13" t="s">
        <v>319</v>
      </c>
    </row>
    <row r="20" spans="1:6" x14ac:dyDescent="0.3">
      <c r="A20" t="s">
        <v>60</v>
      </c>
      <c r="B20" s="1" t="s">
        <v>28</v>
      </c>
      <c r="C20" s="7">
        <v>1952</v>
      </c>
      <c r="E20" t="str">
        <f t="shared" si="0"/>
        <v>CFRA1952</v>
      </c>
      <c r="F20" t="s">
        <v>336</v>
      </c>
    </row>
    <row r="21" spans="1:6" x14ac:dyDescent="0.3">
      <c r="A21" t="s">
        <v>63</v>
      </c>
      <c r="B21" s="1" t="s">
        <v>37</v>
      </c>
      <c r="C21" s="7">
        <v>1967</v>
      </c>
      <c r="E21" t="str">
        <f t="shared" si="0"/>
        <v>CFRA1967</v>
      </c>
      <c r="F21" t="s">
        <v>340</v>
      </c>
    </row>
    <row r="22" spans="1:6" x14ac:dyDescent="0.3">
      <c r="A22" t="s">
        <v>84</v>
      </c>
      <c r="B22" s="3" t="s">
        <v>31</v>
      </c>
      <c r="C22" s="7" t="s">
        <v>343</v>
      </c>
      <c r="E22" t="str">
        <f t="shared" si="0"/>
        <v>CFRA202   </v>
      </c>
      <c r="F22" t="s">
        <v>316</v>
      </c>
    </row>
    <row r="23" spans="1:6" x14ac:dyDescent="0.3">
      <c r="A23" t="s">
        <v>85</v>
      </c>
      <c r="B23" s="3" t="s">
        <v>32</v>
      </c>
      <c r="C23" s="7">
        <v>2025</v>
      </c>
      <c r="E23" t="str">
        <f t="shared" si="0"/>
        <v>CFRA2025</v>
      </c>
      <c r="F23" t="s">
        <v>344</v>
      </c>
    </row>
    <row r="24" spans="1:6" x14ac:dyDescent="0.3">
      <c r="A24" t="s">
        <v>65</v>
      </c>
      <c r="B24" s="1" t="s">
        <v>30</v>
      </c>
      <c r="C24" s="7">
        <v>371</v>
      </c>
      <c r="E24" t="str">
        <f t="shared" si="0"/>
        <v>CFRA371</v>
      </c>
      <c r="F24" t="s">
        <v>337</v>
      </c>
    </row>
    <row r="25" spans="1:6" x14ac:dyDescent="0.3">
      <c r="A25" t="s">
        <v>67</v>
      </c>
      <c r="B25" s="1" t="s">
        <v>37</v>
      </c>
      <c r="C25" s="7">
        <v>438</v>
      </c>
      <c r="E25" t="str">
        <f t="shared" si="0"/>
        <v>CFRA438</v>
      </c>
      <c r="F25" t="s">
        <v>339</v>
      </c>
    </row>
    <row r="26" spans="1:6" x14ac:dyDescent="0.3">
      <c r="A26" t="s">
        <v>69</v>
      </c>
      <c r="B26" s="1" t="s">
        <v>28</v>
      </c>
      <c r="C26" s="7">
        <v>456</v>
      </c>
      <c r="E26" t="str">
        <f t="shared" si="0"/>
        <v>CFRA456</v>
      </c>
      <c r="F26" t="s">
        <v>329</v>
      </c>
    </row>
    <row r="27" spans="1:6" x14ac:dyDescent="0.3">
      <c r="A27" t="s">
        <v>72</v>
      </c>
      <c r="B27" s="1" t="s">
        <v>29</v>
      </c>
      <c r="C27" s="7">
        <v>520</v>
      </c>
      <c r="E27" t="str">
        <f t="shared" si="0"/>
        <v>CFRA520</v>
      </c>
      <c r="F27" t="s">
        <v>347</v>
      </c>
    </row>
    <row r="28" spans="1:6" x14ac:dyDescent="0.3">
      <c r="A28" t="s">
        <v>75</v>
      </c>
      <c r="B28" s="1" t="s">
        <v>29</v>
      </c>
      <c r="C28" s="7">
        <v>522</v>
      </c>
      <c r="E28" t="str">
        <f t="shared" si="0"/>
        <v>CFRA522</v>
      </c>
      <c r="F28" t="s">
        <v>325</v>
      </c>
    </row>
    <row r="29" spans="1:6" x14ac:dyDescent="0.3">
      <c r="A29" t="s">
        <v>54</v>
      </c>
      <c r="B29" s="1" t="s">
        <v>104</v>
      </c>
      <c r="C29" s="7">
        <v>61</v>
      </c>
      <c r="E29" t="str">
        <f t="shared" si="0"/>
        <v>CFRA61</v>
      </c>
      <c r="F29" t="s">
        <v>338</v>
      </c>
    </row>
    <row r="30" spans="1:6" x14ac:dyDescent="0.3">
      <c r="A30" t="s">
        <v>82</v>
      </c>
      <c r="B30" s="3" t="s">
        <v>27</v>
      </c>
      <c r="C30" s="7">
        <v>950</v>
      </c>
      <c r="E30" t="str">
        <f t="shared" si="0"/>
        <v>CFRA950</v>
      </c>
      <c r="F30" t="s">
        <v>332</v>
      </c>
    </row>
    <row r="31" spans="1:6" x14ac:dyDescent="0.3">
      <c r="A31" t="s">
        <v>76</v>
      </c>
      <c r="B31" s="1" t="s">
        <v>27</v>
      </c>
      <c r="C31" s="7">
        <v>988</v>
      </c>
      <c r="E31" t="str">
        <f t="shared" si="0"/>
        <v>CFRA988</v>
      </c>
      <c r="F31" t="s">
        <v>331</v>
      </c>
    </row>
    <row r="32" spans="1:6" x14ac:dyDescent="0.3">
      <c r="A32" t="s">
        <v>56</v>
      </c>
      <c r="B32" s="1" t="s">
        <v>27</v>
      </c>
      <c r="C32" s="7">
        <v>989</v>
      </c>
      <c r="E32" t="str">
        <f t="shared" si="0"/>
        <v>CFRA989</v>
      </c>
      <c r="F32" t="s">
        <v>330</v>
      </c>
    </row>
    <row r="36" spans="2:4" x14ac:dyDescent="0.3">
      <c r="B36" t="s">
        <v>351</v>
      </c>
      <c r="C36" t="s">
        <v>352</v>
      </c>
      <c r="D36" t="s">
        <v>384</v>
      </c>
    </row>
    <row r="37" spans="2:4" x14ac:dyDescent="0.3">
      <c r="B37" t="s">
        <v>353</v>
      </c>
      <c r="C37" t="s">
        <v>354</v>
      </c>
      <c r="D37" t="s">
        <v>378</v>
      </c>
    </row>
    <row r="38" spans="2:4" x14ac:dyDescent="0.3">
      <c r="B38" t="s">
        <v>355</v>
      </c>
      <c r="C38" t="s">
        <v>356</v>
      </c>
      <c r="D38" t="s">
        <v>380</v>
      </c>
    </row>
    <row r="39" spans="2:4" x14ac:dyDescent="0.3">
      <c r="B39" t="s">
        <v>357</v>
      </c>
      <c r="C39" t="s">
        <v>358</v>
      </c>
      <c r="D39" t="s">
        <v>379</v>
      </c>
    </row>
    <row r="40" spans="2:4" x14ac:dyDescent="0.3">
      <c r="B40" t="s">
        <v>359</v>
      </c>
      <c r="C40" t="s">
        <v>360</v>
      </c>
      <c r="D40" t="s">
        <v>381</v>
      </c>
    </row>
    <row r="41" spans="2:4" x14ac:dyDescent="0.3">
      <c r="B41" t="s">
        <v>361</v>
      </c>
      <c r="C41" t="s">
        <v>362</v>
      </c>
      <c r="D41" t="s">
        <v>377</v>
      </c>
    </row>
    <row r="42" spans="2:4" x14ac:dyDescent="0.3">
      <c r="B42" t="s">
        <v>363</v>
      </c>
      <c r="C42" t="s">
        <v>364</v>
      </c>
      <c r="D42" t="s">
        <v>382</v>
      </c>
    </row>
    <row r="43" spans="2:4" x14ac:dyDescent="0.3">
      <c r="B43" t="s">
        <v>365</v>
      </c>
      <c r="C43" t="s">
        <v>366</v>
      </c>
      <c r="D43" t="s">
        <v>383</v>
      </c>
    </row>
  </sheetData>
  <sortState ref="B36:D44">
    <sortCondition ref="C36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passport</vt:lpstr>
      <vt:lpstr>fc1055 stats</vt:lpstr>
      <vt:lpstr>Fragaria-36.nex</vt:lpstr>
      <vt:lpstr>PI accessions</vt:lpstr>
      <vt:lpstr>Sheet1</vt:lpstr>
    </vt:vector>
  </TitlesOfParts>
  <Company>Oregon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Liston</dc:creator>
  <cp:lastModifiedBy>Kamneva, Olga</cp:lastModifiedBy>
  <dcterms:created xsi:type="dcterms:W3CDTF">2012-08-30T22:41:05Z</dcterms:created>
  <dcterms:modified xsi:type="dcterms:W3CDTF">2016-11-22T02:30:33Z</dcterms:modified>
</cp:coreProperties>
</file>