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6915" tabRatio="845" activeTab="10"/>
  </bookViews>
  <sheets>
    <sheet name="P.l.CU" sheetId="1" r:id="rId1"/>
    <sheet name="P.t.CU" sheetId="2" r:id="rId2"/>
    <sheet name="P.t.Kinka" sheetId="3" r:id="rId3"/>
    <sheet name="P.l.Kinka" sheetId="4" r:id="rId4"/>
    <sheet name="P.t.Hyaku" sheetId="5" r:id="rId5"/>
    <sheet name="P.t.Embara" sheetId="6" r:id="rId6"/>
    <sheet name="P.l.Embara" sheetId="7" r:id="rId7"/>
    <sheet name="R.c.Yamaga" sheetId="8" r:id="rId8"/>
    <sheet name="R.a.Miya" sheetId="9" r:id="rId9"/>
    <sheet name="R.s.Miya" sheetId="10" r:id="rId10"/>
    <sheet name="R.s.Shiroyama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5" i="11" l="1"/>
  <c r="AJ15" i="11"/>
  <c r="AI15" i="11"/>
  <c r="AH15" i="11"/>
  <c r="AG15" i="11"/>
  <c r="AF15" i="11"/>
  <c r="AE15" i="11"/>
  <c r="AD15" i="11"/>
  <c r="AC15" i="11"/>
  <c r="AA8" i="11"/>
  <c r="AK14" i="11"/>
  <c r="AJ14" i="11"/>
  <c r="AI14" i="11"/>
  <c r="AH14" i="11"/>
  <c r="AG14" i="11"/>
  <c r="AF14" i="11"/>
  <c r="AE14" i="11"/>
  <c r="AD14" i="11"/>
  <c r="AC14" i="11"/>
  <c r="AE11" i="11"/>
  <c r="AE10" i="11"/>
  <c r="AE9" i="11"/>
  <c r="AE8" i="11"/>
  <c r="W7" i="11"/>
  <c r="W8" i="11"/>
  <c r="V7" i="11"/>
  <c r="V8" i="11"/>
  <c r="U7" i="11"/>
  <c r="U8" i="11"/>
  <c r="T7" i="11"/>
  <c r="T8" i="11"/>
  <c r="S7" i="11"/>
  <c r="S8" i="11"/>
  <c r="R7" i="11"/>
  <c r="R8" i="11"/>
  <c r="Q7" i="11"/>
  <c r="Q8" i="11"/>
  <c r="P7" i="11"/>
  <c r="P8" i="11"/>
  <c r="O7" i="11"/>
  <c r="O8" i="11"/>
  <c r="N7" i="11"/>
  <c r="N8" i="11"/>
  <c r="M7" i="11"/>
  <c r="M8" i="11"/>
  <c r="L7" i="11"/>
  <c r="L8" i="11"/>
  <c r="K7" i="11"/>
  <c r="K8" i="11"/>
  <c r="J7" i="11"/>
  <c r="J8" i="11"/>
  <c r="I7" i="11"/>
  <c r="I8" i="11"/>
  <c r="H7" i="11"/>
  <c r="H8" i="11"/>
  <c r="G7" i="11"/>
  <c r="G8" i="11"/>
  <c r="AE7" i="11"/>
  <c r="AE6" i="11"/>
  <c r="W5" i="11"/>
  <c r="W6" i="11"/>
  <c r="V5" i="11"/>
  <c r="V6" i="11"/>
  <c r="U5" i="11"/>
  <c r="U6" i="11"/>
  <c r="T5" i="11"/>
  <c r="T6" i="11"/>
  <c r="S5" i="11"/>
  <c r="S6" i="11"/>
  <c r="R5" i="11"/>
  <c r="R6" i="11"/>
  <c r="Q5" i="11"/>
  <c r="Q6" i="11"/>
  <c r="P5" i="11"/>
  <c r="P6" i="11"/>
  <c r="O5" i="11"/>
  <c r="O6" i="11"/>
  <c r="N5" i="11"/>
  <c r="N6" i="11"/>
  <c r="M5" i="11"/>
  <c r="M6" i="11"/>
  <c r="L5" i="11"/>
  <c r="L6" i="11"/>
  <c r="K5" i="11"/>
  <c r="K6" i="11"/>
  <c r="J5" i="11"/>
  <c r="J6" i="11"/>
  <c r="I5" i="11"/>
  <c r="I6" i="11"/>
  <c r="H5" i="11"/>
  <c r="H6" i="11"/>
  <c r="G5" i="11"/>
  <c r="G6" i="11"/>
  <c r="AE5" i="11"/>
  <c r="AE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AE3" i="11"/>
  <c r="AK15" i="10"/>
  <c r="AJ15" i="10"/>
  <c r="AI15" i="10"/>
  <c r="AH15" i="10"/>
  <c r="AG15" i="10"/>
  <c r="AF15" i="10"/>
  <c r="AE15" i="10"/>
  <c r="AD15" i="10"/>
  <c r="AC15" i="10"/>
  <c r="AA8" i="10"/>
  <c r="AK14" i="10"/>
  <c r="AJ14" i="10"/>
  <c r="AI14" i="10"/>
  <c r="AH14" i="10"/>
  <c r="AG14" i="10"/>
  <c r="AF14" i="10"/>
  <c r="AE14" i="10"/>
  <c r="AD14" i="10"/>
  <c r="AC14" i="10"/>
  <c r="AE11" i="10"/>
  <c r="AE10" i="10"/>
  <c r="AE9" i="10"/>
  <c r="AE8" i="10"/>
  <c r="W7" i="10"/>
  <c r="W8" i="10"/>
  <c r="V7" i="10"/>
  <c r="V8" i="10"/>
  <c r="U7" i="10"/>
  <c r="U8" i="10"/>
  <c r="T7" i="10"/>
  <c r="T8" i="10"/>
  <c r="S7" i="10"/>
  <c r="S8" i="10"/>
  <c r="R7" i="10"/>
  <c r="R8" i="10"/>
  <c r="Q7" i="10"/>
  <c r="Q8" i="10"/>
  <c r="P7" i="10"/>
  <c r="P8" i="10"/>
  <c r="O7" i="10"/>
  <c r="O8" i="10"/>
  <c r="N7" i="10"/>
  <c r="N8" i="10"/>
  <c r="M7" i="10"/>
  <c r="M8" i="10"/>
  <c r="L7" i="10"/>
  <c r="L8" i="10"/>
  <c r="K7" i="10"/>
  <c r="K8" i="10"/>
  <c r="J7" i="10"/>
  <c r="J8" i="10"/>
  <c r="I7" i="10"/>
  <c r="I8" i="10"/>
  <c r="H7" i="10"/>
  <c r="H8" i="10"/>
  <c r="G7" i="10"/>
  <c r="G8" i="10"/>
  <c r="AE7" i="10"/>
  <c r="AE6" i="10"/>
  <c r="W5" i="10"/>
  <c r="W6" i="10"/>
  <c r="V5" i="10"/>
  <c r="V6" i="10"/>
  <c r="U5" i="10"/>
  <c r="U6" i="10"/>
  <c r="T5" i="10"/>
  <c r="T6" i="10"/>
  <c r="S5" i="10"/>
  <c r="S6" i="10"/>
  <c r="R5" i="10"/>
  <c r="R6" i="10"/>
  <c r="Q5" i="10"/>
  <c r="Q6" i="10"/>
  <c r="P5" i="10"/>
  <c r="P6" i="10"/>
  <c r="O5" i="10"/>
  <c r="O6" i="10"/>
  <c r="N5" i="10"/>
  <c r="N6" i="10"/>
  <c r="M5" i="10"/>
  <c r="M6" i="10"/>
  <c r="L5" i="10"/>
  <c r="L6" i="10"/>
  <c r="K5" i="10"/>
  <c r="K6" i="10"/>
  <c r="J5" i="10"/>
  <c r="J6" i="10"/>
  <c r="I5" i="10"/>
  <c r="I6" i="10"/>
  <c r="H5" i="10"/>
  <c r="H6" i="10"/>
  <c r="G5" i="10"/>
  <c r="G6" i="10"/>
  <c r="AE5" i="10"/>
  <c r="AE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G4" i="10"/>
  <c r="AE3" i="10"/>
  <c r="AK15" i="9"/>
  <c r="AJ15" i="9"/>
  <c r="AI15" i="9"/>
  <c r="AH15" i="9"/>
  <c r="AG15" i="9"/>
  <c r="AF15" i="9"/>
  <c r="AE15" i="9"/>
  <c r="AD15" i="9"/>
  <c r="AC15" i="9"/>
  <c r="AA8" i="9"/>
  <c r="AK14" i="9"/>
  <c r="AJ14" i="9"/>
  <c r="AI14" i="9"/>
  <c r="AH14" i="9"/>
  <c r="AG14" i="9"/>
  <c r="AF14" i="9"/>
  <c r="AE14" i="9"/>
  <c r="AD14" i="9"/>
  <c r="AC14" i="9"/>
  <c r="AE11" i="9"/>
  <c r="AE10" i="9"/>
  <c r="AE9" i="9"/>
  <c r="AE8" i="9"/>
  <c r="W7" i="9"/>
  <c r="W8" i="9"/>
  <c r="V7" i="9"/>
  <c r="V8" i="9"/>
  <c r="U7" i="9"/>
  <c r="U8" i="9"/>
  <c r="T7" i="9"/>
  <c r="T8" i="9"/>
  <c r="S7" i="9"/>
  <c r="S8" i="9"/>
  <c r="R7" i="9"/>
  <c r="R8" i="9"/>
  <c r="Q7" i="9"/>
  <c r="Q8" i="9"/>
  <c r="P7" i="9"/>
  <c r="P8" i="9"/>
  <c r="O7" i="9"/>
  <c r="O8" i="9"/>
  <c r="N7" i="9"/>
  <c r="N8" i="9"/>
  <c r="M7" i="9"/>
  <c r="M8" i="9"/>
  <c r="L7" i="9"/>
  <c r="L8" i="9"/>
  <c r="K7" i="9"/>
  <c r="K8" i="9"/>
  <c r="J7" i="9"/>
  <c r="J8" i="9"/>
  <c r="I7" i="9"/>
  <c r="I8" i="9"/>
  <c r="H7" i="9"/>
  <c r="H8" i="9"/>
  <c r="G7" i="9"/>
  <c r="G8" i="9"/>
  <c r="AE7" i="9"/>
  <c r="AE6" i="9"/>
  <c r="W5" i="9"/>
  <c r="W6" i="9"/>
  <c r="V5" i="9"/>
  <c r="V6" i="9"/>
  <c r="U5" i="9"/>
  <c r="U6" i="9"/>
  <c r="T5" i="9"/>
  <c r="T6" i="9"/>
  <c r="S5" i="9"/>
  <c r="S6" i="9"/>
  <c r="R5" i="9"/>
  <c r="R6" i="9"/>
  <c r="Q5" i="9"/>
  <c r="Q6" i="9"/>
  <c r="P5" i="9"/>
  <c r="P6" i="9"/>
  <c r="O5" i="9"/>
  <c r="O6" i="9"/>
  <c r="N5" i="9"/>
  <c r="N6" i="9"/>
  <c r="M5" i="9"/>
  <c r="M6" i="9"/>
  <c r="L5" i="9"/>
  <c r="L6" i="9"/>
  <c r="K5" i="9"/>
  <c r="K6" i="9"/>
  <c r="J5" i="9"/>
  <c r="J6" i="9"/>
  <c r="I5" i="9"/>
  <c r="I6" i="9"/>
  <c r="H5" i="9"/>
  <c r="H6" i="9"/>
  <c r="G5" i="9"/>
  <c r="G6" i="9"/>
  <c r="AE5" i="9"/>
  <c r="AE4" i="9"/>
  <c r="W4" i="9"/>
  <c r="V4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AE3" i="9"/>
  <c r="AK15" i="8"/>
  <c r="AJ15" i="8"/>
  <c r="AI15" i="8"/>
  <c r="AH15" i="8"/>
  <c r="AG15" i="8"/>
  <c r="AF15" i="8"/>
  <c r="AE15" i="8"/>
  <c r="AD15" i="8"/>
  <c r="AC15" i="8"/>
  <c r="AA8" i="8"/>
  <c r="AK14" i="8"/>
  <c r="AJ14" i="8"/>
  <c r="AI14" i="8"/>
  <c r="AH14" i="8"/>
  <c r="AG14" i="8"/>
  <c r="AF14" i="8"/>
  <c r="AE14" i="8"/>
  <c r="AD14" i="8"/>
  <c r="AC14" i="8"/>
  <c r="AE11" i="8"/>
  <c r="AE10" i="8"/>
  <c r="AE9" i="8"/>
  <c r="AE8" i="8"/>
  <c r="W7" i="8"/>
  <c r="W8" i="8"/>
  <c r="V7" i="8"/>
  <c r="V8" i="8"/>
  <c r="U7" i="8"/>
  <c r="U8" i="8"/>
  <c r="T7" i="8"/>
  <c r="T8" i="8"/>
  <c r="S7" i="8"/>
  <c r="S8" i="8"/>
  <c r="R7" i="8"/>
  <c r="R8" i="8"/>
  <c r="Q7" i="8"/>
  <c r="Q8" i="8"/>
  <c r="P7" i="8"/>
  <c r="P8" i="8"/>
  <c r="O7" i="8"/>
  <c r="O8" i="8"/>
  <c r="N7" i="8"/>
  <c r="N8" i="8"/>
  <c r="M7" i="8"/>
  <c r="M8" i="8"/>
  <c r="L7" i="8"/>
  <c r="L8" i="8"/>
  <c r="K7" i="8"/>
  <c r="K8" i="8"/>
  <c r="J7" i="8"/>
  <c r="J8" i="8"/>
  <c r="I7" i="8"/>
  <c r="I8" i="8"/>
  <c r="H7" i="8"/>
  <c r="H8" i="8"/>
  <c r="G7" i="8"/>
  <c r="G8" i="8"/>
  <c r="AE7" i="8"/>
  <c r="AE6" i="8"/>
  <c r="W5" i="8"/>
  <c r="W6" i="8"/>
  <c r="V5" i="8"/>
  <c r="V6" i="8"/>
  <c r="U5" i="8"/>
  <c r="U6" i="8"/>
  <c r="T5" i="8"/>
  <c r="T6" i="8"/>
  <c r="S5" i="8"/>
  <c r="S6" i="8"/>
  <c r="R5" i="8"/>
  <c r="R6" i="8"/>
  <c r="Q5" i="8"/>
  <c r="Q6" i="8"/>
  <c r="P5" i="8"/>
  <c r="P6" i="8"/>
  <c r="O5" i="8"/>
  <c r="O6" i="8"/>
  <c r="N5" i="8"/>
  <c r="N6" i="8"/>
  <c r="M5" i="8"/>
  <c r="M6" i="8"/>
  <c r="L5" i="8"/>
  <c r="L6" i="8"/>
  <c r="K5" i="8"/>
  <c r="K6" i="8"/>
  <c r="J5" i="8"/>
  <c r="J6" i="8"/>
  <c r="I5" i="8"/>
  <c r="I6" i="8"/>
  <c r="H5" i="8"/>
  <c r="H6" i="8"/>
  <c r="G5" i="8"/>
  <c r="G6" i="8"/>
  <c r="AE5" i="8"/>
  <c r="AE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AE3" i="8"/>
  <c r="AI15" i="7"/>
  <c r="AH15" i="7"/>
  <c r="AG15" i="7"/>
  <c r="AF15" i="7"/>
  <c r="AE15" i="7"/>
  <c r="AD15" i="7"/>
  <c r="AC15" i="7"/>
  <c r="AB15" i="7"/>
  <c r="AA15" i="7"/>
  <c r="Y8" i="7"/>
  <c r="AI14" i="7"/>
  <c r="AH14" i="7"/>
  <c r="AG14" i="7"/>
  <c r="AF14" i="7"/>
  <c r="AE14" i="7"/>
  <c r="AD14" i="7"/>
  <c r="AC14" i="7"/>
  <c r="AB14" i="7"/>
  <c r="AA14" i="7"/>
  <c r="AC11" i="7"/>
  <c r="AC10" i="7"/>
  <c r="AC9" i="7"/>
  <c r="AC8" i="7"/>
  <c r="U7" i="7"/>
  <c r="U8" i="7"/>
  <c r="T7" i="7"/>
  <c r="T8" i="7"/>
  <c r="S7" i="7"/>
  <c r="S8" i="7"/>
  <c r="R7" i="7"/>
  <c r="R8" i="7"/>
  <c r="Q7" i="7"/>
  <c r="Q8" i="7"/>
  <c r="P7" i="7"/>
  <c r="P8" i="7"/>
  <c r="O7" i="7"/>
  <c r="O8" i="7"/>
  <c r="N7" i="7"/>
  <c r="N8" i="7"/>
  <c r="M7" i="7"/>
  <c r="M8" i="7"/>
  <c r="L7" i="7"/>
  <c r="L8" i="7"/>
  <c r="K7" i="7"/>
  <c r="K8" i="7"/>
  <c r="J7" i="7"/>
  <c r="J8" i="7"/>
  <c r="I7" i="7"/>
  <c r="I8" i="7"/>
  <c r="H7" i="7"/>
  <c r="H8" i="7"/>
  <c r="G7" i="7"/>
  <c r="G8" i="7"/>
  <c r="AC7" i="7"/>
  <c r="AC6" i="7"/>
  <c r="U5" i="7"/>
  <c r="U6" i="7"/>
  <c r="T5" i="7"/>
  <c r="T6" i="7"/>
  <c r="S5" i="7"/>
  <c r="S6" i="7"/>
  <c r="R5" i="7"/>
  <c r="R6" i="7"/>
  <c r="Q5" i="7"/>
  <c r="Q6" i="7"/>
  <c r="P5" i="7"/>
  <c r="P6" i="7"/>
  <c r="O5" i="7"/>
  <c r="O6" i="7"/>
  <c r="N5" i="7"/>
  <c r="N6" i="7"/>
  <c r="M5" i="7"/>
  <c r="M6" i="7"/>
  <c r="L5" i="7"/>
  <c r="L6" i="7"/>
  <c r="K5" i="7"/>
  <c r="K6" i="7"/>
  <c r="J5" i="7"/>
  <c r="J6" i="7"/>
  <c r="I5" i="7"/>
  <c r="I6" i="7"/>
  <c r="H5" i="7"/>
  <c r="H6" i="7"/>
  <c r="G5" i="7"/>
  <c r="G6" i="7"/>
  <c r="AC5" i="7"/>
  <c r="AC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AC3" i="7"/>
  <c r="AK15" i="6"/>
  <c r="AJ15" i="6"/>
  <c r="AI15" i="6"/>
  <c r="AH15" i="6"/>
  <c r="AG15" i="6"/>
  <c r="AF15" i="6"/>
  <c r="AE15" i="6"/>
  <c r="AD15" i="6"/>
  <c r="AC15" i="6"/>
  <c r="AA8" i="6"/>
  <c r="AK14" i="6"/>
  <c r="AJ14" i="6"/>
  <c r="AI14" i="6"/>
  <c r="AH14" i="6"/>
  <c r="AG14" i="6"/>
  <c r="AF14" i="6"/>
  <c r="AE14" i="6"/>
  <c r="AD14" i="6"/>
  <c r="AC14" i="6"/>
  <c r="AE11" i="6"/>
  <c r="AE10" i="6"/>
  <c r="AE9" i="6"/>
  <c r="AE8" i="6"/>
  <c r="U7" i="6"/>
  <c r="U8" i="6"/>
  <c r="T7" i="6"/>
  <c r="T8" i="6"/>
  <c r="S7" i="6"/>
  <c r="S8" i="6"/>
  <c r="R7" i="6"/>
  <c r="R8" i="6"/>
  <c r="Q7" i="6"/>
  <c r="Q8" i="6"/>
  <c r="P7" i="6"/>
  <c r="P8" i="6"/>
  <c r="O7" i="6"/>
  <c r="O8" i="6"/>
  <c r="N7" i="6"/>
  <c r="N8" i="6"/>
  <c r="M7" i="6"/>
  <c r="M8" i="6"/>
  <c r="L7" i="6"/>
  <c r="L8" i="6"/>
  <c r="K7" i="6"/>
  <c r="K8" i="6"/>
  <c r="J7" i="6"/>
  <c r="J8" i="6"/>
  <c r="I7" i="6"/>
  <c r="I8" i="6"/>
  <c r="H7" i="6"/>
  <c r="H8" i="6"/>
  <c r="G7" i="6"/>
  <c r="G8" i="6"/>
  <c r="AE7" i="6"/>
  <c r="AE6" i="6"/>
  <c r="U5" i="6"/>
  <c r="U6" i="6"/>
  <c r="T5" i="6"/>
  <c r="T6" i="6"/>
  <c r="S5" i="6"/>
  <c r="S6" i="6"/>
  <c r="R5" i="6"/>
  <c r="R6" i="6"/>
  <c r="Q5" i="6"/>
  <c r="Q6" i="6"/>
  <c r="P5" i="6"/>
  <c r="P6" i="6"/>
  <c r="O5" i="6"/>
  <c r="O6" i="6"/>
  <c r="N5" i="6"/>
  <c r="N6" i="6"/>
  <c r="M5" i="6"/>
  <c r="M6" i="6"/>
  <c r="L5" i="6"/>
  <c r="L6" i="6"/>
  <c r="K5" i="6"/>
  <c r="K6" i="6"/>
  <c r="J5" i="6"/>
  <c r="J6" i="6"/>
  <c r="I5" i="6"/>
  <c r="I6" i="6"/>
  <c r="H5" i="6"/>
  <c r="H6" i="6"/>
  <c r="G5" i="6"/>
  <c r="G6" i="6"/>
  <c r="AE5" i="6"/>
  <c r="AE4" i="6"/>
  <c r="W4" i="6"/>
  <c r="V4" i="6"/>
  <c r="U4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AE3" i="6"/>
  <c r="AB12" i="5"/>
  <c r="AA12" i="5"/>
  <c r="Z12" i="5"/>
  <c r="Y12" i="5"/>
  <c r="X12" i="5"/>
  <c r="W12" i="5"/>
  <c r="U8" i="5"/>
  <c r="AB11" i="5"/>
  <c r="AA11" i="5"/>
  <c r="Z11" i="5"/>
  <c r="Y11" i="5"/>
  <c r="X11" i="5"/>
  <c r="W11" i="5"/>
  <c r="Y8" i="5"/>
  <c r="Q7" i="5"/>
  <c r="Q8" i="5"/>
  <c r="P7" i="5"/>
  <c r="P8" i="5"/>
  <c r="O7" i="5"/>
  <c r="O8" i="5"/>
  <c r="N7" i="5"/>
  <c r="N8" i="5"/>
  <c r="M7" i="5"/>
  <c r="M8" i="5"/>
  <c r="L7" i="5"/>
  <c r="L8" i="5"/>
  <c r="K7" i="5"/>
  <c r="K8" i="5"/>
  <c r="J7" i="5"/>
  <c r="J8" i="5"/>
  <c r="I7" i="5"/>
  <c r="I8" i="5"/>
  <c r="H7" i="5"/>
  <c r="H8" i="5"/>
  <c r="G7" i="5"/>
  <c r="G8" i="5"/>
  <c r="Y7" i="5"/>
  <c r="Y6" i="5"/>
  <c r="Q5" i="5"/>
  <c r="Q6" i="5"/>
  <c r="P5" i="5"/>
  <c r="P6" i="5"/>
  <c r="O5" i="5"/>
  <c r="O6" i="5"/>
  <c r="N5" i="5"/>
  <c r="N6" i="5"/>
  <c r="M5" i="5"/>
  <c r="M6" i="5"/>
  <c r="L5" i="5"/>
  <c r="L6" i="5"/>
  <c r="K5" i="5"/>
  <c r="K6" i="5"/>
  <c r="J5" i="5"/>
  <c r="J6" i="5"/>
  <c r="I5" i="5"/>
  <c r="I6" i="5"/>
  <c r="H5" i="5"/>
  <c r="H6" i="5"/>
  <c r="G5" i="5"/>
  <c r="G6" i="5"/>
  <c r="Y5" i="5"/>
  <c r="Y4" i="5"/>
  <c r="Q4" i="5"/>
  <c r="P4" i="5"/>
  <c r="O4" i="5"/>
  <c r="N4" i="5"/>
  <c r="M4" i="5"/>
  <c r="L4" i="5"/>
  <c r="K4" i="5"/>
  <c r="J4" i="5"/>
  <c r="I4" i="5"/>
  <c r="H4" i="5"/>
  <c r="G4" i="5"/>
  <c r="Y3" i="5"/>
  <c r="AF12" i="4"/>
  <c r="AE12" i="4"/>
  <c r="AD12" i="4"/>
  <c r="AC12" i="4"/>
  <c r="AB12" i="4"/>
  <c r="AA12" i="4"/>
  <c r="Y8" i="4"/>
  <c r="AF11" i="4"/>
  <c r="AE11" i="4"/>
  <c r="AD11" i="4"/>
  <c r="AC11" i="4"/>
  <c r="AB11" i="4"/>
  <c r="AA11" i="4"/>
  <c r="AC8" i="4"/>
  <c r="U7" i="4"/>
  <c r="U8" i="4"/>
  <c r="T7" i="4"/>
  <c r="T8" i="4"/>
  <c r="S7" i="4"/>
  <c r="S8" i="4"/>
  <c r="R7" i="4"/>
  <c r="R8" i="4"/>
  <c r="Q7" i="4"/>
  <c r="Q8" i="4"/>
  <c r="P7" i="4"/>
  <c r="P8" i="4"/>
  <c r="O7" i="4"/>
  <c r="O8" i="4"/>
  <c r="N7" i="4"/>
  <c r="N8" i="4"/>
  <c r="M7" i="4"/>
  <c r="M8" i="4"/>
  <c r="L7" i="4"/>
  <c r="L8" i="4"/>
  <c r="K7" i="4"/>
  <c r="K8" i="4"/>
  <c r="J7" i="4"/>
  <c r="J8" i="4"/>
  <c r="I7" i="4"/>
  <c r="I8" i="4"/>
  <c r="H7" i="4"/>
  <c r="H8" i="4"/>
  <c r="G7" i="4"/>
  <c r="G8" i="4"/>
  <c r="AC7" i="4"/>
  <c r="AC6" i="4"/>
  <c r="U5" i="4"/>
  <c r="U6" i="4"/>
  <c r="T5" i="4"/>
  <c r="T6" i="4"/>
  <c r="S5" i="4"/>
  <c r="S6" i="4"/>
  <c r="R5" i="4"/>
  <c r="R6" i="4"/>
  <c r="Q5" i="4"/>
  <c r="Q6" i="4"/>
  <c r="P5" i="4"/>
  <c r="P6" i="4"/>
  <c r="O5" i="4"/>
  <c r="O6" i="4"/>
  <c r="N5" i="4"/>
  <c r="N6" i="4"/>
  <c r="M5" i="4"/>
  <c r="M6" i="4"/>
  <c r="L5" i="4"/>
  <c r="L6" i="4"/>
  <c r="K5" i="4"/>
  <c r="K6" i="4"/>
  <c r="J5" i="4"/>
  <c r="J6" i="4"/>
  <c r="I5" i="4"/>
  <c r="I6" i="4"/>
  <c r="H5" i="4"/>
  <c r="H6" i="4"/>
  <c r="G5" i="4"/>
  <c r="G6" i="4"/>
  <c r="AC5" i="4"/>
  <c r="AC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AC3" i="4"/>
  <c r="AF12" i="3"/>
  <c r="AE12" i="3"/>
  <c r="AD12" i="3"/>
  <c r="AC12" i="3"/>
  <c r="AB12" i="3"/>
  <c r="AA12" i="3"/>
  <c r="Y8" i="3"/>
  <c r="AF11" i="3"/>
  <c r="AE11" i="3"/>
  <c r="AD11" i="3"/>
  <c r="AC11" i="3"/>
  <c r="AB11" i="3"/>
  <c r="AA11" i="3"/>
  <c r="AC8" i="3"/>
  <c r="U7" i="3"/>
  <c r="U8" i="3"/>
  <c r="T7" i="3"/>
  <c r="T8" i="3"/>
  <c r="S7" i="3"/>
  <c r="S8" i="3"/>
  <c r="R7" i="3"/>
  <c r="R8" i="3"/>
  <c r="Q7" i="3"/>
  <c r="Q8" i="3"/>
  <c r="P7" i="3"/>
  <c r="P8" i="3"/>
  <c r="O7" i="3"/>
  <c r="O8" i="3"/>
  <c r="N7" i="3"/>
  <c r="N8" i="3"/>
  <c r="M7" i="3"/>
  <c r="M8" i="3"/>
  <c r="L7" i="3"/>
  <c r="L8" i="3"/>
  <c r="K7" i="3"/>
  <c r="K8" i="3"/>
  <c r="J7" i="3"/>
  <c r="J8" i="3"/>
  <c r="I7" i="3"/>
  <c r="I8" i="3"/>
  <c r="H7" i="3"/>
  <c r="H8" i="3"/>
  <c r="G7" i="3"/>
  <c r="G8" i="3"/>
  <c r="AC7" i="3"/>
  <c r="AC6" i="3"/>
  <c r="U5" i="3"/>
  <c r="U6" i="3"/>
  <c r="T5" i="3"/>
  <c r="T6" i="3"/>
  <c r="S5" i="3"/>
  <c r="S6" i="3"/>
  <c r="R5" i="3"/>
  <c r="R6" i="3"/>
  <c r="Q5" i="3"/>
  <c r="Q6" i="3"/>
  <c r="P5" i="3"/>
  <c r="P6" i="3"/>
  <c r="O5" i="3"/>
  <c r="O6" i="3"/>
  <c r="N5" i="3"/>
  <c r="N6" i="3"/>
  <c r="M5" i="3"/>
  <c r="M6" i="3"/>
  <c r="L5" i="3"/>
  <c r="L6" i="3"/>
  <c r="K5" i="3"/>
  <c r="K6" i="3"/>
  <c r="J5" i="3"/>
  <c r="J6" i="3"/>
  <c r="I5" i="3"/>
  <c r="I6" i="3"/>
  <c r="H5" i="3"/>
  <c r="H6" i="3"/>
  <c r="G5" i="3"/>
  <c r="G6" i="3"/>
  <c r="AC5" i="3"/>
  <c r="AC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AC3" i="3"/>
  <c r="AF12" i="1"/>
  <c r="AE12" i="1"/>
  <c r="AD12" i="1"/>
  <c r="AC12" i="1"/>
  <c r="AB12" i="1"/>
  <c r="AA12" i="1"/>
  <c r="Y8" i="1"/>
  <c r="AF11" i="1"/>
  <c r="AE11" i="1"/>
  <c r="AD11" i="1"/>
  <c r="AC11" i="1"/>
  <c r="AB11" i="1"/>
  <c r="AA11" i="1"/>
  <c r="AC8" i="1"/>
  <c r="U7" i="1"/>
  <c r="U8" i="1"/>
  <c r="T7" i="1"/>
  <c r="T8" i="1"/>
  <c r="S7" i="1"/>
  <c r="S8" i="1"/>
  <c r="R7" i="1"/>
  <c r="R8" i="1"/>
  <c r="Q7" i="1"/>
  <c r="Q8" i="1"/>
  <c r="P7" i="1"/>
  <c r="P8" i="1"/>
  <c r="O7" i="1"/>
  <c r="O8" i="1"/>
  <c r="N7" i="1"/>
  <c r="N8" i="1"/>
  <c r="M7" i="1"/>
  <c r="M8" i="1"/>
  <c r="L7" i="1"/>
  <c r="L8" i="1"/>
  <c r="K7" i="1"/>
  <c r="K8" i="1"/>
  <c r="J7" i="1"/>
  <c r="J8" i="1"/>
  <c r="I7" i="1"/>
  <c r="I8" i="1"/>
  <c r="H7" i="1"/>
  <c r="H8" i="1"/>
  <c r="G7" i="1"/>
  <c r="G8" i="1"/>
  <c r="AC7" i="1"/>
  <c r="AC6" i="1"/>
  <c r="U5" i="1"/>
  <c r="U6" i="1"/>
  <c r="T5" i="1"/>
  <c r="T6" i="1"/>
  <c r="S5" i="1"/>
  <c r="S6" i="1"/>
  <c r="R5" i="1"/>
  <c r="R6" i="1"/>
  <c r="Q5" i="1"/>
  <c r="Q6" i="1"/>
  <c r="P5" i="1"/>
  <c r="P6" i="1"/>
  <c r="O5" i="1"/>
  <c r="O6" i="1"/>
  <c r="N5" i="1"/>
  <c r="N6" i="1"/>
  <c r="M5" i="1"/>
  <c r="M6" i="1"/>
  <c r="L5" i="1"/>
  <c r="L6" i="1"/>
  <c r="K5" i="1"/>
  <c r="K6" i="1"/>
  <c r="J5" i="1"/>
  <c r="J6" i="1"/>
  <c r="I5" i="1"/>
  <c r="I6" i="1"/>
  <c r="H5" i="1"/>
  <c r="H6" i="1"/>
  <c r="G5" i="1"/>
  <c r="G6" i="1"/>
  <c r="AC5" i="1"/>
  <c r="AC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AC3" i="1"/>
  <c r="AF12" i="2"/>
  <c r="AE12" i="2"/>
  <c r="AD12" i="2"/>
  <c r="AC12" i="2"/>
  <c r="AB12" i="2"/>
  <c r="AA12" i="2"/>
  <c r="Y8" i="2"/>
  <c r="AF11" i="2"/>
  <c r="AE11" i="2"/>
  <c r="AD11" i="2"/>
  <c r="AC11" i="2"/>
  <c r="AB11" i="2"/>
  <c r="AA11" i="2"/>
  <c r="AC8" i="2"/>
  <c r="U7" i="2"/>
  <c r="U8" i="2"/>
  <c r="T7" i="2"/>
  <c r="T8" i="2"/>
  <c r="S7" i="2"/>
  <c r="S8" i="2"/>
  <c r="R7" i="2"/>
  <c r="R8" i="2"/>
  <c r="Q7" i="2"/>
  <c r="Q8" i="2"/>
  <c r="P7" i="2"/>
  <c r="P8" i="2"/>
  <c r="O7" i="2"/>
  <c r="O8" i="2"/>
  <c r="N7" i="2"/>
  <c r="N8" i="2"/>
  <c r="M7" i="2"/>
  <c r="M8" i="2"/>
  <c r="L7" i="2"/>
  <c r="L8" i="2"/>
  <c r="K7" i="2"/>
  <c r="K8" i="2"/>
  <c r="J7" i="2"/>
  <c r="J8" i="2"/>
  <c r="I7" i="2"/>
  <c r="I8" i="2"/>
  <c r="H7" i="2"/>
  <c r="H8" i="2"/>
  <c r="G7" i="2"/>
  <c r="G8" i="2"/>
  <c r="AC7" i="2"/>
  <c r="AC6" i="2"/>
  <c r="U5" i="2"/>
  <c r="U6" i="2"/>
  <c r="T5" i="2"/>
  <c r="T6" i="2"/>
  <c r="S5" i="2"/>
  <c r="S6" i="2"/>
  <c r="R5" i="2"/>
  <c r="R6" i="2"/>
  <c r="Q5" i="2"/>
  <c r="Q6" i="2"/>
  <c r="P5" i="2"/>
  <c r="P6" i="2"/>
  <c r="O5" i="2"/>
  <c r="O6" i="2"/>
  <c r="N5" i="2"/>
  <c r="N6" i="2"/>
  <c r="M5" i="2"/>
  <c r="M6" i="2"/>
  <c r="L5" i="2"/>
  <c r="L6" i="2"/>
  <c r="K5" i="2"/>
  <c r="K6" i="2"/>
  <c r="J5" i="2"/>
  <c r="J6" i="2"/>
  <c r="I5" i="2"/>
  <c r="I6" i="2"/>
  <c r="H5" i="2"/>
  <c r="H6" i="2"/>
  <c r="G5" i="2"/>
  <c r="G6" i="2"/>
  <c r="AC5" i="2"/>
  <c r="AC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AC3" i="2"/>
</calcChain>
</file>

<file path=xl/sharedStrings.xml><?xml version="1.0" encoding="utf-8"?>
<sst xmlns="http://schemas.openxmlformats.org/spreadsheetml/2006/main" count="1848" uniqueCount="316">
  <si>
    <t>Sample No.</t>
    <phoneticPr fontId="5"/>
  </si>
  <si>
    <t>Data</t>
    <phoneticPr fontId="5"/>
  </si>
  <si>
    <t>Sex</t>
    <phoneticPr fontId="5"/>
  </si>
  <si>
    <t>Segment</t>
    <phoneticPr fontId="5"/>
  </si>
  <si>
    <t>Body(mm)</t>
    <phoneticPr fontId="5"/>
  </si>
  <si>
    <t>10thSeg</t>
    <phoneticPr fontId="5"/>
  </si>
  <si>
    <t>Rhigonema</t>
  </si>
  <si>
    <t>Travassosinema</t>
  </si>
  <si>
    <t>Co-prevalence</t>
    <phoneticPr fontId="5"/>
  </si>
  <si>
    <t>Other  Nematode</t>
    <phoneticPr fontId="5"/>
  </si>
  <si>
    <t>Statistics by QP30</t>
    <phoneticPr fontId="5"/>
  </si>
  <si>
    <t>Average</t>
    <phoneticPr fontId="5"/>
  </si>
  <si>
    <t>90%confidence limits</t>
    <phoneticPr fontId="5"/>
  </si>
  <si>
    <t>95%confidence limits</t>
    <phoneticPr fontId="5"/>
  </si>
  <si>
    <t>99%confidence limits</t>
    <phoneticPr fontId="5"/>
  </si>
  <si>
    <t>Width(mm)</t>
    <phoneticPr fontId="5"/>
  </si>
  <si>
    <t>♀</t>
  </si>
  <si>
    <t>♂</t>
  </si>
  <si>
    <t>Juve</t>
    <phoneticPr fontId="5"/>
  </si>
  <si>
    <t>Prevalence</t>
    <phoneticPr fontId="5"/>
  </si>
  <si>
    <t>Rhigonema</t>
    <phoneticPr fontId="5"/>
  </si>
  <si>
    <t>♀</t>
    <phoneticPr fontId="5"/>
  </si>
  <si>
    <t>♂</t>
    <phoneticPr fontId="5"/>
  </si>
  <si>
    <t>S.D,</t>
    <phoneticPr fontId="5"/>
  </si>
  <si>
    <t>Juvenile</t>
    <phoneticPr fontId="5"/>
  </si>
  <si>
    <t>2×S.E.</t>
    <phoneticPr fontId="5"/>
  </si>
  <si>
    <t>Travassosinema</t>
    <phoneticPr fontId="5"/>
  </si>
  <si>
    <t>Collection</t>
    <phoneticPr fontId="5"/>
  </si>
  <si>
    <t>Dissection</t>
    <phoneticPr fontId="5"/>
  </si>
  <si>
    <t>N</t>
    <phoneticPr fontId="5"/>
  </si>
  <si>
    <t>NSQUIR</t>
    <phoneticPr fontId="5"/>
  </si>
  <si>
    <t>N=</t>
    <phoneticPr fontId="5"/>
  </si>
  <si>
    <t>nodata</t>
    <phoneticPr fontId="5"/>
  </si>
  <si>
    <t>RnFemale</t>
    <phoneticPr fontId="5"/>
  </si>
  <si>
    <t>RnMale</t>
    <phoneticPr fontId="5"/>
  </si>
  <si>
    <t>Rnjuve</t>
    <phoneticPr fontId="5"/>
  </si>
  <si>
    <t>TcFemale</t>
    <phoneticPr fontId="5"/>
  </si>
  <si>
    <t>TcMale</t>
    <phoneticPr fontId="5"/>
  </si>
  <si>
    <t>TcJuve</t>
    <phoneticPr fontId="5"/>
  </si>
  <si>
    <t>% Prevalence</t>
    <phoneticPr fontId="5"/>
  </si>
  <si>
    <t>Nymph</t>
    <phoneticPr fontId="5"/>
  </si>
  <si>
    <t>10号館南の森</t>
    <rPh sb="2" eb="4">
      <t>ゴウカン</t>
    </rPh>
    <rPh sb="4" eb="5">
      <t>ミナミ</t>
    </rPh>
    <rPh sb="6" eb="7">
      <t>モリ</t>
    </rPh>
    <phoneticPr fontId="5"/>
  </si>
  <si>
    <t>創立者胸像の森</t>
    <rPh sb="0" eb="3">
      <t>ソウリツシャ</t>
    </rPh>
    <rPh sb="3" eb="5">
      <t>キョウゾウ</t>
    </rPh>
    <rPh sb="6" eb="7">
      <t>モリ</t>
    </rPh>
    <phoneticPr fontId="5"/>
  </si>
  <si>
    <t>a</t>
    <phoneticPr fontId="5"/>
  </si>
  <si>
    <t>90% confidence limits</t>
    <phoneticPr fontId="5"/>
  </si>
  <si>
    <t>95% confidence limits</t>
    <phoneticPr fontId="5"/>
  </si>
  <si>
    <t>99% confidence limits</t>
    <phoneticPr fontId="5"/>
  </si>
  <si>
    <t>集計</t>
    <rPh sb="0" eb="2">
      <t>シュウケイ</t>
    </rPh>
    <phoneticPr fontId="5"/>
  </si>
  <si>
    <t>%Prevalence</t>
    <phoneticPr fontId="5"/>
  </si>
  <si>
    <t>N1</t>
    <phoneticPr fontId="5"/>
  </si>
  <si>
    <t>N2</t>
    <phoneticPr fontId="5"/>
  </si>
  <si>
    <t>N3</t>
    <phoneticPr fontId="5"/>
  </si>
  <si>
    <t>N4</t>
    <phoneticPr fontId="5"/>
  </si>
  <si>
    <t>N5</t>
    <phoneticPr fontId="5"/>
  </si>
  <si>
    <t>N6</t>
    <phoneticPr fontId="5"/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</si>
  <si>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</si>
  <si>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</si>
  <si>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</si>
  <si>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</si>
  <si>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</si>
  <si>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</si>
  <si>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</si>
  <si>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</si>
  <si>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</si>
  <si>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</si>
  <si>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</si>
  <si>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</si>
  <si>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</si>
  <si>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</si>
  <si>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</si>
  <si>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</si>
  <si>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</si>
  <si>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</si>
  <si>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</si>
  <si>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</si>
  <si>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</si>
  <si>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</si>
  <si>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</t>
  </si>
  <si>
    <t>NSQUIR</t>
  </si>
  <si>
    <t>East Forest</t>
    <phoneticPr fontId="5"/>
  </si>
  <si>
    <t>NE Forest</t>
    <phoneticPr fontId="5"/>
  </si>
  <si>
    <t>-</t>
    <phoneticPr fontId="5"/>
  </si>
  <si>
    <t>2019/6/3N1</t>
    <phoneticPr fontId="5"/>
  </si>
  <si>
    <t>N1無効データ</t>
    <rPh sb="2" eb="4">
      <t>ムコウ</t>
    </rPh>
    <phoneticPr fontId="5"/>
  </si>
  <si>
    <t>2019/6/10N1</t>
    <phoneticPr fontId="5"/>
  </si>
  <si>
    <t>nodata</t>
  </si>
  <si>
    <t>2019/6/10N2</t>
  </si>
  <si>
    <t>2019/6/10N3</t>
  </si>
  <si>
    <t>2019/6/10N4</t>
  </si>
  <si>
    <t>2019/6/19N2</t>
    <phoneticPr fontId="5"/>
  </si>
  <si>
    <t>2019/6/19N3</t>
  </si>
  <si>
    <t>脱皮直後</t>
    <rPh sb="0" eb="2">
      <t>ダッピ</t>
    </rPh>
    <rPh sb="2" eb="4">
      <t>チョクゴ</t>
    </rPh>
    <phoneticPr fontId="5"/>
  </si>
  <si>
    <t>2019/6/19N4</t>
  </si>
  <si>
    <t>2019/6/19N5</t>
  </si>
  <si>
    <t>2019/6/19N6</t>
  </si>
  <si>
    <t>2019/6/19N7</t>
  </si>
  <si>
    <t>2019/6/19N8</t>
  </si>
  <si>
    <t>2019/6/20N5</t>
    <phoneticPr fontId="5"/>
  </si>
  <si>
    <t>2019/6/20N6</t>
  </si>
  <si>
    <t>2019/6/21N1</t>
    <phoneticPr fontId="5"/>
  </si>
  <si>
    <t>2019/6/21N2</t>
  </si>
  <si>
    <t>N12</t>
    <phoneticPr fontId="5"/>
  </si>
  <si>
    <t>2019/6/22N12</t>
    <phoneticPr fontId="5"/>
  </si>
  <si>
    <t>2019/6/22N13</t>
  </si>
  <si>
    <t>2019/6/22N14</t>
  </si>
  <si>
    <t>2019/6/22N15</t>
  </si>
  <si>
    <t>2019/6/24N1</t>
    <phoneticPr fontId="5"/>
  </si>
  <si>
    <t>2019/6/24N2</t>
  </si>
  <si>
    <t>2019/6/24N3</t>
  </si>
  <si>
    <t>2019/6/24N4</t>
  </si>
  <si>
    <t>N7</t>
    <phoneticPr fontId="5"/>
  </si>
  <si>
    <t>2019/6/24N7</t>
    <phoneticPr fontId="5"/>
  </si>
  <si>
    <t>N8</t>
    <phoneticPr fontId="5"/>
  </si>
  <si>
    <t>2019/6/24N8</t>
  </si>
  <si>
    <t>N19</t>
    <phoneticPr fontId="5"/>
  </si>
  <si>
    <t>2019/6/24N10</t>
    <phoneticPr fontId="5"/>
  </si>
  <si>
    <t>N11</t>
    <phoneticPr fontId="5"/>
  </si>
  <si>
    <t>2019/6/24N11</t>
  </si>
  <si>
    <t>2019/6/26N5</t>
    <phoneticPr fontId="5"/>
  </si>
  <si>
    <t>2019/6/26N6</t>
  </si>
  <si>
    <t>2019/6/26N7</t>
  </si>
  <si>
    <t>2019/6/26N8</t>
  </si>
  <si>
    <t>2019/6/26N12</t>
    <phoneticPr fontId="5"/>
  </si>
  <si>
    <t>N13</t>
    <phoneticPr fontId="5"/>
  </si>
  <si>
    <t>2019/6/26N13</t>
  </si>
  <si>
    <t>Kt1</t>
    <phoneticPr fontId="5"/>
  </si>
  <si>
    <t>Kt2</t>
  </si>
  <si>
    <t>Kt3</t>
  </si>
  <si>
    <t>Kt4</t>
  </si>
  <si>
    <t>Kt5</t>
  </si>
  <si>
    <t>Kt6</t>
  </si>
  <si>
    <t>Kt7</t>
  </si>
  <si>
    <t>Kt8</t>
  </si>
  <si>
    <t>Kt9</t>
  </si>
  <si>
    <t>Kt10</t>
  </si>
  <si>
    <t>2019/6/3N2</t>
    <phoneticPr fontId="5"/>
  </si>
  <si>
    <t>2019/6/10N5</t>
    <phoneticPr fontId="5"/>
  </si>
  <si>
    <t>2019/6/19N9</t>
    <phoneticPr fontId="5"/>
  </si>
  <si>
    <t>2019/6/19N10</t>
  </si>
  <si>
    <t>2019/6/19N11</t>
  </si>
  <si>
    <t>宿主死亡</t>
    <rPh sb="0" eb="2">
      <t>シュクシュ</t>
    </rPh>
    <rPh sb="2" eb="4">
      <t>シボウ</t>
    </rPh>
    <phoneticPr fontId="5"/>
  </si>
  <si>
    <t>2019/6/20N1</t>
    <phoneticPr fontId="5"/>
  </si>
  <si>
    <t>2019/6/20N2</t>
  </si>
  <si>
    <t>2019/6/20N3</t>
  </si>
  <si>
    <t>2019/6/20N4</t>
  </si>
  <si>
    <t>2019/6/22N1</t>
    <phoneticPr fontId="5"/>
  </si>
  <si>
    <t>2019/6/22N2</t>
  </si>
  <si>
    <t>2019/6/22N3</t>
  </si>
  <si>
    <t>2019/6/22N4</t>
  </si>
  <si>
    <t>2019/6/22N5</t>
  </si>
  <si>
    <t>宿主、寄生線虫死亡</t>
    <rPh sb="0" eb="2">
      <t>シュクシュ</t>
    </rPh>
    <rPh sb="3" eb="7">
      <t>キセイセンチュウ</t>
    </rPh>
    <rPh sb="7" eb="9">
      <t>シボウ</t>
    </rPh>
    <phoneticPr fontId="5"/>
  </si>
  <si>
    <t>2019/6/22N7</t>
  </si>
  <si>
    <t>2019/6/22N8</t>
  </si>
  <si>
    <t>2019/6/22N9</t>
  </si>
  <si>
    <t>2019/6/22N10</t>
  </si>
  <si>
    <t>2019/6/22N11</t>
  </si>
  <si>
    <t>Kl1</t>
    <phoneticPr fontId="5"/>
  </si>
  <si>
    <t>Kl2</t>
  </si>
  <si>
    <t>Kl3</t>
  </si>
  <si>
    <t>Kl4</t>
  </si>
  <si>
    <t>Kl5</t>
  </si>
  <si>
    <t>Kl6</t>
  </si>
  <si>
    <t>Kl7</t>
  </si>
  <si>
    <t>Kl8</t>
  </si>
  <si>
    <t>Kl9</t>
  </si>
  <si>
    <t>Kl10</t>
  </si>
  <si>
    <t>Kl11</t>
  </si>
  <si>
    <t>Kl12</t>
  </si>
  <si>
    <t>Kl13</t>
  </si>
  <si>
    <t>Kl14</t>
  </si>
  <si>
    <t>Kl15</t>
  </si>
  <si>
    <t>Kl16</t>
  </si>
  <si>
    <t>H1</t>
    <phoneticPr fontId="5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</si>
  <si>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</si>
  <si>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</si>
  <si>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</si>
  <si>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</si>
  <si>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</si>
  <si>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</si>
  <si>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</si>
  <si>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</si>
  <si>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</si>
  <si>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</si>
  <si>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</si>
  <si>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</si>
  <si>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</si>
  <si>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</si>
  <si>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</si>
  <si>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</si>
  <si>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</si>
  <si>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Co-prevalence with</t>
    <phoneticPr fontId="5"/>
  </si>
  <si>
    <t>Gt1</t>
  </si>
  <si>
    <t>Thelastoma</t>
    <phoneticPr fontId="5"/>
  </si>
  <si>
    <t>Gt2</t>
  </si>
  <si>
    <t>Gt3</t>
  </si>
  <si>
    <t>Gt4</t>
  </si>
  <si>
    <t>Gt5</t>
  </si>
  <si>
    <t>ThFemale</t>
    <phoneticPr fontId="5"/>
  </si>
  <si>
    <t>ThMale</t>
    <phoneticPr fontId="5"/>
  </si>
  <si>
    <t>ThJuve</t>
    <phoneticPr fontId="5"/>
  </si>
  <si>
    <t>Gt6</t>
  </si>
  <si>
    <t>Gt7</t>
  </si>
  <si>
    <t>Gt8</t>
  </si>
  <si>
    <t>Gt9</t>
  </si>
  <si>
    <t>Gt10</t>
  </si>
  <si>
    <t>Gt11</t>
  </si>
  <si>
    <t>Gt12</t>
  </si>
  <si>
    <t>Gt13</t>
  </si>
  <si>
    <t>Gt14</t>
  </si>
  <si>
    <t>Gt15</t>
  </si>
  <si>
    <t>Gt16</t>
  </si>
  <si>
    <t>Gt17</t>
  </si>
  <si>
    <t>Gt18</t>
  </si>
  <si>
    <t>Gt19</t>
  </si>
  <si>
    <t>Gt20</t>
  </si>
  <si>
    <t>Ot1</t>
    <phoneticPr fontId="5"/>
  </si>
  <si>
    <t>Ot2</t>
  </si>
  <si>
    <t>Ot3</t>
  </si>
  <si>
    <t>Ot4</t>
  </si>
  <si>
    <t>Ot5</t>
  </si>
  <si>
    <t>Ot6</t>
  </si>
  <si>
    <t>Ot7</t>
  </si>
  <si>
    <t>with Rhigo</t>
    <phoneticPr fontId="5"/>
  </si>
  <si>
    <t>with Travasso</t>
    <phoneticPr fontId="5"/>
  </si>
  <si>
    <t>Sc1</t>
    <phoneticPr fontId="5"/>
  </si>
  <si>
    <t>Sc2</t>
  </si>
  <si>
    <t>Sc3</t>
  </si>
  <si>
    <t>Sc4</t>
  </si>
  <si>
    <t>Sc5</t>
  </si>
  <si>
    <t>Sc6</t>
  </si>
  <si>
    <t>Sc7</t>
  </si>
  <si>
    <t>Sc8</t>
  </si>
  <si>
    <t>Sc9</t>
  </si>
  <si>
    <t>Sc10</t>
  </si>
  <si>
    <t>Sc11</t>
  </si>
  <si>
    <t>Ma1</t>
    <phoneticPr fontId="5"/>
  </si>
  <si>
    <t>Ma2</t>
  </si>
  <si>
    <t>Ma3</t>
  </si>
  <si>
    <t>Ma4</t>
  </si>
  <si>
    <t>Ma5</t>
  </si>
  <si>
    <t>Ma6</t>
  </si>
  <si>
    <t>Ma7</t>
  </si>
  <si>
    <t>Ma8</t>
  </si>
  <si>
    <t>Ma9</t>
  </si>
  <si>
    <t>Ma10</t>
  </si>
  <si>
    <t>Ma11</t>
  </si>
  <si>
    <t>Ma12</t>
  </si>
  <si>
    <t>Ma13</t>
  </si>
  <si>
    <t>Ma14</t>
  </si>
  <si>
    <t>Ma15</t>
  </si>
  <si>
    <t>Ma16</t>
  </si>
  <si>
    <t>Ma17</t>
  </si>
  <si>
    <t>Ma18</t>
  </si>
  <si>
    <t>Ma19</t>
  </si>
  <si>
    <t>Ma20</t>
  </si>
  <si>
    <t>Ms1</t>
    <phoneticPr fontId="5"/>
  </si>
  <si>
    <t>Ms2</t>
  </si>
  <si>
    <t>Ms3</t>
  </si>
  <si>
    <t>Ms4</t>
  </si>
  <si>
    <t>Ms5</t>
  </si>
  <si>
    <t>Ms6</t>
  </si>
  <si>
    <t>Ms7</t>
  </si>
  <si>
    <t>Ms8</t>
  </si>
  <si>
    <t>Ms9</t>
  </si>
  <si>
    <t>SPa1</t>
    <phoneticPr fontId="5"/>
  </si>
  <si>
    <t>SPa2</t>
  </si>
  <si>
    <t>SPa3</t>
  </si>
  <si>
    <t>SPa4</t>
  </si>
  <si>
    <t>SPa5</t>
  </si>
  <si>
    <t>SPa6</t>
  </si>
  <si>
    <t>SPa7</t>
  </si>
  <si>
    <t>SPa8</t>
  </si>
  <si>
    <t>SPa9</t>
  </si>
  <si>
    <t>SPa10</t>
  </si>
  <si>
    <t>SPa11</t>
  </si>
  <si>
    <t>SPa12</t>
  </si>
  <si>
    <t>SPa13</t>
  </si>
  <si>
    <t>SPa14</t>
  </si>
  <si>
    <t>SPa15</t>
  </si>
  <si>
    <t>SPa16</t>
  </si>
  <si>
    <t>SPa17</t>
  </si>
  <si>
    <t>SPa18</t>
  </si>
  <si>
    <t>SPa19</t>
  </si>
  <si>
    <t>SPa20</t>
  </si>
  <si>
    <t>SPa21</t>
  </si>
  <si>
    <t>SPa22</t>
  </si>
  <si>
    <t>SPa23</t>
  </si>
  <si>
    <t>SPa24</t>
  </si>
  <si>
    <t>SPa25</t>
  </si>
  <si>
    <t>SPa26</t>
  </si>
  <si>
    <t>SPa27</t>
  </si>
  <si>
    <t>SPa28</t>
  </si>
  <si>
    <t>SPa29</t>
  </si>
  <si>
    <t>SPa30</t>
  </si>
  <si>
    <t>SPa31</t>
  </si>
  <si>
    <t>SPa32</t>
  </si>
  <si>
    <t>SPa33</t>
  </si>
  <si>
    <t>SPa34</t>
  </si>
  <si>
    <t>SPa35</t>
  </si>
  <si>
    <t>SPa36</t>
  </si>
  <si>
    <t>SPa37</t>
  </si>
  <si>
    <t>SPa38</t>
  </si>
  <si>
    <r>
      <t>Riukiaria semicircularis:</t>
    </r>
    <r>
      <rPr>
        <b/>
        <sz val="11"/>
        <color theme="1"/>
        <rFont val="Calibri"/>
        <family val="3"/>
        <charset val="128"/>
        <scheme val="minor"/>
      </rPr>
      <t xml:space="preserve"> Shiroyama, Kagoshima city, Kagoshima Prefecture 31°35'54.0"N 130°33'00.1"E</t>
    </r>
    <phoneticPr fontId="5"/>
  </si>
  <si>
    <r>
      <t>Riukiaria semicircularis semicircularis</t>
    </r>
    <r>
      <rPr>
        <b/>
        <sz val="11"/>
        <color theme="1"/>
        <rFont val="Calibri"/>
        <family val="3"/>
        <charset val="128"/>
        <scheme val="minor"/>
      </rPr>
      <t>: Miyanoura, Kagoshima city, Kagoshima Prefecture 31°26'00.4"N 130°28'05.0"E</t>
    </r>
    <phoneticPr fontId="5"/>
  </si>
  <si>
    <r>
      <t xml:space="preserve">Riukiaria anachoreta: </t>
    </r>
    <r>
      <rPr>
        <b/>
        <sz val="11"/>
        <color theme="1"/>
        <rFont val="Calibri"/>
        <family val="3"/>
        <charset val="128"/>
        <scheme val="minor"/>
      </rPr>
      <t>Miyanoura, Kagoshima city, Kagoshima Prefecture 31°26'00.4"N 130°28'05.0"E</t>
    </r>
    <phoneticPr fontId="5"/>
  </si>
  <si>
    <r>
      <t>Riukiaria cornuta</t>
    </r>
    <r>
      <rPr>
        <b/>
        <sz val="11"/>
        <color theme="1"/>
        <rFont val="Calibri"/>
        <family val="3"/>
        <charset val="128"/>
        <scheme val="minor"/>
      </rPr>
      <t xml:space="preserve">: Mt. Shimono, Yamaga city, Kumamoto Prefecture 32°56'27.6"N 130°38'58.4"E </t>
    </r>
    <phoneticPr fontId="5"/>
  </si>
  <si>
    <r>
      <t>Parafontaria longa</t>
    </r>
    <r>
      <rPr>
        <b/>
        <sz val="11"/>
        <color theme="1"/>
        <rFont val="Calibri"/>
        <family val="3"/>
        <charset val="128"/>
        <scheme val="minor"/>
      </rPr>
      <t>: Embara, Yamagata city, Gifu Prefecture 35°39'42.1"N 136°44'02.0"E</t>
    </r>
    <phoneticPr fontId="5"/>
  </si>
  <si>
    <r>
      <t>Parafontaria tonominea</t>
    </r>
    <r>
      <rPr>
        <b/>
        <sz val="11"/>
        <color theme="1"/>
        <rFont val="Calibri"/>
        <family val="3"/>
        <charset val="128"/>
        <scheme val="minor"/>
      </rPr>
      <t xml:space="preserve"> species complex : Embara, Yamagata city, Gifu Prefecture 35°39'42.1"N 136°44'02.0"E</t>
    </r>
    <phoneticPr fontId="5"/>
  </si>
  <si>
    <r>
      <rPr>
        <b/>
        <i/>
        <sz val="11"/>
        <color theme="1"/>
        <rFont val="Calibri"/>
        <family val="3"/>
        <charset val="128"/>
        <scheme val="minor"/>
      </rPr>
      <t xml:space="preserve">Parafontaria tonominea </t>
    </r>
    <r>
      <rPr>
        <b/>
        <sz val="11"/>
        <color theme="1"/>
        <rFont val="Calibri"/>
        <family val="3"/>
        <charset val="128"/>
        <scheme val="minor"/>
      </rPr>
      <t>species complex (Gray) : Hyakunen Park, Seki city, Gifu Prefecture 35°28'32.2"N 136°52'27.8"E</t>
    </r>
    <phoneticPr fontId="5"/>
  </si>
  <si>
    <r>
      <t xml:space="preserve">Parafontaria laminata(Orange) : </t>
    </r>
    <r>
      <rPr>
        <b/>
        <sz val="11"/>
        <color theme="1"/>
        <rFont val="Calibri"/>
        <family val="3"/>
        <charset val="128"/>
        <scheme val="minor"/>
      </rPr>
      <t>Mt. Kinka, Gifu city, Gifu Prefecture 35°25'55.9"N 136°47'31.0"E</t>
    </r>
    <phoneticPr fontId="5"/>
  </si>
  <si>
    <r>
      <rPr>
        <b/>
        <i/>
        <sz val="11"/>
        <color theme="1"/>
        <rFont val="Calibri"/>
        <family val="3"/>
        <charset val="128"/>
        <scheme val="minor"/>
      </rPr>
      <t xml:space="preserve">Parafontaria tonominea </t>
    </r>
    <r>
      <rPr>
        <b/>
        <sz val="11"/>
        <color theme="1"/>
        <rFont val="Calibri"/>
        <family val="3"/>
        <charset val="128"/>
        <scheme val="minor"/>
      </rPr>
      <t>species complex (Gray) : Mt. Kinka, Gifu city, Gifu Prefecture 35°25'55.9"N 136°47'31.0"E</t>
    </r>
    <phoneticPr fontId="5"/>
  </si>
  <si>
    <r>
      <rPr>
        <b/>
        <i/>
        <sz val="11"/>
        <color theme="1"/>
        <rFont val="Calibri"/>
        <family val="3"/>
        <charset val="128"/>
        <scheme val="minor"/>
      </rPr>
      <t xml:space="preserve">Parafontaria tonominea </t>
    </r>
    <r>
      <rPr>
        <b/>
        <sz val="11"/>
        <color theme="1"/>
        <rFont val="Calibri"/>
        <family val="3"/>
        <charset val="128"/>
        <scheme val="minor"/>
      </rPr>
      <t>species complex (Orange) : Chubu University, Kasugai city, Aichi Prefecture 35°16'21.6"N 137°00'50.3"E</t>
    </r>
    <phoneticPr fontId="5"/>
  </si>
  <si>
    <r>
      <rPr>
        <b/>
        <i/>
        <sz val="11"/>
        <color theme="1"/>
        <rFont val="Calibri"/>
        <family val="3"/>
        <charset val="128"/>
        <scheme val="minor"/>
      </rPr>
      <t>Parafontaria laminata</t>
    </r>
    <r>
      <rPr>
        <b/>
        <sz val="11"/>
        <color theme="1"/>
        <rFont val="Calibri"/>
        <family val="3"/>
        <charset val="128"/>
        <scheme val="minor"/>
      </rPr>
      <t xml:space="preserve"> (Orange)  : Chubu University, Kasugai city, Aichi Prefecture 35°16'21.6"N 137°00'50.3"E</t>
    </r>
    <phoneticPr fontId="5"/>
  </si>
  <si>
    <t>note</t>
  </si>
  <si>
    <t>note</t>
    <phoneticPr fontId="5"/>
  </si>
  <si>
    <t>note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</si>
</sst>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 "/>
    <numFmt numFmtId="165" formatCode="0.0"/>
  </numFmts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i/>
      <sz val="11"/>
      <color theme="1"/>
      <name val="Calibri"/>
      <family val="3"/>
      <charset val="128"/>
      <scheme val="minor"/>
    </font>
    <font>
      <sz val="6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sz val="11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4" fontId="0" fillId="0" borderId="27" xfId="0" applyNumberForma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48" xfId="0" applyNumberFormat="1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4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2" fontId="0" fillId="0" borderId="24" xfId="0" applyNumberFormat="1" applyFill="1" applyBorder="1" applyAlignment="1">
      <alignment horizontal="center" vertical="center"/>
    </xf>
    <xf numFmtId="2" fontId="6" fillId="0" borderId="24" xfId="0" applyNumberFormat="1" applyFont="1" applyFill="1" applyBorder="1" applyAlignment="1">
      <alignment horizontal="center" vertical="center"/>
    </xf>
    <xf numFmtId="2" fontId="1" fillId="0" borderId="24" xfId="0" applyNumberFormat="1" applyFont="1" applyFill="1" applyBorder="1" applyAlignment="1">
      <alignment horizontal="center" vertical="center"/>
    </xf>
    <xf numFmtId="2" fontId="8" fillId="0" borderId="25" xfId="0" applyNumberFormat="1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164" fontId="2" fillId="0" borderId="27" xfId="0" applyNumberFormat="1" applyFont="1" applyFill="1" applyBorder="1" applyAlignment="1">
      <alignment horizontal="center" vertical="center"/>
    </xf>
    <xf numFmtId="164" fontId="2" fillId="0" borderId="28" xfId="0" applyNumberFormat="1" applyFont="1" applyFill="1" applyBorder="1" applyAlignment="1">
      <alignment horizontal="center" vertical="center"/>
    </xf>
    <xf numFmtId="164" fontId="2" fillId="0" borderId="29" xfId="0" applyNumberFormat="1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2" fontId="6" fillId="0" borderId="30" xfId="0" applyNumberFormat="1" applyFont="1" applyFill="1" applyBorder="1" applyAlignment="1">
      <alignment horizontal="center" vertical="center"/>
    </xf>
    <xf numFmtId="2" fontId="0" fillId="0" borderId="27" xfId="0" applyNumberFormat="1" applyFill="1" applyBorder="1" applyAlignment="1">
      <alignment horizontal="center" vertical="center"/>
    </xf>
    <xf numFmtId="2" fontId="6" fillId="0" borderId="27" xfId="0" applyNumberFormat="1" applyFont="1" applyFill="1" applyBorder="1" applyAlignment="1">
      <alignment horizontal="center" vertical="center"/>
    </xf>
    <xf numFmtId="2" fontId="1" fillId="0" borderId="27" xfId="0" applyNumberFormat="1" applyFont="1" applyFill="1" applyBorder="1" applyAlignment="1">
      <alignment horizontal="center" vertical="center"/>
    </xf>
    <xf numFmtId="2" fontId="8" fillId="0" borderId="28" xfId="0" applyNumberFormat="1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164" fontId="0" fillId="0" borderId="27" xfId="0" applyNumberFormat="1" applyFont="1" applyFill="1" applyBorder="1" applyAlignment="1">
      <alignment horizontal="center" vertical="center"/>
    </xf>
    <xf numFmtId="164" fontId="0" fillId="0" borderId="28" xfId="0" applyNumberFormat="1" applyFont="1" applyFill="1" applyBorder="1" applyAlignment="1">
      <alignment horizontal="center" vertical="center"/>
    </xf>
    <xf numFmtId="164" fontId="0" fillId="0" borderId="29" xfId="0" applyNumberFormat="1" applyFont="1" applyFill="1" applyBorder="1" applyAlignment="1">
      <alignment horizontal="center" vertical="center"/>
    </xf>
    <xf numFmtId="164" fontId="0" fillId="0" borderId="30" xfId="0" applyNumberFormat="1" applyFont="1" applyFill="1" applyBorder="1" applyAlignment="1">
      <alignment horizontal="center" vertical="center"/>
    </xf>
    <xf numFmtId="164" fontId="0" fillId="0" borderId="31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2" fontId="0" fillId="0" borderId="33" xfId="0" applyNumberFormat="1" applyFill="1" applyBorder="1" applyAlignment="1">
      <alignment horizontal="center" vertical="center"/>
    </xf>
    <xf numFmtId="2" fontId="6" fillId="0" borderId="33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2" fontId="8" fillId="0" borderId="34" xfId="0" applyNumberFormat="1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164" fontId="0" fillId="0" borderId="33" xfId="0" applyNumberFormat="1" applyFill="1" applyBorder="1" applyAlignment="1">
      <alignment vertical="center"/>
    </xf>
    <xf numFmtId="164" fontId="0" fillId="0" borderId="34" xfId="0" applyNumberFormat="1" applyFill="1" applyBorder="1" applyAlignment="1">
      <alignment vertical="center"/>
    </xf>
    <xf numFmtId="164" fontId="0" fillId="0" borderId="35" xfId="0" applyNumberFormat="1" applyFill="1" applyBorder="1" applyAlignment="1">
      <alignment vertical="center"/>
    </xf>
    <xf numFmtId="164" fontId="0" fillId="0" borderId="38" xfId="0" applyNumberFormat="1" applyFill="1" applyBorder="1" applyAlignment="1">
      <alignment vertical="center"/>
    </xf>
    <xf numFmtId="164" fontId="0" fillId="0" borderId="32" xfId="0" applyNumberForma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31" xfId="0" applyFill="1" applyBorder="1" applyAlignment="1">
      <alignment vertical="center"/>
    </xf>
    <xf numFmtId="164" fontId="0" fillId="0" borderId="27" xfId="0" applyNumberFormat="1" applyFill="1" applyBorder="1" applyAlignment="1">
      <alignment vertical="center"/>
    </xf>
    <xf numFmtId="164" fontId="0" fillId="0" borderId="28" xfId="0" applyNumberFormat="1" applyFill="1" applyBorder="1" applyAlignment="1">
      <alignment vertical="center"/>
    </xf>
    <xf numFmtId="164" fontId="0" fillId="0" borderId="29" xfId="0" applyNumberFormat="1" applyFill="1" applyBorder="1" applyAlignment="1">
      <alignment vertical="center"/>
    </xf>
    <xf numFmtId="164" fontId="0" fillId="0" borderId="30" xfId="0" applyNumberFormat="1" applyFill="1" applyBorder="1" applyAlignment="1">
      <alignment vertical="center"/>
    </xf>
    <xf numFmtId="164" fontId="0" fillId="0" borderId="31" xfId="0" applyNumberFormat="1" applyFill="1" applyBorder="1" applyAlignment="1">
      <alignment vertical="center"/>
    </xf>
    <xf numFmtId="2" fontId="8" fillId="0" borderId="27" xfId="0" applyNumberFormat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4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31" xfId="0" applyFill="1" applyBorder="1" applyAlignment="1">
      <alignment horizontal="right" vertical="center"/>
    </xf>
    <xf numFmtId="165" fontId="0" fillId="0" borderId="27" xfId="0" applyNumberFormat="1" applyFill="1" applyBorder="1" applyAlignment="1">
      <alignment horizontal="center" vertical="center"/>
    </xf>
    <xf numFmtId="165" fontId="0" fillId="0" borderId="28" xfId="0" applyNumberForma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14" fontId="0" fillId="0" borderId="27" xfId="0" applyNumberFormat="1" applyFill="1" applyBorder="1" applyAlignment="1">
      <alignment vertical="center"/>
    </xf>
    <xf numFmtId="14" fontId="0" fillId="0" borderId="0" xfId="0" applyNumberFormat="1" applyFill="1" applyAlignment="1">
      <alignment vertical="center"/>
    </xf>
    <xf numFmtId="2" fontId="6" fillId="0" borderId="25" xfId="0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2" fontId="6" fillId="0" borderId="28" xfId="0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2" fontId="6" fillId="0" borderId="34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164" fontId="0" fillId="0" borderId="33" xfId="0" applyNumberFormat="1" applyFill="1" applyBorder="1" applyAlignment="1">
      <alignment horizontal="center" vertical="center"/>
    </xf>
    <xf numFmtId="164" fontId="0" fillId="0" borderId="34" xfId="0" applyNumberFormat="1" applyFill="1" applyBorder="1" applyAlignment="1">
      <alignment horizontal="center" vertical="center"/>
    </xf>
    <xf numFmtId="164" fontId="0" fillId="0" borderId="35" xfId="0" applyNumberFormat="1" applyFill="1" applyBorder="1" applyAlignment="1">
      <alignment horizontal="center" vertical="center"/>
    </xf>
    <xf numFmtId="164" fontId="0" fillId="0" borderId="38" xfId="0" applyNumberFormat="1" applyFill="1" applyBorder="1" applyAlignment="1">
      <alignment horizontal="center" vertical="center"/>
    </xf>
    <xf numFmtId="164" fontId="0" fillId="0" borderId="32" xfId="0" applyNumberForma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164" fontId="0" fillId="0" borderId="27" xfId="0" applyNumberFormat="1" applyFill="1" applyBorder="1" applyAlignment="1">
      <alignment horizontal="center" vertical="center"/>
    </xf>
    <xf numFmtId="164" fontId="0" fillId="0" borderId="28" xfId="0" applyNumberFormat="1" applyFill="1" applyBorder="1" applyAlignment="1">
      <alignment horizontal="center" vertical="center"/>
    </xf>
    <xf numFmtId="164" fontId="0" fillId="0" borderId="29" xfId="0" applyNumberFormat="1" applyFill="1" applyBorder="1" applyAlignment="1">
      <alignment horizontal="center" vertical="center"/>
    </xf>
    <xf numFmtId="164" fontId="0" fillId="0" borderId="30" xfId="0" applyNumberFormat="1" applyFill="1" applyBorder="1" applyAlignment="1">
      <alignment horizontal="center" vertical="center"/>
    </xf>
    <xf numFmtId="164" fontId="0" fillId="0" borderId="31" xfId="0" applyNumberFormat="1" applyFill="1" applyBorder="1" applyAlignment="1">
      <alignment horizontal="center" vertical="center"/>
    </xf>
    <xf numFmtId="2" fontId="0" fillId="0" borderId="31" xfId="0" applyNumberFormat="1" applyFill="1" applyBorder="1" applyAlignment="1">
      <alignment horizontal="center" vertical="center"/>
    </xf>
    <xf numFmtId="2" fontId="0" fillId="0" borderId="28" xfId="0" applyNumberFormat="1" applyFill="1" applyBorder="1" applyAlignment="1">
      <alignment horizontal="center" vertical="center"/>
    </xf>
    <xf numFmtId="2" fontId="6" fillId="0" borderId="31" xfId="0" applyNumberFormat="1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0" fillId="0" borderId="32" xfId="0" applyFill="1" applyBorder="1" applyAlignment="1">
      <alignment horizontal="right" vertical="center"/>
    </xf>
    <xf numFmtId="14" fontId="0" fillId="0" borderId="44" xfId="0" applyNumberFormat="1" applyFill="1" applyBorder="1" applyAlignment="1">
      <alignment vertical="center"/>
    </xf>
    <xf numFmtId="14" fontId="0" fillId="0" borderId="0" xfId="0" applyNumberFormat="1" applyFill="1" applyBorder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2" fontId="7" fillId="0" borderId="24" xfId="0" applyNumberFormat="1" applyFont="1" applyFill="1" applyBorder="1" applyAlignment="1">
      <alignment horizontal="center" vertical="center"/>
    </xf>
    <xf numFmtId="2" fontId="7" fillId="0" borderId="25" xfId="0" applyNumberFormat="1" applyFont="1" applyFill="1" applyBorder="1" applyAlignment="1">
      <alignment horizontal="center" vertical="center"/>
    </xf>
    <xf numFmtId="14" fontId="0" fillId="0" borderId="33" xfId="0" applyNumberForma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164" fontId="0" fillId="0" borderId="33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51" xfId="0" applyFill="1" applyBorder="1" applyAlignment="1">
      <alignment horizontal="right" vertical="center"/>
    </xf>
    <xf numFmtId="165" fontId="0" fillId="0" borderId="31" xfId="0" applyNumberFormat="1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2" fontId="8" fillId="0" borderId="2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" fontId="0" fillId="0" borderId="31" xfId="0" applyNumberFormat="1" applyFill="1" applyBorder="1" applyAlignment="1">
      <alignment horizontal="center" vertical="center"/>
    </xf>
    <xf numFmtId="1" fontId="0" fillId="0" borderId="27" xfId="0" applyNumberFormat="1" applyFill="1" applyBorder="1" applyAlignment="1">
      <alignment horizontal="center" vertical="center"/>
    </xf>
    <xf numFmtId="1" fontId="0" fillId="0" borderId="28" xfId="0" applyNumberFormat="1" applyFill="1" applyBorder="1" applyAlignment="1">
      <alignment horizontal="center" vertical="center"/>
    </xf>
    <xf numFmtId="1" fontId="0" fillId="0" borderId="29" xfId="0" applyNumberForma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2" fillId="0" borderId="21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2" fontId="0" fillId="0" borderId="10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6" fillId="0" borderId="23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0" fillId="0" borderId="29" xfId="0" applyNumberFormat="1" applyFill="1" applyBorder="1" applyAlignment="1">
      <alignment horizontal="center" vertical="center"/>
    </xf>
    <xf numFmtId="2" fontId="0" fillId="0" borderId="30" xfId="0" applyNumberFormat="1" applyFill="1" applyBorder="1" applyAlignment="1">
      <alignment horizontal="center" vertical="center"/>
    </xf>
    <xf numFmtId="2" fontId="1" fillId="0" borderId="29" xfId="0" applyNumberFormat="1" applyFont="1" applyFill="1" applyBorder="1" applyAlignment="1">
      <alignment horizontal="center" vertical="center"/>
    </xf>
    <xf numFmtId="2" fontId="0" fillId="0" borderId="35" xfId="0" applyNumberFormat="1" applyFill="1" applyBorder="1" applyAlignment="1">
      <alignment horizontal="center" vertical="center"/>
    </xf>
    <xf numFmtId="2" fontId="0" fillId="0" borderId="38" xfId="0" applyNumberFormat="1" applyFill="1" applyBorder="1" applyAlignment="1">
      <alignment horizontal="center" vertical="center"/>
    </xf>
    <xf numFmtId="2" fontId="6" fillId="0" borderId="32" xfId="0" applyNumberFormat="1" applyFont="1" applyFill="1" applyBorder="1" applyAlignment="1">
      <alignment horizontal="center" vertical="center"/>
    </xf>
    <xf numFmtId="2" fontId="1" fillId="0" borderId="35" xfId="0" applyNumberFormat="1" applyFont="1" applyFill="1" applyBorder="1" applyAlignment="1">
      <alignment horizontal="center" vertical="center"/>
    </xf>
    <xf numFmtId="2" fontId="0" fillId="0" borderId="25" xfId="0" applyNumberForma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25" xfId="0" applyNumberFormat="1" applyFon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 vertical="center"/>
    </xf>
    <xf numFmtId="2" fontId="0" fillId="0" borderId="34" xfId="0" applyNumberFormat="1" applyFill="1" applyBorder="1" applyAlignment="1">
      <alignment horizontal="center" vertical="center"/>
    </xf>
    <xf numFmtId="2" fontId="8" fillId="0" borderId="32" xfId="0" applyNumberFormat="1" applyFont="1" applyFill="1" applyBorder="1" applyAlignment="1">
      <alignment horizontal="center" vertical="center"/>
    </xf>
    <xf numFmtId="2" fontId="6" fillId="0" borderId="19" xfId="0" applyNumberFormat="1" applyFont="1" applyFill="1" applyBorder="1" applyAlignment="1">
      <alignment horizontal="center" vertical="center"/>
    </xf>
    <xf numFmtId="2" fontId="0" fillId="0" borderId="47" xfId="0" applyNumberFormat="1" applyFill="1" applyBorder="1" applyAlignment="1">
      <alignment horizontal="center" vertical="center"/>
    </xf>
    <xf numFmtId="2" fontId="0" fillId="0" borderId="19" xfId="0" applyNumberFormat="1" applyFill="1" applyBorder="1" applyAlignment="1">
      <alignment horizontal="center" vertical="center"/>
    </xf>
    <xf numFmtId="2" fontId="6" fillId="0" borderId="39" xfId="0" applyNumberFormat="1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/>
    </xf>
    <xf numFmtId="2" fontId="8" fillId="0" borderId="19" xfId="0" applyNumberFormat="1" applyFont="1" applyFill="1" applyBorder="1" applyAlignment="1">
      <alignment horizontal="center" vertical="center"/>
    </xf>
    <xf numFmtId="2" fontId="8" fillId="0" borderId="31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/>
    </xf>
    <xf numFmtId="2" fontId="8" fillId="0" borderId="23" xfId="0" applyNumberFormat="1" applyFont="1" applyFill="1" applyBorder="1" applyAlignment="1">
      <alignment horizontal="center" vertical="center"/>
    </xf>
    <xf numFmtId="2" fontId="0" fillId="0" borderId="32" xfId="0" applyNumberFormat="1" applyFill="1" applyBorder="1" applyAlignment="1">
      <alignment horizontal="center" vertical="center"/>
    </xf>
    <xf numFmtId="2" fontId="1" fillId="0" borderId="39" xfId="0" applyNumberFormat="1" applyFont="1" applyFill="1" applyBorder="1" applyAlignment="1">
      <alignment horizontal="center" vertical="center"/>
    </xf>
    <xf numFmtId="2" fontId="1" fillId="0" borderId="19" xfId="0" applyNumberFormat="1" applyFont="1" applyFill="1" applyBorder="1" applyAlignment="1">
      <alignment horizontal="center" vertical="center"/>
    </xf>
    <xf numFmtId="2" fontId="8" fillId="0" borderId="29" xfId="0" applyNumberFormat="1" applyFont="1" applyFill="1" applyBorder="1" applyAlignment="1">
      <alignment horizontal="center" vertical="center"/>
    </xf>
    <xf numFmtId="2" fontId="8" fillId="0" borderId="35" xfId="0" applyNumberFormat="1" applyFont="1" applyFill="1" applyBorder="1" applyAlignment="1">
      <alignment horizontal="center" vertical="center"/>
    </xf>
    <xf numFmtId="2" fontId="7" fillId="0" borderId="31" xfId="0" applyNumberFormat="1" applyFont="1" applyFill="1" applyBorder="1" applyAlignment="1">
      <alignment horizontal="center" vertical="center"/>
    </xf>
    <xf numFmtId="2" fontId="7" fillId="0" borderId="28" xfId="0" applyNumberFormat="1" applyFont="1" applyFill="1" applyBorder="1" applyAlignment="1">
      <alignment horizontal="center" vertical="center"/>
    </xf>
    <xf numFmtId="2" fontId="7" fillId="0" borderId="32" xfId="0" applyNumberFormat="1" applyFont="1" applyFill="1" applyBorder="1" applyAlignment="1">
      <alignment horizontal="center" vertical="center"/>
    </xf>
    <xf numFmtId="2" fontId="7" fillId="0" borderId="3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3CE7C1EE-8D4B-4BD0-8B0B-6DCE6BE28CEB}"/>
            </a:ext>
          </a:extLst>
        </xdr:cNvPr>
        <xdr:cNvSpPr txBox="1"/>
      </xdr:nvSpPr>
      <xdr:spPr>
        <a:xfrm>
          <a:off x="6467475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xmlns="" id="{CE49448C-757D-450D-9C02-5464091223A2}"/>
            </a:ext>
          </a:extLst>
        </xdr:cNvPr>
        <xdr:cNvSpPr txBox="1"/>
      </xdr:nvSpPr>
      <xdr:spPr>
        <a:xfrm>
          <a:off x="6467475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xmlns="" id="{DFE51E28-2971-43B3-A2D9-11335DEABF1A}"/>
            </a:ext>
          </a:extLst>
        </xdr:cNvPr>
        <xdr:cNvSpPr txBox="1"/>
      </xdr:nvSpPr>
      <xdr:spPr>
        <a:xfrm>
          <a:off x="6467475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8AFF536F-DD2D-48FC-AB47-6A7139AE76FF}"/>
            </a:ext>
          </a:extLst>
        </xdr:cNvPr>
        <xdr:cNvSpPr txBox="1"/>
      </xdr:nvSpPr>
      <xdr:spPr>
        <a:xfrm>
          <a:off x="64198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DFC8CC0E-31F2-4AE4-98EA-482A12C289E2}"/>
            </a:ext>
          </a:extLst>
        </xdr:cNvPr>
        <xdr:cNvSpPr txBox="1"/>
      </xdr:nvSpPr>
      <xdr:spPr>
        <a:xfrm>
          <a:off x="64198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CB4930FF-D1DC-40E0-8819-A2357F848293}"/>
            </a:ext>
          </a:extLst>
        </xdr:cNvPr>
        <xdr:cNvSpPr txBox="1"/>
      </xdr:nvSpPr>
      <xdr:spPr>
        <a:xfrm>
          <a:off x="6715125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159A7DD8-CCF4-4493-9B71-0DF21E0047F3}"/>
            </a:ext>
          </a:extLst>
        </xdr:cNvPr>
        <xdr:cNvSpPr txBox="1"/>
      </xdr:nvSpPr>
      <xdr:spPr>
        <a:xfrm>
          <a:off x="6715125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C4BC2F08-E8E6-4AD1-A569-6BC0F0C3EE2F}"/>
            </a:ext>
          </a:extLst>
        </xdr:cNvPr>
        <xdr:cNvSpPr txBox="1"/>
      </xdr:nvSpPr>
      <xdr:spPr>
        <a:xfrm>
          <a:off x="6715125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069CF587-1B04-44F0-9915-B7075EBF2385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xmlns="" id="{77D43199-042D-4F8C-AB5F-525D6CD044D3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xmlns="" id="{4350F021-6157-40BD-8913-B06456734DBE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78F31F26-830B-4842-BB43-24059B6B2F92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36D720F9-088B-4AD2-88C4-8D6E91DA6311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0E2AFE55-F6AA-4968-826F-1EEA28250318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18C864A-68F6-47E6-822A-E002A77727C8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D9BCF991-B86E-4707-99F2-4BF52ADA5238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00C29B48-0B8D-45FB-BE06-8E74353C0952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258BA3B4-3FAC-4F98-9C6F-FBCEE8DC8486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F4946A25-9E4B-4A96-83A9-90C967FF46F7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457200</xdr:colOff>
      <xdr:row>0</xdr:row>
      <xdr:rowOff>4762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232D2568-6496-4017-BF57-10FD64E3D311}"/>
            </a:ext>
          </a:extLst>
        </xdr:cNvPr>
        <xdr:cNvSpPr txBox="1"/>
      </xdr:nvSpPr>
      <xdr:spPr>
        <a:xfrm>
          <a:off x="6305550" y="4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1"/>
  <sheetViews>
    <sheetView workbookViewId="0">
      <selection activeCell="P14" sqref="A1:AJ121"/>
    </sheetView>
  </sheetViews>
  <sheetFormatPr defaultColWidth="9" defaultRowHeight="15"/>
  <cols>
    <col min="1" max="2" width="9" style="1"/>
    <col min="3" max="3" width="12" style="1" customWidth="1"/>
    <col min="4" max="4" width="10.5703125" style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17" width="9" style="1"/>
    <col min="18" max="19" width="8.85546875" style="1" bestFit="1" customWidth="1"/>
    <col min="20" max="20" width="9.42578125" style="1" bestFit="1" customWidth="1"/>
    <col min="21" max="21" width="12" style="1" bestFit="1" customWidth="1"/>
    <col min="22" max="25" width="9" style="1"/>
    <col min="26" max="26" width="11.42578125" style="1" bestFit="1" customWidth="1"/>
    <col min="27" max="30" width="9" style="1"/>
    <col min="31" max="31" width="10.28515625" style="1" bestFit="1" customWidth="1"/>
    <col min="32" max="32" width="9" style="1"/>
    <col min="33" max="33" width="10.28515625" style="1" bestFit="1" customWidth="1"/>
    <col min="34" max="34" width="9" style="1"/>
    <col min="35" max="35" width="12.7109375" style="1" bestFit="1" customWidth="1"/>
    <col min="36" max="16384" width="9" style="1"/>
  </cols>
  <sheetData>
    <row r="1" spans="1:41" ht="15.75" thickBot="1">
      <c r="A1" s="24" t="s">
        <v>312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  <c r="X1" s="27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O1" s="1" t="s">
        <v>43</v>
      </c>
    </row>
    <row r="2" spans="1:41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37" t="s">
        <v>9</v>
      </c>
      <c r="S2" s="38"/>
      <c r="T2" s="38"/>
      <c r="U2" s="39"/>
      <c r="V2" s="28" t="s">
        <v>314</v>
      </c>
      <c r="W2" s="29"/>
      <c r="X2" s="2"/>
      <c r="Y2" s="14"/>
      <c r="Z2" s="18" t="s">
        <v>10</v>
      </c>
      <c r="AA2" s="19"/>
      <c r="AB2" s="19"/>
      <c r="AC2" s="40" t="s">
        <v>29</v>
      </c>
      <c r="AD2" s="17" t="s">
        <v>11</v>
      </c>
      <c r="AE2" s="20" t="s">
        <v>44</v>
      </c>
      <c r="AF2" s="21"/>
      <c r="AG2" s="20" t="s">
        <v>45</v>
      </c>
      <c r="AH2" s="21"/>
      <c r="AI2" s="20" t="s">
        <v>46</v>
      </c>
      <c r="AJ2" s="21"/>
    </row>
    <row r="3" spans="1:41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50" t="s">
        <v>19</v>
      </c>
      <c r="V3" s="41"/>
      <c r="W3" s="42"/>
      <c r="X3" s="2"/>
      <c r="Y3" s="14"/>
      <c r="Z3" s="51" t="s">
        <v>20</v>
      </c>
      <c r="AA3" s="52"/>
      <c r="AB3" s="53" t="s">
        <v>21</v>
      </c>
      <c r="AC3" s="54">
        <f>AA12</f>
        <v>14</v>
      </c>
      <c r="AD3" s="55">
        <v>3.43</v>
      </c>
      <c r="AE3" s="56">
        <v>2.14</v>
      </c>
      <c r="AF3" s="56">
        <v>5.5</v>
      </c>
      <c r="AG3" s="57">
        <v>1.93</v>
      </c>
      <c r="AH3" s="57">
        <v>6.07</v>
      </c>
      <c r="AI3" s="58">
        <v>1.71</v>
      </c>
      <c r="AJ3" s="59">
        <v>7</v>
      </c>
    </row>
    <row r="4" spans="1:41">
      <c r="A4" s="41"/>
      <c r="B4" s="42"/>
      <c r="C4" s="41"/>
      <c r="D4" s="42"/>
      <c r="E4" s="60" t="s">
        <v>47</v>
      </c>
      <c r="F4" s="61" t="s">
        <v>11</v>
      </c>
      <c r="G4" s="62">
        <f>AVERAGE(G9:G259)</f>
        <v>32.468703703703689</v>
      </c>
      <c r="H4" s="63">
        <f>AVERAGE(H9:H259)</f>
        <v>4.6945945945945944</v>
      </c>
      <c r="I4" s="64">
        <f>AVERAGE(I9:I259)</f>
        <v>3.4285714285714284</v>
      </c>
      <c r="J4" s="62">
        <f>AVERAGE(J9:J259)</f>
        <v>3.3846153846153846</v>
      </c>
      <c r="K4" s="62">
        <f>AVERAGE(K9:K259)</f>
        <v>7.16</v>
      </c>
      <c r="L4" s="62">
        <f>AVERAGE(L9:L259)*100</f>
        <v>30.973451327433626</v>
      </c>
      <c r="M4" s="62">
        <f>AVERAGE(M9:M259)</f>
        <v>1.75</v>
      </c>
      <c r="N4" s="62">
        <f>AVERAGE(N9:N259)</f>
        <v>1.5</v>
      </c>
      <c r="O4" s="62">
        <f>AVERAGE(O9:O259)</f>
        <v>8.129032258064516</v>
      </c>
      <c r="P4" s="62">
        <f>AVERAGE(P9:P259)*100</f>
        <v>27.43362831858407</v>
      </c>
      <c r="Q4" s="65">
        <f>AVERAGE(Q9:Q259)*100</f>
        <v>10.619469026548673</v>
      </c>
      <c r="R4" s="66" t="e">
        <f>AVERAGE(R9:R259)</f>
        <v>#DIV/0!</v>
      </c>
      <c r="S4" s="62" t="e">
        <f>AVERAGE(S9:S259)</f>
        <v>#DIV/0!</v>
      </c>
      <c r="T4" s="62" t="e">
        <f>AVERAGE(T9:T259)</f>
        <v>#DIV/0!</v>
      </c>
      <c r="U4" s="63" t="e">
        <f>AVERAGE(U9:U259)</f>
        <v>#DIV/0!</v>
      </c>
      <c r="V4" s="41"/>
      <c r="W4" s="42"/>
      <c r="X4" s="2"/>
      <c r="Y4" s="14"/>
      <c r="Z4" s="67"/>
      <c r="AA4" s="68"/>
      <c r="AB4" s="69" t="s">
        <v>22</v>
      </c>
      <c r="AC4" s="70">
        <f>AB12</f>
        <v>13</v>
      </c>
      <c r="AD4" s="71">
        <v>3.38</v>
      </c>
      <c r="AE4" s="72">
        <v>2.38</v>
      </c>
      <c r="AF4" s="72">
        <v>4.1500000000000004</v>
      </c>
      <c r="AG4" s="73">
        <v>2.31</v>
      </c>
      <c r="AH4" s="73">
        <v>4.38</v>
      </c>
      <c r="AI4" s="74">
        <v>2</v>
      </c>
      <c r="AJ4" s="75">
        <v>4.7699999999999996</v>
      </c>
    </row>
    <row r="5" spans="1:41" ht="15.75" thickBot="1">
      <c r="A5" s="41"/>
      <c r="B5" s="42"/>
      <c r="C5" s="41"/>
      <c r="D5" s="42"/>
      <c r="E5" s="76"/>
      <c r="F5" s="77" t="s">
        <v>23</v>
      </c>
      <c r="G5" s="78">
        <f t="shared" ref="G5:U5" si="0">_xlfn.STDEV.S(G9:G259)</f>
        <v>2.6888378105049595</v>
      </c>
      <c r="H5" s="79">
        <f t="shared" si="0"/>
        <v>0.31868300685612161</v>
      </c>
      <c r="I5" s="80">
        <f t="shared" si="0"/>
        <v>3.8573463519783751</v>
      </c>
      <c r="J5" s="78">
        <f t="shared" si="0"/>
        <v>2.0223114472661199</v>
      </c>
      <c r="K5" s="78">
        <f t="shared" si="0"/>
        <v>6.1959664298638666</v>
      </c>
      <c r="L5" s="78">
        <f t="shared" si="0"/>
        <v>0.46444371521398575</v>
      </c>
      <c r="M5" s="78">
        <f t="shared" si="0"/>
        <v>0.9574271077563381</v>
      </c>
      <c r="N5" s="78">
        <f t="shared" si="0"/>
        <v>0.70710678118654757</v>
      </c>
      <c r="O5" s="78">
        <f t="shared" si="0"/>
        <v>9.5594349047903844</v>
      </c>
      <c r="P5" s="78">
        <f t="shared" si="0"/>
        <v>0.44816665448205023</v>
      </c>
      <c r="Q5" s="81">
        <f t="shared" si="0"/>
        <v>0.30945897080939844</v>
      </c>
      <c r="R5" s="82" t="e">
        <f t="shared" si="0"/>
        <v>#DIV/0!</v>
      </c>
      <c r="S5" s="78" t="e">
        <f t="shared" si="0"/>
        <v>#DIV/0!</v>
      </c>
      <c r="T5" s="78" t="e">
        <f t="shared" si="0"/>
        <v>#DIV/0!</v>
      </c>
      <c r="U5" s="79" t="e">
        <f t="shared" si="0"/>
        <v>#DIV/0!</v>
      </c>
      <c r="V5" s="41"/>
      <c r="W5" s="42"/>
      <c r="X5" s="2"/>
      <c r="Y5" s="14"/>
      <c r="Z5" s="83"/>
      <c r="AA5" s="84"/>
      <c r="AB5" s="85" t="s">
        <v>24</v>
      </c>
      <c r="AC5" s="86">
        <f>AC12</f>
        <v>25</v>
      </c>
      <c r="AD5" s="87">
        <v>7.16</v>
      </c>
      <c r="AE5" s="88">
        <v>5.28</v>
      </c>
      <c r="AF5" s="88">
        <v>9.2799999999999994</v>
      </c>
      <c r="AG5" s="89">
        <v>5</v>
      </c>
      <c r="AH5" s="89">
        <v>9.76</v>
      </c>
      <c r="AI5" s="90">
        <v>4.4000000000000004</v>
      </c>
      <c r="AJ5" s="91">
        <v>10.48</v>
      </c>
    </row>
    <row r="6" spans="1:41" ht="15.75" thickBot="1">
      <c r="A6" s="41"/>
      <c r="B6" s="42"/>
      <c r="C6" s="92"/>
      <c r="D6" s="93"/>
      <c r="E6" s="76"/>
      <c r="F6" s="94" t="s">
        <v>25</v>
      </c>
      <c r="G6" s="95">
        <f>(2*G5/G8)</f>
        <v>0.51746707790076074</v>
      </c>
      <c r="H6" s="96">
        <f>(2*H5/H8)</f>
        <v>0.10478232719714525</v>
      </c>
      <c r="I6" s="97">
        <f t="shared" ref="I6:U6" si="1">(2*I5/I8)</f>
        <v>2.0618383530322002</v>
      </c>
      <c r="J6" s="95">
        <f t="shared" si="1"/>
        <v>1.1217765566270439</v>
      </c>
      <c r="K6" s="95">
        <f t="shared" si="1"/>
        <v>2.4783865719455465</v>
      </c>
      <c r="L6" s="95">
        <f t="shared" si="1"/>
        <v>8.7382379018280956E-2</v>
      </c>
      <c r="M6" s="95">
        <f t="shared" si="1"/>
        <v>0.9574271077563381</v>
      </c>
      <c r="N6" s="95">
        <f t="shared" si="1"/>
        <v>1</v>
      </c>
      <c r="O6" s="95">
        <f t="shared" si="1"/>
        <v>3.4338503865603425</v>
      </c>
      <c r="P6" s="95">
        <f t="shared" si="1"/>
        <v>8.4319944876985173E-2</v>
      </c>
      <c r="Q6" s="98">
        <f t="shared" si="1"/>
        <v>5.8222902349782314E-2</v>
      </c>
      <c r="R6" s="99" t="e">
        <f t="shared" si="1"/>
        <v>#DIV/0!</v>
      </c>
      <c r="S6" s="95" t="e">
        <f t="shared" si="1"/>
        <v>#DIV/0!</v>
      </c>
      <c r="T6" s="95" t="e">
        <f t="shared" si="1"/>
        <v>#DIV/0!</v>
      </c>
      <c r="U6" s="96" t="e">
        <f t="shared" si="1"/>
        <v>#DIV/0!</v>
      </c>
      <c r="V6" s="41"/>
      <c r="W6" s="42"/>
      <c r="X6" s="2"/>
      <c r="Y6" s="14"/>
      <c r="Z6" s="51" t="s">
        <v>26</v>
      </c>
      <c r="AA6" s="52"/>
      <c r="AB6" s="53" t="s">
        <v>21</v>
      </c>
      <c r="AC6" s="54">
        <f>AD12</f>
        <v>4</v>
      </c>
      <c r="AD6" s="55">
        <v>1.75</v>
      </c>
      <c r="AE6" s="56">
        <v>1</v>
      </c>
      <c r="AF6" s="56">
        <v>2.25</v>
      </c>
      <c r="AG6" s="57">
        <v>1</v>
      </c>
      <c r="AH6" s="57">
        <v>2.5499999999999998</v>
      </c>
      <c r="AI6" s="58">
        <v>1</v>
      </c>
      <c r="AJ6" s="59">
        <v>2.75</v>
      </c>
    </row>
    <row r="7" spans="1:41">
      <c r="A7" s="41"/>
      <c r="B7" s="42"/>
      <c r="C7" s="100" t="s">
        <v>27</v>
      </c>
      <c r="D7" s="101" t="s">
        <v>28</v>
      </c>
      <c r="E7" s="76"/>
      <c r="F7" s="102" t="s">
        <v>77</v>
      </c>
      <c r="G7" s="103">
        <f t="shared" ref="G7:U7" si="2">COUNT(G9:G259)</f>
        <v>108</v>
      </c>
      <c r="H7" s="104">
        <f t="shared" si="2"/>
        <v>37</v>
      </c>
      <c r="I7" s="105">
        <f t="shared" si="2"/>
        <v>14</v>
      </c>
      <c r="J7" s="103">
        <f t="shared" si="2"/>
        <v>13</v>
      </c>
      <c r="K7" s="103">
        <f t="shared" si="2"/>
        <v>25</v>
      </c>
      <c r="L7" s="103">
        <f t="shared" si="2"/>
        <v>113</v>
      </c>
      <c r="M7" s="103">
        <f t="shared" si="2"/>
        <v>4</v>
      </c>
      <c r="N7" s="103">
        <f t="shared" si="2"/>
        <v>2</v>
      </c>
      <c r="O7" s="103">
        <f t="shared" si="2"/>
        <v>31</v>
      </c>
      <c r="P7" s="103">
        <f t="shared" si="2"/>
        <v>113</v>
      </c>
      <c r="Q7" s="106">
        <f t="shared" si="2"/>
        <v>113</v>
      </c>
      <c r="R7" s="107">
        <f t="shared" si="2"/>
        <v>0</v>
      </c>
      <c r="S7" s="103">
        <f t="shared" si="2"/>
        <v>0</v>
      </c>
      <c r="T7" s="103">
        <f t="shared" si="2"/>
        <v>0</v>
      </c>
      <c r="U7" s="104">
        <f t="shared" si="2"/>
        <v>0</v>
      </c>
      <c r="V7" s="41"/>
      <c r="W7" s="42"/>
      <c r="X7" s="2"/>
      <c r="Y7" s="14"/>
      <c r="Z7" s="67"/>
      <c r="AA7" s="68"/>
      <c r="AB7" s="69" t="s">
        <v>22</v>
      </c>
      <c r="AC7" s="70">
        <f>AE12</f>
        <v>2</v>
      </c>
      <c r="AD7" s="71">
        <v>1.5</v>
      </c>
      <c r="AE7" s="108">
        <v>1</v>
      </c>
      <c r="AF7" s="108">
        <v>1.5</v>
      </c>
      <c r="AG7" s="108">
        <v>1</v>
      </c>
      <c r="AH7" s="108">
        <v>1.5</v>
      </c>
      <c r="AI7" s="74">
        <v>1</v>
      </c>
      <c r="AJ7" s="75">
        <v>2</v>
      </c>
    </row>
    <row r="8" spans="1:41" ht="15.75" thickBot="1">
      <c r="A8" s="109"/>
      <c r="B8" s="110"/>
      <c r="C8" s="111"/>
      <c r="D8" s="112"/>
      <c r="E8" s="113"/>
      <c r="F8" s="114" t="s">
        <v>78</v>
      </c>
      <c r="G8" s="95">
        <f>SQRT(G7)</f>
        <v>10.392304845413264</v>
      </c>
      <c r="H8" s="96">
        <f>SQRT(H7)</f>
        <v>6.0827625302982193</v>
      </c>
      <c r="I8" s="97">
        <f t="shared" ref="I8:U8" si="3">SQRT(I7)</f>
        <v>3.7416573867739413</v>
      </c>
      <c r="J8" s="95">
        <f t="shared" si="3"/>
        <v>3.6055512754639891</v>
      </c>
      <c r="K8" s="95">
        <f t="shared" si="3"/>
        <v>5</v>
      </c>
      <c r="L8" s="95">
        <f t="shared" si="3"/>
        <v>10.63014581273465</v>
      </c>
      <c r="M8" s="95">
        <f t="shared" si="3"/>
        <v>2</v>
      </c>
      <c r="N8" s="95">
        <f t="shared" si="3"/>
        <v>1.4142135623730951</v>
      </c>
      <c r="O8" s="95">
        <f t="shared" si="3"/>
        <v>5.5677643628300215</v>
      </c>
      <c r="P8" s="95">
        <f t="shared" si="3"/>
        <v>10.63014581273465</v>
      </c>
      <c r="Q8" s="98">
        <f t="shared" si="3"/>
        <v>10.63014581273465</v>
      </c>
      <c r="R8" s="99">
        <f t="shared" si="3"/>
        <v>0</v>
      </c>
      <c r="S8" s="95">
        <f t="shared" si="3"/>
        <v>0</v>
      </c>
      <c r="T8" s="95">
        <f t="shared" si="3"/>
        <v>0</v>
      </c>
      <c r="U8" s="96">
        <f t="shared" si="3"/>
        <v>0</v>
      </c>
      <c r="V8" s="109"/>
      <c r="W8" s="110"/>
      <c r="X8" s="3" t="s">
        <v>31</v>
      </c>
      <c r="Y8" s="115">
        <f>COUNT(A9:A200)</f>
        <v>113</v>
      </c>
      <c r="Z8" s="83"/>
      <c r="AA8" s="84"/>
      <c r="AB8" s="85" t="s">
        <v>24</v>
      </c>
      <c r="AC8" s="86">
        <f>AF12</f>
        <v>31</v>
      </c>
      <c r="AD8" s="87">
        <v>8.1300000000000008</v>
      </c>
      <c r="AE8" s="88">
        <v>5.87</v>
      </c>
      <c r="AF8" s="88">
        <v>11.61</v>
      </c>
      <c r="AG8" s="89">
        <v>5.48</v>
      </c>
      <c r="AH8" s="89">
        <v>12.45</v>
      </c>
      <c r="AI8" s="90">
        <v>4.9400000000000004</v>
      </c>
      <c r="AJ8" s="91">
        <v>14.19</v>
      </c>
    </row>
    <row r="9" spans="1:41" ht="15.75" thickBot="1">
      <c r="A9" s="14">
        <v>1</v>
      </c>
      <c r="B9" s="14"/>
      <c r="C9" s="13">
        <v>43193</v>
      </c>
      <c r="D9" s="13">
        <v>43199</v>
      </c>
      <c r="E9" s="14" t="s">
        <v>17</v>
      </c>
      <c r="F9" s="14" t="s">
        <v>32</v>
      </c>
      <c r="G9" s="14">
        <v>30.2</v>
      </c>
      <c r="H9" s="14" t="s">
        <v>32</v>
      </c>
      <c r="I9" s="14"/>
      <c r="J9" s="14"/>
      <c r="K9" s="14"/>
      <c r="L9" s="14">
        <v>0</v>
      </c>
      <c r="M9" s="14"/>
      <c r="N9" s="14"/>
      <c r="O9" s="14"/>
      <c r="P9" s="14">
        <v>0</v>
      </c>
      <c r="Q9" s="14">
        <v>0</v>
      </c>
      <c r="R9" s="14"/>
      <c r="S9" s="14"/>
      <c r="T9" s="14"/>
      <c r="U9" s="14"/>
      <c r="V9" s="116" t="s">
        <v>79</v>
      </c>
      <c r="W9" s="117"/>
      <c r="X9" s="16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41">
      <c r="A10" s="14">
        <v>2</v>
      </c>
      <c r="B10" s="14"/>
      <c r="C10" s="4">
        <v>43193</v>
      </c>
      <c r="D10" s="4">
        <v>43199</v>
      </c>
      <c r="E10" s="14" t="s">
        <v>17</v>
      </c>
      <c r="F10" s="14" t="s">
        <v>32</v>
      </c>
      <c r="G10" s="14">
        <v>28.3</v>
      </c>
      <c r="H10" s="14" t="s">
        <v>32</v>
      </c>
      <c r="I10" s="14"/>
      <c r="J10" s="14"/>
      <c r="K10" s="14"/>
      <c r="L10" s="14">
        <v>0</v>
      </c>
      <c r="M10" s="14"/>
      <c r="N10" s="14"/>
      <c r="O10" s="14"/>
      <c r="P10" s="14">
        <v>0</v>
      </c>
      <c r="Q10" s="14">
        <v>0</v>
      </c>
      <c r="R10" s="14"/>
      <c r="S10" s="14"/>
      <c r="T10" s="14"/>
      <c r="U10" s="14"/>
      <c r="V10" s="118" t="s">
        <v>79</v>
      </c>
      <c r="W10" s="119"/>
      <c r="X10" s="16"/>
      <c r="Y10" s="14"/>
      <c r="Z10" s="120"/>
      <c r="AA10" s="121" t="s">
        <v>33</v>
      </c>
      <c r="AB10" s="121" t="s">
        <v>34</v>
      </c>
      <c r="AC10" s="121" t="s">
        <v>35</v>
      </c>
      <c r="AD10" s="121" t="s">
        <v>36</v>
      </c>
      <c r="AE10" s="121" t="s">
        <v>37</v>
      </c>
      <c r="AF10" s="122" t="s">
        <v>38</v>
      </c>
      <c r="AG10" s="14"/>
      <c r="AH10" s="14"/>
      <c r="AI10" s="14"/>
      <c r="AJ10" s="14"/>
    </row>
    <row r="11" spans="1:41">
      <c r="A11" s="14">
        <v>3</v>
      </c>
      <c r="B11" s="14"/>
      <c r="C11" s="4">
        <v>43193</v>
      </c>
      <c r="D11" s="4">
        <v>43199</v>
      </c>
      <c r="E11" s="14" t="s">
        <v>17</v>
      </c>
      <c r="F11" s="14" t="s">
        <v>32</v>
      </c>
      <c r="G11" s="14" t="s">
        <v>32</v>
      </c>
      <c r="H11" s="14" t="s">
        <v>32</v>
      </c>
      <c r="I11" s="14"/>
      <c r="J11" s="14"/>
      <c r="K11" s="14"/>
      <c r="L11" s="14">
        <v>0</v>
      </c>
      <c r="M11" s="14"/>
      <c r="N11" s="14"/>
      <c r="O11" s="14"/>
      <c r="P11" s="14">
        <v>0</v>
      </c>
      <c r="Q11" s="14">
        <v>0</v>
      </c>
      <c r="R11" s="14"/>
      <c r="S11" s="14"/>
      <c r="T11" s="14"/>
      <c r="U11" s="14"/>
      <c r="V11" s="118" t="s">
        <v>79</v>
      </c>
      <c r="W11" s="119"/>
      <c r="X11" s="16"/>
      <c r="Y11" s="14"/>
      <c r="Z11" s="123" t="s">
        <v>48</v>
      </c>
      <c r="AA11" s="124">
        <f>AA12/Y8*100</f>
        <v>12.389380530973451</v>
      </c>
      <c r="AB11" s="124">
        <f>AB12/Y8*100</f>
        <v>11.504424778761061</v>
      </c>
      <c r="AC11" s="124">
        <f>AC12/Y8*100</f>
        <v>22.123893805309734</v>
      </c>
      <c r="AD11" s="124">
        <f>AD12/Y8*100</f>
        <v>3.5398230088495577</v>
      </c>
      <c r="AE11" s="124">
        <f>AE12/Y8*100</f>
        <v>1.7699115044247788</v>
      </c>
      <c r="AF11" s="125">
        <f>AF12/Y8*100</f>
        <v>27.43362831858407</v>
      </c>
      <c r="AG11" s="14"/>
      <c r="AH11" s="14"/>
      <c r="AI11" s="14"/>
      <c r="AJ11" s="14"/>
    </row>
    <row r="12" spans="1:41" ht="15.75" thickBot="1">
      <c r="A12" s="14">
        <v>4</v>
      </c>
      <c r="B12" s="14"/>
      <c r="C12" s="4">
        <v>43193</v>
      </c>
      <c r="D12" s="4">
        <v>43199</v>
      </c>
      <c r="E12" s="14" t="s">
        <v>17</v>
      </c>
      <c r="F12" s="14" t="s">
        <v>32</v>
      </c>
      <c r="G12" s="14">
        <v>29.5</v>
      </c>
      <c r="H12" s="14" t="s">
        <v>32</v>
      </c>
      <c r="I12" s="14"/>
      <c r="J12" s="14"/>
      <c r="K12" s="14"/>
      <c r="L12" s="14">
        <v>0</v>
      </c>
      <c r="M12" s="14"/>
      <c r="N12" s="14"/>
      <c r="O12" s="14"/>
      <c r="P12" s="14">
        <v>0</v>
      </c>
      <c r="Q12" s="14">
        <v>0</v>
      </c>
      <c r="R12" s="14"/>
      <c r="S12" s="14"/>
      <c r="T12" s="14"/>
      <c r="U12" s="14"/>
      <c r="V12" s="118" t="s">
        <v>79</v>
      </c>
      <c r="W12" s="119"/>
      <c r="X12" s="16"/>
      <c r="Y12" s="14"/>
      <c r="Z12" s="126" t="s">
        <v>29</v>
      </c>
      <c r="AA12" s="127">
        <f>COUNT(AA13:AA100)</f>
        <v>14</v>
      </c>
      <c r="AB12" s="127">
        <f>COUNT(AB13:AB100)</f>
        <v>13</v>
      </c>
      <c r="AC12" s="127">
        <f t="shared" ref="AC12:AF12" si="4">COUNT(AC13:AC100)</f>
        <v>25</v>
      </c>
      <c r="AD12" s="127">
        <f t="shared" si="4"/>
        <v>4</v>
      </c>
      <c r="AE12" s="127">
        <f t="shared" si="4"/>
        <v>2</v>
      </c>
      <c r="AF12" s="128">
        <f t="shared" si="4"/>
        <v>31</v>
      </c>
      <c r="AG12" s="14"/>
      <c r="AH12" s="14"/>
      <c r="AI12" s="14"/>
      <c r="AJ12" s="14"/>
    </row>
    <row r="13" spans="1:41">
      <c r="A13" s="14">
        <v>5</v>
      </c>
      <c r="B13" s="14"/>
      <c r="C13" s="4">
        <v>43200</v>
      </c>
      <c r="D13" s="4">
        <v>43202</v>
      </c>
      <c r="E13" s="14" t="s">
        <v>17</v>
      </c>
      <c r="F13" s="14" t="s">
        <v>32</v>
      </c>
      <c r="G13" s="14">
        <v>29.3</v>
      </c>
      <c r="H13" s="14" t="s">
        <v>32</v>
      </c>
      <c r="I13" s="14"/>
      <c r="J13" s="14"/>
      <c r="K13" s="14"/>
      <c r="L13" s="14">
        <v>0</v>
      </c>
      <c r="M13" s="14"/>
      <c r="N13" s="14"/>
      <c r="O13" s="14"/>
      <c r="P13" s="14">
        <v>0</v>
      </c>
      <c r="Q13" s="14">
        <v>0</v>
      </c>
      <c r="R13" s="14"/>
      <c r="S13" s="14"/>
      <c r="T13" s="14"/>
      <c r="U13" s="14"/>
      <c r="V13" s="118" t="s">
        <v>79</v>
      </c>
      <c r="W13" s="119"/>
      <c r="X13" s="16"/>
      <c r="Y13" s="14"/>
      <c r="Z13" s="14"/>
      <c r="AA13" s="14">
        <v>1</v>
      </c>
      <c r="AB13" s="14">
        <v>1</v>
      </c>
      <c r="AC13" s="14">
        <v>1</v>
      </c>
      <c r="AD13" s="14">
        <v>1</v>
      </c>
      <c r="AE13" s="14">
        <v>1</v>
      </c>
      <c r="AF13" s="14">
        <v>1</v>
      </c>
      <c r="AG13" s="14"/>
      <c r="AH13" s="14"/>
      <c r="AI13" s="14"/>
      <c r="AJ13" s="14"/>
    </row>
    <row r="14" spans="1:41">
      <c r="A14" s="14">
        <v>6</v>
      </c>
      <c r="B14" s="14"/>
      <c r="C14" s="4">
        <v>43200</v>
      </c>
      <c r="D14" s="4">
        <v>43202</v>
      </c>
      <c r="E14" s="14" t="s">
        <v>17</v>
      </c>
      <c r="F14" s="14" t="s">
        <v>32</v>
      </c>
      <c r="G14" s="14">
        <v>31.1</v>
      </c>
      <c r="H14" s="14" t="s">
        <v>32</v>
      </c>
      <c r="I14" s="14"/>
      <c r="J14" s="14"/>
      <c r="K14" s="14"/>
      <c r="L14" s="14">
        <v>0</v>
      </c>
      <c r="M14" s="14"/>
      <c r="N14" s="14"/>
      <c r="O14" s="14"/>
      <c r="P14" s="14">
        <v>0</v>
      </c>
      <c r="Q14" s="14">
        <v>0</v>
      </c>
      <c r="R14" s="14"/>
      <c r="S14" s="14"/>
      <c r="T14" s="14"/>
      <c r="U14" s="14"/>
      <c r="V14" s="118" t="s">
        <v>79</v>
      </c>
      <c r="W14" s="119"/>
      <c r="X14" s="16"/>
      <c r="Y14" s="14"/>
      <c r="Z14" s="14"/>
      <c r="AA14" s="14">
        <v>1</v>
      </c>
      <c r="AB14" s="14">
        <v>1</v>
      </c>
      <c r="AC14" s="14">
        <v>1</v>
      </c>
      <c r="AD14" s="14">
        <v>1</v>
      </c>
      <c r="AE14" s="14">
        <v>2</v>
      </c>
      <c r="AF14" s="14">
        <v>1</v>
      </c>
      <c r="AG14" s="14"/>
      <c r="AH14" s="14"/>
      <c r="AI14" s="14"/>
      <c r="AJ14" s="14"/>
    </row>
    <row r="15" spans="1:41">
      <c r="A15" s="14">
        <v>7</v>
      </c>
      <c r="B15" s="14"/>
      <c r="C15" s="4">
        <v>43200</v>
      </c>
      <c r="D15" s="4">
        <v>43202</v>
      </c>
      <c r="E15" s="14" t="s">
        <v>17</v>
      </c>
      <c r="F15" s="14" t="s">
        <v>32</v>
      </c>
      <c r="G15" s="14">
        <v>31.3</v>
      </c>
      <c r="H15" s="14" t="s">
        <v>32</v>
      </c>
      <c r="I15" s="14"/>
      <c r="J15" s="14"/>
      <c r="K15" s="14"/>
      <c r="L15" s="14">
        <v>0</v>
      </c>
      <c r="M15" s="14"/>
      <c r="N15" s="14"/>
      <c r="O15" s="14"/>
      <c r="P15" s="14">
        <v>0</v>
      </c>
      <c r="Q15" s="14">
        <v>0</v>
      </c>
      <c r="R15" s="14"/>
      <c r="S15" s="14"/>
      <c r="T15" s="14"/>
      <c r="U15" s="14"/>
      <c r="V15" s="118" t="s">
        <v>79</v>
      </c>
      <c r="W15" s="119"/>
      <c r="X15" s="16"/>
      <c r="Y15" s="14"/>
      <c r="Z15" s="14"/>
      <c r="AA15" s="14">
        <v>1</v>
      </c>
      <c r="AB15" s="14">
        <v>1</v>
      </c>
      <c r="AC15" s="14">
        <v>1</v>
      </c>
      <c r="AD15" s="14">
        <v>2</v>
      </c>
      <c r="AE15" s="14"/>
      <c r="AF15" s="14">
        <v>1</v>
      </c>
      <c r="AG15" s="14"/>
      <c r="AH15" s="14"/>
      <c r="AI15" s="14"/>
      <c r="AJ15" s="14"/>
    </row>
    <row r="16" spans="1:41">
      <c r="A16" s="14">
        <v>8</v>
      </c>
      <c r="B16" s="14"/>
      <c r="C16" s="4">
        <v>43200</v>
      </c>
      <c r="D16" s="4">
        <v>43202</v>
      </c>
      <c r="E16" s="14" t="s">
        <v>17</v>
      </c>
      <c r="F16" s="14" t="s">
        <v>32</v>
      </c>
      <c r="G16" s="14">
        <v>31.4</v>
      </c>
      <c r="H16" s="14" t="s">
        <v>32</v>
      </c>
      <c r="I16" s="14"/>
      <c r="J16" s="14"/>
      <c r="K16" s="14"/>
      <c r="L16" s="14">
        <v>0</v>
      </c>
      <c r="M16" s="14"/>
      <c r="N16" s="14"/>
      <c r="O16" s="14"/>
      <c r="P16" s="14">
        <v>0</v>
      </c>
      <c r="Q16" s="14">
        <v>0</v>
      </c>
      <c r="R16" s="14"/>
      <c r="S16" s="14"/>
      <c r="T16" s="14"/>
      <c r="U16" s="14"/>
      <c r="V16" s="118" t="s">
        <v>79</v>
      </c>
      <c r="W16" s="119"/>
      <c r="X16" s="16"/>
      <c r="Y16" s="14"/>
      <c r="Z16" s="14"/>
      <c r="AA16" s="14">
        <v>1</v>
      </c>
      <c r="AB16" s="14">
        <v>2</v>
      </c>
      <c r="AC16" s="14">
        <v>1</v>
      </c>
      <c r="AD16" s="14">
        <v>3</v>
      </c>
      <c r="AE16" s="14"/>
      <c r="AF16" s="14">
        <v>1</v>
      </c>
      <c r="AG16" s="14"/>
      <c r="AH16" s="14"/>
      <c r="AI16" s="14"/>
      <c r="AJ16" s="14"/>
    </row>
    <row r="17" spans="1:36">
      <c r="A17" s="14">
        <v>9</v>
      </c>
      <c r="B17" s="14"/>
      <c r="C17" s="4">
        <v>43200</v>
      </c>
      <c r="D17" s="4">
        <v>43202</v>
      </c>
      <c r="E17" s="14" t="s">
        <v>17</v>
      </c>
      <c r="F17" s="14" t="s">
        <v>32</v>
      </c>
      <c r="G17" s="14">
        <v>25.4</v>
      </c>
      <c r="H17" s="14" t="s">
        <v>32</v>
      </c>
      <c r="I17" s="14"/>
      <c r="J17" s="14"/>
      <c r="K17" s="14"/>
      <c r="L17" s="14">
        <v>0</v>
      </c>
      <c r="M17" s="14"/>
      <c r="N17" s="14"/>
      <c r="O17" s="14"/>
      <c r="P17" s="14">
        <v>0</v>
      </c>
      <c r="Q17" s="14">
        <v>0</v>
      </c>
      <c r="R17" s="14"/>
      <c r="S17" s="14"/>
      <c r="T17" s="14"/>
      <c r="U17" s="14"/>
      <c r="V17" s="118" t="s">
        <v>79</v>
      </c>
      <c r="W17" s="119"/>
      <c r="X17" s="16"/>
      <c r="Y17" s="14"/>
      <c r="Z17" s="14"/>
      <c r="AA17" s="14">
        <v>1</v>
      </c>
      <c r="AB17" s="14">
        <v>2</v>
      </c>
      <c r="AC17" s="14">
        <v>1</v>
      </c>
      <c r="AD17" s="14"/>
      <c r="AE17" s="14"/>
      <c r="AF17" s="14">
        <v>1</v>
      </c>
      <c r="AG17" s="14"/>
      <c r="AH17" s="14"/>
      <c r="AI17" s="14"/>
      <c r="AJ17" s="14"/>
    </row>
    <row r="18" spans="1:36">
      <c r="A18" s="14">
        <v>10</v>
      </c>
      <c r="B18" s="14"/>
      <c r="C18" s="4">
        <v>43200</v>
      </c>
      <c r="D18" s="4">
        <v>43203</v>
      </c>
      <c r="E18" s="14" t="s">
        <v>17</v>
      </c>
      <c r="F18" s="14" t="s">
        <v>32</v>
      </c>
      <c r="G18" s="14">
        <v>30.2</v>
      </c>
      <c r="H18" s="14" t="s">
        <v>32</v>
      </c>
      <c r="I18" s="14"/>
      <c r="J18" s="14"/>
      <c r="K18" s="14"/>
      <c r="L18" s="14">
        <v>0</v>
      </c>
      <c r="M18" s="14"/>
      <c r="N18" s="14"/>
      <c r="O18" s="14"/>
      <c r="P18" s="14">
        <v>0</v>
      </c>
      <c r="Q18" s="14">
        <v>0</v>
      </c>
      <c r="R18" s="14"/>
      <c r="S18" s="14"/>
      <c r="T18" s="14"/>
      <c r="U18" s="14"/>
      <c r="V18" s="118" t="s">
        <v>79</v>
      </c>
      <c r="W18" s="119"/>
      <c r="X18" s="16"/>
      <c r="Y18" s="14"/>
      <c r="Z18" s="14"/>
      <c r="AA18" s="14">
        <v>1</v>
      </c>
      <c r="AB18" s="14">
        <v>2</v>
      </c>
      <c r="AC18" s="14">
        <v>1</v>
      </c>
      <c r="AD18" s="14"/>
      <c r="AE18" s="14"/>
      <c r="AF18" s="14">
        <v>1</v>
      </c>
      <c r="AG18" s="14"/>
      <c r="AH18" s="14"/>
      <c r="AI18" s="14"/>
      <c r="AJ18" s="14"/>
    </row>
    <row r="19" spans="1:36">
      <c r="A19" s="14">
        <v>11</v>
      </c>
      <c r="B19" s="14"/>
      <c r="C19" s="4">
        <v>43200</v>
      </c>
      <c r="D19" s="4">
        <v>43203</v>
      </c>
      <c r="E19" s="14" t="s">
        <v>17</v>
      </c>
      <c r="F19" s="14" t="s">
        <v>32</v>
      </c>
      <c r="G19" s="14" t="s">
        <v>32</v>
      </c>
      <c r="H19" s="14" t="s">
        <v>32</v>
      </c>
      <c r="I19" s="14"/>
      <c r="J19" s="14"/>
      <c r="K19" s="14"/>
      <c r="L19" s="14">
        <v>0</v>
      </c>
      <c r="M19" s="14"/>
      <c r="N19" s="14"/>
      <c r="O19" s="14"/>
      <c r="P19" s="14">
        <v>0</v>
      </c>
      <c r="Q19" s="14">
        <v>0</v>
      </c>
      <c r="R19" s="14"/>
      <c r="S19" s="14"/>
      <c r="T19" s="14"/>
      <c r="U19" s="14"/>
      <c r="V19" s="118" t="s">
        <v>79</v>
      </c>
      <c r="W19" s="119"/>
      <c r="X19" s="16"/>
      <c r="Y19" s="14"/>
      <c r="Z19" s="14"/>
      <c r="AA19" s="14">
        <v>2</v>
      </c>
      <c r="AB19" s="14">
        <v>4</v>
      </c>
      <c r="AC19" s="14">
        <v>2</v>
      </c>
      <c r="AD19" s="14"/>
      <c r="AE19" s="14"/>
      <c r="AF19" s="14">
        <v>1</v>
      </c>
      <c r="AG19" s="14"/>
      <c r="AH19" s="14"/>
      <c r="AI19" s="14"/>
      <c r="AJ19" s="14"/>
    </row>
    <row r="20" spans="1:36">
      <c r="A20" s="14">
        <v>12</v>
      </c>
      <c r="B20" s="14"/>
      <c r="C20" s="4">
        <v>43200</v>
      </c>
      <c r="D20" s="4">
        <v>43203</v>
      </c>
      <c r="E20" s="14" t="s">
        <v>16</v>
      </c>
      <c r="F20" s="14" t="s">
        <v>32</v>
      </c>
      <c r="G20" s="14" t="s">
        <v>32</v>
      </c>
      <c r="H20" s="14" t="s">
        <v>32</v>
      </c>
      <c r="I20" s="14"/>
      <c r="J20" s="14"/>
      <c r="K20" s="14"/>
      <c r="L20" s="14">
        <v>0</v>
      </c>
      <c r="M20" s="14"/>
      <c r="N20" s="14"/>
      <c r="O20" s="14"/>
      <c r="P20" s="14">
        <v>0</v>
      </c>
      <c r="Q20" s="14">
        <v>0</v>
      </c>
      <c r="R20" s="14"/>
      <c r="S20" s="14"/>
      <c r="T20" s="14"/>
      <c r="U20" s="14"/>
      <c r="V20" s="118" t="s">
        <v>79</v>
      </c>
      <c r="W20" s="119"/>
      <c r="X20" s="16"/>
      <c r="Y20" s="14"/>
      <c r="Z20" s="14"/>
      <c r="AA20" s="14">
        <v>2</v>
      </c>
      <c r="AB20" s="14">
        <v>4</v>
      </c>
      <c r="AC20" s="14">
        <v>2</v>
      </c>
      <c r="AD20" s="14"/>
      <c r="AE20" s="14"/>
      <c r="AF20" s="14">
        <v>2</v>
      </c>
      <c r="AG20" s="14"/>
      <c r="AH20" s="14"/>
      <c r="AI20" s="14"/>
      <c r="AJ20" s="14"/>
    </row>
    <row r="21" spans="1:36">
      <c r="A21" s="14">
        <v>13</v>
      </c>
      <c r="B21" s="14"/>
      <c r="C21" s="4">
        <v>43200</v>
      </c>
      <c r="D21" s="4">
        <v>43206</v>
      </c>
      <c r="E21" s="14" t="s">
        <v>17</v>
      </c>
      <c r="F21" s="14" t="s">
        <v>32</v>
      </c>
      <c r="G21" s="14">
        <v>29</v>
      </c>
      <c r="H21" s="14" t="s">
        <v>32</v>
      </c>
      <c r="I21" s="14"/>
      <c r="J21" s="14"/>
      <c r="K21" s="14"/>
      <c r="L21" s="14">
        <v>0</v>
      </c>
      <c r="M21" s="14"/>
      <c r="N21" s="14"/>
      <c r="O21" s="14"/>
      <c r="P21" s="14">
        <v>0</v>
      </c>
      <c r="Q21" s="14">
        <v>0</v>
      </c>
      <c r="R21" s="14"/>
      <c r="S21" s="14"/>
      <c r="T21" s="14"/>
      <c r="U21" s="14"/>
      <c r="V21" s="118" t="s">
        <v>79</v>
      </c>
      <c r="W21" s="119"/>
      <c r="X21" s="16"/>
      <c r="Y21" s="14"/>
      <c r="Z21" s="14"/>
      <c r="AA21" s="14">
        <v>2</v>
      </c>
      <c r="AB21" s="14">
        <v>4</v>
      </c>
      <c r="AC21" s="14">
        <v>3</v>
      </c>
      <c r="AD21" s="14"/>
      <c r="AE21" s="14"/>
      <c r="AF21" s="14">
        <v>3</v>
      </c>
      <c r="AG21" s="14"/>
      <c r="AH21" s="14"/>
      <c r="AI21" s="14"/>
      <c r="AJ21" s="14"/>
    </row>
    <row r="22" spans="1:36">
      <c r="A22" s="14">
        <v>14</v>
      </c>
      <c r="B22" s="14"/>
      <c r="C22" s="4">
        <v>43200</v>
      </c>
      <c r="D22" s="4">
        <v>43206</v>
      </c>
      <c r="E22" s="14" t="s">
        <v>17</v>
      </c>
      <c r="F22" s="14" t="s">
        <v>32</v>
      </c>
      <c r="G22" s="14">
        <v>28.9</v>
      </c>
      <c r="H22" s="14" t="s">
        <v>32</v>
      </c>
      <c r="I22" s="14"/>
      <c r="J22" s="14"/>
      <c r="K22" s="14"/>
      <c r="L22" s="14">
        <v>0</v>
      </c>
      <c r="M22" s="14"/>
      <c r="N22" s="14"/>
      <c r="O22" s="14"/>
      <c r="P22" s="14">
        <v>0</v>
      </c>
      <c r="Q22" s="14">
        <v>0</v>
      </c>
      <c r="R22" s="14"/>
      <c r="S22" s="14"/>
      <c r="T22" s="14"/>
      <c r="U22" s="14"/>
      <c r="V22" s="118" t="s">
        <v>79</v>
      </c>
      <c r="W22" s="119"/>
      <c r="X22" s="16"/>
      <c r="Y22" s="14"/>
      <c r="Z22" s="14"/>
      <c r="AA22" s="14">
        <v>3</v>
      </c>
      <c r="AB22" s="14">
        <v>5</v>
      </c>
      <c r="AC22" s="14">
        <v>3</v>
      </c>
      <c r="AD22" s="14"/>
      <c r="AE22" s="14"/>
      <c r="AF22" s="14">
        <v>3</v>
      </c>
      <c r="AG22" s="14"/>
      <c r="AH22" s="14"/>
      <c r="AI22" s="14"/>
      <c r="AJ22" s="14"/>
    </row>
    <row r="23" spans="1:36">
      <c r="A23" s="14">
        <v>15</v>
      </c>
      <c r="B23" s="14"/>
      <c r="C23" s="4">
        <v>43200</v>
      </c>
      <c r="D23" s="4">
        <v>43206</v>
      </c>
      <c r="E23" s="14" t="s">
        <v>17</v>
      </c>
      <c r="F23" s="14" t="s">
        <v>32</v>
      </c>
      <c r="G23" s="14" t="s">
        <v>32</v>
      </c>
      <c r="H23" s="14" t="s">
        <v>32</v>
      </c>
      <c r="I23" s="14"/>
      <c r="J23" s="14"/>
      <c r="K23" s="14"/>
      <c r="L23" s="14">
        <v>0</v>
      </c>
      <c r="M23" s="14"/>
      <c r="N23" s="14"/>
      <c r="O23" s="14"/>
      <c r="P23" s="14">
        <v>0</v>
      </c>
      <c r="Q23" s="14">
        <v>0</v>
      </c>
      <c r="R23" s="14"/>
      <c r="S23" s="14"/>
      <c r="T23" s="14"/>
      <c r="U23" s="14"/>
      <c r="V23" s="118" t="s">
        <v>79</v>
      </c>
      <c r="W23" s="119"/>
      <c r="X23" s="16"/>
      <c r="Y23" s="14"/>
      <c r="Z23" s="14"/>
      <c r="AA23" s="14">
        <v>4</v>
      </c>
      <c r="AB23" s="14">
        <v>5</v>
      </c>
      <c r="AC23" s="14">
        <v>4</v>
      </c>
      <c r="AD23" s="14"/>
      <c r="AE23" s="14"/>
      <c r="AF23" s="14">
        <v>3</v>
      </c>
      <c r="AG23" s="14"/>
      <c r="AH23" s="14"/>
      <c r="AI23" s="14"/>
      <c r="AJ23" s="14"/>
    </row>
    <row r="24" spans="1:36">
      <c r="A24" s="14">
        <v>16</v>
      </c>
      <c r="B24" s="14"/>
      <c r="C24" s="4">
        <v>43200</v>
      </c>
      <c r="D24" s="4">
        <v>43206</v>
      </c>
      <c r="E24" s="14" t="s">
        <v>17</v>
      </c>
      <c r="F24" s="14" t="s">
        <v>32</v>
      </c>
      <c r="G24" s="14" t="s">
        <v>32</v>
      </c>
      <c r="H24" s="14" t="s">
        <v>32</v>
      </c>
      <c r="I24" s="14"/>
      <c r="J24" s="14"/>
      <c r="K24" s="14"/>
      <c r="L24" s="14">
        <v>0</v>
      </c>
      <c r="M24" s="14"/>
      <c r="N24" s="14"/>
      <c r="O24" s="14"/>
      <c r="P24" s="14">
        <v>0</v>
      </c>
      <c r="Q24" s="14">
        <v>0</v>
      </c>
      <c r="R24" s="14"/>
      <c r="S24" s="14"/>
      <c r="T24" s="14"/>
      <c r="U24" s="14"/>
      <c r="V24" s="118" t="s">
        <v>79</v>
      </c>
      <c r="W24" s="119"/>
      <c r="X24" s="16"/>
      <c r="Y24" s="14"/>
      <c r="Z24" s="14"/>
      <c r="AA24" s="14">
        <v>5</v>
      </c>
      <c r="AB24" s="14">
        <v>6</v>
      </c>
      <c r="AC24" s="14">
        <v>4</v>
      </c>
      <c r="AD24" s="14"/>
      <c r="AE24" s="14"/>
      <c r="AF24" s="14">
        <v>3</v>
      </c>
      <c r="AG24" s="14"/>
      <c r="AH24" s="14"/>
      <c r="AI24" s="14"/>
      <c r="AJ24" s="14"/>
    </row>
    <row r="25" spans="1:36">
      <c r="A25" s="14">
        <v>17</v>
      </c>
      <c r="B25" s="14"/>
      <c r="C25" s="4">
        <v>43207</v>
      </c>
      <c r="D25" s="4">
        <v>43209</v>
      </c>
      <c r="E25" s="14" t="s">
        <v>32</v>
      </c>
      <c r="F25" s="14" t="s">
        <v>32</v>
      </c>
      <c r="G25" s="14">
        <v>33.6</v>
      </c>
      <c r="H25" s="14" t="s">
        <v>32</v>
      </c>
      <c r="I25" s="14"/>
      <c r="J25" s="14"/>
      <c r="K25" s="14"/>
      <c r="L25" s="14">
        <v>0</v>
      </c>
      <c r="M25" s="14"/>
      <c r="N25" s="14"/>
      <c r="O25" s="14"/>
      <c r="P25" s="14">
        <v>0</v>
      </c>
      <c r="Q25" s="14">
        <v>0</v>
      </c>
      <c r="R25" s="14"/>
      <c r="S25" s="14"/>
      <c r="T25" s="14"/>
      <c r="U25" s="14"/>
      <c r="V25" s="118" t="s">
        <v>79</v>
      </c>
      <c r="W25" s="119"/>
      <c r="X25" s="16"/>
      <c r="Y25" s="14"/>
      <c r="Z25" s="14"/>
      <c r="AA25" s="14">
        <v>11</v>
      </c>
      <c r="AB25" s="14">
        <v>7</v>
      </c>
      <c r="AC25" s="14">
        <v>4</v>
      </c>
      <c r="AD25" s="14"/>
      <c r="AE25" s="14"/>
      <c r="AF25" s="14">
        <v>4</v>
      </c>
      <c r="AG25" s="14"/>
      <c r="AH25" s="14"/>
      <c r="AI25" s="14"/>
      <c r="AJ25" s="14"/>
    </row>
    <row r="26" spans="1:36">
      <c r="A26" s="14">
        <v>18</v>
      </c>
      <c r="B26" s="14"/>
      <c r="C26" s="4">
        <v>43207</v>
      </c>
      <c r="D26" s="4">
        <v>43209</v>
      </c>
      <c r="E26" s="14" t="s">
        <v>32</v>
      </c>
      <c r="F26" s="14" t="s">
        <v>32</v>
      </c>
      <c r="G26" s="14">
        <v>28.4</v>
      </c>
      <c r="H26" s="14" t="s">
        <v>32</v>
      </c>
      <c r="I26" s="14"/>
      <c r="J26" s="14"/>
      <c r="K26" s="14"/>
      <c r="L26" s="14">
        <v>0</v>
      </c>
      <c r="M26" s="14"/>
      <c r="N26" s="14"/>
      <c r="O26" s="14"/>
      <c r="P26" s="14">
        <v>0</v>
      </c>
      <c r="Q26" s="14">
        <v>0</v>
      </c>
      <c r="R26" s="14"/>
      <c r="S26" s="14"/>
      <c r="T26" s="14"/>
      <c r="U26" s="14"/>
      <c r="V26" s="118" t="s">
        <v>79</v>
      </c>
      <c r="W26" s="119"/>
      <c r="X26" s="16"/>
      <c r="Y26" s="14"/>
      <c r="Z26" s="14"/>
      <c r="AA26" s="14">
        <v>13</v>
      </c>
      <c r="AB26" s="14"/>
      <c r="AC26" s="14">
        <v>5</v>
      </c>
      <c r="AD26" s="14"/>
      <c r="AE26" s="14"/>
      <c r="AF26" s="14">
        <v>4</v>
      </c>
      <c r="AG26" s="14"/>
      <c r="AH26" s="14"/>
      <c r="AI26" s="14"/>
      <c r="AJ26" s="14"/>
    </row>
    <row r="27" spans="1:36">
      <c r="A27" s="14">
        <v>19</v>
      </c>
      <c r="B27" s="14"/>
      <c r="C27" s="4">
        <v>43207</v>
      </c>
      <c r="D27" s="4">
        <v>43209</v>
      </c>
      <c r="E27" s="14" t="s">
        <v>32</v>
      </c>
      <c r="F27" s="14" t="s">
        <v>32</v>
      </c>
      <c r="G27" s="14">
        <v>30</v>
      </c>
      <c r="H27" s="14" t="s">
        <v>32</v>
      </c>
      <c r="I27" s="14"/>
      <c r="J27" s="14"/>
      <c r="K27" s="14"/>
      <c r="L27" s="14">
        <v>0</v>
      </c>
      <c r="M27" s="14"/>
      <c r="N27" s="14"/>
      <c r="O27" s="14"/>
      <c r="P27" s="14">
        <v>0</v>
      </c>
      <c r="Q27" s="14">
        <v>0</v>
      </c>
      <c r="R27" s="14"/>
      <c r="S27" s="14"/>
      <c r="T27" s="14"/>
      <c r="U27" s="14"/>
      <c r="V27" s="118" t="s">
        <v>79</v>
      </c>
      <c r="W27" s="119"/>
      <c r="X27" s="16"/>
      <c r="Y27" s="14"/>
      <c r="Z27" s="14"/>
      <c r="AA27" s="14"/>
      <c r="AB27" s="14"/>
      <c r="AC27" s="14">
        <v>9</v>
      </c>
      <c r="AD27" s="14"/>
      <c r="AE27" s="14"/>
      <c r="AF27" s="14">
        <v>4</v>
      </c>
      <c r="AG27" s="14"/>
      <c r="AH27" s="14"/>
      <c r="AI27" s="14"/>
      <c r="AJ27" s="14"/>
    </row>
    <row r="28" spans="1:36">
      <c r="A28" s="14">
        <v>20</v>
      </c>
      <c r="B28" s="14"/>
      <c r="C28" s="4">
        <v>43235</v>
      </c>
      <c r="D28" s="4">
        <v>43237</v>
      </c>
      <c r="E28" s="14" t="s">
        <v>16</v>
      </c>
      <c r="F28" s="14" t="s">
        <v>32</v>
      </c>
      <c r="G28" s="14">
        <v>36</v>
      </c>
      <c r="H28" s="14" t="s">
        <v>32</v>
      </c>
      <c r="I28" s="14"/>
      <c r="J28" s="14">
        <v>2</v>
      </c>
      <c r="K28" s="14"/>
      <c r="L28" s="14">
        <v>1</v>
      </c>
      <c r="M28" s="14"/>
      <c r="N28" s="14"/>
      <c r="O28" s="14"/>
      <c r="P28" s="14">
        <v>0</v>
      </c>
      <c r="Q28" s="14">
        <v>0</v>
      </c>
      <c r="R28" s="14"/>
      <c r="S28" s="14"/>
      <c r="T28" s="14"/>
      <c r="U28" s="14"/>
      <c r="V28" s="118" t="s">
        <v>80</v>
      </c>
      <c r="W28" s="119"/>
      <c r="X28" s="16"/>
      <c r="Y28" s="14"/>
      <c r="Z28" s="14"/>
      <c r="AA28" s="14"/>
      <c r="AB28" s="14"/>
      <c r="AC28" s="14">
        <v>9</v>
      </c>
      <c r="AD28" s="14"/>
      <c r="AE28" s="14"/>
      <c r="AF28" s="14">
        <v>5</v>
      </c>
      <c r="AG28" s="14"/>
      <c r="AH28" s="14"/>
      <c r="AI28" s="14"/>
      <c r="AJ28" s="14"/>
    </row>
    <row r="29" spans="1:36">
      <c r="A29" s="14">
        <v>21</v>
      </c>
      <c r="B29" s="14"/>
      <c r="C29" s="4">
        <v>43242</v>
      </c>
      <c r="D29" s="4">
        <v>43242</v>
      </c>
      <c r="E29" s="14" t="s">
        <v>16</v>
      </c>
      <c r="F29" s="14" t="s">
        <v>32</v>
      </c>
      <c r="G29" s="14">
        <v>30.6</v>
      </c>
      <c r="H29" s="14" t="s">
        <v>32</v>
      </c>
      <c r="I29" s="14"/>
      <c r="J29" s="14"/>
      <c r="K29" s="14"/>
      <c r="L29" s="14">
        <v>0</v>
      </c>
      <c r="M29" s="14"/>
      <c r="N29" s="14"/>
      <c r="O29" s="14"/>
      <c r="P29" s="14">
        <v>0</v>
      </c>
      <c r="Q29" s="14">
        <v>0</v>
      </c>
      <c r="R29" s="14"/>
      <c r="S29" s="14"/>
      <c r="T29" s="14"/>
      <c r="U29" s="14"/>
      <c r="V29" s="118" t="s">
        <v>80</v>
      </c>
      <c r="W29" s="119"/>
      <c r="X29" s="16"/>
      <c r="Y29" s="14"/>
      <c r="Z29" s="14"/>
      <c r="AA29" s="14"/>
      <c r="AB29" s="14"/>
      <c r="AC29" s="14">
        <v>10</v>
      </c>
      <c r="AD29" s="14"/>
      <c r="AE29" s="14"/>
      <c r="AF29" s="14">
        <v>5</v>
      </c>
      <c r="AG29" s="14"/>
      <c r="AH29" s="14"/>
      <c r="AI29" s="14"/>
      <c r="AJ29" s="14"/>
    </row>
    <row r="30" spans="1:36">
      <c r="A30" s="14">
        <v>22</v>
      </c>
      <c r="B30" s="14"/>
      <c r="C30" s="4">
        <v>43244</v>
      </c>
      <c r="D30" s="4">
        <v>43244</v>
      </c>
      <c r="E30" s="14" t="s">
        <v>16</v>
      </c>
      <c r="F30" s="14" t="s">
        <v>32</v>
      </c>
      <c r="G30" s="14">
        <v>30</v>
      </c>
      <c r="H30" s="14" t="s">
        <v>32</v>
      </c>
      <c r="I30" s="14"/>
      <c r="J30" s="14"/>
      <c r="K30" s="14"/>
      <c r="L30" s="14">
        <v>0</v>
      </c>
      <c r="M30" s="14"/>
      <c r="N30" s="14"/>
      <c r="O30" s="14"/>
      <c r="P30" s="14">
        <v>0</v>
      </c>
      <c r="Q30" s="14">
        <v>0</v>
      </c>
      <c r="R30" s="14"/>
      <c r="S30" s="14"/>
      <c r="T30" s="14"/>
      <c r="U30" s="14"/>
      <c r="V30" s="118" t="s">
        <v>79</v>
      </c>
      <c r="W30" s="119"/>
      <c r="X30" s="16"/>
      <c r="Y30" s="14"/>
      <c r="Z30" s="14"/>
      <c r="AA30" s="14"/>
      <c r="AB30" s="14"/>
      <c r="AC30" s="14">
        <v>12</v>
      </c>
      <c r="AD30" s="14"/>
      <c r="AE30" s="14"/>
      <c r="AF30" s="14">
        <v>5</v>
      </c>
      <c r="AG30" s="14"/>
      <c r="AH30" s="14"/>
      <c r="AI30" s="14"/>
      <c r="AJ30" s="14"/>
    </row>
    <row r="31" spans="1:36">
      <c r="A31" s="14">
        <v>23</v>
      </c>
      <c r="B31" s="14"/>
      <c r="C31" s="4">
        <v>43244</v>
      </c>
      <c r="D31" s="4">
        <v>43244</v>
      </c>
      <c r="E31" s="14" t="s">
        <v>16</v>
      </c>
      <c r="F31" s="14" t="s">
        <v>32</v>
      </c>
      <c r="G31" s="14">
        <v>29.5</v>
      </c>
      <c r="H31" s="14" t="s">
        <v>32</v>
      </c>
      <c r="I31" s="14"/>
      <c r="J31" s="14"/>
      <c r="K31" s="14"/>
      <c r="L31" s="14">
        <v>0</v>
      </c>
      <c r="M31" s="14"/>
      <c r="N31" s="14"/>
      <c r="O31" s="14"/>
      <c r="P31" s="14">
        <v>0</v>
      </c>
      <c r="Q31" s="14">
        <v>0</v>
      </c>
      <c r="R31" s="14"/>
      <c r="S31" s="14"/>
      <c r="T31" s="14"/>
      <c r="U31" s="14"/>
      <c r="V31" s="118" t="s">
        <v>79</v>
      </c>
      <c r="W31" s="119"/>
      <c r="X31" s="16"/>
      <c r="Y31" s="14"/>
      <c r="Z31" s="14"/>
      <c r="AA31" s="14"/>
      <c r="AB31" s="14"/>
      <c r="AC31" s="14">
        <v>12</v>
      </c>
      <c r="AD31" s="14"/>
      <c r="AE31" s="14"/>
      <c r="AF31" s="14">
        <v>6</v>
      </c>
      <c r="AG31" s="14"/>
      <c r="AH31" s="14"/>
      <c r="AI31" s="14"/>
      <c r="AJ31" s="14"/>
    </row>
    <row r="32" spans="1:36">
      <c r="A32" s="14">
        <v>24</v>
      </c>
      <c r="B32" s="14"/>
      <c r="C32" s="4">
        <v>43244</v>
      </c>
      <c r="D32" s="4">
        <v>43244</v>
      </c>
      <c r="E32" s="14" t="s">
        <v>17</v>
      </c>
      <c r="F32" s="14" t="s">
        <v>32</v>
      </c>
      <c r="G32" s="14">
        <v>31</v>
      </c>
      <c r="H32" s="14" t="s">
        <v>32</v>
      </c>
      <c r="I32" s="14"/>
      <c r="J32" s="14"/>
      <c r="K32" s="14"/>
      <c r="L32" s="14">
        <v>0</v>
      </c>
      <c r="M32" s="14"/>
      <c r="N32" s="14"/>
      <c r="O32" s="14"/>
      <c r="P32" s="14">
        <v>0</v>
      </c>
      <c r="Q32" s="14">
        <v>0</v>
      </c>
      <c r="R32" s="14"/>
      <c r="S32" s="14"/>
      <c r="T32" s="14"/>
      <c r="U32" s="14"/>
      <c r="V32" s="118" t="s">
        <v>79</v>
      </c>
      <c r="W32" s="119"/>
      <c r="X32" s="16"/>
      <c r="Y32" s="14"/>
      <c r="Z32" s="14"/>
      <c r="AA32" s="14"/>
      <c r="AB32" s="14"/>
      <c r="AC32" s="14">
        <v>13</v>
      </c>
      <c r="AD32" s="14"/>
      <c r="AE32" s="14"/>
      <c r="AF32" s="14">
        <v>7</v>
      </c>
      <c r="AG32" s="14"/>
      <c r="AH32" s="14"/>
      <c r="AI32" s="14"/>
      <c r="AJ32" s="14"/>
    </row>
    <row r="33" spans="1:36">
      <c r="A33" s="14">
        <v>25</v>
      </c>
      <c r="B33" s="14"/>
      <c r="C33" s="4">
        <v>43264</v>
      </c>
      <c r="D33" s="4">
        <v>43264</v>
      </c>
      <c r="E33" s="14" t="s">
        <v>17</v>
      </c>
      <c r="F33" s="14" t="s">
        <v>32</v>
      </c>
      <c r="G33" s="14">
        <v>33.700000000000003</v>
      </c>
      <c r="H33" s="14" t="s">
        <v>32</v>
      </c>
      <c r="I33" s="14"/>
      <c r="J33" s="14"/>
      <c r="K33" s="14"/>
      <c r="L33" s="14">
        <v>0</v>
      </c>
      <c r="M33" s="14"/>
      <c r="N33" s="14"/>
      <c r="O33" s="14">
        <v>8</v>
      </c>
      <c r="P33" s="14">
        <v>1</v>
      </c>
      <c r="Q33" s="14">
        <v>0</v>
      </c>
      <c r="R33" s="14"/>
      <c r="S33" s="14"/>
      <c r="T33" s="14"/>
      <c r="U33" s="14"/>
      <c r="V33" s="118" t="s">
        <v>80</v>
      </c>
      <c r="W33" s="119"/>
      <c r="X33" s="16"/>
      <c r="Y33" s="14"/>
      <c r="Z33" s="14"/>
      <c r="AA33" s="14"/>
      <c r="AB33" s="14"/>
      <c r="AC33" s="14">
        <v>13</v>
      </c>
      <c r="AD33" s="14"/>
      <c r="AE33" s="14"/>
      <c r="AF33" s="14">
        <v>8</v>
      </c>
      <c r="AG33" s="14"/>
      <c r="AH33" s="14"/>
      <c r="AI33" s="14"/>
      <c r="AJ33" s="14"/>
    </row>
    <row r="34" spans="1:36">
      <c r="A34" s="14">
        <v>26</v>
      </c>
      <c r="B34" s="14"/>
      <c r="C34" s="4">
        <v>43265</v>
      </c>
      <c r="D34" s="4">
        <v>43265</v>
      </c>
      <c r="E34" s="14" t="s">
        <v>16</v>
      </c>
      <c r="F34" s="14" t="s">
        <v>32</v>
      </c>
      <c r="G34" s="14">
        <v>31.8</v>
      </c>
      <c r="H34" s="14" t="s">
        <v>32</v>
      </c>
      <c r="I34" s="14">
        <v>1</v>
      </c>
      <c r="J34" s="14"/>
      <c r="K34" s="14"/>
      <c r="L34" s="14">
        <v>1</v>
      </c>
      <c r="M34" s="14"/>
      <c r="N34" s="14"/>
      <c r="O34" s="14"/>
      <c r="P34" s="14">
        <v>0</v>
      </c>
      <c r="Q34" s="14">
        <v>0</v>
      </c>
      <c r="R34" s="14"/>
      <c r="S34" s="14"/>
      <c r="T34" s="14"/>
      <c r="U34" s="14"/>
      <c r="V34" s="118" t="s">
        <v>80</v>
      </c>
      <c r="W34" s="119"/>
      <c r="X34" s="16"/>
      <c r="Y34" s="14"/>
      <c r="Z34" s="14"/>
      <c r="AA34" s="14"/>
      <c r="AB34" s="14"/>
      <c r="AC34" s="14">
        <v>13</v>
      </c>
      <c r="AD34" s="14"/>
      <c r="AE34" s="14"/>
      <c r="AF34" s="14">
        <v>9</v>
      </c>
      <c r="AG34" s="14"/>
      <c r="AH34" s="14"/>
      <c r="AI34" s="14"/>
      <c r="AJ34" s="14"/>
    </row>
    <row r="35" spans="1:36">
      <c r="A35" s="14">
        <v>27</v>
      </c>
      <c r="B35" s="14"/>
      <c r="C35" s="4">
        <v>43265</v>
      </c>
      <c r="D35" s="4">
        <v>43265</v>
      </c>
      <c r="E35" s="14" t="s">
        <v>17</v>
      </c>
      <c r="F35" s="14" t="s">
        <v>32</v>
      </c>
      <c r="G35" s="14">
        <v>31</v>
      </c>
      <c r="H35" s="14" t="s">
        <v>32</v>
      </c>
      <c r="I35" s="14">
        <v>3</v>
      </c>
      <c r="J35" s="14"/>
      <c r="K35" s="14"/>
      <c r="L35" s="14">
        <v>1</v>
      </c>
      <c r="M35" s="14"/>
      <c r="N35" s="14"/>
      <c r="O35" s="14">
        <v>3</v>
      </c>
      <c r="P35" s="14">
        <v>1</v>
      </c>
      <c r="Q35" s="14">
        <v>1</v>
      </c>
      <c r="R35" s="14"/>
      <c r="S35" s="14"/>
      <c r="T35" s="14"/>
      <c r="U35" s="14"/>
      <c r="V35" s="118" t="s">
        <v>80</v>
      </c>
      <c r="W35" s="119"/>
      <c r="X35" s="16"/>
      <c r="Y35" s="14"/>
      <c r="Z35" s="14"/>
      <c r="AA35" s="14"/>
      <c r="AB35" s="14"/>
      <c r="AC35" s="14">
        <v>16</v>
      </c>
      <c r="AD35" s="14"/>
      <c r="AE35" s="14"/>
      <c r="AF35" s="14">
        <v>10</v>
      </c>
      <c r="AG35" s="14"/>
      <c r="AH35" s="14"/>
      <c r="AI35" s="14"/>
      <c r="AJ35" s="14"/>
    </row>
    <row r="36" spans="1:36">
      <c r="A36" s="14">
        <v>28</v>
      </c>
      <c r="B36" s="14"/>
      <c r="C36" s="4">
        <v>43265</v>
      </c>
      <c r="D36" s="4">
        <v>43265</v>
      </c>
      <c r="E36" s="14" t="s">
        <v>16</v>
      </c>
      <c r="F36" s="14" t="s">
        <v>32</v>
      </c>
      <c r="G36" s="14">
        <v>30.9</v>
      </c>
      <c r="H36" s="14" t="s">
        <v>32</v>
      </c>
      <c r="I36" s="14"/>
      <c r="J36" s="14"/>
      <c r="K36" s="14"/>
      <c r="L36" s="14">
        <v>0</v>
      </c>
      <c r="M36" s="14"/>
      <c r="N36" s="14"/>
      <c r="O36" s="14"/>
      <c r="P36" s="14">
        <v>0</v>
      </c>
      <c r="Q36" s="14">
        <v>0</v>
      </c>
      <c r="R36" s="14"/>
      <c r="S36" s="14"/>
      <c r="T36" s="14"/>
      <c r="U36" s="14"/>
      <c r="V36" s="118" t="s">
        <v>80</v>
      </c>
      <c r="W36" s="119"/>
      <c r="X36" s="16"/>
      <c r="Y36" s="14"/>
      <c r="Z36" s="14"/>
      <c r="AA36" s="14"/>
      <c r="AB36" s="14"/>
      <c r="AC36" s="14">
        <v>16</v>
      </c>
      <c r="AD36" s="14"/>
      <c r="AE36" s="14"/>
      <c r="AF36" s="14">
        <v>12</v>
      </c>
      <c r="AG36" s="14"/>
      <c r="AH36" s="14"/>
      <c r="AI36" s="14"/>
      <c r="AJ36" s="14"/>
    </row>
    <row r="37" spans="1:36">
      <c r="A37" s="14">
        <v>29</v>
      </c>
      <c r="B37" s="14"/>
      <c r="C37" s="4">
        <v>43272</v>
      </c>
      <c r="D37" s="4">
        <v>43272</v>
      </c>
      <c r="E37" s="14" t="s">
        <v>17</v>
      </c>
      <c r="F37" s="14" t="s">
        <v>32</v>
      </c>
      <c r="G37" s="14">
        <v>34.299999999999997</v>
      </c>
      <c r="H37" s="14" t="s">
        <v>32</v>
      </c>
      <c r="I37" s="14"/>
      <c r="J37" s="14">
        <v>6</v>
      </c>
      <c r="K37" s="14">
        <v>2</v>
      </c>
      <c r="L37" s="14">
        <v>1</v>
      </c>
      <c r="M37" s="14"/>
      <c r="N37" s="14"/>
      <c r="O37" s="14">
        <v>5</v>
      </c>
      <c r="P37" s="14">
        <v>1</v>
      </c>
      <c r="Q37" s="14">
        <v>1</v>
      </c>
      <c r="R37" s="14"/>
      <c r="S37" s="14"/>
      <c r="T37" s="14"/>
      <c r="U37" s="14"/>
      <c r="V37" s="118" t="s">
        <v>80</v>
      </c>
      <c r="W37" s="119"/>
      <c r="X37" s="16"/>
      <c r="Y37" s="14"/>
      <c r="Z37" s="14"/>
      <c r="AA37" s="14"/>
      <c r="AB37" s="14"/>
      <c r="AC37" s="14">
        <v>23</v>
      </c>
      <c r="AD37" s="14"/>
      <c r="AE37" s="14"/>
      <c r="AF37" s="14">
        <v>12</v>
      </c>
      <c r="AG37" s="14"/>
      <c r="AH37" s="14"/>
      <c r="AI37" s="14"/>
      <c r="AJ37" s="14"/>
    </row>
    <row r="38" spans="1:36">
      <c r="A38" s="14">
        <v>30</v>
      </c>
      <c r="B38" s="14"/>
      <c r="C38" s="4">
        <v>43272</v>
      </c>
      <c r="D38" s="4">
        <v>43272</v>
      </c>
      <c r="E38" s="14" t="s">
        <v>17</v>
      </c>
      <c r="F38" s="14" t="s">
        <v>32</v>
      </c>
      <c r="G38" s="14">
        <v>31.5</v>
      </c>
      <c r="H38" s="14" t="s">
        <v>32</v>
      </c>
      <c r="I38" s="14"/>
      <c r="J38" s="14"/>
      <c r="K38" s="14"/>
      <c r="L38" s="14">
        <v>0</v>
      </c>
      <c r="M38" s="14"/>
      <c r="N38" s="14"/>
      <c r="O38" s="14">
        <v>46</v>
      </c>
      <c r="P38" s="14">
        <v>1</v>
      </c>
      <c r="Q38" s="14">
        <v>0</v>
      </c>
      <c r="R38" s="14"/>
      <c r="S38" s="14"/>
      <c r="T38" s="14"/>
      <c r="U38" s="14"/>
      <c r="V38" s="118" t="s">
        <v>80</v>
      </c>
      <c r="W38" s="119"/>
      <c r="X38" s="16"/>
      <c r="Y38" s="14"/>
      <c r="Z38" s="14"/>
      <c r="AA38" s="14"/>
      <c r="AB38" s="14"/>
      <c r="AC38" s="14"/>
      <c r="AD38" s="14"/>
      <c r="AE38" s="14"/>
      <c r="AF38" s="14">
        <v>13</v>
      </c>
      <c r="AG38" s="14"/>
      <c r="AH38" s="14"/>
      <c r="AI38" s="14"/>
      <c r="AJ38" s="14"/>
    </row>
    <row r="39" spans="1:36">
      <c r="A39" s="14">
        <v>31</v>
      </c>
      <c r="B39" s="14"/>
      <c r="C39" s="4">
        <v>43272</v>
      </c>
      <c r="D39" s="4">
        <v>43272</v>
      </c>
      <c r="E39" s="14" t="s">
        <v>17</v>
      </c>
      <c r="F39" s="14" t="s">
        <v>32</v>
      </c>
      <c r="G39" s="14">
        <v>31.8</v>
      </c>
      <c r="H39" s="14" t="s">
        <v>32</v>
      </c>
      <c r="I39" s="14"/>
      <c r="J39" s="14">
        <v>4</v>
      </c>
      <c r="K39" s="14"/>
      <c r="L39" s="14">
        <v>1</v>
      </c>
      <c r="M39" s="14"/>
      <c r="N39" s="14"/>
      <c r="O39" s="14">
        <v>23</v>
      </c>
      <c r="P39" s="14">
        <v>1</v>
      </c>
      <c r="Q39" s="14">
        <v>1</v>
      </c>
      <c r="R39" s="14"/>
      <c r="S39" s="14"/>
      <c r="T39" s="14"/>
      <c r="U39" s="14"/>
      <c r="V39" s="118" t="s">
        <v>80</v>
      </c>
      <c r="W39" s="119"/>
      <c r="X39" s="14"/>
      <c r="Y39" s="14"/>
      <c r="Z39" s="14"/>
      <c r="AA39" s="14"/>
      <c r="AB39" s="14"/>
      <c r="AC39" s="14"/>
      <c r="AD39" s="14"/>
      <c r="AE39" s="14"/>
      <c r="AF39" s="14">
        <v>16</v>
      </c>
      <c r="AG39" s="14"/>
      <c r="AH39" s="14"/>
      <c r="AI39" s="14"/>
      <c r="AJ39" s="14"/>
    </row>
    <row r="40" spans="1:36">
      <c r="A40" s="14">
        <v>32</v>
      </c>
      <c r="B40" s="14"/>
      <c r="C40" s="129">
        <v>43312</v>
      </c>
      <c r="D40" s="129">
        <v>43312</v>
      </c>
      <c r="E40" s="14" t="s">
        <v>16</v>
      </c>
      <c r="F40" s="14" t="s">
        <v>32</v>
      </c>
      <c r="G40" s="14">
        <v>31.21</v>
      </c>
      <c r="H40" s="14" t="s">
        <v>32</v>
      </c>
      <c r="I40" s="14"/>
      <c r="J40" s="14"/>
      <c r="K40" s="14">
        <v>1</v>
      </c>
      <c r="L40" s="14">
        <v>1</v>
      </c>
      <c r="M40" s="14"/>
      <c r="N40" s="14"/>
      <c r="O40" s="14">
        <v>5</v>
      </c>
      <c r="P40" s="14">
        <v>1</v>
      </c>
      <c r="Q40" s="14">
        <v>1</v>
      </c>
      <c r="R40" s="14"/>
      <c r="S40" s="14"/>
      <c r="T40" s="14"/>
      <c r="U40" s="14"/>
      <c r="V40" s="118" t="s">
        <v>80</v>
      </c>
      <c r="W40" s="119"/>
      <c r="X40" s="14"/>
      <c r="Y40" s="14"/>
      <c r="Z40" s="14"/>
      <c r="AA40" s="14"/>
      <c r="AB40" s="14"/>
      <c r="AC40" s="14"/>
      <c r="AD40" s="14"/>
      <c r="AE40" s="14"/>
      <c r="AF40" s="14">
        <v>16</v>
      </c>
      <c r="AG40" s="14"/>
      <c r="AH40" s="14"/>
      <c r="AI40" s="14"/>
      <c r="AJ40" s="14"/>
    </row>
    <row r="41" spans="1:36">
      <c r="A41" s="14">
        <v>33</v>
      </c>
      <c r="B41" s="14"/>
      <c r="C41" s="129">
        <v>43319</v>
      </c>
      <c r="D41" s="129">
        <v>43319</v>
      </c>
      <c r="E41" s="14" t="s">
        <v>16</v>
      </c>
      <c r="F41" s="14" t="s">
        <v>32</v>
      </c>
      <c r="G41" s="14">
        <v>32.130000000000003</v>
      </c>
      <c r="H41" s="14" t="s">
        <v>32</v>
      </c>
      <c r="I41" s="14"/>
      <c r="J41" s="14"/>
      <c r="K41" s="14"/>
      <c r="L41" s="14">
        <v>0</v>
      </c>
      <c r="M41" s="14"/>
      <c r="N41" s="14"/>
      <c r="O41" s="14">
        <v>12</v>
      </c>
      <c r="P41" s="14">
        <v>1</v>
      </c>
      <c r="Q41" s="14">
        <v>0</v>
      </c>
      <c r="R41" s="14"/>
      <c r="S41" s="14"/>
      <c r="T41" s="14"/>
      <c r="U41" s="14"/>
      <c r="V41" s="118" t="s">
        <v>80</v>
      </c>
      <c r="W41" s="119"/>
      <c r="X41" s="14"/>
      <c r="Y41" s="14"/>
      <c r="Z41" s="14"/>
      <c r="AA41" s="14"/>
      <c r="AB41" s="14"/>
      <c r="AC41" s="14"/>
      <c r="AD41" s="14"/>
      <c r="AE41" s="14"/>
      <c r="AF41" s="14">
        <v>23</v>
      </c>
      <c r="AG41" s="14"/>
      <c r="AH41" s="14"/>
      <c r="AI41" s="14"/>
      <c r="AJ41" s="14"/>
    </row>
    <row r="42" spans="1:36">
      <c r="A42" s="14">
        <v>34</v>
      </c>
      <c r="B42" s="14"/>
      <c r="C42" s="129">
        <v>43319</v>
      </c>
      <c r="D42" s="129">
        <v>43319</v>
      </c>
      <c r="E42" s="14" t="s">
        <v>17</v>
      </c>
      <c r="F42" s="14" t="s">
        <v>32</v>
      </c>
      <c r="G42" s="14">
        <v>32.1</v>
      </c>
      <c r="H42" s="14" t="s">
        <v>32</v>
      </c>
      <c r="I42" s="14"/>
      <c r="J42" s="14"/>
      <c r="K42" s="14"/>
      <c r="L42" s="14">
        <v>0</v>
      </c>
      <c r="M42" s="14"/>
      <c r="N42" s="14"/>
      <c r="O42" s="14">
        <v>13</v>
      </c>
      <c r="P42" s="14">
        <v>1</v>
      </c>
      <c r="Q42" s="14">
        <v>0</v>
      </c>
      <c r="R42" s="14"/>
      <c r="S42" s="14"/>
      <c r="T42" s="14"/>
      <c r="U42" s="14"/>
      <c r="V42" s="118" t="s">
        <v>80</v>
      </c>
      <c r="W42" s="119"/>
      <c r="X42" s="14"/>
      <c r="Y42" s="14"/>
      <c r="Z42" s="14"/>
      <c r="AA42" s="14"/>
      <c r="AB42" s="14"/>
      <c r="AC42" s="14"/>
      <c r="AD42" s="14"/>
      <c r="AE42" s="14"/>
      <c r="AF42" s="14">
        <v>26</v>
      </c>
      <c r="AG42" s="14"/>
      <c r="AH42" s="14"/>
      <c r="AI42" s="14"/>
      <c r="AJ42" s="14"/>
    </row>
    <row r="43" spans="1:36">
      <c r="A43" s="14">
        <v>35</v>
      </c>
      <c r="B43" s="14"/>
      <c r="C43" s="129">
        <v>43319</v>
      </c>
      <c r="D43" s="129">
        <v>43319</v>
      </c>
      <c r="E43" s="14" t="s">
        <v>17</v>
      </c>
      <c r="F43" s="14" t="s">
        <v>32</v>
      </c>
      <c r="G43" s="14">
        <v>34.19</v>
      </c>
      <c r="H43" s="14" t="s">
        <v>32</v>
      </c>
      <c r="I43" s="14"/>
      <c r="J43" s="14"/>
      <c r="K43" s="14"/>
      <c r="L43" s="14">
        <v>0</v>
      </c>
      <c r="M43" s="14"/>
      <c r="N43" s="14"/>
      <c r="O43" s="14">
        <v>10</v>
      </c>
      <c r="P43" s="14">
        <v>1</v>
      </c>
      <c r="Q43" s="14">
        <v>0</v>
      </c>
      <c r="R43" s="14"/>
      <c r="S43" s="14"/>
      <c r="T43" s="14"/>
      <c r="U43" s="14"/>
      <c r="V43" s="118" t="s">
        <v>80</v>
      </c>
      <c r="W43" s="119"/>
      <c r="X43" s="14"/>
      <c r="Y43" s="14"/>
      <c r="Z43" s="14"/>
      <c r="AA43" s="14"/>
      <c r="AB43" s="14"/>
      <c r="AC43" s="14"/>
      <c r="AD43" s="14"/>
      <c r="AE43" s="14"/>
      <c r="AF43" s="14">
        <v>46</v>
      </c>
      <c r="AG43" s="14"/>
      <c r="AH43" s="14"/>
      <c r="AI43" s="14"/>
      <c r="AJ43" s="14"/>
    </row>
    <row r="44" spans="1:36">
      <c r="A44" s="14">
        <v>36</v>
      </c>
      <c r="B44" s="14"/>
      <c r="C44" s="129">
        <v>43319</v>
      </c>
      <c r="D44" s="129">
        <v>43319</v>
      </c>
      <c r="E44" s="14" t="s">
        <v>16</v>
      </c>
      <c r="F44" s="14" t="s">
        <v>32</v>
      </c>
      <c r="G44" s="14">
        <v>35.700000000000003</v>
      </c>
      <c r="H44" s="14" t="s">
        <v>32</v>
      </c>
      <c r="I44" s="14"/>
      <c r="J44" s="14"/>
      <c r="K44" s="14"/>
      <c r="L44" s="14">
        <v>0</v>
      </c>
      <c r="M44" s="14"/>
      <c r="N44" s="14"/>
      <c r="O44" s="14">
        <v>16</v>
      </c>
      <c r="P44" s="14">
        <v>1</v>
      </c>
      <c r="Q44" s="14">
        <v>0</v>
      </c>
      <c r="R44" s="14"/>
      <c r="S44" s="14"/>
      <c r="T44" s="14"/>
      <c r="U44" s="14"/>
      <c r="V44" s="118" t="s">
        <v>80</v>
      </c>
      <c r="W44" s="119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>
      <c r="A45" s="14">
        <v>37</v>
      </c>
      <c r="B45" s="14"/>
      <c r="C45" s="129">
        <v>43438</v>
      </c>
      <c r="D45" s="129">
        <v>43440</v>
      </c>
      <c r="E45" s="14" t="s">
        <v>16</v>
      </c>
      <c r="F45" s="14" t="s">
        <v>32</v>
      </c>
      <c r="G45" s="14">
        <v>35.1</v>
      </c>
      <c r="H45" s="14" t="s">
        <v>32</v>
      </c>
      <c r="I45" s="14"/>
      <c r="J45" s="14">
        <v>1</v>
      </c>
      <c r="K45" s="14"/>
      <c r="L45" s="14">
        <v>1</v>
      </c>
      <c r="M45" s="14"/>
      <c r="N45" s="14"/>
      <c r="O45" s="14"/>
      <c r="P45" s="14">
        <v>0</v>
      </c>
      <c r="Q45" s="14">
        <v>0</v>
      </c>
      <c r="R45" s="14"/>
      <c r="S45" s="14"/>
      <c r="T45" s="14"/>
      <c r="U45" s="14"/>
      <c r="V45" s="118" t="s">
        <v>80</v>
      </c>
      <c r="W45" s="119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spans="1:36">
      <c r="A46" s="14">
        <v>38</v>
      </c>
      <c r="B46" s="14"/>
      <c r="C46" s="129">
        <v>43439</v>
      </c>
      <c r="D46" s="129">
        <v>43440</v>
      </c>
      <c r="E46" s="14" t="s">
        <v>17</v>
      </c>
      <c r="F46" s="14" t="s">
        <v>32</v>
      </c>
      <c r="G46" s="14">
        <v>33.5</v>
      </c>
      <c r="H46" s="14" t="s">
        <v>32</v>
      </c>
      <c r="I46" s="14">
        <v>1</v>
      </c>
      <c r="J46" s="14"/>
      <c r="K46" s="14"/>
      <c r="L46" s="14">
        <v>1</v>
      </c>
      <c r="M46" s="14"/>
      <c r="N46" s="14"/>
      <c r="O46" s="14">
        <v>26</v>
      </c>
      <c r="P46" s="14">
        <v>1</v>
      </c>
      <c r="Q46" s="14">
        <v>1</v>
      </c>
      <c r="R46" s="14"/>
      <c r="S46" s="14"/>
      <c r="T46" s="14"/>
      <c r="U46" s="14"/>
      <c r="V46" s="118" t="s">
        <v>80</v>
      </c>
      <c r="W46" s="119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spans="1:36">
      <c r="A47" s="14">
        <v>39</v>
      </c>
      <c r="B47" s="14"/>
      <c r="C47" s="4">
        <v>43544</v>
      </c>
      <c r="D47" s="4">
        <v>43545</v>
      </c>
      <c r="E47" s="14" t="s">
        <v>17</v>
      </c>
      <c r="F47" s="14" t="s">
        <v>32</v>
      </c>
      <c r="G47" s="14">
        <v>36.24</v>
      </c>
      <c r="H47" s="14" t="s">
        <v>32</v>
      </c>
      <c r="I47" s="14"/>
      <c r="J47" s="14"/>
      <c r="K47" s="14"/>
      <c r="L47" s="14">
        <v>0</v>
      </c>
      <c r="M47" s="14"/>
      <c r="N47" s="14"/>
      <c r="O47" s="14">
        <v>3</v>
      </c>
      <c r="P47" s="14">
        <v>1</v>
      </c>
      <c r="Q47" s="14">
        <v>0</v>
      </c>
      <c r="R47" s="14"/>
      <c r="S47" s="14"/>
      <c r="T47" s="14"/>
      <c r="U47" s="14"/>
      <c r="V47" s="118" t="s">
        <v>80</v>
      </c>
      <c r="W47" s="119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>
      <c r="A48" s="14">
        <v>40</v>
      </c>
      <c r="B48" s="14"/>
      <c r="C48" s="4">
        <v>43544</v>
      </c>
      <c r="D48" s="4">
        <v>43545</v>
      </c>
      <c r="E48" s="14" t="s">
        <v>16</v>
      </c>
      <c r="F48" s="14" t="s">
        <v>32</v>
      </c>
      <c r="G48" s="14">
        <v>31.44</v>
      </c>
      <c r="H48" s="14" t="s">
        <v>32</v>
      </c>
      <c r="I48" s="14"/>
      <c r="J48" s="14"/>
      <c r="K48" s="14"/>
      <c r="L48" s="14">
        <v>0</v>
      </c>
      <c r="M48" s="14"/>
      <c r="N48" s="14"/>
      <c r="O48" s="14">
        <v>9</v>
      </c>
      <c r="P48" s="14">
        <v>1</v>
      </c>
      <c r="Q48" s="14">
        <v>0</v>
      </c>
      <c r="R48" s="14"/>
      <c r="S48" s="14"/>
      <c r="T48" s="14"/>
      <c r="U48" s="14"/>
      <c r="V48" s="118" t="s">
        <v>80</v>
      </c>
      <c r="W48" s="119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>
      <c r="A49" s="14">
        <v>41</v>
      </c>
      <c r="B49" s="14"/>
      <c r="C49" s="4">
        <v>43544</v>
      </c>
      <c r="D49" s="4">
        <v>43545</v>
      </c>
      <c r="E49" s="14" t="s">
        <v>17</v>
      </c>
      <c r="F49" s="14" t="s">
        <v>32</v>
      </c>
      <c r="G49" s="14">
        <v>31.12</v>
      </c>
      <c r="H49" s="14" t="s">
        <v>32</v>
      </c>
      <c r="I49" s="14"/>
      <c r="J49" s="14"/>
      <c r="K49" s="14"/>
      <c r="L49" s="14">
        <v>0</v>
      </c>
      <c r="M49" s="14"/>
      <c r="N49" s="14"/>
      <c r="O49" s="14">
        <v>4</v>
      </c>
      <c r="P49" s="14">
        <v>1</v>
      </c>
      <c r="Q49" s="14">
        <v>0</v>
      </c>
      <c r="R49" s="14"/>
      <c r="S49" s="14"/>
      <c r="T49" s="14"/>
      <c r="U49" s="14"/>
      <c r="V49" s="118" t="s">
        <v>80</v>
      </c>
      <c r="W49" s="119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>
      <c r="A50" s="14">
        <v>42</v>
      </c>
      <c r="B50" s="14"/>
      <c r="C50" s="4">
        <v>43544</v>
      </c>
      <c r="D50" s="4">
        <v>43545</v>
      </c>
      <c r="E50" s="14" t="s">
        <v>17</v>
      </c>
      <c r="F50" s="14" t="s">
        <v>32</v>
      </c>
      <c r="G50" s="14">
        <v>33.49</v>
      </c>
      <c r="H50" s="14" t="s">
        <v>32</v>
      </c>
      <c r="I50" s="14">
        <v>1</v>
      </c>
      <c r="J50" s="14"/>
      <c r="K50" s="14"/>
      <c r="L50" s="14">
        <v>1</v>
      </c>
      <c r="M50" s="14">
        <v>3</v>
      </c>
      <c r="N50" s="14">
        <v>2</v>
      </c>
      <c r="O50" s="14">
        <v>7</v>
      </c>
      <c r="P50" s="14">
        <v>1</v>
      </c>
      <c r="Q50" s="14">
        <v>1</v>
      </c>
      <c r="R50" s="14"/>
      <c r="S50" s="14"/>
      <c r="T50" s="14"/>
      <c r="U50" s="14"/>
      <c r="V50" s="118" t="s">
        <v>80</v>
      </c>
      <c r="W50" s="119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>
      <c r="A51" s="14">
        <v>43</v>
      </c>
      <c r="B51" s="14"/>
      <c r="C51" s="4">
        <v>43544</v>
      </c>
      <c r="D51" s="4">
        <v>43545</v>
      </c>
      <c r="E51" s="14" t="s">
        <v>32</v>
      </c>
      <c r="F51" s="14" t="s">
        <v>32</v>
      </c>
      <c r="G51" s="14">
        <v>29.93</v>
      </c>
      <c r="H51" s="14" t="s">
        <v>32</v>
      </c>
      <c r="I51" s="14"/>
      <c r="J51" s="14"/>
      <c r="K51" s="14"/>
      <c r="L51" s="14">
        <v>0</v>
      </c>
      <c r="M51" s="14"/>
      <c r="N51" s="14"/>
      <c r="O51" s="14">
        <v>12</v>
      </c>
      <c r="P51" s="14">
        <v>1</v>
      </c>
      <c r="Q51" s="14">
        <v>0</v>
      </c>
      <c r="R51" s="14"/>
      <c r="S51" s="14"/>
      <c r="T51" s="14"/>
      <c r="U51" s="14"/>
      <c r="V51" s="118" t="s">
        <v>80</v>
      </c>
      <c r="W51" s="119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>
      <c r="A52" s="14">
        <v>44</v>
      </c>
      <c r="B52" s="14"/>
      <c r="C52" s="4">
        <v>43563</v>
      </c>
      <c r="D52" s="4">
        <v>43565</v>
      </c>
      <c r="E52" s="14" t="s">
        <v>17</v>
      </c>
      <c r="F52" s="14" t="s">
        <v>32</v>
      </c>
      <c r="G52" s="14">
        <v>34.380000000000003</v>
      </c>
      <c r="H52" s="14" t="s">
        <v>32</v>
      </c>
      <c r="I52" s="14"/>
      <c r="J52" s="14"/>
      <c r="K52" s="14"/>
      <c r="L52" s="14">
        <v>0</v>
      </c>
      <c r="M52" s="14"/>
      <c r="N52" s="14"/>
      <c r="O52" s="14">
        <v>4</v>
      </c>
      <c r="P52" s="14">
        <v>1</v>
      </c>
      <c r="Q52" s="14">
        <v>0</v>
      </c>
      <c r="R52" s="14"/>
      <c r="S52" s="14"/>
      <c r="T52" s="14"/>
      <c r="U52" s="14"/>
      <c r="V52" s="118" t="s">
        <v>80</v>
      </c>
      <c r="W52" s="119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spans="1:36">
      <c r="A53" s="14">
        <v>45</v>
      </c>
      <c r="B53" s="14"/>
      <c r="C53" s="4">
        <v>43563</v>
      </c>
      <c r="D53" s="4">
        <v>43565</v>
      </c>
      <c r="E53" s="14" t="s">
        <v>17</v>
      </c>
      <c r="F53" s="14" t="s">
        <v>32</v>
      </c>
      <c r="G53" s="14">
        <v>35.24</v>
      </c>
      <c r="H53" s="14" t="s">
        <v>32</v>
      </c>
      <c r="I53" s="14"/>
      <c r="J53" s="14"/>
      <c r="K53" s="14"/>
      <c r="L53" s="14">
        <v>0</v>
      </c>
      <c r="M53" s="14"/>
      <c r="N53" s="14"/>
      <c r="O53" s="14">
        <v>16</v>
      </c>
      <c r="P53" s="14">
        <v>1</v>
      </c>
      <c r="Q53" s="14">
        <v>0</v>
      </c>
      <c r="R53" s="14"/>
      <c r="S53" s="14"/>
      <c r="T53" s="14"/>
      <c r="U53" s="14"/>
      <c r="V53" s="118" t="s">
        <v>80</v>
      </c>
      <c r="W53" s="119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>
      <c r="A54" s="14">
        <v>46</v>
      </c>
      <c r="B54" s="14"/>
      <c r="C54" s="4">
        <v>43563</v>
      </c>
      <c r="D54" s="4">
        <v>43565</v>
      </c>
      <c r="E54" s="14" t="s">
        <v>16</v>
      </c>
      <c r="F54" s="14" t="s">
        <v>32</v>
      </c>
      <c r="G54" s="14">
        <v>36.76</v>
      </c>
      <c r="H54" s="14" t="s">
        <v>32</v>
      </c>
      <c r="I54" s="14"/>
      <c r="J54" s="14"/>
      <c r="K54" s="14"/>
      <c r="L54" s="14">
        <v>0</v>
      </c>
      <c r="M54" s="14"/>
      <c r="N54" s="14"/>
      <c r="O54" s="14">
        <v>3</v>
      </c>
      <c r="P54" s="14">
        <v>1</v>
      </c>
      <c r="Q54" s="14">
        <v>0</v>
      </c>
      <c r="R54" s="14"/>
      <c r="S54" s="14"/>
      <c r="T54" s="14"/>
      <c r="U54" s="14"/>
      <c r="V54" s="118" t="s">
        <v>80</v>
      </c>
      <c r="W54" s="119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>
      <c r="A55" s="14">
        <v>47</v>
      </c>
      <c r="B55" s="14"/>
      <c r="C55" s="4">
        <v>43563</v>
      </c>
      <c r="D55" s="4">
        <v>43565</v>
      </c>
      <c r="E55" s="14" t="s">
        <v>16</v>
      </c>
      <c r="F55" s="14" t="s">
        <v>32</v>
      </c>
      <c r="G55" s="14">
        <v>34.380000000000003</v>
      </c>
      <c r="H55" s="14" t="s">
        <v>32</v>
      </c>
      <c r="I55" s="14"/>
      <c r="J55" s="14"/>
      <c r="K55" s="14"/>
      <c r="L55" s="14">
        <v>0</v>
      </c>
      <c r="M55" s="14"/>
      <c r="N55" s="14"/>
      <c r="O55" s="14"/>
      <c r="P55" s="14">
        <v>0</v>
      </c>
      <c r="Q55" s="14">
        <v>0</v>
      </c>
      <c r="R55" s="14"/>
      <c r="S55" s="14"/>
      <c r="T55" s="14"/>
      <c r="U55" s="14"/>
      <c r="V55" s="118" t="s">
        <v>80</v>
      </c>
      <c r="W55" s="119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>
      <c r="A56" s="14">
        <v>48</v>
      </c>
      <c r="B56" s="14"/>
      <c r="C56" s="4">
        <v>43563</v>
      </c>
      <c r="D56" s="4">
        <v>43565</v>
      </c>
      <c r="E56" s="14" t="s">
        <v>16</v>
      </c>
      <c r="F56" s="14" t="s">
        <v>32</v>
      </c>
      <c r="G56" s="14">
        <v>38.07</v>
      </c>
      <c r="H56" s="14" t="s">
        <v>32</v>
      </c>
      <c r="I56" s="14"/>
      <c r="J56" s="14"/>
      <c r="K56" s="14"/>
      <c r="L56" s="14">
        <v>0</v>
      </c>
      <c r="M56" s="14"/>
      <c r="N56" s="14"/>
      <c r="O56" s="14"/>
      <c r="P56" s="14">
        <v>0</v>
      </c>
      <c r="Q56" s="14">
        <v>0</v>
      </c>
      <c r="R56" s="14"/>
      <c r="S56" s="14"/>
      <c r="T56" s="14"/>
      <c r="U56" s="14"/>
      <c r="V56" s="118" t="s">
        <v>80</v>
      </c>
      <c r="W56" s="119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</row>
    <row r="57" spans="1:36">
      <c r="A57" s="14">
        <v>49</v>
      </c>
      <c r="B57" s="14"/>
      <c r="C57" s="4">
        <v>43563</v>
      </c>
      <c r="D57" s="4">
        <v>43565</v>
      </c>
      <c r="E57" s="14" t="s">
        <v>16</v>
      </c>
      <c r="F57" s="14" t="s">
        <v>32</v>
      </c>
      <c r="G57" s="14">
        <v>34.89</v>
      </c>
      <c r="H57" s="14" t="s">
        <v>32</v>
      </c>
      <c r="I57" s="14"/>
      <c r="J57" s="14"/>
      <c r="K57" s="14"/>
      <c r="L57" s="14">
        <v>0</v>
      </c>
      <c r="M57" s="14"/>
      <c r="N57" s="14"/>
      <c r="O57" s="14">
        <v>3</v>
      </c>
      <c r="P57" s="14">
        <v>1</v>
      </c>
      <c r="Q57" s="14">
        <v>0</v>
      </c>
      <c r="R57" s="14"/>
      <c r="S57" s="14"/>
      <c r="T57" s="14"/>
      <c r="U57" s="14"/>
      <c r="V57" s="118" t="s">
        <v>80</v>
      </c>
      <c r="W57" s="119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>
      <c r="A58" s="14">
        <v>50</v>
      </c>
      <c r="B58" s="14"/>
      <c r="C58" s="4">
        <v>43563</v>
      </c>
      <c r="D58" s="4">
        <v>43567</v>
      </c>
      <c r="E58" s="14" t="s">
        <v>17</v>
      </c>
      <c r="F58" s="14" t="s">
        <v>32</v>
      </c>
      <c r="G58" s="14">
        <v>33.869999999999997</v>
      </c>
      <c r="H58" s="14" t="s">
        <v>32</v>
      </c>
      <c r="I58" s="14"/>
      <c r="J58" s="14"/>
      <c r="K58" s="14"/>
      <c r="L58" s="14">
        <v>0</v>
      </c>
      <c r="M58" s="14"/>
      <c r="N58" s="14"/>
      <c r="O58" s="14">
        <v>6</v>
      </c>
      <c r="P58" s="14">
        <v>1</v>
      </c>
      <c r="Q58" s="14">
        <v>0</v>
      </c>
      <c r="R58" s="14"/>
      <c r="S58" s="14"/>
      <c r="T58" s="14"/>
      <c r="U58" s="14"/>
      <c r="V58" s="118" t="s">
        <v>80</v>
      </c>
      <c r="W58" s="119"/>
      <c r="X58" s="7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</row>
    <row r="59" spans="1:36">
      <c r="A59" s="14">
        <v>51</v>
      </c>
      <c r="B59" s="14"/>
      <c r="C59" s="4">
        <v>43563</v>
      </c>
      <c r="D59" s="4">
        <v>43567</v>
      </c>
      <c r="E59" s="14" t="s">
        <v>17</v>
      </c>
      <c r="F59" s="14" t="s">
        <v>32</v>
      </c>
      <c r="G59" s="14">
        <v>35.33</v>
      </c>
      <c r="H59" s="14" t="s">
        <v>32</v>
      </c>
      <c r="I59" s="14"/>
      <c r="J59" s="14"/>
      <c r="K59" s="14"/>
      <c r="L59" s="14">
        <v>0</v>
      </c>
      <c r="M59" s="14"/>
      <c r="N59" s="14"/>
      <c r="O59" s="14">
        <v>4</v>
      </c>
      <c r="P59" s="14">
        <v>1</v>
      </c>
      <c r="Q59" s="14">
        <v>0</v>
      </c>
      <c r="R59" s="14"/>
      <c r="S59" s="14"/>
      <c r="T59" s="14"/>
      <c r="U59" s="14"/>
      <c r="V59" s="118" t="s">
        <v>80</v>
      </c>
      <c r="W59" s="119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>
      <c r="A60" s="14">
        <v>52</v>
      </c>
      <c r="B60" s="14"/>
      <c r="C60" s="4">
        <v>43563</v>
      </c>
      <c r="D60" s="4">
        <v>43567</v>
      </c>
      <c r="E60" s="14" t="s">
        <v>17</v>
      </c>
      <c r="F60" s="14" t="s">
        <v>32</v>
      </c>
      <c r="G60" s="14">
        <v>30.52</v>
      </c>
      <c r="H60" s="14" t="s">
        <v>32</v>
      </c>
      <c r="I60" s="14"/>
      <c r="J60" s="14"/>
      <c r="K60" s="14"/>
      <c r="L60" s="14">
        <v>0</v>
      </c>
      <c r="M60" s="14"/>
      <c r="N60" s="14"/>
      <c r="O60" s="14">
        <v>5</v>
      </c>
      <c r="P60" s="14">
        <v>1</v>
      </c>
      <c r="Q60" s="14">
        <v>0</v>
      </c>
      <c r="R60" s="14"/>
      <c r="S60" s="14"/>
      <c r="T60" s="14"/>
      <c r="U60" s="14"/>
      <c r="V60" s="118" t="s">
        <v>80</v>
      </c>
      <c r="W60" s="119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>
      <c r="A61" s="14">
        <v>53</v>
      </c>
      <c r="B61" s="14"/>
      <c r="C61" s="4">
        <v>43563</v>
      </c>
      <c r="D61" s="4">
        <v>43567</v>
      </c>
      <c r="E61" s="14" t="s">
        <v>17</v>
      </c>
      <c r="F61" s="14" t="s">
        <v>32</v>
      </c>
      <c r="G61" s="14">
        <v>33.270000000000003</v>
      </c>
      <c r="H61" s="14" t="s">
        <v>32</v>
      </c>
      <c r="I61" s="14"/>
      <c r="J61" s="14"/>
      <c r="K61" s="14"/>
      <c r="L61" s="14">
        <v>0</v>
      </c>
      <c r="M61" s="14"/>
      <c r="N61" s="14"/>
      <c r="O61" s="14"/>
      <c r="P61" s="14">
        <v>0</v>
      </c>
      <c r="Q61" s="14">
        <v>0</v>
      </c>
      <c r="R61" s="14"/>
      <c r="S61" s="14"/>
      <c r="T61" s="14"/>
      <c r="U61" s="14"/>
      <c r="V61" s="118" t="s">
        <v>80</v>
      </c>
      <c r="W61" s="119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>
      <c r="A62" s="14">
        <v>54</v>
      </c>
      <c r="B62" s="14"/>
      <c r="C62" s="4">
        <v>43544</v>
      </c>
      <c r="D62" s="4">
        <v>43545</v>
      </c>
      <c r="E62" s="14" t="s">
        <v>17</v>
      </c>
      <c r="F62" s="14" t="s">
        <v>32</v>
      </c>
      <c r="G62" s="14">
        <v>31.98</v>
      </c>
      <c r="H62" s="14" t="s">
        <v>32</v>
      </c>
      <c r="I62" s="14">
        <v>1</v>
      </c>
      <c r="J62" s="14"/>
      <c r="K62" s="14"/>
      <c r="L62" s="14">
        <v>1</v>
      </c>
      <c r="M62" s="14"/>
      <c r="N62" s="14"/>
      <c r="O62" s="14">
        <v>1</v>
      </c>
      <c r="P62" s="14">
        <v>1</v>
      </c>
      <c r="Q62" s="14">
        <v>1</v>
      </c>
      <c r="R62" s="14"/>
      <c r="S62" s="14"/>
      <c r="T62" s="14"/>
      <c r="U62" s="14"/>
      <c r="V62" s="118" t="s">
        <v>79</v>
      </c>
      <c r="W62" s="119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spans="1:36">
      <c r="A63" s="14">
        <v>55</v>
      </c>
      <c r="B63" s="14"/>
      <c r="C63" s="4">
        <v>43545</v>
      </c>
      <c r="D63" s="4">
        <v>43546</v>
      </c>
      <c r="E63" s="14" t="s">
        <v>17</v>
      </c>
      <c r="F63" s="14" t="s">
        <v>32</v>
      </c>
      <c r="G63" s="14">
        <v>33.369999999999997</v>
      </c>
      <c r="H63" s="14" t="s">
        <v>32</v>
      </c>
      <c r="I63" s="14"/>
      <c r="J63" s="14"/>
      <c r="K63" s="14"/>
      <c r="L63" s="14">
        <v>0</v>
      </c>
      <c r="M63" s="14"/>
      <c r="N63" s="14"/>
      <c r="O63" s="14"/>
      <c r="P63" s="14">
        <v>0</v>
      </c>
      <c r="Q63" s="14">
        <v>0</v>
      </c>
      <c r="R63" s="14"/>
      <c r="S63" s="14"/>
      <c r="T63" s="14"/>
      <c r="U63" s="14"/>
      <c r="V63" s="118" t="s">
        <v>79</v>
      </c>
      <c r="W63" s="119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</row>
    <row r="64" spans="1:36">
      <c r="A64" s="14">
        <v>56</v>
      </c>
      <c r="B64" s="14"/>
      <c r="C64" s="4">
        <v>43546</v>
      </c>
      <c r="D64" s="4">
        <v>43547</v>
      </c>
      <c r="E64" s="14" t="s">
        <v>17</v>
      </c>
      <c r="F64" s="14" t="s">
        <v>32</v>
      </c>
      <c r="G64" s="14">
        <v>32.65</v>
      </c>
      <c r="H64" s="14" t="s">
        <v>32</v>
      </c>
      <c r="I64" s="14"/>
      <c r="J64" s="14"/>
      <c r="K64" s="14"/>
      <c r="L64" s="14">
        <v>0</v>
      </c>
      <c r="M64" s="14"/>
      <c r="N64" s="14"/>
      <c r="O64" s="14"/>
      <c r="P64" s="14">
        <v>0</v>
      </c>
      <c r="Q64" s="14">
        <v>0</v>
      </c>
      <c r="R64" s="14"/>
      <c r="S64" s="14"/>
      <c r="T64" s="14"/>
      <c r="U64" s="14"/>
      <c r="V64" s="118" t="s">
        <v>79</v>
      </c>
      <c r="W64" s="119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>
      <c r="A65" s="14">
        <v>57</v>
      </c>
      <c r="B65" s="14"/>
      <c r="C65" s="4">
        <v>43547</v>
      </c>
      <c r="D65" s="4">
        <v>43548</v>
      </c>
      <c r="E65" s="14" t="s">
        <v>17</v>
      </c>
      <c r="F65" s="14" t="s">
        <v>32</v>
      </c>
      <c r="G65" s="14">
        <v>32.130000000000003</v>
      </c>
      <c r="H65" s="14" t="s">
        <v>32</v>
      </c>
      <c r="I65" s="14"/>
      <c r="J65" s="14"/>
      <c r="K65" s="14"/>
      <c r="L65" s="14">
        <v>0</v>
      </c>
      <c r="M65" s="14"/>
      <c r="N65" s="14"/>
      <c r="O65" s="14"/>
      <c r="P65" s="14">
        <v>0</v>
      </c>
      <c r="Q65" s="14">
        <v>0</v>
      </c>
      <c r="R65" s="14"/>
      <c r="S65" s="14"/>
      <c r="T65" s="14"/>
      <c r="U65" s="14"/>
      <c r="V65" s="118" t="s">
        <v>79</v>
      </c>
      <c r="W65" s="119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>
      <c r="A66" s="14">
        <v>58</v>
      </c>
      <c r="B66" s="14"/>
      <c r="C66" s="4">
        <v>43548</v>
      </c>
      <c r="D66" s="4">
        <v>43549</v>
      </c>
      <c r="E66" s="14" t="s">
        <v>17</v>
      </c>
      <c r="F66" s="14" t="s">
        <v>32</v>
      </c>
      <c r="G66" s="14">
        <v>33.869999999999997</v>
      </c>
      <c r="H66" s="14" t="s">
        <v>32</v>
      </c>
      <c r="I66" s="14"/>
      <c r="J66" s="14"/>
      <c r="K66" s="14"/>
      <c r="L66" s="14">
        <v>0</v>
      </c>
      <c r="M66" s="14"/>
      <c r="N66" s="14"/>
      <c r="O66" s="14"/>
      <c r="P66" s="14">
        <v>0</v>
      </c>
      <c r="Q66" s="14">
        <v>0</v>
      </c>
      <c r="R66" s="14"/>
      <c r="S66" s="14"/>
      <c r="T66" s="14"/>
      <c r="U66" s="14"/>
      <c r="V66" s="118" t="s">
        <v>79</v>
      </c>
      <c r="W66" s="119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>
      <c r="A67" s="14">
        <v>59</v>
      </c>
      <c r="B67" s="14"/>
      <c r="C67" s="4">
        <v>43549</v>
      </c>
      <c r="D67" s="4">
        <v>43550</v>
      </c>
      <c r="E67" s="14" t="s">
        <v>16</v>
      </c>
      <c r="F67" s="14" t="s">
        <v>32</v>
      </c>
      <c r="G67" s="14">
        <v>31.59</v>
      </c>
      <c r="H67" s="14" t="s">
        <v>32</v>
      </c>
      <c r="I67" s="14"/>
      <c r="J67" s="14"/>
      <c r="K67" s="14"/>
      <c r="L67" s="14">
        <v>0</v>
      </c>
      <c r="M67" s="14"/>
      <c r="N67" s="14"/>
      <c r="O67" s="14"/>
      <c r="P67" s="14">
        <v>0</v>
      </c>
      <c r="Q67" s="14">
        <v>0</v>
      </c>
      <c r="R67" s="14"/>
      <c r="S67" s="14"/>
      <c r="T67" s="14"/>
      <c r="U67" s="14"/>
      <c r="V67" s="118" t="s">
        <v>79</v>
      </c>
      <c r="W67" s="119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>
      <c r="A68" s="14">
        <v>60</v>
      </c>
      <c r="B68" s="14"/>
      <c r="C68" s="4">
        <v>43550</v>
      </c>
      <c r="D68" s="4">
        <v>43551</v>
      </c>
      <c r="E68" s="14" t="s">
        <v>16</v>
      </c>
      <c r="F68" s="14" t="s">
        <v>32</v>
      </c>
      <c r="G68" s="14">
        <v>28.35</v>
      </c>
      <c r="H68" s="14" t="s">
        <v>32</v>
      </c>
      <c r="I68" s="14"/>
      <c r="J68" s="14"/>
      <c r="K68" s="14"/>
      <c r="L68" s="14">
        <v>0</v>
      </c>
      <c r="M68" s="14"/>
      <c r="N68" s="14"/>
      <c r="O68" s="14"/>
      <c r="P68" s="14">
        <v>0</v>
      </c>
      <c r="Q68" s="14">
        <v>0</v>
      </c>
      <c r="R68" s="14"/>
      <c r="S68" s="14"/>
      <c r="T68" s="14"/>
      <c r="U68" s="14"/>
      <c r="V68" s="118" t="s">
        <v>79</v>
      </c>
      <c r="W68" s="119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>
      <c r="A69" s="14">
        <v>61</v>
      </c>
      <c r="B69" s="14"/>
      <c r="C69" s="4">
        <v>43563</v>
      </c>
      <c r="D69" s="4">
        <v>43565</v>
      </c>
      <c r="E69" s="14" t="s">
        <v>17</v>
      </c>
      <c r="F69" s="14" t="s">
        <v>32</v>
      </c>
      <c r="G69" s="14">
        <v>29.4</v>
      </c>
      <c r="H69" s="14" t="s">
        <v>32</v>
      </c>
      <c r="I69" s="14"/>
      <c r="J69" s="14"/>
      <c r="K69" s="14"/>
      <c r="L69" s="14">
        <v>0</v>
      </c>
      <c r="M69" s="14"/>
      <c r="N69" s="14"/>
      <c r="O69" s="14">
        <v>1</v>
      </c>
      <c r="P69" s="14">
        <v>1</v>
      </c>
      <c r="Q69" s="14">
        <v>0</v>
      </c>
      <c r="R69" s="14"/>
      <c r="S69" s="14"/>
      <c r="T69" s="14"/>
      <c r="U69" s="14"/>
      <c r="V69" s="118" t="s">
        <v>79</v>
      </c>
      <c r="W69" s="119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>
      <c r="A70" s="14">
        <v>62</v>
      </c>
      <c r="B70" s="14"/>
      <c r="C70" s="4">
        <v>43563</v>
      </c>
      <c r="D70" s="4">
        <v>43565</v>
      </c>
      <c r="E70" s="14" t="s">
        <v>40</v>
      </c>
      <c r="F70" s="14" t="s">
        <v>32</v>
      </c>
      <c r="G70" s="14">
        <v>19.23</v>
      </c>
      <c r="H70" s="14" t="s">
        <v>32</v>
      </c>
      <c r="I70" s="14"/>
      <c r="J70" s="14"/>
      <c r="K70" s="14"/>
      <c r="L70" s="14">
        <v>0</v>
      </c>
      <c r="M70" s="14"/>
      <c r="N70" s="14"/>
      <c r="O70" s="14"/>
      <c r="P70" s="14">
        <v>0</v>
      </c>
      <c r="Q70" s="14">
        <v>0</v>
      </c>
      <c r="R70" s="14"/>
      <c r="S70" s="14"/>
      <c r="T70" s="14"/>
      <c r="U70" s="14"/>
      <c r="V70" s="118" t="s">
        <v>79</v>
      </c>
      <c r="W70" s="119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>
      <c r="A71" s="14">
        <v>63</v>
      </c>
      <c r="B71" s="14"/>
      <c r="C71" s="4">
        <v>43563</v>
      </c>
      <c r="D71" s="4">
        <v>43565</v>
      </c>
      <c r="E71" s="14" t="s">
        <v>16</v>
      </c>
      <c r="F71" s="14" t="s">
        <v>32</v>
      </c>
      <c r="G71" s="14">
        <v>30.08</v>
      </c>
      <c r="H71" s="14" t="s">
        <v>32</v>
      </c>
      <c r="I71" s="14"/>
      <c r="J71" s="14"/>
      <c r="K71" s="14"/>
      <c r="L71" s="14">
        <v>0</v>
      </c>
      <c r="M71" s="14"/>
      <c r="N71" s="14"/>
      <c r="O71" s="14"/>
      <c r="P71" s="14">
        <v>0</v>
      </c>
      <c r="Q71" s="14">
        <v>0</v>
      </c>
      <c r="R71" s="14"/>
      <c r="S71" s="14"/>
      <c r="T71" s="14"/>
      <c r="U71" s="14"/>
      <c r="V71" s="118" t="s">
        <v>79</v>
      </c>
      <c r="W71" s="119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>
      <c r="A72" s="14">
        <v>64</v>
      </c>
      <c r="B72" s="14"/>
      <c r="C72" s="4">
        <v>43563</v>
      </c>
      <c r="D72" s="4">
        <v>43565</v>
      </c>
      <c r="E72" s="14" t="s">
        <v>17</v>
      </c>
      <c r="F72" s="14" t="s">
        <v>32</v>
      </c>
      <c r="G72" s="14">
        <v>32.18</v>
      </c>
      <c r="H72" s="14" t="s">
        <v>32</v>
      </c>
      <c r="I72" s="14"/>
      <c r="J72" s="14"/>
      <c r="K72" s="14"/>
      <c r="L72" s="14">
        <v>0</v>
      </c>
      <c r="M72" s="14"/>
      <c r="N72" s="14"/>
      <c r="O72" s="14"/>
      <c r="P72" s="14">
        <v>0</v>
      </c>
      <c r="Q72" s="14">
        <v>0</v>
      </c>
      <c r="R72" s="14"/>
      <c r="S72" s="14"/>
      <c r="T72" s="14"/>
      <c r="U72" s="14"/>
      <c r="V72" s="118" t="s">
        <v>79</v>
      </c>
      <c r="W72" s="119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>
      <c r="A73" s="14">
        <v>65</v>
      </c>
      <c r="B73" s="14"/>
      <c r="C73" s="4">
        <v>43563</v>
      </c>
      <c r="D73" s="4">
        <v>43565</v>
      </c>
      <c r="E73" s="14" t="s">
        <v>16</v>
      </c>
      <c r="F73" s="14" t="s">
        <v>32</v>
      </c>
      <c r="G73" s="14">
        <v>33.04</v>
      </c>
      <c r="H73" s="14" t="s">
        <v>32</v>
      </c>
      <c r="I73" s="14"/>
      <c r="J73" s="14"/>
      <c r="K73" s="14"/>
      <c r="L73" s="14">
        <v>0</v>
      </c>
      <c r="M73" s="14"/>
      <c r="N73" s="14"/>
      <c r="O73" s="14"/>
      <c r="P73" s="14">
        <v>0</v>
      </c>
      <c r="Q73" s="14">
        <v>0</v>
      </c>
      <c r="R73" s="14"/>
      <c r="S73" s="14"/>
      <c r="T73" s="14"/>
      <c r="U73" s="14"/>
      <c r="V73" s="118" t="s">
        <v>79</v>
      </c>
      <c r="W73" s="119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>
      <c r="A74" s="14">
        <v>66</v>
      </c>
      <c r="B74" s="14"/>
      <c r="C74" s="4">
        <v>43563</v>
      </c>
      <c r="D74" s="4">
        <v>43567</v>
      </c>
      <c r="E74" s="14" t="s">
        <v>17</v>
      </c>
      <c r="F74" s="14" t="s">
        <v>32</v>
      </c>
      <c r="G74" s="14">
        <v>33.94</v>
      </c>
      <c r="H74" s="14" t="s">
        <v>32</v>
      </c>
      <c r="I74" s="14"/>
      <c r="J74" s="14"/>
      <c r="K74" s="14"/>
      <c r="L74" s="14">
        <v>0</v>
      </c>
      <c r="M74" s="14"/>
      <c r="N74" s="14"/>
      <c r="O74" s="14"/>
      <c r="P74" s="14">
        <v>0</v>
      </c>
      <c r="Q74" s="14">
        <v>0</v>
      </c>
      <c r="R74" s="14"/>
      <c r="S74" s="14"/>
      <c r="T74" s="14"/>
      <c r="U74" s="14"/>
      <c r="V74" s="118" t="s">
        <v>79</v>
      </c>
      <c r="W74" s="119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>
      <c r="A75" s="14">
        <v>67</v>
      </c>
      <c r="B75" s="14"/>
      <c r="C75" s="4">
        <v>43563</v>
      </c>
      <c r="D75" s="4">
        <v>43567</v>
      </c>
      <c r="E75" s="14" t="s">
        <v>17</v>
      </c>
      <c r="F75" s="14" t="s">
        <v>32</v>
      </c>
      <c r="G75" s="14">
        <v>30.91</v>
      </c>
      <c r="H75" s="14" t="s">
        <v>32</v>
      </c>
      <c r="I75" s="14"/>
      <c r="J75" s="14"/>
      <c r="K75" s="14"/>
      <c r="L75" s="14">
        <v>0</v>
      </c>
      <c r="M75" s="14"/>
      <c r="N75" s="14"/>
      <c r="O75" s="14"/>
      <c r="P75" s="14">
        <v>0</v>
      </c>
      <c r="Q75" s="14">
        <v>0</v>
      </c>
      <c r="R75" s="14"/>
      <c r="S75" s="14"/>
      <c r="T75" s="14"/>
      <c r="U75" s="14"/>
      <c r="V75" s="118" t="s">
        <v>79</v>
      </c>
      <c r="W75" s="119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>
      <c r="A76" s="14">
        <v>68</v>
      </c>
      <c r="B76" s="14"/>
      <c r="C76" s="4">
        <v>43563</v>
      </c>
      <c r="D76" s="4">
        <v>43567</v>
      </c>
      <c r="E76" s="14" t="s">
        <v>17</v>
      </c>
      <c r="F76" s="14" t="s">
        <v>32</v>
      </c>
      <c r="G76" s="14">
        <v>33.090000000000003</v>
      </c>
      <c r="H76" s="14" t="s">
        <v>32</v>
      </c>
      <c r="I76" s="14"/>
      <c r="J76" s="14"/>
      <c r="K76" s="14"/>
      <c r="L76" s="14">
        <v>0</v>
      </c>
      <c r="M76" s="14"/>
      <c r="N76" s="14"/>
      <c r="O76" s="14"/>
      <c r="P76" s="14">
        <v>0</v>
      </c>
      <c r="Q76" s="14">
        <v>0</v>
      </c>
      <c r="R76" s="14"/>
      <c r="S76" s="14"/>
      <c r="T76" s="14"/>
      <c r="U76" s="14"/>
      <c r="V76" s="118" t="s">
        <v>79</v>
      </c>
      <c r="W76" s="119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>
      <c r="A77" s="14">
        <v>69</v>
      </c>
      <c r="B77" s="14"/>
      <c r="C77" s="4">
        <v>43563</v>
      </c>
      <c r="D77" s="4">
        <v>43567</v>
      </c>
      <c r="E77" s="14" t="s">
        <v>17</v>
      </c>
      <c r="F77" s="14" t="s">
        <v>32</v>
      </c>
      <c r="G77" s="14">
        <v>29.57</v>
      </c>
      <c r="H77" s="14" t="s">
        <v>32</v>
      </c>
      <c r="I77" s="14"/>
      <c r="J77" s="14"/>
      <c r="K77" s="14"/>
      <c r="L77" s="14">
        <v>0</v>
      </c>
      <c r="M77" s="14"/>
      <c r="N77" s="14"/>
      <c r="O77" s="14"/>
      <c r="P77" s="14">
        <v>0</v>
      </c>
      <c r="Q77" s="14">
        <v>0</v>
      </c>
      <c r="R77" s="14"/>
      <c r="S77" s="14"/>
      <c r="T77" s="14"/>
      <c r="U77" s="14"/>
      <c r="V77" s="118" t="s">
        <v>79</v>
      </c>
      <c r="W77" s="119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>
      <c r="A78" s="14">
        <v>70</v>
      </c>
      <c r="B78" s="14"/>
      <c r="C78" s="4">
        <v>43563</v>
      </c>
      <c r="D78" s="4">
        <v>43567</v>
      </c>
      <c r="E78" s="14" t="s">
        <v>17</v>
      </c>
      <c r="F78" s="14" t="s">
        <v>32</v>
      </c>
      <c r="G78" s="14">
        <v>29.71</v>
      </c>
      <c r="H78" s="14" t="s">
        <v>32</v>
      </c>
      <c r="I78" s="14"/>
      <c r="J78" s="14"/>
      <c r="K78" s="14"/>
      <c r="L78" s="14">
        <v>0</v>
      </c>
      <c r="M78" s="14"/>
      <c r="N78" s="14"/>
      <c r="O78" s="14">
        <v>1</v>
      </c>
      <c r="P78" s="14">
        <v>1</v>
      </c>
      <c r="Q78" s="14">
        <v>0</v>
      </c>
      <c r="R78" s="14"/>
      <c r="S78" s="14"/>
      <c r="T78" s="14"/>
      <c r="U78" s="14"/>
      <c r="V78" s="118" t="s">
        <v>79</v>
      </c>
      <c r="W78" s="119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>
      <c r="A79" s="14">
        <v>71</v>
      </c>
      <c r="B79" s="14"/>
      <c r="C79" s="4">
        <v>43563</v>
      </c>
      <c r="D79" s="4">
        <v>43567</v>
      </c>
      <c r="E79" s="14" t="s">
        <v>17</v>
      </c>
      <c r="F79" s="14" t="s">
        <v>32</v>
      </c>
      <c r="G79" s="14">
        <v>30.05</v>
      </c>
      <c r="H79" s="14" t="s">
        <v>32</v>
      </c>
      <c r="I79" s="14"/>
      <c r="J79" s="14"/>
      <c r="K79" s="14"/>
      <c r="L79" s="14">
        <v>0</v>
      </c>
      <c r="M79" s="14"/>
      <c r="N79" s="14"/>
      <c r="O79" s="14"/>
      <c r="P79" s="14">
        <v>0</v>
      </c>
      <c r="Q79" s="14">
        <v>0</v>
      </c>
      <c r="R79" s="14"/>
      <c r="S79" s="14"/>
      <c r="T79" s="14"/>
      <c r="U79" s="14"/>
      <c r="V79" s="118" t="s">
        <v>79</v>
      </c>
      <c r="W79" s="119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>
      <c r="A80" s="14">
        <v>72</v>
      </c>
      <c r="B80" s="14" t="s">
        <v>49</v>
      </c>
      <c r="C80" s="130">
        <v>43600</v>
      </c>
      <c r="D80" s="130">
        <v>43612</v>
      </c>
      <c r="E80" s="14" t="s">
        <v>22</v>
      </c>
      <c r="F80" s="14">
        <v>20</v>
      </c>
      <c r="G80" s="14">
        <v>32.619999999999997</v>
      </c>
      <c r="H80" s="14">
        <v>4.5599999999999996</v>
      </c>
      <c r="I80" s="14"/>
      <c r="J80" s="14"/>
      <c r="K80" s="14"/>
      <c r="L80" s="14">
        <v>0</v>
      </c>
      <c r="M80" s="14"/>
      <c r="N80" s="14"/>
      <c r="O80" s="14"/>
      <c r="P80" s="14">
        <v>0</v>
      </c>
      <c r="Q80" s="14">
        <v>0</v>
      </c>
      <c r="R80" s="14"/>
      <c r="S80" s="14"/>
      <c r="T80" s="14"/>
      <c r="U80" s="14"/>
      <c r="V80" s="14" t="s">
        <v>80</v>
      </c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>
      <c r="A81" s="14">
        <v>73</v>
      </c>
      <c r="B81" s="14" t="s">
        <v>50</v>
      </c>
      <c r="C81" s="130">
        <v>43600</v>
      </c>
      <c r="D81" s="130">
        <v>43612</v>
      </c>
      <c r="E81" s="14" t="s">
        <v>22</v>
      </c>
      <c r="F81" s="14" t="s">
        <v>32</v>
      </c>
      <c r="G81" s="14">
        <v>35.93</v>
      </c>
      <c r="H81" s="14" t="s">
        <v>32</v>
      </c>
      <c r="I81" s="14"/>
      <c r="J81" s="14"/>
      <c r="K81" s="14"/>
      <c r="L81" s="14">
        <v>0</v>
      </c>
      <c r="M81" s="14"/>
      <c r="N81" s="14"/>
      <c r="O81" s="14"/>
      <c r="P81" s="14">
        <v>0</v>
      </c>
      <c r="Q81" s="14">
        <v>0</v>
      </c>
      <c r="R81" s="14"/>
      <c r="S81" s="14"/>
      <c r="T81" s="14"/>
      <c r="U81" s="14"/>
      <c r="V81" s="14" t="s">
        <v>80</v>
      </c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>
      <c r="A82" s="14">
        <v>74</v>
      </c>
      <c r="B82" s="14" t="s">
        <v>51</v>
      </c>
      <c r="C82" s="130">
        <v>43600</v>
      </c>
      <c r="D82" s="130">
        <v>43612</v>
      </c>
      <c r="E82" s="14" t="s">
        <v>21</v>
      </c>
      <c r="F82" s="14" t="s">
        <v>32</v>
      </c>
      <c r="G82" s="14">
        <v>33.909999999999997</v>
      </c>
      <c r="H82" s="14" t="s">
        <v>32</v>
      </c>
      <c r="I82" s="14"/>
      <c r="J82" s="14"/>
      <c r="K82" s="14"/>
      <c r="L82" s="14">
        <v>0</v>
      </c>
      <c r="M82" s="14"/>
      <c r="N82" s="14"/>
      <c r="O82" s="14"/>
      <c r="P82" s="14">
        <v>0</v>
      </c>
      <c r="Q82" s="14">
        <v>0</v>
      </c>
      <c r="R82" s="14"/>
      <c r="S82" s="14"/>
      <c r="T82" s="14"/>
      <c r="U82" s="14"/>
      <c r="V82" s="14" t="s">
        <v>80</v>
      </c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>
      <c r="A83" s="14">
        <v>75</v>
      </c>
      <c r="B83" s="14" t="s">
        <v>52</v>
      </c>
      <c r="C83" s="130">
        <v>43600</v>
      </c>
      <c r="D83" s="130">
        <v>43612</v>
      </c>
      <c r="E83" s="14" t="s">
        <v>22</v>
      </c>
      <c r="F83" s="14" t="s">
        <v>32</v>
      </c>
      <c r="G83" s="14">
        <v>31.75</v>
      </c>
      <c r="H83" s="14" t="s">
        <v>32</v>
      </c>
      <c r="I83" s="14"/>
      <c r="J83" s="14"/>
      <c r="K83" s="14"/>
      <c r="L83" s="14">
        <v>0</v>
      </c>
      <c r="M83" s="14"/>
      <c r="N83" s="14"/>
      <c r="O83" s="14"/>
      <c r="P83" s="14">
        <v>0</v>
      </c>
      <c r="Q83" s="14">
        <v>0</v>
      </c>
      <c r="R83" s="14"/>
      <c r="S83" s="14"/>
      <c r="T83" s="14"/>
      <c r="U83" s="14"/>
      <c r="V83" s="14" t="s">
        <v>80</v>
      </c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>
      <c r="A84" s="14">
        <v>76</v>
      </c>
      <c r="B84" s="14" t="s">
        <v>53</v>
      </c>
      <c r="C84" s="130">
        <v>43600</v>
      </c>
      <c r="D84" s="130">
        <v>43612</v>
      </c>
      <c r="E84" s="14" t="s">
        <v>22</v>
      </c>
      <c r="F84" s="14" t="s">
        <v>32</v>
      </c>
      <c r="G84" s="14">
        <v>34</v>
      </c>
      <c r="H84" s="14" t="s">
        <v>32</v>
      </c>
      <c r="I84" s="14"/>
      <c r="J84" s="14"/>
      <c r="K84" s="14"/>
      <c r="L84" s="14">
        <v>0</v>
      </c>
      <c r="M84" s="14"/>
      <c r="N84" s="14"/>
      <c r="O84" s="14"/>
      <c r="P84" s="14">
        <v>0</v>
      </c>
      <c r="Q84" s="14">
        <v>0</v>
      </c>
      <c r="R84" s="14"/>
      <c r="S84" s="14"/>
      <c r="T84" s="14"/>
      <c r="U84" s="14"/>
      <c r="V84" s="14" t="s">
        <v>80</v>
      </c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>
      <c r="A85" s="14">
        <v>77</v>
      </c>
      <c r="B85" s="14" t="s">
        <v>54</v>
      </c>
      <c r="C85" s="130">
        <v>43600</v>
      </c>
      <c r="D85" s="130">
        <v>43612</v>
      </c>
      <c r="E85" s="14" t="s">
        <v>22</v>
      </c>
      <c r="F85" s="14" t="s">
        <v>32</v>
      </c>
      <c r="G85" s="14">
        <v>33.47</v>
      </c>
      <c r="H85" s="14" t="s">
        <v>32</v>
      </c>
      <c r="I85" s="14"/>
      <c r="J85" s="14"/>
      <c r="K85" s="14"/>
      <c r="L85" s="14">
        <v>0</v>
      </c>
      <c r="M85" s="14"/>
      <c r="N85" s="14"/>
      <c r="O85" s="14"/>
      <c r="P85" s="14">
        <v>0</v>
      </c>
      <c r="Q85" s="14">
        <v>0</v>
      </c>
      <c r="R85" s="14"/>
      <c r="S85" s="14"/>
      <c r="T85" s="14"/>
      <c r="U85" s="14"/>
      <c r="V85" s="14" t="s">
        <v>80</v>
      </c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>
      <c r="A86" s="14">
        <v>78</v>
      </c>
      <c r="B86" s="14" t="s">
        <v>49</v>
      </c>
      <c r="C86" s="130">
        <v>43649</v>
      </c>
      <c r="D86" s="130">
        <v>43650</v>
      </c>
      <c r="E86" s="14" t="s">
        <v>21</v>
      </c>
      <c r="F86" s="14">
        <v>20</v>
      </c>
      <c r="G86" s="14">
        <v>30.95</v>
      </c>
      <c r="H86" s="14">
        <v>4.37</v>
      </c>
      <c r="I86" s="14"/>
      <c r="J86" s="14"/>
      <c r="K86" s="14"/>
      <c r="L86" s="14">
        <v>0</v>
      </c>
      <c r="M86" s="14"/>
      <c r="N86" s="14"/>
      <c r="O86" s="14"/>
      <c r="P86" s="14">
        <v>0</v>
      </c>
      <c r="Q86" s="14">
        <v>0</v>
      </c>
      <c r="R86" s="14"/>
      <c r="S86" s="14"/>
      <c r="T86" s="14"/>
      <c r="U86" s="14"/>
      <c r="V86" s="14" t="s">
        <v>79</v>
      </c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>
      <c r="A87" s="14">
        <v>79</v>
      </c>
      <c r="B87" s="14" t="s">
        <v>55</v>
      </c>
      <c r="C87" s="130">
        <v>43649</v>
      </c>
      <c r="D87" s="130">
        <v>43650</v>
      </c>
      <c r="E87" s="14" t="s">
        <v>21</v>
      </c>
      <c r="F87" s="14">
        <v>20</v>
      </c>
      <c r="G87" s="14">
        <v>35.96</v>
      </c>
      <c r="H87" s="14">
        <v>5.01</v>
      </c>
      <c r="I87" s="14">
        <v>11</v>
      </c>
      <c r="J87" s="14">
        <v>2</v>
      </c>
      <c r="K87" s="14">
        <v>3</v>
      </c>
      <c r="L87" s="14">
        <v>1</v>
      </c>
      <c r="M87" s="14"/>
      <c r="N87" s="14"/>
      <c r="O87" s="14"/>
      <c r="P87" s="14">
        <v>0</v>
      </c>
      <c r="Q87" s="14">
        <v>0</v>
      </c>
      <c r="R87" s="14"/>
      <c r="S87" s="14"/>
      <c r="T87" s="14"/>
      <c r="U87" s="14"/>
      <c r="V87" s="14" t="s">
        <v>79</v>
      </c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>
      <c r="A88" s="14">
        <v>80</v>
      </c>
      <c r="B88" s="14" t="s">
        <v>56</v>
      </c>
      <c r="C88" s="130">
        <v>43649</v>
      </c>
      <c r="D88" s="130">
        <v>43650</v>
      </c>
      <c r="E88" s="14" t="s">
        <v>22</v>
      </c>
      <c r="F88" s="14">
        <v>20</v>
      </c>
      <c r="G88" s="14">
        <v>30.31</v>
      </c>
      <c r="H88" s="14">
        <v>4.24</v>
      </c>
      <c r="I88" s="14"/>
      <c r="J88" s="14"/>
      <c r="K88" s="14">
        <v>4</v>
      </c>
      <c r="L88" s="14">
        <v>1</v>
      </c>
      <c r="M88" s="14"/>
      <c r="N88" s="14"/>
      <c r="O88" s="14"/>
      <c r="P88" s="14">
        <v>0</v>
      </c>
      <c r="Q88" s="14">
        <v>0</v>
      </c>
      <c r="R88" s="14"/>
      <c r="S88" s="14"/>
      <c r="T88" s="14"/>
      <c r="U88" s="14"/>
      <c r="V88" s="14" t="s">
        <v>79</v>
      </c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>
      <c r="A89" s="14">
        <v>81</v>
      </c>
      <c r="B89" s="14" t="s">
        <v>57</v>
      </c>
      <c r="C89" s="130">
        <v>43649</v>
      </c>
      <c r="D89" s="130">
        <v>43650</v>
      </c>
      <c r="E89" s="14" t="s">
        <v>22</v>
      </c>
      <c r="F89" s="14">
        <v>20</v>
      </c>
      <c r="G89" s="14">
        <v>32.03</v>
      </c>
      <c r="H89" s="14">
        <v>4.34</v>
      </c>
      <c r="I89" s="14"/>
      <c r="J89" s="14"/>
      <c r="K89" s="14"/>
      <c r="L89" s="14">
        <v>0</v>
      </c>
      <c r="M89" s="14"/>
      <c r="N89" s="14"/>
      <c r="O89" s="14"/>
      <c r="P89" s="14">
        <v>0</v>
      </c>
      <c r="Q89" s="14">
        <v>0</v>
      </c>
      <c r="R89" s="14"/>
      <c r="S89" s="14"/>
      <c r="T89" s="14"/>
      <c r="U89" s="14"/>
      <c r="V89" s="14" t="s">
        <v>79</v>
      </c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>
      <c r="A90" s="14">
        <v>82</v>
      </c>
      <c r="B90" s="14" t="s">
        <v>58</v>
      </c>
      <c r="C90" s="130">
        <v>43649</v>
      </c>
      <c r="D90" s="130">
        <v>43650</v>
      </c>
      <c r="E90" s="14" t="s">
        <v>21</v>
      </c>
      <c r="F90" s="14">
        <v>20</v>
      </c>
      <c r="G90" s="14">
        <v>34.31</v>
      </c>
      <c r="H90" s="14">
        <v>4.6500000000000004</v>
      </c>
      <c r="I90" s="14"/>
      <c r="J90" s="14"/>
      <c r="K90" s="14"/>
      <c r="L90" s="14">
        <v>0</v>
      </c>
      <c r="M90" s="14"/>
      <c r="N90" s="14"/>
      <c r="O90" s="14"/>
      <c r="P90" s="14">
        <v>0</v>
      </c>
      <c r="Q90" s="14">
        <v>0</v>
      </c>
      <c r="R90" s="14"/>
      <c r="S90" s="14"/>
      <c r="T90" s="14"/>
      <c r="U90" s="14"/>
      <c r="V90" s="14" t="s">
        <v>79</v>
      </c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>
      <c r="A91" s="14">
        <v>83</v>
      </c>
      <c r="B91" s="14" t="s">
        <v>59</v>
      </c>
      <c r="C91" s="130">
        <v>43649</v>
      </c>
      <c r="D91" s="130">
        <v>43650</v>
      </c>
      <c r="E91" s="14" t="s">
        <v>22</v>
      </c>
      <c r="F91" s="14">
        <v>20</v>
      </c>
      <c r="G91" s="14">
        <v>37.25</v>
      </c>
      <c r="H91" s="14">
        <v>4.9000000000000004</v>
      </c>
      <c r="I91" s="14"/>
      <c r="J91" s="14">
        <v>1</v>
      </c>
      <c r="K91" s="14"/>
      <c r="L91" s="14">
        <v>1</v>
      </c>
      <c r="M91" s="14"/>
      <c r="N91" s="14"/>
      <c r="O91" s="14"/>
      <c r="P91" s="14">
        <v>0</v>
      </c>
      <c r="Q91" s="14">
        <v>0</v>
      </c>
      <c r="R91" s="14"/>
      <c r="S91" s="14"/>
      <c r="T91" s="14"/>
      <c r="U91" s="14"/>
      <c r="V91" s="14" t="s">
        <v>79</v>
      </c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>
      <c r="A92" s="14">
        <v>84</v>
      </c>
      <c r="B92" s="14" t="s">
        <v>60</v>
      </c>
      <c r="C92" s="130">
        <v>43649</v>
      </c>
      <c r="D92" s="130">
        <v>43650</v>
      </c>
      <c r="E92" s="14" t="s">
        <v>21</v>
      </c>
      <c r="F92" s="14">
        <v>20</v>
      </c>
      <c r="G92" s="14">
        <v>34.14</v>
      </c>
      <c r="H92" s="14">
        <v>4.8899999999999997</v>
      </c>
      <c r="I92" s="14"/>
      <c r="J92" s="14"/>
      <c r="K92" s="14"/>
      <c r="L92" s="14">
        <v>0</v>
      </c>
      <c r="M92" s="14"/>
      <c r="N92" s="14"/>
      <c r="O92" s="14"/>
      <c r="P92" s="14">
        <v>0</v>
      </c>
      <c r="Q92" s="14">
        <v>0</v>
      </c>
      <c r="R92" s="14"/>
      <c r="S92" s="14"/>
      <c r="T92" s="14"/>
      <c r="U92" s="14"/>
      <c r="V92" s="14" t="s">
        <v>79</v>
      </c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>
      <c r="A93" s="14">
        <v>85</v>
      </c>
      <c r="B93" s="14" t="s">
        <v>61</v>
      </c>
      <c r="C93" s="130">
        <v>43649</v>
      </c>
      <c r="D93" s="130">
        <v>43650</v>
      </c>
      <c r="E93" s="14" t="s">
        <v>21</v>
      </c>
      <c r="F93" s="14">
        <v>20</v>
      </c>
      <c r="G93" s="14">
        <v>32.799999999999997</v>
      </c>
      <c r="H93" s="14">
        <v>4.58</v>
      </c>
      <c r="I93" s="14"/>
      <c r="J93" s="14"/>
      <c r="K93" s="14"/>
      <c r="L93" s="14">
        <v>0</v>
      </c>
      <c r="M93" s="14"/>
      <c r="N93" s="14"/>
      <c r="O93" s="14"/>
      <c r="P93" s="14">
        <v>0</v>
      </c>
      <c r="Q93" s="14">
        <v>0</v>
      </c>
      <c r="R93" s="14"/>
      <c r="S93" s="14"/>
      <c r="T93" s="14"/>
      <c r="U93" s="14"/>
      <c r="V93" s="14" t="s">
        <v>79</v>
      </c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>
      <c r="A94" s="14">
        <v>86</v>
      </c>
      <c r="B94" s="14" t="s">
        <v>62</v>
      </c>
      <c r="C94" s="130">
        <v>43649</v>
      </c>
      <c r="D94" s="130">
        <v>43650</v>
      </c>
      <c r="E94" s="14" t="s">
        <v>21</v>
      </c>
      <c r="F94" s="14">
        <v>20</v>
      </c>
      <c r="G94" s="14">
        <v>32.28</v>
      </c>
      <c r="H94" s="14">
        <v>4.6900000000000004</v>
      </c>
      <c r="I94" s="14"/>
      <c r="J94" s="14"/>
      <c r="K94" s="14"/>
      <c r="L94" s="14">
        <v>0</v>
      </c>
      <c r="M94" s="14"/>
      <c r="N94" s="14"/>
      <c r="O94" s="14"/>
      <c r="P94" s="14">
        <v>0</v>
      </c>
      <c r="Q94" s="14">
        <v>0</v>
      </c>
      <c r="R94" s="14"/>
      <c r="S94" s="14"/>
      <c r="T94" s="14"/>
      <c r="U94" s="14"/>
      <c r="V94" s="14" t="s">
        <v>79</v>
      </c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>
      <c r="A95" s="14">
        <v>87</v>
      </c>
      <c r="B95" s="14" t="s">
        <v>63</v>
      </c>
      <c r="C95" s="130">
        <v>43649</v>
      </c>
      <c r="D95" s="130">
        <v>43650</v>
      </c>
      <c r="E95" s="14" t="s">
        <v>21</v>
      </c>
      <c r="F95" s="14">
        <v>20</v>
      </c>
      <c r="G95" s="14">
        <v>31.22</v>
      </c>
      <c r="H95" s="14">
        <v>4.43</v>
      </c>
      <c r="I95" s="14">
        <v>1</v>
      </c>
      <c r="J95" s="14"/>
      <c r="K95" s="14"/>
      <c r="L95" s="14">
        <v>1</v>
      </c>
      <c r="M95" s="14"/>
      <c r="N95" s="14"/>
      <c r="O95" s="14"/>
      <c r="P95" s="14">
        <v>0</v>
      </c>
      <c r="Q95" s="14">
        <v>0</v>
      </c>
      <c r="R95" s="14"/>
      <c r="S95" s="14"/>
      <c r="T95" s="14"/>
      <c r="U95" s="14"/>
      <c r="V95" s="14" t="s">
        <v>79</v>
      </c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>
      <c r="A96" s="14">
        <v>88</v>
      </c>
      <c r="B96" s="14" t="s">
        <v>64</v>
      </c>
      <c r="C96" s="130">
        <v>43649</v>
      </c>
      <c r="D96" s="130">
        <v>43650</v>
      </c>
      <c r="E96" s="14" t="s">
        <v>22</v>
      </c>
      <c r="F96" s="14">
        <v>20</v>
      </c>
      <c r="G96" s="14">
        <v>34.67</v>
      </c>
      <c r="H96" s="14">
        <v>4.68</v>
      </c>
      <c r="I96" s="14"/>
      <c r="J96" s="14"/>
      <c r="K96" s="14">
        <v>12</v>
      </c>
      <c r="L96" s="14">
        <v>1</v>
      </c>
      <c r="M96" s="14"/>
      <c r="N96" s="14"/>
      <c r="O96" s="14"/>
      <c r="P96" s="14">
        <v>0</v>
      </c>
      <c r="Q96" s="14">
        <v>0</v>
      </c>
      <c r="R96" s="14"/>
      <c r="S96" s="14"/>
      <c r="T96" s="14"/>
      <c r="U96" s="14"/>
      <c r="V96" s="14" t="s">
        <v>79</v>
      </c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>
      <c r="A97" s="14">
        <v>89</v>
      </c>
      <c r="B97" s="14" t="s">
        <v>65</v>
      </c>
      <c r="C97" s="130">
        <v>43649</v>
      </c>
      <c r="D97" s="130">
        <v>43650</v>
      </c>
      <c r="E97" s="14" t="s">
        <v>21</v>
      </c>
      <c r="F97" s="14">
        <v>20</v>
      </c>
      <c r="G97" s="14">
        <v>30.9</v>
      </c>
      <c r="H97" s="14">
        <v>4.6900000000000004</v>
      </c>
      <c r="I97" s="14"/>
      <c r="J97" s="14">
        <v>1</v>
      </c>
      <c r="K97" s="14">
        <v>1</v>
      </c>
      <c r="L97" s="14">
        <v>1</v>
      </c>
      <c r="M97" s="14"/>
      <c r="N97" s="14"/>
      <c r="O97" s="14"/>
      <c r="P97" s="14">
        <v>0</v>
      </c>
      <c r="Q97" s="14">
        <v>0</v>
      </c>
      <c r="R97" s="14"/>
      <c r="S97" s="14"/>
      <c r="T97" s="14"/>
      <c r="U97" s="14"/>
      <c r="V97" s="14" t="s">
        <v>79</v>
      </c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>
      <c r="A98" s="14">
        <v>90</v>
      </c>
      <c r="B98" s="14" t="s">
        <v>66</v>
      </c>
      <c r="C98" s="130">
        <v>43649</v>
      </c>
      <c r="D98" s="130">
        <v>43650</v>
      </c>
      <c r="E98" s="14" t="s">
        <v>22</v>
      </c>
      <c r="F98" s="14">
        <v>20</v>
      </c>
      <c r="G98" s="14">
        <v>33.909999999999997</v>
      </c>
      <c r="H98" s="14">
        <v>4.49</v>
      </c>
      <c r="I98" s="14"/>
      <c r="J98" s="14"/>
      <c r="K98" s="14"/>
      <c r="L98" s="14">
        <v>0</v>
      </c>
      <c r="M98" s="14"/>
      <c r="N98" s="14"/>
      <c r="O98" s="14"/>
      <c r="P98" s="14">
        <v>0</v>
      </c>
      <c r="Q98" s="14">
        <v>0</v>
      </c>
      <c r="R98" s="14"/>
      <c r="S98" s="14"/>
      <c r="T98" s="14"/>
      <c r="U98" s="14"/>
      <c r="V98" s="14" t="s">
        <v>79</v>
      </c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>
      <c r="A99" s="14">
        <v>91</v>
      </c>
      <c r="B99" s="14" t="s">
        <v>67</v>
      </c>
      <c r="C99" s="130">
        <v>43649</v>
      </c>
      <c r="D99" s="130">
        <v>43650</v>
      </c>
      <c r="E99" s="14" t="s">
        <v>22</v>
      </c>
      <c r="F99" s="14">
        <v>20</v>
      </c>
      <c r="G99" s="14">
        <v>31.55</v>
      </c>
      <c r="H99" s="14">
        <v>4.2699999999999996</v>
      </c>
      <c r="I99" s="14"/>
      <c r="J99" s="14"/>
      <c r="K99" s="14">
        <v>13</v>
      </c>
      <c r="L99" s="14">
        <v>1</v>
      </c>
      <c r="M99" s="14"/>
      <c r="N99" s="14"/>
      <c r="O99" s="14"/>
      <c r="P99" s="14">
        <v>0</v>
      </c>
      <c r="Q99" s="14">
        <v>0</v>
      </c>
      <c r="R99" s="14"/>
      <c r="S99" s="14"/>
      <c r="T99" s="14"/>
      <c r="U99" s="14"/>
      <c r="V99" s="14" t="s">
        <v>79</v>
      </c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>
      <c r="A100" s="14">
        <v>92</v>
      </c>
      <c r="B100" s="14" t="s">
        <v>68</v>
      </c>
      <c r="C100" s="130">
        <v>43649</v>
      </c>
      <c r="D100" s="130">
        <v>43650</v>
      </c>
      <c r="E100" s="14" t="s">
        <v>21</v>
      </c>
      <c r="F100" s="14">
        <v>20</v>
      </c>
      <c r="G100" s="14">
        <v>33.200000000000003</v>
      </c>
      <c r="H100" s="14">
        <v>4.66</v>
      </c>
      <c r="I100" s="14"/>
      <c r="J100" s="14"/>
      <c r="K100" s="14"/>
      <c r="L100" s="14">
        <v>0</v>
      </c>
      <c r="M100" s="14"/>
      <c r="N100" s="14"/>
      <c r="O100" s="14"/>
      <c r="P100" s="14">
        <v>0</v>
      </c>
      <c r="Q100" s="14">
        <v>0</v>
      </c>
      <c r="R100" s="14"/>
      <c r="S100" s="14"/>
      <c r="T100" s="14"/>
      <c r="U100" s="14"/>
      <c r="V100" s="14" t="s">
        <v>79</v>
      </c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>
      <c r="A101" s="14">
        <v>93</v>
      </c>
      <c r="B101" s="14" t="s">
        <v>69</v>
      </c>
      <c r="C101" s="130">
        <v>43649</v>
      </c>
      <c r="D101" s="130">
        <v>43650</v>
      </c>
      <c r="E101" s="14" t="s">
        <v>21</v>
      </c>
      <c r="F101" s="14">
        <v>20</v>
      </c>
      <c r="G101" s="14">
        <v>28.49</v>
      </c>
      <c r="H101" s="14">
        <v>4.21</v>
      </c>
      <c r="I101" s="14"/>
      <c r="J101" s="14"/>
      <c r="K101" s="14"/>
      <c r="L101" s="14">
        <v>0</v>
      </c>
      <c r="M101" s="14"/>
      <c r="N101" s="14"/>
      <c r="O101" s="14"/>
      <c r="P101" s="14">
        <v>0</v>
      </c>
      <c r="Q101" s="14">
        <v>0</v>
      </c>
      <c r="R101" s="14"/>
      <c r="S101" s="14"/>
      <c r="T101" s="14"/>
      <c r="U101" s="14"/>
      <c r="V101" s="14" t="s">
        <v>79</v>
      </c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>
      <c r="A102" s="14">
        <v>94</v>
      </c>
      <c r="B102" s="14" t="s">
        <v>70</v>
      </c>
      <c r="C102" s="130">
        <v>43649</v>
      </c>
      <c r="D102" s="130">
        <v>43650</v>
      </c>
      <c r="E102" s="14" t="s">
        <v>22</v>
      </c>
      <c r="F102" s="14">
        <v>20</v>
      </c>
      <c r="G102" s="14">
        <v>34.58</v>
      </c>
      <c r="H102" s="14">
        <v>4.8899999999999997</v>
      </c>
      <c r="I102" s="14"/>
      <c r="J102" s="14">
        <v>4</v>
      </c>
      <c r="K102" s="14">
        <v>9</v>
      </c>
      <c r="L102" s="14">
        <v>1</v>
      </c>
      <c r="M102" s="14"/>
      <c r="N102" s="14"/>
      <c r="O102" s="14">
        <v>2</v>
      </c>
      <c r="P102" s="14">
        <v>1</v>
      </c>
      <c r="Q102" s="14">
        <v>1</v>
      </c>
      <c r="R102" s="14"/>
      <c r="S102" s="14"/>
      <c r="T102" s="14"/>
      <c r="U102" s="14"/>
      <c r="V102" s="14" t="s">
        <v>80</v>
      </c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>
      <c r="A103" s="14">
        <v>95</v>
      </c>
      <c r="B103" s="14" t="s">
        <v>71</v>
      </c>
      <c r="C103" s="130">
        <v>43649</v>
      </c>
      <c r="D103" s="130">
        <v>43650</v>
      </c>
      <c r="E103" s="14" t="s">
        <v>21</v>
      </c>
      <c r="F103" s="14">
        <v>20</v>
      </c>
      <c r="G103" s="14">
        <v>36.57</v>
      </c>
      <c r="H103" s="14">
        <v>5.49</v>
      </c>
      <c r="I103" s="14">
        <v>4</v>
      </c>
      <c r="J103" s="14">
        <v>5</v>
      </c>
      <c r="K103" s="14">
        <v>1</v>
      </c>
      <c r="L103" s="14">
        <v>1</v>
      </c>
      <c r="M103" s="14">
        <v>1</v>
      </c>
      <c r="N103" s="14"/>
      <c r="O103" s="14"/>
      <c r="P103" s="14">
        <v>0</v>
      </c>
      <c r="Q103" s="14">
        <v>0</v>
      </c>
      <c r="R103" s="14"/>
      <c r="S103" s="14"/>
      <c r="T103" s="14"/>
      <c r="U103" s="14"/>
      <c r="V103" s="14" t="s">
        <v>80</v>
      </c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>
      <c r="A104" s="14">
        <v>96</v>
      </c>
      <c r="B104" s="14" t="s">
        <v>72</v>
      </c>
      <c r="C104" s="130">
        <v>43649</v>
      </c>
      <c r="D104" s="130">
        <v>43650</v>
      </c>
      <c r="E104" s="14" t="s">
        <v>22</v>
      </c>
      <c r="F104" s="14">
        <v>20</v>
      </c>
      <c r="G104" s="14">
        <v>31.7</v>
      </c>
      <c r="H104" s="14">
        <v>4.22</v>
      </c>
      <c r="I104" s="14"/>
      <c r="J104" s="14"/>
      <c r="K104" s="14"/>
      <c r="L104" s="14">
        <v>0</v>
      </c>
      <c r="M104" s="14"/>
      <c r="N104" s="14"/>
      <c r="O104" s="14"/>
      <c r="P104" s="14">
        <v>0</v>
      </c>
      <c r="Q104" s="14">
        <v>0</v>
      </c>
      <c r="R104" s="14"/>
      <c r="S104" s="14"/>
      <c r="T104" s="14"/>
      <c r="U104" s="14"/>
      <c r="V104" s="14" t="s">
        <v>80</v>
      </c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>
      <c r="A105" s="14">
        <v>97</v>
      </c>
      <c r="B105" s="14" t="s">
        <v>73</v>
      </c>
      <c r="C105" s="130">
        <v>43649</v>
      </c>
      <c r="D105" s="130">
        <v>43650</v>
      </c>
      <c r="E105" s="14" t="s">
        <v>22</v>
      </c>
      <c r="F105" s="14">
        <v>20</v>
      </c>
      <c r="G105" s="14">
        <v>35.43</v>
      </c>
      <c r="H105" s="14">
        <v>4.7</v>
      </c>
      <c r="I105" s="14"/>
      <c r="J105" s="14"/>
      <c r="K105" s="14">
        <v>16</v>
      </c>
      <c r="L105" s="14">
        <v>1</v>
      </c>
      <c r="M105" s="14"/>
      <c r="N105" s="14"/>
      <c r="O105" s="14"/>
      <c r="P105" s="14">
        <v>0</v>
      </c>
      <c r="Q105" s="14">
        <v>0</v>
      </c>
      <c r="R105" s="14"/>
      <c r="S105" s="14"/>
      <c r="T105" s="14"/>
      <c r="U105" s="14"/>
      <c r="V105" s="14" t="s">
        <v>80</v>
      </c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>
      <c r="A106" s="14">
        <v>98</v>
      </c>
      <c r="B106" s="14" t="s">
        <v>74</v>
      </c>
      <c r="C106" s="130">
        <v>43649</v>
      </c>
      <c r="D106" s="130">
        <v>43650</v>
      </c>
      <c r="E106" s="14" t="s">
        <v>22</v>
      </c>
      <c r="F106" s="14">
        <v>20</v>
      </c>
      <c r="G106" s="14">
        <v>34.340000000000003</v>
      </c>
      <c r="H106" s="14">
        <v>4.87</v>
      </c>
      <c r="I106" s="14"/>
      <c r="J106" s="14"/>
      <c r="K106" s="14">
        <v>23</v>
      </c>
      <c r="L106" s="14">
        <v>1</v>
      </c>
      <c r="M106" s="14"/>
      <c r="N106" s="14"/>
      <c r="O106" s="14"/>
      <c r="P106" s="14">
        <v>0</v>
      </c>
      <c r="Q106" s="14">
        <v>0</v>
      </c>
      <c r="R106" s="14"/>
      <c r="S106" s="14"/>
      <c r="T106" s="14"/>
      <c r="U106" s="14"/>
      <c r="V106" s="14" t="s">
        <v>80</v>
      </c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>
      <c r="A107" s="14">
        <v>99</v>
      </c>
      <c r="B107" s="14" t="s">
        <v>75</v>
      </c>
      <c r="C107" s="130">
        <v>43649</v>
      </c>
      <c r="D107" s="130">
        <v>43650</v>
      </c>
      <c r="E107" s="14" t="s">
        <v>22</v>
      </c>
      <c r="F107" s="14">
        <v>20</v>
      </c>
      <c r="G107" s="14">
        <v>33.200000000000003</v>
      </c>
      <c r="H107" s="14">
        <v>4.72</v>
      </c>
      <c r="I107" s="14">
        <v>2</v>
      </c>
      <c r="J107" s="14">
        <v>7</v>
      </c>
      <c r="K107" s="14">
        <v>13</v>
      </c>
      <c r="L107" s="14">
        <v>1</v>
      </c>
      <c r="M107" s="14"/>
      <c r="N107" s="14"/>
      <c r="O107" s="14"/>
      <c r="P107" s="14">
        <v>0</v>
      </c>
      <c r="Q107" s="14">
        <v>0</v>
      </c>
      <c r="R107" s="14"/>
      <c r="S107" s="14"/>
      <c r="T107" s="14"/>
      <c r="U107" s="14"/>
      <c r="V107" s="14" t="s">
        <v>80</v>
      </c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>
      <c r="A108" s="14">
        <v>100</v>
      </c>
      <c r="B108" s="14" t="s">
        <v>76</v>
      </c>
      <c r="C108" s="130">
        <v>43649</v>
      </c>
      <c r="D108" s="130">
        <v>43650</v>
      </c>
      <c r="E108" s="14" t="s">
        <v>22</v>
      </c>
      <c r="F108" s="14">
        <v>20</v>
      </c>
      <c r="G108" s="14">
        <v>32.97</v>
      </c>
      <c r="H108" s="14">
        <v>4.5599999999999996</v>
      </c>
      <c r="I108" s="14"/>
      <c r="J108" s="14">
        <v>2</v>
      </c>
      <c r="K108" s="14">
        <v>5</v>
      </c>
      <c r="L108" s="14">
        <v>1</v>
      </c>
      <c r="M108" s="14">
        <v>2</v>
      </c>
      <c r="N108" s="14">
        <v>1</v>
      </c>
      <c r="O108" s="14">
        <v>1</v>
      </c>
      <c r="P108" s="14">
        <v>1</v>
      </c>
      <c r="Q108" s="14">
        <v>1</v>
      </c>
      <c r="R108" s="14"/>
      <c r="S108" s="14"/>
      <c r="T108" s="14"/>
      <c r="U108" s="14"/>
      <c r="V108" s="14" t="s">
        <v>80</v>
      </c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>
      <c r="A109" s="14">
        <v>101</v>
      </c>
      <c r="B109" s="14" t="s">
        <v>49</v>
      </c>
      <c r="C109" s="130">
        <v>43649</v>
      </c>
      <c r="D109" s="130">
        <v>43651</v>
      </c>
      <c r="E109" s="14" t="s">
        <v>22</v>
      </c>
      <c r="F109" s="14">
        <v>20</v>
      </c>
      <c r="G109" s="14">
        <v>35.56</v>
      </c>
      <c r="H109" s="14">
        <v>4.6399999999999997</v>
      </c>
      <c r="I109" s="14"/>
      <c r="J109" s="14"/>
      <c r="K109" s="14">
        <v>16</v>
      </c>
      <c r="L109" s="14">
        <v>1</v>
      </c>
      <c r="M109" s="14"/>
      <c r="N109" s="14"/>
      <c r="O109" s="14">
        <v>1</v>
      </c>
      <c r="P109" s="14">
        <v>1</v>
      </c>
      <c r="Q109" s="14">
        <v>1</v>
      </c>
      <c r="R109" s="14"/>
      <c r="S109" s="14"/>
      <c r="T109" s="14"/>
      <c r="U109" s="14"/>
      <c r="V109" s="14" t="s">
        <v>80</v>
      </c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>
      <c r="A110" s="14">
        <v>102</v>
      </c>
      <c r="B110" s="14" t="s">
        <v>55</v>
      </c>
      <c r="C110" s="130">
        <v>43649</v>
      </c>
      <c r="D110" s="130">
        <v>43651</v>
      </c>
      <c r="E110" s="14" t="s">
        <v>22</v>
      </c>
      <c r="F110" s="14">
        <v>20</v>
      </c>
      <c r="G110" s="14">
        <v>35.14</v>
      </c>
      <c r="H110" s="14">
        <v>4.53</v>
      </c>
      <c r="I110" s="14"/>
      <c r="J110" s="14"/>
      <c r="K110" s="14">
        <v>9</v>
      </c>
      <c r="L110" s="14">
        <v>1</v>
      </c>
      <c r="M110" s="14"/>
      <c r="N110" s="14"/>
      <c r="O110" s="14"/>
      <c r="P110" s="14">
        <v>0</v>
      </c>
      <c r="Q110" s="14">
        <v>0</v>
      </c>
      <c r="R110" s="14"/>
      <c r="S110" s="14"/>
      <c r="T110" s="14"/>
      <c r="U110" s="14"/>
      <c r="V110" s="14" t="s">
        <v>80</v>
      </c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>
      <c r="A111" s="14">
        <v>103</v>
      </c>
      <c r="B111" s="14" t="s">
        <v>56</v>
      </c>
      <c r="C111" s="130">
        <v>43649</v>
      </c>
      <c r="D111" s="130">
        <v>43651</v>
      </c>
      <c r="E111" s="14" t="s">
        <v>22</v>
      </c>
      <c r="F111" s="14">
        <v>20</v>
      </c>
      <c r="G111" s="14">
        <v>35.659999999999997</v>
      </c>
      <c r="H111" s="14">
        <v>4.76</v>
      </c>
      <c r="I111" s="14">
        <v>1</v>
      </c>
      <c r="J111" s="14"/>
      <c r="K111" s="14">
        <v>4</v>
      </c>
      <c r="L111" s="14">
        <v>1</v>
      </c>
      <c r="M111" s="14"/>
      <c r="N111" s="14"/>
      <c r="O111" s="14"/>
      <c r="P111" s="14">
        <v>0</v>
      </c>
      <c r="Q111" s="14">
        <v>0</v>
      </c>
      <c r="R111" s="14"/>
      <c r="S111" s="14"/>
      <c r="T111" s="14"/>
      <c r="U111" s="14"/>
      <c r="V111" s="14" t="s">
        <v>80</v>
      </c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>
      <c r="A112" s="14">
        <v>104</v>
      </c>
      <c r="B112" s="14" t="s">
        <v>57</v>
      </c>
      <c r="C112" s="130">
        <v>43649</v>
      </c>
      <c r="D112" s="130">
        <v>43651</v>
      </c>
      <c r="E112" s="14" t="s">
        <v>21</v>
      </c>
      <c r="F112" s="14">
        <v>20</v>
      </c>
      <c r="G112" s="14">
        <v>33.869999999999997</v>
      </c>
      <c r="H112" s="14">
        <v>5.34</v>
      </c>
      <c r="I112" s="14">
        <v>2</v>
      </c>
      <c r="J112" s="14"/>
      <c r="K112" s="14">
        <v>1</v>
      </c>
      <c r="L112" s="14">
        <v>1</v>
      </c>
      <c r="M112" s="14"/>
      <c r="N112" s="14"/>
      <c r="O112" s="14"/>
      <c r="P112" s="14">
        <v>0</v>
      </c>
      <c r="Q112" s="14">
        <v>0</v>
      </c>
      <c r="R112" s="14"/>
      <c r="S112" s="14"/>
      <c r="T112" s="14"/>
      <c r="U112" s="14"/>
      <c r="V112" s="14" t="s">
        <v>80</v>
      </c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>
      <c r="A113" s="14">
        <v>105</v>
      </c>
      <c r="B113" s="14" t="s">
        <v>58</v>
      </c>
      <c r="C113" s="130">
        <v>43649</v>
      </c>
      <c r="D113" s="130">
        <v>43651</v>
      </c>
      <c r="E113" s="14" t="s">
        <v>21</v>
      </c>
      <c r="F113" s="14">
        <v>20</v>
      </c>
      <c r="G113" s="14">
        <v>34.42</v>
      </c>
      <c r="H113" s="14">
        <v>5.31</v>
      </c>
      <c r="I113" s="14"/>
      <c r="J113" s="14"/>
      <c r="K113" s="14">
        <v>10</v>
      </c>
      <c r="L113" s="14">
        <v>1</v>
      </c>
      <c r="M113" s="14"/>
      <c r="N113" s="14"/>
      <c r="O113" s="14">
        <v>1</v>
      </c>
      <c r="P113" s="14">
        <v>1</v>
      </c>
      <c r="Q113" s="14">
        <v>1</v>
      </c>
      <c r="R113" s="14"/>
      <c r="S113" s="14"/>
      <c r="T113" s="14"/>
      <c r="U113" s="14"/>
      <c r="V113" s="14" t="s">
        <v>80</v>
      </c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>
      <c r="A114" s="14">
        <v>106</v>
      </c>
      <c r="B114" s="14" t="s">
        <v>59</v>
      </c>
      <c r="C114" s="130">
        <v>43649</v>
      </c>
      <c r="D114" s="130">
        <v>43651</v>
      </c>
      <c r="E114" s="14" t="s">
        <v>21</v>
      </c>
      <c r="F114" s="14">
        <v>20</v>
      </c>
      <c r="G114" s="14">
        <v>29.48</v>
      </c>
      <c r="H114" s="14">
        <v>4.38</v>
      </c>
      <c r="I114" s="14"/>
      <c r="J114" s="14"/>
      <c r="K114" s="14"/>
      <c r="L114" s="14">
        <v>0</v>
      </c>
      <c r="M114" s="14"/>
      <c r="N114" s="14"/>
      <c r="O114" s="14"/>
      <c r="P114" s="14">
        <v>0</v>
      </c>
      <c r="Q114" s="14">
        <v>0</v>
      </c>
      <c r="R114" s="14"/>
      <c r="S114" s="14"/>
      <c r="T114" s="14"/>
      <c r="U114" s="14"/>
      <c r="V114" s="14" t="s">
        <v>80</v>
      </c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>
      <c r="A115" s="14">
        <v>107</v>
      </c>
      <c r="B115" s="14" t="s">
        <v>60</v>
      </c>
      <c r="C115" s="130">
        <v>43649</v>
      </c>
      <c r="D115" s="130">
        <v>43651</v>
      </c>
      <c r="E115" s="14" t="s">
        <v>22</v>
      </c>
      <c r="F115" s="14">
        <v>20</v>
      </c>
      <c r="G115" s="14">
        <v>34.68</v>
      </c>
      <c r="H115" s="14">
        <v>4.6500000000000004</v>
      </c>
      <c r="I115" s="14">
        <v>5</v>
      </c>
      <c r="J115" s="14">
        <v>4</v>
      </c>
      <c r="K115" s="14">
        <v>13</v>
      </c>
      <c r="L115" s="14">
        <v>1</v>
      </c>
      <c r="M115" s="14">
        <v>1</v>
      </c>
      <c r="N115" s="14"/>
      <c r="O115" s="14">
        <v>1</v>
      </c>
      <c r="P115" s="14">
        <v>1</v>
      </c>
      <c r="Q115" s="14">
        <v>1</v>
      </c>
      <c r="R115" s="14"/>
      <c r="S115" s="14"/>
      <c r="T115" s="14"/>
      <c r="U115" s="14"/>
      <c r="V115" s="14" t="s">
        <v>80</v>
      </c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>
      <c r="A116" s="14">
        <v>108</v>
      </c>
      <c r="B116" s="14" t="s">
        <v>61</v>
      </c>
      <c r="C116" s="130">
        <v>43649</v>
      </c>
      <c r="D116" s="130">
        <v>43651</v>
      </c>
      <c r="E116" s="14" t="s">
        <v>22</v>
      </c>
      <c r="F116" s="14">
        <v>20</v>
      </c>
      <c r="G116" s="14">
        <v>35.090000000000003</v>
      </c>
      <c r="H116" s="14">
        <v>4.58</v>
      </c>
      <c r="I116" s="14">
        <v>13</v>
      </c>
      <c r="J116" s="14">
        <v>5</v>
      </c>
      <c r="K116" s="14">
        <v>1</v>
      </c>
      <c r="L116" s="14">
        <v>1</v>
      </c>
      <c r="M116" s="14"/>
      <c r="N116" s="14"/>
      <c r="O116" s="14"/>
      <c r="P116" s="14">
        <v>0</v>
      </c>
      <c r="Q116" s="14">
        <v>0</v>
      </c>
      <c r="R116" s="14"/>
      <c r="S116" s="14"/>
      <c r="T116" s="14"/>
      <c r="U116" s="14"/>
      <c r="V116" s="14" t="s">
        <v>80</v>
      </c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>
      <c r="A117" s="14">
        <v>109</v>
      </c>
      <c r="B117" s="14" t="s">
        <v>62</v>
      </c>
      <c r="C117" s="130">
        <v>43649</v>
      </c>
      <c r="D117" s="130">
        <v>43651</v>
      </c>
      <c r="E117" s="14" t="s">
        <v>22</v>
      </c>
      <c r="F117" s="14">
        <v>20</v>
      </c>
      <c r="G117" s="14">
        <v>32.28</v>
      </c>
      <c r="H117" s="14">
        <v>4.51</v>
      </c>
      <c r="I117" s="14"/>
      <c r="J117" s="14"/>
      <c r="K117" s="14">
        <v>2</v>
      </c>
      <c r="L117" s="14">
        <v>1</v>
      </c>
      <c r="M117" s="14"/>
      <c r="N117" s="14"/>
      <c r="O117" s="14"/>
      <c r="P117" s="14">
        <v>0</v>
      </c>
      <c r="Q117" s="14">
        <v>0</v>
      </c>
      <c r="R117" s="14"/>
      <c r="S117" s="14"/>
      <c r="T117" s="14"/>
      <c r="U117" s="14"/>
      <c r="V117" s="14" t="s">
        <v>80</v>
      </c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>
      <c r="A118" s="14">
        <v>110</v>
      </c>
      <c r="B118" s="14" t="s">
        <v>63</v>
      </c>
      <c r="C118" s="130">
        <v>43649</v>
      </c>
      <c r="D118" s="130">
        <v>43651</v>
      </c>
      <c r="E118" s="14" t="s">
        <v>22</v>
      </c>
      <c r="F118" s="14">
        <v>20</v>
      </c>
      <c r="G118" s="14">
        <v>34.24</v>
      </c>
      <c r="H118" s="14">
        <v>4.68</v>
      </c>
      <c r="I118" s="14"/>
      <c r="J118" s="14"/>
      <c r="K118" s="14">
        <v>3</v>
      </c>
      <c r="L118" s="14">
        <v>1</v>
      </c>
      <c r="M118" s="14"/>
      <c r="N118" s="14"/>
      <c r="O118" s="14"/>
      <c r="P118" s="14">
        <v>0</v>
      </c>
      <c r="Q118" s="14">
        <v>0</v>
      </c>
      <c r="R118" s="14"/>
      <c r="S118" s="14"/>
      <c r="T118" s="14"/>
      <c r="U118" s="14"/>
      <c r="V118" s="14" t="s">
        <v>80</v>
      </c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>
      <c r="A119" s="14">
        <v>111</v>
      </c>
      <c r="B119" s="14" t="s">
        <v>64</v>
      </c>
      <c r="C119" s="130">
        <v>43649</v>
      </c>
      <c r="D119" s="130">
        <v>43651</v>
      </c>
      <c r="E119" s="14" t="s">
        <v>21</v>
      </c>
      <c r="F119" s="14">
        <v>20</v>
      </c>
      <c r="G119" s="14">
        <v>36.06</v>
      </c>
      <c r="H119" s="14">
        <v>5.13</v>
      </c>
      <c r="I119" s="14"/>
      <c r="J119" s="14"/>
      <c r="K119" s="14">
        <v>1</v>
      </c>
      <c r="L119" s="14">
        <v>1</v>
      </c>
      <c r="M119" s="14"/>
      <c r="N119" s="14"/>
      <c r="O119" s="14"/>
      <c r="P119" s="14">
        <v>0</v>
      </c>
      <c r="Q119" s="14">
        <v>0</v>
      </c>
      <c r="R119" s="14"/>
      <c r="S119" s="14"/>
      <c r="T119" s="14"/>
      <c r="U119" s="14"/>
      <c r="V119" s="14" t="s">
        <v>80</v>
      </c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>
      <c r="A120" s="14">
        <v>112</v>
      </c>
      <c r="B120" s="14" t="s">
        <v>65</v>
      </c>
      <c r="C120" s="130">
        <v>43649</v>
      </c>
      <c r="D120" s="130">
        <v>43651</v>
      </c>
      <c r="E120" s="14" t="s">
        <v>22</v>
      </c>
      <c r="F120" s="14">
        <v>20</v>
      </c>
      <c r="G120" s="14">
        <v>33.840000000000003</v>
      </c>
      <c r="H120" s="14">
        <v>4.79</v>
      </c>
      <c r="I120" s="14">
        <v>2</v>
      </c>
      <c r="J120" s="14"/>
      <c r="K120" s="14">
        <v>12</v>
      </c>
      <c r="L120" s="14">
        <v>1</v>
      </c>
      <c r="M120" s="14"/>
      <c r="N120" s="14"/>
      <c r="O120" s="14"/>
      <c r="P120" s="14">
        <v>0</v>
      </c>
      <c r="Q120" s="14">
        <v>0</v>
      </c>
      <c r="R120" s="14"/>
      <c r="S120" s="14"/>
      <c r="T120" s="14"/>
      <c r="U120" s="14"/>
      <c r="V120" s="14" t="s">
        <v>80</v>
      </c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>
      <c r="A121" s="14">
        <v>113</v>
      </c>
      <c r="B121" s="14" t="s">
        <v>66</v>
      </c>
      <c r="C121" s="130">
        <v>43649</v>
      </c>
      <c r="D121" s="130">
        <v>43651</v>
      </c>
      <c r="E121" s="14" t="s">
        <v>21</v>
      </c>
      <c r="F121" s="14">
        <v>20</v>
      </c>
      <c r="G121" s="14">
        <v>35.159999999999997</v>
      </c>
      <c r="H121" s="14">
        <v>5.29</v>
      </c>
      <c r="I121" s="14"/>
      <c r="J121" s="14"/>
      <c r="K121" s="14">
        <v>4</v>
      </c>
      <c r="L121" s="14">
        <v>1</v>
      </c>
      <c r="M121" s="14"/>
      <c r="N121" s="14"/>
      <c r="O121" s="14"/>
      <c r="P121" s="14">
        <v>0</v>
      </c>
      <c r="Q121" s="14">
        <v>0</v>
      </c>
      <c r="R121" s="14"/>
      <c r="S121" s="14"/>
      <c r="T121" s="14"/>
      <c r="U121" s="14"/>
      <c r="V121" s="14" t="s">
        <v>80</v>
      </c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</sheetData>
  <mergeCells count="91">
    <mergeCell ref="AI2:AJ2"/>
    <mergeCell ref="Z3:AA5"/>
    <mergeCell ref="A1:W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E4:E8"/>
    <mergeCell ref="C7:C8"/>
    <mergeCell ref="D7:D8"/>
    <mergeCell ref="V10:W10"/>
    <mergeCell ref="V2:W8"/>
    <mergeCell ref="Z2:AB2"/>
    <mergeCell ref="AE2:AF2"/>
    <mergeCell ref="AG2:AH2"/>
    <mergeCell ref="Z6:AA8"/>
    <mergeCell ref="V9:W9"/>
    <mergeCell ref="V22:W22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34:W34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46:W46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58:W58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70:W70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7:W77"/>
    <mergeCell ref="V78:W78"/>
    <mergeCell ref="V79:W79"/>
    <mergeCell ref="V71:W71"/>
    <mergeCell ref="V72:W72"/>
    <mergeCell ref="V73:W73"/>
    <mergeCell ref="V74:W74"/>
    <mergeCell ref="V75:W75"/>
    <mergeCell ref="V76:W76"/>
  </mergeCells>
  <phoneticPr fontId="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4"/>
  <sheetViews>
    <sheetView topLeftCell="A7" workbookViewId="0">
      <selection activeCell="D7" sqref="A1:AJ90"/>
    </sheetView>
  </sheetViews>
  <sheetFormatPr defaultColWidth="9" defaultRowHeight="15"/>
  <cols>
    <col min="1" max="2" width="9" style="1"/>
    <col min="3" max="3" width="11.140625" style="1" customWidth="1"/>
    <col min="4" max="4" width="10.85546875" style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15" width="9" style="1"/>
    <col min="16" max="16" width="12" style="1" bestFit="1" customWidth="1"/>
    <col min="17" max="24" width="9" style="1"/>
    <col min="25" max="26" width="12.28515625" style="1" bestFit="1" customWidth="1"/>
    <col min="27" max="28" width="9" style="1"/>
    <col min="29" max="29" width="6.85546875" style="1" bestFit="1" customWidth="1"/>
    <col min="30" max="30" width="9.28515625" style="1" bestFit="1" customWidth="1"/>
    <col min="31" max="31" width="9" style="1"/>
    <col min="32" max="32" width="9.7109375" style="1" customWidth="1"/>
    <col min="33" max="33" width="12.28515625" style="1" customWidth="1"/>
    <col min="34" max="34" width="12.7109375" style="1" bestFit="1" customWidth="1"/>
    <col min="35" max="35" width="9" style="1"/>
    <col min="36" max="36" width="11.7109375" style="1" customWidth="1"/>
    <col min="37" max="16384" width="9" style="1"/>
  </cols>
  <sheetData>
    <row r="1" spans="1:36" ht="15.75" thickBot="1">
      <c r="A1" s="24" t="s">
        <v>311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  <c r="X1" s="27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37" t="s">
        <v>9</v>
      </c>
      <c r="S2" s="38"/>
      <c r="T2" s="38"/>
      <c r="U2" s="39"/>
      <c r="V2" s="28" t="s">
        <v>314</v>
      </c>
      <c r="W2" s="29"/>
      <c r="X2" s="2"/>
      <c r="Y2" s="14"/>
      <c r="Z2" s="18" t="s">
        <v>10</v>
      </c>
      <c r="AA2" s="19"/>
      <c r="AB2" s="19"/>
      <c r="AC2" s="18" t="s">
        <v>11</v>
      </c>
      <c r="AD2" s="22"/>
      <c r="AE2" s="20" t="s">
        <v>12</v>
      </c>
      <c r="AF2" s="21"/>
      <c r="AG2" s="20" t="s">
        <v>13</v>
      </c>
      <c r="AH2" s="21"/>
      <c r="AI2" s="20" t="s">
        <v>14</v>
      </c>
      <c r="AJ2" s="21"/>
    </row>
    <row r="3" spans="1:36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50" t="s">
        <v>19</v>
      </c>
      <c r="V3" s="41"/>
      <c r="W3" s="42"/>
      <c r="X3" s="2"/>
      <c r="Y3" s="14"/>
      <c r="Z3" s="51" t="s">
        <v>20</v>
      </c>
      <c r="AA3" s="52"/>
      <c r="AB3" s="53" t="s">
        <v>21</v>
      </c>
      <c r="AC3" s="54">
        <f>AA12</f>
        <v>74</v>
      </c>
      <c r="AD3" s="131">
        <v>11.47</v>
      </c>
      <c r="AE3" s="132">
        <v>10.11</v>
      </c>
      <c r="AF3" s="122">
        <v>12.8</v>
      </c>
      <c r="AG3" s="133">
        <v>9.86</v>
      </c>
      <c r="AH3" s="53">
        <v>13.07</v>
      </c>
      <c r="AI3" s="134">
        <v>9.31</v>
      </c>
      <c r="AJ3" s="135">
        <v>13.59</v>
      </c>
    </row>
    <row r="4" spans="1:36">
      <c r="A4" s="41"/>
      <c r="B4" s="42"/>
      <c r="C4" s="41"/>
      <c r="D4" s="42"/>
      <c r="E4" s="60"/>
      <c r="F4" s="61" t="s">
        <v>11</v>
      </c>
      <c r="G4" s="62">
        <f>AVERAGE(G9:G300)</f>
        <v>51.70675</v>
      </c>
      <c r="H4" s="63">
        <f>AVERAGE(H9:H300)</f>
        <v>7.302763157894737</v>
      </c>
      <c r="I4" s="64">
        <f>AVERAGE(I9:I300)</f>
        <v>11.472972972972974</v>
      </c>
      <c r="J4" s="62">
        <f>AVERAGE(J9:J300)</f>
        <v>10.986301369863014</v>
      </c>
      <c r="K4" s="62">
        <f>AVERAGE(K9:K300)</f>
        <v>24.026666666666667</v>
      </c>
      <c r="L4" s="62">
        <f>AVERAGE(L9:L300)*100</f>
        <v>96.341463414634148</v>
      </c>
      <c r="M4" s="62">
        <f>AVERAGE(M9:M300)</f>
        <v>5.9285714285714288</v>
      </c>
      <c r="N4" s="62">
        <f>AVERAGE(N9:N300)</f>
        <v>1.9</v>
      </c>
      <c r="O4" s="62">
        <f>AVERAGE(O9:O300)</f>
        <v>4.5263157894736841</v>
      </c>
      <c r="P4" s="62">
        <f>AVERAGE(P9:P300)*100</f>
        <v>71.951219512195124</v>
      </c>
      <c r="Q4" s="65">
        <f>AVERAGE(Q9:Q300)*100</f>
        <v>71.951219512195124</v>
      </c>
      <c r="R4" s="66" t="e">
        <f>AVERAGE(R9:R300)</f>
        <v>#DIV/0!</v>
      </c>
      <c r="S4" s="62" t="e">
        <f>AVERAGE(S9:S300)</f>
        <v>#DIV/0!</v>
      </c>
      <c r="T4" s="62" t="e">
        <f>AVERAGE(T9:T300)</f>
        <v>#DIV/0!</v>
      </c>
      <c r="U4" s="63" t="e">
        <f>AVERAGE(U9:U300)</f>
        <v>#DIV/0!</v>
      </c>
      <c r="V4" s="41"/>
      <c r="W4" s="42"/>
      <c r="X4" s="2"/>
      <c r="Y4" s="14"/>
      <c r="Z4" s="67"/>
      <c r="AA4" s="68"/>
      <c r="AB4" s="69" t="s">
        <v>22</v>
      </c>
      <c r="AC4" s="70">
        <f>AB12</f>
        <v>73</v>
      </c>
      <c r="AD4" s="136">
        <v>10.99</v>
      </c>
      <c r="AE4" s="137">
        <v>9.77</v>
      </c>
      <c r="AF4" s="138">
        <v>12.47</v>
      </c>
      <c r="AG4" s="139">
        <v>9.5500000000000007</v>
      </c>
      <c r="AH4" s="69">
        <v>12.7</v>
      </c>
      <c r="AI4" s="140">
        <v>9.0500000000000007</v>
      </c>
      <c r="AJ4" s="141">
        <v>13.26</v>
      </c>
    </row>
    <row r="5" spans="1:36" ht="15.75" thickBot="1">
      <c r="A5" s="41"/>
      <c r="B5" s="42"/>
      <c r="C5" s="41"/>
      <c r="D5" s="42"/>
      <c r="E5" s="76"/>
      <c r="F5" s="77" t="s">
        <v>23</v>
      </c>
      <c r="G5" s="78">
        <f t="shared" ref="G5:U5" si="0">_xlfn.STDEV.S(G9:G300)</f>
        <v>3.8004222866626312</v>
      </c>
      <c r="H5" s="79">
        <f t="shared" si="0"/>
        <v>0.26913985798817441</v>
      </c>
      <c r="I5" s="80">
        <f t="shared" si="0"/>
        <v>7.0676243765516196</v>
      </c>
      <c r="J5" s="78">
        <f t="shared" si="0"/>
        <v>6.9910521197633839</v>
      </c>
      <c r="K5" s="78">
        <f t="shared" si="0"/>
        <v>31.720047941978923</v>
      </c>
      <c r="L5" s="78">
        <f t="shared" si="0"/>
        <v>0.18889685938866624</v>
      </c>
      <c r="M5" s="78">
        <f t="shared" si="0"/>
        <v>4.8984492642881579</v>
      </c>
      <c r="N5" s="78">
        <f t="shared" si="0"/>
        <v>1.4473205733717955</v>
      </c>
      <c r="O5" s="78">
        <f t="shared" si="0"/>
        <v>6.1225305321377581</v>
      </c>
      <c r="P5" s="78">
        <f t="shared" si="0"/>
        <v>0.45200213710579767</v>
      </c>
      <c r="Q5" s="81">
        <f t="shared" si="0"/>
        <v>0.45200213710579767</v>
      </c>
      <c r="R5" s="82" t="e">
        <f t="shared" si="0"/>
        <v>#DIV/0!</v>
      </c>
      <c r="S5" s="78" t="e">
        <f t="shared" si="0"/>
        <v>#DIV/0!</v>
      </c>
      <c r="T5" s="78" t="e">
        <f t="shared" si="0"/>
        <v>#DIV/0!</v>
      </c>
      <c r="U5" s="79" t="e">
        <f t="shared" si="0"/>
        <v>#DIV/0!</v>
      </c>
      <c r="V5" s="41"/>
      <c r="W5" s="42"/>
      <c r="X5" s="2"/>
      <c r="Y5" s="14"/>
      <c r="Z5" s="83"/>
      <c r="AA5" s="84"/>
      <c r="AB5" s="85" t="s">
        <v>24</v>
      </c>
      <c r="AC5" s="86">
        <f>AC12</f>
        <v>75</v>
      </c>
      <c r="AD5" s="142">
        <v>24.03</v>
      </c>
      <c r="AE5" s="126">
        <v>19.32</v>
      </c>
      <c r="AF5" s="128">
        <v>31.85</v>
      </c>
      <c r="AG5" s="143">
        <v>18.61</v>
      </c>
      <c r="AH5" s="85">
        <v>33.57</v>
      </c>
      <c r="AI5" s="144">
        <v>17.21</v>
      </c>
      <c r="AJ5" s="91">
        <v>37.799999999999997</v>
      </c>
    </row>
    <row r="6" spans="1:36" ht="15.75" thickBot="1">
      <c r="A6" s="41"/>
      <c r="B6" s="42"/>
      <c r="C6" s="92"/>
      <c r="D6" s="93"/>
      <c r="E6" s="76"/>
      <c r="F6" s="94" t="s">
        <v>25</v>
      </c>
      <c r="G6" s="145">
        <f>(2*G5/G8)</f>
        <v>0.84980025761828348</v>
      </c>
      <c r="H6" s="146">
        <f>(2*H5/H8)</f>
        <v>6.1744918034175804E-2</v>
      </c>
      <c r="I6" s="147">
        <f t="shared" ref="I6:U6" si="1">(2*I5/I8)</f>
        <v>1.6431892906047674</v>
      </c>
      <c r="J6" s="145">
        <f t="shared" si="1"/>
        <v>1.6364815204100938</v>
      </c>
      <c r="K6" s="145">
        <f t="shared" si="1"/>
        <v>7.3254312872037453</v>
      </c>
      <c r="L6" s="145">
        <f t="shared" si="1"/>
        <v>4.1720336906072228E-2</v>
      </c>
      <c r="M6" s="145">
        <f t="shared" si="1"/>
        <v>1.3091656338186546</v>
      </c>
      <c r="N6" s="145">
        <f t="shared" si="1"/>
        <v>0.64726143745866138</v>
      </c>
      <c r="O6" s="145">
        <f t="shared" si="1"/>
        <v>2.8092096703506093</v>
      </c>
      <c r="P6" s="145">
        <f t="shared" si="1"/>
        <v>9.9830571579370503E-2</v>
      </c>
      <c r="Q6" s="148">
        <f t="shared" si="1"/>
        <v>9.9830571579370503E-2</v>
      </c>
      <c r="R6" s="149" t="e">
        <f t="shared" si="1"/>
        <v>#DIV/0!</v>
      </c>
      <c r="S6" s="145" t="e">
        <f t="shared" si="1"/>
        <v>#DIV/0!</v>
      </c>
      <c r="T6" s="145" t="e">
        <f t="shared" si="1"/>
        <v>#DIV/0!</v>
      </c>
      <c r="U6" s="146" t="e">
        <f t="shared" si="1"/>
        <v>#DIV/0!</v>
      </c>
      <c r="V6" s="41"/>
      <c r="W6" s="42"/>
      <c r="X6" s="2"/>
      <c r="Y6" s="14"/>
      <c r="Z6" s="150" t="s">
        <v>26</v>
      </c>
      <c r="AA6" s="151"/>
      <c r="AB6" s="152" t="s">
        <v>21</v>
      </c>
      <c r="AC6" s="54">
        <f>AD12</f>
        <v>56</v>
      </c>
      <c r="AD6" s="131">
        <v>5.93</v>
      </c>
      <c r="AE6" s="132">
        <v>4.96</v>
      </c>
      <c r="AF6" s="122">
        <v>7.11</v>
      </c>
      <c r="AG6" s="133">
        <v>4.7699999999999996</v>
      </c>
      <c r="AH6" s="53">
        <v>7.32</v>
      </c>
      <c r="AI6" s="153">
        <v>4.45</v>
      </c>
      <c r="AJ6" s="154">
        <v>7.84</v>
      </c>
    </row>
    <row r="7" spans="1:36">
      <c r="A7" s="41"/>
      <c r="B7" s="42"/>
      <c r="C7" s="100" t="s">
        <v>27</v>
      </c>
      <c r="D7" s="101" t="s">
        <v>28</v>
      </c>
      <c r="E7" s="76"/>
      <c r="F7" s="102" t="s">
        <v>29</v>
      </c>
      <c r="G7" s="155">
        <f t="shared" ref="G7:U7" si="2">COUNT(G9:G300)</f>
        <v>80</v>
      </c>
      <c r="H7" s="156">
        <f t="shared" si="2"/>
        <v>76</v>
      </c>
      <c r="I7" s="157">
        <f t="shared" si="2"/>
        <v>74</v>
      </c>
      <c r="J7" s="155">
        <f t="shared" si="2"/>
        <v>73</v>
      </c>
      <c r="K7" s="155">
        <f t="shared" si="2"/>
        <v>75</v>
      </c>
      <c r="L7" s="155">
        <f t="shared" si="2"/>
        <v>82</v>
      </c>
      <c r="M7" s="155">
        <f t="shared" si="2"/>
        <v>56</v>
      </c>
      <c r="N7" s="155">
        <f t="shared" si="2"/>
        <v>20</v>
      </c>
      <c r="O7" s="155">
        <f t="shared" si="2"/>
        <v>19</v>
      </c>
      <c r="P7" s="155">
        <f t="shared" si="2"/>
        <v>82</v>
      </c>
      <c r="Q7" s="158">
        <f t="shared" si="2"/>
        <v>82</v>
      </c>
      <c r="R7" s="159">
        <f t="shared" si="2"/>
        <v>0</v>
      </c>
      <c r="S7" s="155">
        <f t="shared" si="2"/>
        <v>0</v>
      </c>
      <c r="T7" s="155">
        <f t="shared" si="2"/>
        <v>0</v>
      </c>
      <c r="U7" s="156">
        <f t="shared" si="2"/>
        <v>0</v>
      </c>
      <c r="V7" s="41"/>
      <c r="W7" s="42"/>
      <c r="X7" s="2"/>
      <c r="Y7" s="14"/>
      <c r="Z7" s="67"/>
      <c r="AA7" s="68"/>
      <c r="AB7" s="69" t="s">
        <v>22</v>
      </c>
      <c r="AC7" s="70">
        <f>AE12</f>
        <v>20</v>
      </c>
      <c r="AD7" s="136">
        <v>1.9</v>
      </c>
      <c r="AE7" s="160">
        <v>1.45</v>
      </c>
      <c r="AF7" s="161">
        <v>2.5</v>
      </c>
      <c r="AG7" s="162">
        <v>1.4</v>
      </c>
      <c r="AH7" s="136">
        <v>2.6</v>
      </c>
      <c r="AI7" s="163">
        <v>1.25</v>
      </c>
      <c r="AJ7" s="141">
        <v>2.85</v>
      </c>
    </row>
    <row r="8" spans="1:36" ht="15.75" thickBot="1">
      <c r="A8" s="109"/>
      <c r="B8" s="110"/>
      <c r="C8" s="111"/>
      <c r="D8" s="112"/>
      <c r="E8" s="113"/>
      <c r="F8" s="114" t="s">
        <v>30</v>
      </c>
      <c r="G8" s="145">
        <f>SQRT(G7)</f>
        <v>8.9442719099991592</v>
      </c>
      <c r="H8" s="146">
        <f>SQRT(H7)</f>
        <v>8.717797887081348</v>
      </c>
      <c r="I8" s="147">
        <f t="shared" ref="I8:U8" si="3">SQRT(I7)</f>
        <v>8.6023252670426267</v>
      </c>
      <c r="J8" s="145">
        <f t="shared" si="3"/>
        <v>8.5440037453175304</v>
      </c>
      <c r="K8" s="145">
        <f t="shared" si="3"/>
        <v>8.6602540378443873</v>
      </c>
      <c r="L8" s="145">
        <f t="shared" si="3"/>
        <v>9.0553851381374173</v>
      </c>
      <c r="M8" s="145">
        <f t="shared" si="3"/>
        <v>7.4833147735478827</v>
      </c>
      <c r="N8" s="145">
        <f t="shared" si="3"/>
        <v>4.4721359549995796</v>
      </c>
      <c r="O8" s="145">
        <f t="shared" si="3"/>
        <v>4.358898943540674</v>
      </c>
      <c r="P8" s="145">
        <f t="shared" si="3"/>
        <v>9.0553851381374173</v>
      </c>
      <c r="Q8" s="148">
        <f t="shared" si="3"/>
        <v>9.0553851381374173</v>
      </c>
      <c r="R8" s="149">
        <f t="shared" si="3"/>
        <v>0</v>
      </c>
      <c r="S8" s="145">
        <f t="shared" si="3"/>
        <v>0</v>
      </c>
      <c r="T8" s="145">
        <f t="shared" si="3"/>
        <v>0</v>
      </c>
      <c r="U8" s="146">
        <f t="shared" si="3"/>
        <v>0</v>
      </c>
      <c r="V8" s="109"/>
      <c r="W8" s="110"/>
      <c r="X8" s="3" t="s">
        <v>31</v>
      </c>
      <c r="Y8" s="115">
        <f>COUNT(A9:A150)</f>
        <v>82</v>
      </c>
      <c r="Z8" s="83"/>
      <c r="AA8" s="84"/>
      <c r="AB8" s="85" t="s">
        <v>24</v>
      </c>
      <c r="AC8" s="86">
        <f>AF12</f>
        <v>19</v>
      </c>
      <c r="AD8" s="142">
        <v>4.53</v>
      </c>
      <c r="AE8" s="126">
        <v>2.79</v>
      </c>
      <c r="AF8" s="128">
        <v>7.37</v>
      </c>
      <c r="AG8" s="164">
        <v>2.4700000000000002</v>
      </c>
      <c r="AH8" s="165">
        <v>8.0500000000000007</v>
      </c>
      <c r="AI8" s="144">
        <v>2</v>
      </c>
      <c r="AJ8" s="166">
        <v>9.32</v>
      </c>
    </row>
    <row r="9" spans="1:36" ht="15.75" thickBot="1">
      <c r="A9" s="14">
        <v>1</v>
      </c>
      <c r="B9" s="14"/>
      <c r="C9" s="4">
        <v>43235</v>
      </c>
      <c r="D9" s="4">
        <v>43237</v>
      </c>
      <c r="E9" s="14" t="s">
        <v>16</v>
      </c>
      <c r="F9" s="14" t="s">
        <v>32</v>
      </c>
      <c r="G9" s="14">
        <v>55</v>
      </c>
      <c r="H9" s="14">
        <v>7.59</v>
      </c>
      <c r="I9" s="14">
        <v>9</v>
      </c>
      <c r="J9" s="14">
        <v>28</v>
      </c>
      <c r="K9" s="14">
        <v>7</v>
      </c>
      <c r="L9" s="14">
        <v>1</v>
      </c>
      <c r="M9" s="14">
        <v>1</v>
      </c>
      <c r="N9" s="14"/>
      <c r="O9" s="14"/>
      <c r="P9" s="14">
        <v>1</v>
      </c>
      <c r="Q9" s="14">
        <v>1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6">
      <c r="A10" s="14">
        <v>2</v>
      </c>
      <c r="B10" s="14"/>
      <c r="C10" s="4">
        <v>43242</v>
      </c>
      <c r="D10" s="4">
        <v>43242</v>
      </c>
      <c r="E10" s="14" t="s">
        <v>17</v>
      </c>
      <c r="F10" s="14" t="s">
        <v>32</v>
      </c>
      <c r="G10" s="14">
        <v>49</v>
      </c>
      <c r="H10" s="14">
        <v>7.28</v>
      </c>
      <c r="I10" s="14">
        <v>13</v>
      </c>
      <c r="J10" s="14">
        <v>8</v>
      </c>
      <c r="K10" s="14">
        <v>10</v>
      </c>
      <c r="L10" s="14">
        <v>1</v>
      </c>
      <c r="M10" s="14"/>
      <c r="N10" s="14"/>
      <c r="O10" s="14"/>
      <c r="P10" s="14">
        <v>0</v>
      </c>
      <c r="Q10" s="14">
        <v>0</v>
      </c>
      <c r="R10" s="14"/>
      <c r="S10" s="14"/>
      <c r="T10" s="14"/>
      <c r="U10" s="14"/>
      <c r="V10" s="14"/>
      <c r="W10" s="14"/>
      <c r="X10" s="14"/>
      <c r="Y10" s="14"/>
      <c r="Z10" s="120"/>
      <c r="AA10" s="121" t="s">
        <v>33</v>
      </c>
      <c r="AB10" s="121" t="s">
        <v>34</v>
      </c>
      <c r="AC10" s="121" t="s">
        <v>35</v>
      </c>
      <c r="AD10" s="121" t="s">
        <v>36</v>
      </c>
      <c r="AE10" s="121" t="s">
        <v>37</v>
      </c>
      <c r="AF10" s="122" t="s">
        <v>38</v>
      </c>
      <c r="AG10" s="14"/>
      <c r="AH10" s="14"/>
      <c r="AI10" s="14"/>
      <c r="AJ10" s="14"/>
    </row>
    <row r="11" spans="1:36">
      <c r="A11" s="14">
        <v>3</v>
      </c>
      <c r="B11" s="14"/>
      <c r="C11" s="4">
        <v>43242</v>
      </c>
      <c r="D11" s="4">
        <v>43242</v>
      </c>
      <c r="E11" s="14" t="s">
        <v>16</v>
      </c>
      <c r="F11" s="14" t="s">
        <v>32</v>
      </c>
      <c r="G11" s="14">
        <v>53.8</v>
      </c>
      <c r="H11" s="14">
        <v>7.46</v>
      </c>
      <c r="I11" s="14">
        <v>21</v>
      </c>
      <c r="J11" s="14">
        <v>8</v>
      </c>
      <c r="K11" s="14">
        <v>20</v>
      </c>
      <c r="L11" s="14">
        <v>1</v>
      </c>
      <c r="M11" s="14">
        <v>3</v>
      </c>
      <c r="N11" s="14"/>
      <c r="O11" s="14"/>
      <c r="P11" s="14">
        <v>1</v>
      </c>
      <c r="Q11" s="14">
        <v>1</v>
      </c>
      <c r="R11" s="14"/>
      <c r="S11" s="14"/>
      <c r="T11" s="14"/>
      <c r="U11" s="14"/>
      <c r="V11" s="14"/>
      <c r="W11" s="14"/>
      <c r="X11" s="14"/>
      <c r="Y11" s="14"/>
      <c r="Z11" s="123" t="s">
        <v>39</v>
      </c>
      <c r="AA11" s="124">
        <f>AA12/Y8*100</f>
        <v>90.243902439024396</v>
      </c>
      <c r="AB11" s="124">
        <f>AB12/Y8*100</f>
        <v>89.024390243902445</v>
      </c>
      <c r="AC11" s="124">
        <f>AC12/Y8*100</f>
        <v>91.463414634146346</v>
      </c>
      <c r="AD11" s="124">
        <f>AD12/Y8*100</f>
        <v>68.292682926829272</v>
      </c>
      <c r="AE11" s="124">
        <f>AE12/Y8*100</f>
        <v>24.390243902439025</v>
      </c>
      <c r="AF11" s="125">
        <f>AF12/Y8*100</f>
        <v>23.170731707317074</v>
      </c>
      <c r="AG11" s="14"/>
      <c r="AH11" s="14"/>
      <c r="AI11" s="14"/>
      <c r="AJ11" s="14"/>
    </row>
    <row r="12" spans="1:36" ht="15.75" thickBot="1">
      <c r="A12" s="14">
        <v>4</v>
      </c>
      <c r="B12" s="14"/>
      <c r="C12" s="4">
        <v>43245</v>
      </c>
      <c r="D12" s="4">
        <v>43245</v>
      </c>
      <c r="E12" s="14" t="s">
        <v>17</v>
      </c>
      <c r="F12" s="14" t="s">
        <v>32</v>
      </c>
      <c r="G12" s="14">
        <v>51.2</v>
      </c>
      <c r="H12" s="14">
        <v>7.37</v>
      </c>
      <c r="I12" s="14">
        <v>8</v>
      </c>
      <c r="J12" s="14">
        <v>3</v>
      </c>
      <c r="K12" s="14">
        <v>2</v>
      </c>
      <c r="L12" s="14">
        <v>1</v>
      </c>
      <c r="M12" s="14">
        <v>12</v>
      </c>
      <c r="N12" s="14">
        <v>1</v>
      </c>
      <c r="O12" s="14"/>
      <c r="P12" s="14">
        <v>1</v>
      </c>
      <c r="Q12" s="14">
        <v>1</v>
      </c>
      <c r="R12" s="14"/>
      <c r="S12" s="14"/>
      <c r="T12" s="14"/>
      <c r="U12" s="14"/>
      <c r="V12" s="14"/>
      <c r="W12" s="14"/>
      <c r="X12" s="14"/>
      <c r="Y12" s="14"/>
      <c r="Z12" s="167" t="s">
        <v>29</v>
      </c>
      <c r="AA12" s="127">
        <f>COUNT(AA13:AA130)</f>
        <v>74</v>
      </c>
      <c r="AB12" s="127">
        <f t="shared" ref="AB12:AC12" si="4">COUNT(AB13:AB130)</f>
        <v>73</v>
      </c>
      <c r="AC12" s="127">
        <f t="shared" si="4"/>
        <v>75</v>
      </c>
      <c r="AD12" s="127">
        <f>COUNT(AD13:AD130)</f>
        <v>56</v>
      </c>
      <c r="AE12" s="127">
        <f>COUNT(AE13:AE130)</f>
        <v>20</v>
      </c>
      <c r="AF12" s="128">
        <f>COUNT(AF13:AF130)</f>
        <v>19</v>
      </c>
      <c r="AG12" s="14"/>
      <c r="AH12" s="14"/>
      <c r="AI12" s="14"/>
      <c r="AJ12" s="14"/>
    </row>
    <row r="13" spans="1:36">
      <c r="A13" s="14">
        <v>5</v>
      </c>
      <c r="B13" s="14"/>
      <c r="C13" s="4">
        <v>43245</v>
      </c>
      <c r="D13" s="4">
        <v>43245</v>
      </c>
      <c r="E13" s="14" t="s">
        <v>17</v>
      </c>
      <c r="F13" s="14" t="s">
        <v>32</v>
      </c>
      <c r="G13" s="14">
        <v>49.5</v>
      </c>
      <c r="H13" s="14">
        <v>7.45</v>
      </c>
      <c r="I13" s="14">
        <v>17</v>
      </c>
      <c r="J13" s="14">
        <v>9</v>
      </c>
      <c r="K13" s="14">
        <v>16</v>
      </c>
      <c r="L13" s="14">
        <v>1</v>
      </c>
      <c r="M13" s="14">
        <v>2</v>
      </c>
      <c r="N13" s="14"/>
      <c r="O13" s="14"/>
      <c r="P13" s="14">
        <v>1</v>
      </c>
      <c r="Q13" s="14">
        <v>1</v>
      </c>
      <c r="R13" s="14"/>
      <c r="S13" s="14"/>
      <c r="T13" s="14"/>
      <c r="U13" s="14"/>
      <c r="V13" s="14"/>
      <c r="W13" s="14"/>
      <c r="X13" s="14"/>
      <c r="Y13" s="14"/>
      <c r="Z13" s="14"/>
      <c r="AA13" s="14">
        <v>1</v>
      </c>
      <c r="AB13" s="14">
        <v>1</v>
      </c>
      <c r="AC13" s="14">
        <v>1</v>
      </c>
      <c r="AD13" s="14">
        <v>1</v>
      </c>
      <c r="AE13" s="14">
        <v>1</v>
      </c>
      <c r="AF13" s="14">
        <v>1</v>
      </c>
      <c r="AG13" s="14"/>
      <c r="AH13" s="14"/>
      <c r="AI13" s="14"/>
      <c r="AJ13" s="14"/>
    </row>
    <row r="14" spans="1:36">
      <c r="A14" s="14">
        <v>6</v>
      </c>
      <c r="B14" s="14"/>
      <c r="C14" s="4">
        <v>43250</v>
      </c>
      <c r="D14" s="4">
        <v>43250</v>
      </c>
      <c r="E14" s="14" t="s">
        <v>17</v>
      </c>
      <c r="F14" s="14" t="s">
        <v>32</v>
      </c>
      <c r="G14" s="14">
        <v>50</v>
      </c>
      <c r="H14" s="14">
        <v>7.12</v>
      </c>
      <c r="I14" s="14">
        <v>16</v>
      </c>
      <c r="J14" s="14">
        <v>23</v>
      </c>
      <c r="K14" s="14">
        <v>10</v>
      </c>
      <c r="L14" s="14">
        <v>1</v>
      </c>
      <c r="M14" s="14">
        <v>6</v>
      </c>
      <c r="N14" s="14"/>
      <c r="O14" s="14"/>
      <c r="P14" s="14">
        <v>1</v>
      </c>
      <c r="Q14" s="14">
        <v>1</v>
      </c>
      <c r="R14" s="14"/>
      <c r="S14" s="14"/>
      <c r="T14" s="14"/>
      <c r="U14" s="14"/>
      <c r="V14" s="14"/>
      <c r="W14" s="14"/>
      <c r="X14" s="14"/>
      <c r="Y14" s="14"/>
      <c r="Z14" s="14"/>
      <c r="AA14" s="14">
        <v>1</v>
      </c>
      <c r="AB14" s="14">
        <v>1</v>
      </c>
      <c r="AC14" s="14">
        <v>1</v>
      </c>
      <c r="AD14" s="14">
        <v>1</v>
      </c>
      <c r="AE14" s="14">
        <v>1</v>
      </c>
      <c r="AF14" s="14">
        <v>1</v>
      </c>
      <c r="AG14" s="14"/>
      <c r="AH14" s="14"/>
      <c r="AI14" s="14"/>
      <c r="AJ14" s="14"/>
    </row>
    <row r="15" spans="1:36">
      <c r="A15" s="14">
        <v>7</v>
      </c>
      <c r="B15" s="14"/>
      <c r="C15" s="4">
        <v>43250</v>
      </c>
      <c r="D15" s="4">
        <v>43250</v>
      </c>
      <c r="E15" s="14" t="s">
        <v>17</v>
      </c>
      <c r="F15" s="14" t="s">
        <v>32</v>
      </c>
      <c r="G15" s="14">
        <v>55</v>
      </c>
      <c r="H15" s="14">
        <v>7.14</v>
      </c>
      <c r="I15" s="14">
        <v>23</v>
      </c>
      <c r="J15" s="14">
        <v>15</v>
      </c>
      <c r="K15" s="14">
        <v>10</v>
      </c>
      <c r="L15" s="14">
        <v>1</v>
      </c>
      <c r="M15" s="14">
        <v>2</v>
      </c>
      <c r="N15" s="14"/>
      <c r="O15" s="14"/>
      <c r="P15" s="14">
        <v>1</v>
      </c>
      <c r="Q15" s="14">
        <v>1</v>
      </c>
      <c r="R15" s="14"/>
      <c r="S15" s="14"/>
      <c r="T15" s="14"/>
      <c r="U15" s="14"/>
      <c r="V15" s="14"/>
      <c r="W15" s="14"/>
      <c r="X15" s="14"/>
      <c r="Y15" s="14"/>
      <c r="Z15" s="14"/>
      <c r="AA15" s="14">
        <v>1</v>
      </c>
      <c r="AB15" s="14">
        <v>1</v>
      </c>
      <c r="AC15" s="14">
        <v>1</v>
      </c>
      <c r="AD15" s="14">
        <v>1</v>
      </c>
      <c r="AE15" s="14">
        <v>1</v>
      </c>
      <c r="AF15" s="14">
        <v>1</v>
      </c>
      <c r="AG15" s="14"/>
      <c r="AH15" s="14"/>
      <c r="AI15" s="14"/>
      <c r="AJ15" s="14"/>
    </row>
    <row r="16" spans="1:36">
      <c r="A16" s="14">
        <v>8</v>
      </c>
      <c r="B16" s="14"/>
      <c r="C16" s="4">
        <v>43250</v>
      </c>
      <c r="D16" s="4">
        <v>43250</v>
      </c>
      <c r="E16" s="14" t="s">
        <v>17</v>
      </c>
      <c r="F16" s="14" t="s">
        <v>32</v>
      </c>
      <c r="G16" s="14">
        <v>50</v>
      </c>
      <c r="H16" s="14">
        <v>7.29</v>
      </c>
      <c r="I16" s="14">
        <v>15</v>
      </c>
      <c r="J16" s="14">
        <v>15</v>
      </c>
      <c r="K16" s="14">
        <v>27</v>
      </c>
      <c r="L16" s="14">
        <v>1</v>
      </c>
      <c r="M16" s="14">
        <v>2</v>
      </c>
      <c r="N16" s="14">
        <v>3</v>
      </c>
      <c r="O16" s="14"/>
      <c r="P16" s="14">
        <v>1</v>
      </c>
      <c r="Q16" s="14">
        <v>1</v>
      </c>
      <c r="R16" s="14"/>
      <c r="S16" s="14"/>
      <c r="T16" s="14"/>
      <c r="U16" s="14"/>
      <c r="V16" s="14"/>
      <c r="W16" s="14"/>
      <c r="X16" s="14"/>
      <c r="Y16" s="14"/>
      <c r="Z16" s="14"/>
      <c r="AA16" s="14">
        <v>2</v>
      </c>
      <c r="AB16" s="14">
        <v>2</v>
      </c>
      <c r="AC16" s="14">
        <v>1</v>
      </c>
      <c r="AD16" s="14">
        <v>1</v>
      </c>
      <c r="AE16" s="14">
        <v>1</v>
      </c>
      <c r="AF16" s="14">
        <v>1</v>
      </c>
      <c r="AG16" s="14"/>
      <c r="AH16" s="14"/>
      <c r="AI16" s="14"/>
      <c r="AJ16" s="14"/>
    </row>
    <row r="17" spans="1:36">
      <c r="A17" s="14">
        <v>9</v>
      </c>
      <c r="B17" s="14"/>
      <c r="C17" s="4">
        <v>43264</v>
      </c>
      <c r="D17" s="4">
        <v>43264</v>
      </c>
      <c r="E17" s="14" t="s">
        <v>16</v>
      </c>
      <c r="F17" s="14" t="s">
        <v>32</v>
      </c>
      <c r="G17" s="14">
        <v>50</v>
      </c>
      <c r="H17" s="14">
        <v>7.81</v>
      </c>
      <c r="I17" s="14"/>
      <c r="J17" s="14"/>
      <c r="K17" s="14"/>
      <c r="L17" s="14">
        <v>0</v>
      </c>
      <c r="M17" s="14"/>
      <c r="N17" s="14"/>
      <c r="O17" s="14"/>
      <c r="P17" s="14">
        <v>0</v>
      </c>
      <c r="Q17" s="14">
        <v>0</v>
      </c>
      <c r="R17" s="14"/>
      <c r="S17" s="14"/>
      <c r="T17" s="14"/>
      <c r="U17" s="14"/>
      <c r="V17" s="14"/>
      <c r="W17" s="14"/>
      <c r="X17" s="14"/>
      <c r="Y17" s="14"/>
      <c r="Z17" s="14"/>
      <c r="AA17" s="14">
        <v>2</v>
      </c>
      <c r="AB17" s="14">
        <v>2</v>
      </c>
      <c r="AC17" s="14">
        <v>1</v>
      </c>
      <c r="AD17" s="14">
        <v>1</v>
      </c>
      <c r="AE17" s="14">
        <v>1</v>
      </c>
      <c r="AF17" s="14">
        <v>1</v>
      </c>
      <c r="AG17" s="14"/>
      <c r="AH17" s="14"/>
      <c r="AI17" s="14"/>
      <c r="AJ17" s="14"/>
    </row>
    <row r="18" spans="1:36">
      <c r="A18" s="14">
        <v>10</v>
      </c>
      <c r="B18" s="14"/>
      <c r="C18" s="4">
        <v>43264</v>
      </c>
      <c r="D18" s="4">
        <v>43264</v>
      </c>
      <c r="E18" s="14" t="s">
        <v>17</v>
      </c>
      <c r="F18" s="14" t="s">
        <v>32</v>
      </c>
      <c r="G18" s="14">
        <v>50.3</v>
      </c>
      <c r="H18" s="14">
        <v>7.28</v>
      </c>
      <c r="I18" s="14">
        <v>21</v>
      </c>
      <c r="J18" s="14">
        <v>11</v>
      </c>
      <c r="K18" s="14"/>
      <c r="L18" s="14">
        <v>1</v>
      </c>
      <c r="M18" s="14"/>
      <c r="N18" s="14"/>
      <c r="O18" s="14"/>
      <c r="P18" s="14">
        <v>0</v>
      </c>
      <c r="Q18" s="14">
        <v>0</v>
      </c>
      <c r="R18" s="14"/>
      <c r="S18" s="14"/>
      <c r="T18" s="14"/>
      <c r="U18" s="14"/>
      <c r="V18" s="14"/>
      <c r="W18" s="14"/>
      <c r="X18" s="14"/>
      <c r="Y18" s="14"/>
      <c r="Z18" s="14"/>
      <c r="AA18" s="14">
        <v>3</v>
      </c>
      <c r="AB18" s="14">
        <v>2</v>
      </c>
      <c r="AC18" s="14">
        <v>2</v>
      </c>
      <c r="AD18" s="14">
        <v>1</v>
      </c>
      <c r="AE18" s="14">
        <v>1</v>
      </c>
      <c r="AF18" s="7">
        <v>1</v>
      </c>
      <c r="AG18" s="14"/>
      <c r="AH18" s="14"/>
      <c r="AI18" s="14"/>
      <c r="AJ18" s="14"/>
    </row>
    <row r="19" spans="1:36">
      <c r="A19" s="14">
        <v>11</v>
      </c>
      <c r="B19" s="14"/>
      <c r="C19" s="4">
        <v>43264</v>
      </c>
      <c r="D19" s="4">
        <v>43264</v>
      </c>
      <c r="E19" s="14" t="s">
        <v>17</v>
      </c>
      <c r="F19" s="14" t="s">
        <v>32</v>
      </c>
      <c r="G19" s="14">
        <v>52.3</v>
      </c>
      <c r="H19" s="14">
        <v>7.34</v>
      </c>
      <c r="I19" s="14">
        <v>17</v>
      </c>
      <c r="J19" s="14">
        <v>19</v>
      </c>
      <c r="K19" s="14">
        <v>4</v>
      </c>
      <c r="L19" s="14">
        <v>1</v>
      </c>
      <c r="M19" s="14"/>
      <c r="N19" s="14">
        <v>2</v>
      </c>
      <c r="O19" s="14"/>
      <c r="P19" s="14">
        <v>1</v>
      </c>
      <c r="Q19" s="14">
        <v>1</v>
      </c>
      <c r="R19" s="14"/>
      <c r="S19" s="14"/>
      <c r="T19" s="14"/>
      <c r="U19" s="14"/>
      <c r="V19" s="14"/>
      <c r="W19" s="14"/>
      <c r="X19" s="14"/>
      <c r="Y19" s="14"/>
      <c r="Z19" s="14"/>
      <c r="AA19" s="14">
        <v>3</v>
      </c>
      <c r="AB19" s="14">
        <v>2</v>
      </c>
      <c r="AC19" s="14">
        <v>2</v>
      </c>
      <c r="AD19" s="14">
        <v>1</v>
      </c>
      <c r="AE19" s="14">
        <v>1</v>
      </c>
      <c r="AF19" s="14">
        <v>1</v>
      </c>
      <c r="AG19" s="14"/>
      <c r="AH19" s="14"/>
      <c r="AI19" s="14"/>
      <c r="AJ19" s="14"/>
    </row>
    <row r="20" spans="1:36">
      <c r="A20" s="14">
        <v>12</v>
      </c>
      <c r="B20" s="14"/>
      <c r="C20" s="4">
        <v>43272</v>
      </c>
      <c r="D20" s="4">
        <v>43272</v>
      </c>
      <c r="E20" s="14" t="s">
        <v>16</v>
      </c>
      <c r="F20" s="14" t="s">
        <v>32</v>
      </c>
      <c r="G20" s="14">
        <v>48.7</v>
      </c>
      <c r="H20" s="14">
        <v>6.94</v>
      </c>
      <c r="I20" s="14"/>
      <c r="J20" s="14"/>
      <c r="K20" s="14"/>
      <c r="L20" s="14">
        <v>0</v>
      </c>
      <c r="M20" s="14"/>
      <c r="N20" s="14"/>
      <c r="O20" s="14"/>
      <c r="P20" s="14">
        <v>0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/>
      <c r="AA20" s="14">
        <v>3</v>
      </c>
      <c r="AB20" s="14">
        <v>3</v>
      </c>
      <c r="AC20" s="14">
        <v>2</v>
      </c>
      <c r="AD20" s="14">
        <v>1</v>
      </c>
      <c r="AE20" s="14">
        <v>1</v>
      </c>
      <c r="AF20" s="14">
        <v>1</v>
      </c>
      <c r="AG20" s="14"/>
      <c r="AH20" s="14"/>
      <c r="AI20" s="14"/>
      <c r="AJ20" s="14"/>
    </row>
    <row r="21" spans="1:36">
      <c r="A21" s="14">
        <v>13</v>
      </c>
      <c r="B21" s="14"/>
      <c r="C21" s="4">
        <v>43299</v>
      </c>
      <c r="D21" s="4">
        <v>43299</v>
      </c>
      <c r="E21" s="14" t="s">
        <v>16</v>
      </c>
      <c r="F21" s="14" t="s">
        <v>32</v>
      </c>
      <c r="G21" s="14">
        <v>48.24</v>
      </c>
      <c r="H21" s="14">
        <v>7.53</v>
      </c>
      <c r="I21" s="14"/>
      <c r="J21" s="14"/>
      <c r="K21" s="14">
        <v>25</v>
      </c>
      <c r="L21" s="14">
        <v>1</v>
      </c>
      <c r="M21" s="14">
        <v>8</v>
      </c>
      <c r="N21" s="14">
        <v>1</v>
      </c>
      <c r="O21" s="14"/>
      <c r="P21" s="14">
        <v>1</v>
      </c>
      <c r="Q21" s="14">
        <v>1</v>
      </c>
      <c r="R21" s="14"/>
      <c r="S21" s="14"/>
      <c r="T21" s="14"/>
      <c r="U21" s="14"/>
      <c r="V21" s="14"/>
      <c r="W21" s="14"/>
      <c r="X21" s="14"/>
      <c r="Y21" s="14"/>
      <c r="Z21" s="14"/>
      <c r="AA21" s="14">
        <v>3</v>
      </c>
      <c r="AB21" s="14">
        <v>3</v>
      </c>
      <c r="AC21" s="14">
        <v>2</v>
      </c>
      <c r="AD21" s="14">
        <v>2</v>
      </c>
      <c r="AE21" s="14">
        <v>1</v>
      </c>
      <c r="AF21" s="14">
        <v>1</v>
      </c>
      <c r="AG21" s="14"/>
      <c r="AH21" s="14"/>
      <c r="AI21" s="14"/>
      <c r="AJ21" s="14"/>
    </row>
    <row r="22" spans="1:36">
      <c r="A22" s="14">
        <v>14</v>
      </c>
      <c r="B22" s="14"/>
      <c r="C22" s="4">
        <v>43299</v>
      </c>
      <c r="D22" s="4">
        <v>43299</v>
      </c>
      <c r="E22" s="14" t="s">
        <v>16</v>
      </c>
      <c r="F22" s="14" t="s">
        <v>32</v>
      </c>
      <c r="G22" s="14">
        <v>40.57</v>
      </c>
      <c r="H22" s="14">
        <v>6.9</v>
      </c>
      <c r="I22" s="14">
        <v>6</v>
      </c>
      <c r="J22" s="14">
        <v>11</v>
      </c>
      <c r="K22" s="14">
        <v>12</v>
      </c>
      <c r="L22" s="14">
        <v>1</v>
      </c>
      <c r="M22" s="14"/>
      <c r="N22" s="14">
        <v>1</v>
      </c>
      <c r="O22" s="14">
        <v>2</v>
      </c>
      <c r="P22" s="14">
        <v>1</v>
      </c>
      <c r="Q22" s="14">
        <v>1</v>
      </c>
      <c r="R22" s="14"/>
      <c r="S22" s="14"/>
      <c r="T22" s="14"/>
      <c r="U22" s="14"/>
      <c r="V22" s="14"/>
      <c r="W22" s="14"/>
      <c r="X22" s="14"/>
      <c r="Y22" s="14"/>
      <c r="Z22" s="14"/>
      <c r="AA22" s="14">
        <v>4</v>
      </c>
      <c r="AB22" s="14">
        <v>3</v>
      </c>
      <c r="AC22" s="14">
        <v>2</v>
      </c>
      <c r="AD22" s="14">
        <v>2</v>
      </c>
      <c r="AE22" s="14">
        <v>1</v>
      </c>
      <c r="AF22" s="14">
        <v>2</v>
      </c>
      <c r="AG22" s="14"/>
      <c r="AH22" s="14"/>
      <c r="AI22" s="14"/>
      <c r="AJ22" s="14"/>
    </row>
    <row r="23" spans="1:36">
      <c r="A23" s="14">
        <v>15</v>
      </c>
      <c r="B23" s="14"/>
      <c r="C23" s="4">
        <v>43312</v>
      </c>
      <c r="D23" s="4">
        <v>43312</v>
      </c>
      <c r="E23" s="14" t="s">
        <v>16</v>
      </c>
      <c r="F23" s="14" t="s">
        <v>32</v>
      </c>
      <c r="G23" s="14">
        <v>46.98</v>
      </c>
      <c r="H23" s="14">
        <v>7.32</v>
      </c>
      <c r="I23" s="14">
        <v>4</v>
      </c>
      <c r="J23" s="14">
        <v>3</v>
      </c>
      <c r="K23" s="14">
        <v>47</v>
      </c>
      <c r="L23" s="14">
        <v>1</v>
      </c>
      <c r="M23" s="14"/>
      <c r="N23" s="14"/>
      <c r="O23" s="14"/>
      <c r="P23" s="14">
        <v>0</v>
      </c>
      <c r="Q23" s="14">
        <v>0</v>
      </c>
      <c r="R23" s="14"/>
      <c r="S23" s="14"/>
      <c r="T23" s="14"/>
      <c r="U23" s="14"/>
      <c r="V23" s="14"/>
      <c r="W23" s="14"/>
      <c r="X23" s="14"/>
      <c r="Y23" s="14"/>
      <c r="Z23" s="14"/>
      <c r="AA23" s="14">
        <v>4</v>
      </c>
      <c r="AB23" s="14">
        <v>3</v>
      </c>
      <c r="AC23" s="14">
        <v>3</v>
      </c>
      <c r="AD23" s="14">
        <v>2</v>
      </c>
      <c r="AE23" s="14">
        <v>1</v>
      </c>
      <c r="AF23" s="14">
        <v>2</v>
      </c>
      <c r="AG23" s="14"/>
      <c r="AH23" s="14"/>
      <c r="AI23" s="14"/>
      <c r="AJ23" s="14"/>
    </row>
    <row r="24" spans="1:36">
      <c r="A24" s="14">
        <v>16</v>
      </c>
      <c r="B24" s="14"/>
      <c r="C24" s="4">
        <v>43319</v>
      </c>
      <c r="D24" s="4">
        <v>43319</v>
      </c>
      <c r="E24" s="14" t="s">
        <v>16</v>
      </c>
      <c r="F24" s="14" t="s">
        <v>32</v>
      </c>
      <c r="G24" s="14">
        <v>46.11</v>
      </c>
      <c r="H24" s="14">
        <v>7.16</v>
      </c>
      <c r="I24" s="14">
        <v>6</v>
      </c>
      <c r="J24" s="14">
        <v>7</v>
      </c>
      <c r="K24" s="14">
        <v>12</v>
      </c>
      <c r="L24" s="14">
        <v>1</v>
      </c>
      <c r="M24" s="14">
        <v>3</v>
      </c>
      <c r="N24" s="14"/>
      <c r="O24" s="14"/>
      <c r="P24" s="14">
        <v>1</v>
      </c>
      <c r="Q24" s="14">
        <v>1</v>
      </c>
      <c r="R24" s="14"/>
      <c r="S24" s="14"/>
      <c r="T24" s="14"/>
      <c r="U24" s="14"/>
      <c r="V24" s="14"/>
      <c r="W24" s="14"/>
      <c r="X24" s="14"/>
      <c r="Y24" s="14"/>
      <c r="Z24" s="14"/>
      <c r="AA24" s="14">
        <v>5</v>
      </c>
      <c r="AB24" s="14">
        <v>3</v>
      </c>
      <c r="AC24" s="14">
        <v>3</v>
      </c>
      <c r="AD24" s="14">
        <v>2</v>
      </c>
      <c r="AE24" s="14">
        <v>1</v>
      </c>
      <c r="AF24" s="14">
        <v>2</v>
      </c>
      <c r="AG24" s="14"/>
      <c r="AH24" s="14"/>
      <c r="AI24" s="14"/>
      <c r="AJ24" s="14"/>
    </row>
    <row r="25" spans="1:36">
      <c r="A25" s="14">
        <v>17</v>
      </c>
      <c r="B25" s="14"/>
      <c r="C25" s="4">
        <v>43319</v>
      </c>
      <c r="D25" s="4">
        <v>43319</v>
      </c>
      <c r="E25" s="14" t="s">
        <v>16</v>
      </c>
      <c r="F25" s="14" t="s">
        <v>32</v>
      </c>
      <c r="G25" s="14">
        <v>43.64</v>
      </c>
      <c r="H25" s="14">
        <v>7.05</v>
      </c>
      <c r="I25" s="14"/>
      <c r="J25" s="14"/>
      <c r="K25" s="14">
        <v>25</v>
      </c>
      <c r="L25" s="14">
        <v>1</v>
      </c>
      <c r="M25" s="14">
        <v>2</v>
      </c>
      <c r="N25" s="14"/>
      <c r="O25" s="14"/>
      <c r="P25" s="14">
        <v>1</v>
      </c>
      <c r="Q25" s="14">
        <v>1</v>
      </c>
      <c r="R25" s="14"/>
      <c r="S25" s="14"/>
      <c r="T25" s="14"/>
      <c r="U25" s="14"/>
      <c r="V25" s="14"/>
      <c r="W25" s="14"/>
      <c r="X25" s="14"/>
      <c r="Y25" s="14"/>
      <c r="Z25" s="14"/>
      <c r="AA25" s="14">
        <v>5</v>
      </c>
      <c r="AB25" s="14">
        <v>4</v>
      </c>
      <c r="AC25" s="14">
        <v>3</v>
      </c>
      <c r="AD25" s="14">
        <v>2</v>
      </c>
      <c r="AE25" s="14">
        <v>2</v>
      </c>
      <c r="AF25" s="14">
        <v>3</v>
      </c>
      <c r="AG25" s="14"/>
      <c r="AH25" s="14"/>
      <c r="AI25" s="14"/>
      <c r="AJ25" s="14"/>
    </row>
    <row r="26" spans="1:36">
      <c r="A26" s="14">
        <v>18</v>
      </c>
      <c r="B26" s="14"/>
      <c r="C26" s="4">
        <v>43319</v>
      </c>
      <c r="D26" s="4">
        <v>43319</v>
      </c>
      <c r="E26" s="14" t="s">
        <v>16</v>
      </c>
      <c r="F26" s="14" t="s">
        <v>32</v>
      </c>
      <c r="G26" s="14">
        <v>49.18</v>
      </c>
      <c r="H26" s="14">
        <v>7.78</v>
      </c>
      <c r="I26" s="14">
        <v>5</v>
      </c>
      <c r="J26" s="14">
        <v>8</v>
      </c>
      <c r="K26" s="14">
        <v>26</v>
      </c>
      <c r="L26" s="14">
        <v>1</v>
      </c>
      <c r="M26" s="14">
        <v>6</v>
      </c>
      <c r="N26" s="14"/>
      <c r="O26" s="14"/>
      <c r="P26" s="14">
        <v>1</v>
      </c>
      <c r="Q26" s="14">
        <v>1</v>
      </c>
      <c r="R26" s="14"/>
      <c r="S26" s="14"/>
      <c r="T26" s="14"/>
      <c r="U26" s="14"/>
      <c r="V26" s="14"/>
      <c r="W26" s="14"/>
      <c r="X26" s="14"/>
      <c r="Y26" s="14"/>
      <c r="Z26" s="14"/>
      <c r="AA26" s="14">
        <v>5</v>
      </c>
      <c r="AB26" s="14">
        <v>4</v>
      </c>
      <c r="AC26" s="14">
        <v>4</v>
      </c>
      <c r="AD26" s="14">
        <v>2</v>
      </c>
      <c r="AE26" s="14">
        <v>2</v>
      </c>
      <c r="AF26" s="14">
        <v>3</v>
      </c>
      <c r="AG26" s="14"/>
      <c r="AH26" s="14"/>
      <c r="AI26" s="14"/>
      <c r="AJ26" s="14"/>
    </row>
    <row r="27" spans="1:36">
      <c r="A27" s="14">
        <v>19</v>
      </c>
      <c r="B27" s="14"/>
      <c r="C27" s="4">
        <v>43341</v>
      </c>
      <c r="D27" s="4">
        <v>43342</v>
      </c>
      <c r="E27" s="14" t="s">
        <v>16</v>
      </c>
      <c r="F27" s="14" t="s">
        <v>32</v>
      </c>
      <c r="G27" s="14">
        <v>49.69</v>
      </c>
      <c r="H27" s="14">
        <v>7.15</v>
      </c>
      <c r="I27" s="14">
        <v>2</v>
      </c>
      <c r="J27" s="14">
        <v>1</v>
      </c>
      <c r="K27" s="14">
        <v>3</v>
      </c>
      <c r="L27" s="14">
        <v>1</v>
      </c>
      <c r="M27" s="14"/>
      <c r="N27" s="14"/>
      <c r="O27" s="14"/>
      <c r="P27" s="14">
        <v>0</v>
      </c>
      <c r="Q27" s="14">
        <v>0</v>
      </c>
      <c r="R27" s="14"/>
      <c r="S27" s="14"/>
      <c r="T27" s="14"/>
      <c r="U27" s="14"/>
      <c r="V27" s="14"/>
      <c r="W27" s="14"/>
      <c r="X27" s="14"/>
      <c r="Y27" s="14"/>
      <c r="Z27" s="14"/>
      <c r="AA27" s="14">
        <v>5</v>
      </c>
      <c r="AB27" s="14">
        <v>4</v>
      </c>
      <c r="AC27" s="14">
        <v>4</v>
      </c>
      <c r="AD27" s="14">
        <v>2</v>
      </c>
      <c r="AE27" s="14">
        <v>2</v>
      </c>
      <c r="AF27" s="14">
        <v>4</v>
      </c>
      <c r="AG27" s="14"/>
      <c r="AH27" s="14"/>
      <c r="AI27" s="14"/>
      <c r="AJ27" s="14"/>
    </row>
    <row r="28" spans="1:36">
      <c r="A28" s="14">
        <v>20</v>
      </c>
      <c r="B28" s="14"/>
      <c r="C28" s="4">
        <v>43341</v>
      </c>
      <c r="D28" s="4">
        <v>43342</v>
      </c>
      <c r="E28" s="14" t="s">
        <v>16</v>
      </c>
      <c r="F28" s="14" t="s">
        <v>32</v>
      </c>
      <c r="G28" s="14">
        <v>50.88</v>
      </c>
      <c r="H28" s="14">
        <v>6.92</v>
      </c>
      <c r="I28" s="14">
        <v>5</v>
      </c>
      <c r="J28" s="14">
        <v>5</v>
      </c>
      <c r="K28" s="14">
        <v>4</v>
      </c>
      <c r="L28" s="14">
        <v>1</v>
      </c>
      <c r="M28" s="14">
        <v>1</v>
      </c>
      <c r="N28" s="14"/>
      <c r="O28" s="14"/>
      <c r="P28" s="14">
        <v>1</v>
      </c>
      <c r="Q28" s="14">
        <v>1</v>
      </c>
      <c r="R28" s="14"/>
      <c r="S28" s="14"/>
      <c r="T28" s="14"/>
      <c r="U28" s="14"/>
      <c r="V28" s="14"/>
      <c r="W28" s="14"/>
      <c r="X28" s="14"/>
      <c r="Y28" s="14"/>
      <c r="Z28" s="14"/>
      <c r="AA28" s="14">
        <v>5</v>
      </c>
      <c r="AB28" s="14">
        <v>5</v>
      </c>
      <c r="AC28" s="14">
        <v>4</v>
      </c>
      <c r="AD28" s="14">
        <v>2</v>
      </c>
      <c r="AE28" s="14">
        <v>3</v>
      </c>
      <c r="AF28" s="7">
        <v>10</v>
      </c>
      <c r="AG28" s="14"/>
      <c r="AH28" s="14"/>
      <c r="AI28" s="14"/>
      <c r="AJ28" s="14"/>
    </row>
    <row r="29" spans="1:36">
      <c r="A29" s="14">
        <v>21</v>
      </c>
      <c r="B29" s="14"/>
      <c r="C29" s="4">
        <v>43348</v>
      </c>
      <c r="D29" s="4">
        <v>43349</v>
      </c>
      <c r="E29" s="14" t="s">
        <v>16</v>
      </c>
      <c r="F29" s="14" t="s">
        <v>32</v>
      </c>
      <c r="G29" s="14">
        <v>52.24</v>
      </c>
      <c r="H29" s="14">
        <v>7.21</v>
      </c>
      <c r="I29" s="14">
        <v>10</v>
      </c>
      <c r="J29" s="14">
        <v>4</v>
      </c>
      <c r="K29" s="14">
        <v>1</v>
      </c>
      <c r="L29" s="14">
        <v>1</v>
      </c>
      <c r="M29" s="14"/>
      <c r="N29" s="14"/>
      <c r="O29" s="14"/>
      <c r="P29" s="14">
        <v>0</v>
      </c>
      <c r="Q29" s="14">
        <v>0</v>
      </c>
      <c r="R29" s="14"/>
      <c r="S29" s="14"/>
      <c r="T29" s="14"/>
      <c r="U29" s="14"/>
      <c r="V29" s="14"/>
      <c r="W29" s="14"/>
      <c r="X29" s="14"/>
      <c r="Y29" s="14"/>
      <c r="Z29" s="14"/>
      <c r="AA29" s="14">
        <v>6</v>
      </c>
      <c r="AB29" s="14">
        <v>5</v>
      </c>
      <c r="AC29" s="14">
        <v>4</v>
      </c>
      <c r="AD29" s="14">
        <v>3</v>
      </c>
      <c r="AE29" s="14">
        <v>3</v>
      </c>
      <c r="AF29" s="14">
        <v>13</v>
      </c>
      <c r="AG29" s="14"/>
      <c r="AH29" s="14"/>
      <c r="AI29" s="14"/>
      <c r="AJ29" s="14"/>
    </row>
    <row r="30" spans="1:36">
      <c r="A30" s="14">
        <v>22</v>
      </c>
      <c r="B30" s="14"/>
      <c r="C30" s="4">
        <v>43348</v>
      </c>
      <c r="D30" s="4">
        <v>43349</v>
      </c>
      <c r="E30" s="14" t="s">
        <v>16</v>
      </c>
      <c r="F30" s="14" t="s">
        <v>32</v>
      </c>
      <c r="G30" s="14">
        <v>54.8</v>
      </c>
      <c r="H30" s="14">
        <v>7.44</v>
      </c>
      <c r="I30" s="14">
        <v>7</v>
      </c>
      <c r="J30" s="14">
        <v>4</v>
      </c>
      <c r="K30" s="14">
        <v>20</v>
      </c>
      <c r="L30" s="14">
        <v>1</v>
      </c>
      <c r="M30" s="14">
        <v>1</v>
      </c>
      <c r="N30" s="14"/>
      <c r="O30" s="14">
        <v>1</v>
      </c>
      <c r="P30" s="14">
        <v>1</v>
      </c>
      <c r="Q30" s="14">
        <v>1</v>
      </c>
      <c r="R30" s="14"/>
      <c r="S30" s="14"/>
      <c r="T30" s="14"/>
      <c r="U30" s="14"/>
      <c r="V30" s="14"/>
      <c r="W30" s="14"/>
      <c r="X30" s="14"/>
      <c r="Y30" s="14"/>
      <c r="Z30" s="14"/>
      <c r="AA30" s="14">
        <v>6</v>
      </c>
      <c r="AB30" s="14">
        <v>5</v>
      </c>
      <c r="AC30" s="14">
        <v>5</v>
      </c>
      <c r="AD30" s="14">
        <v>3</v>
      </c>
      <c r="AE30" s="7">
        <v>3</v>
      </c>
      <c r="AF30" s="14">
        <v>16</v>
      </c>
      <c r="AG30" s="14"/>
      <c r="AH30" s="14"/>
      <c r="AI30" s="14"/>
      <c r="AJ30" s="14"/>
    </row>
    <row r="31" spans="1:36">
      <c r="A31" s="14">
        <v>23</v>
      </c>
      <c r="B31" s="14"/>
      <c r="C31" s="4">
        <v>43348</v>
      </c>
      <c r="D31" s="4">
        <v>43349</v>
      </c>
      <c r="E31" s="14" t="s">
        <v>17</v>
      </c>
      <c r="F31" s="14" t="s">
        <v>32</v>
      </c>
      <c r="G31" s="14">
        <v>53.09</v>
      </c>
      <c r="H31" s="14">
        <v>7.43</v>
      </c>
      <c r="I31" s="14">
        <v>7</v>
      </c>
      <c r="J31" s="14">
        <v>7</v>
      </c>
      <c r="K31" s="14">
        <v>13</v>
      </c>
      <c r="L31" s="14">
        <v>1</v>
      </c>
      <c r="M31" s="14">
        <v>2</v>
      </c>
      <c r="N31" s="14">
        <v>6</v>
      </c>
      <c r="O31" s="14">
        <v>1</v>
      </c>
      <c r="P31" s="14">
        <v>1</v>
      </c>
      <c r="Q31" s="14">
        <v>1</v>
      </c>
      <c r="R31" s="14"/>
      <c r="S31" s="14"/>
      <c r="T31" s="14"/>
      <c r="U31" s="14"/>
      <c r="V31" s="14"/>
      <c r="W31" s="14"/>
      <c r="X31" s="14"/>
      <c r="Y31" s="14"/>
      <c r="Z31" s="14"/>
      <c r="AA31" s="14">
        <v>6</v>
      </c>
      <c r="AB31" s="14">
        <v>5</v>
      </c>
      <c r="AC31" s="14">
        <v>5</v>
      </c>
      <c r="AD31" s="14">
        <v>3</v>
      </c>
      <c r="AE31" s="14">
        <v>5</v>
      </c>
      <c r="AF31" s="14">
        <v>22</v>
      </c>
      <c r="AG31" s="14"/>
      <c r="AH31" s="14"/>
      <c r="AI31" s="14"/>
      <c r="AJ31" s="14"/>
    </row>
    <row r="32" spans="1:36">
      <c r="A32" s="14">
        <v>24</v>
      </c>
      <c r="B32" s="14"/>
      <c r="C32" s="4">
        <v>43348</v>
      </c>
      <c r="D32" s="4">
        <v>43349</v>
      </c>
      <c r="E32" s="14" t="s">
        <v>17</v>
      </c>
      <c r="F32" s="14" t="s">
        <v>32</v>
      </c>
      <c r="G32" s="14">
        <v>51.19</v>
      </c>
      <c r="H32" s="14">
        <v>7.39</v>
      </c>
      <c r="I32" s="14">
        <v>8</v>
      </c>
      <c r="J32" s="14">
        <v>6</v>
      </c>
      <c r="K32" s="14">
        <v>2</v>
      </c>
      <c r="L32" s="14">
        <v>1</v>
      </c>
      <c r="M32" s="14">
        <v>6</v>
      </c>
      <c r="N32" s="14">
        <v>1</v>
      </c>
      <c r="O32" s="14">
        <v>1</v>
      </c>
      <c r="P32" s="14">
        <v>1</v>
      </c>
      <c r="Q32" s="14">
        <v>1</v>
      </c>
      <c r="R32" s="14"/>
      <c r="S32" s="14"/>
      <c r="T32" s="14"/>
      <c r="U32" s="14"/>
      <c r="V32" s="14"/>
      <c r="W32" s="14"/>
      <c r="X32" s="14"/>
      <c r="Y32" s="14"/>
      <c r="Z32" s="14"/>
      <c r="AA32" s="14">
        <v>6</v>
      </c>
      <c r="AB32" s="14">
        <v>6</v>
      </c>
      <c r="AC32" s="14">
        <v>5</v>
      </c>
      <c r="AD32" s="14">
        <v>3</v>
      </c>
      <c r="AE32" s="14">
        <v>6</v>
      </c>
      <c r="AF32" s="14"/>
      <c r="AG32" s="14"/>
      <c r="AH32" s="14"/>
      <c r="AI32" s="14"/>
      <c r="AJ32" s="14"/>
    </row>
    <row r="33" spans="1:36">
      <c r="A33" s="14">
        <v>25</v>
      </c>
      <c r="B33" s="14"/>
      <c r="C33" s="13">
        <v>43544</v>
      </c>
      <c r="D33" s="13">
        <v>43545</v>
      </c>
      <c r="E33" s="14" t="s">
        <v>40</v>
      </c>
      <c r="F33" s="14">
        <v>19</v>
      </c>
      <c r="G33" s="14">
        <v>31.78</v>
      </c>
      <c r="H33" s="14" t="s">
        <v>32</v>
      </c>
      <c r="I33" s="14">
        <v>8</v>
      </c>
      <c r="J33" s="14">
        <v>2</v>
      </c>
      <c r="K33" s="14">
        <v>18</v>
      </c>
      <c r="L33" s="14">
        <v>1</v>
      </c>
      <c r="M33" s="14"/>
      <c r="N33" s="14"/>
      <c r="O33" s="14"/>
      <c r="P33" s="14">
        <v>0</v>
      </c>
      <c r="Q33" s="14">
        <v>0</v>
      </c>
      <c r="R33" s="14"/>
      <c r="S33" s="14"/>
      <c r="T33" s="14"/>
      <c r="U33" s="14"/>
      <c r="V33" s="14"/>
      <c r="W33" s="14"/>
      <c r="X33" s="14"/>
      <c r="Y33" s="14"/>
      <c r="Z33" s="14"/>
      <c r="AA33" s="14">
        <v>6</v>
      </c>
      <c r="AB33" s="14">
        <v>6</v>
      </c>
      <c r="AC33" s="14">
        <v>6</v>
      </c>
      <c r="AD33" s="14">
        <v>3</v>
      </c>
      <c r="AE33" s="14"/>
      <c r="AF33" s="14"/>
      <c r="AG33" s="14"/>
      <c r="AH33" s="14"/>
      <c r="AI33" s="14"/>
      <c r="AJ33" s="14"/>
    </row>
    <row r="34" spans="1:36">
      <c r="A34" s="14">
        <v>26</v>
      </c>
      <c r="B34" s="14"/>
      <c r="C34" s="4">
        <v>43560</v>
      </c>
      <c r="D34" s="4">
        <v>43560</v>
      </c>
      <c r="E34" s="14" t="s">
        <v>16</v>
      </c>
      <c r="F34" s="14">
        <v>20</v>
      </c>
      <c r="G34" s="14">
        <v>51.42</v>
      </c>
      <c r="H34" s="14" t="s">
        <v>32</v>
      </c>
      <c r="I34" s="14">
        <v>2</v>
      </c>
      <c r="J34" s="14">
        <v>2</v>
      </c>
      <c r="K34" s="14"/>
      <c r="L34" s="14">
        <v>1</v>
      </c>
      <c r="M34" s="14"/>
      <c r="N34" s="14"/>
      <c r="O34" s="14"/>
      <c r="P34" s="14">
        <v>0</v>
      </c>
      <c r="Q34" s="14">
        <v>0</v>
      </c>
      <c r="R34" s="14"/>
      <c r="S34" s="14"/>
      <c r="T34" s="14"/>
      <c r="U34" s="14"/>
      <c r="V34" s="14"/>
      <c r="W34" s="14"/>
      <c r="X34" s="14"/>
      <c r="Y34" s="14"/>
      <c r="Z34" s="14"/>
      <c r="AA34" s="14">
        <v>6</v>
      </c>
      <c r="AB34" s="14">
        <v>6</v>
      </c>
      <c r="AC34" s="14">
        <v>6</v>
      </c>
      <c r="AD34" s="14">
        <v>3</v>
      </c>
      <c r="AE34" s="14"/>
      <c r="AF34" s="14"/>
      <c r="AG34" s="14"/>
      <c r="AH34" s="14"/>
      <c r="AI34" s="14"/>
      <c r="AJ34" s="14"/>
    </row>
    <row r="35" spans="1:36">
      <c r="A35" s="14">
        <v>27</v>
      </c>
      <c r="B35" s="14"/>
      <c r="C35" s="4">
        <v>43563</v>
      </c>
      <c r="D35" s="4">
        <v>43564</v>
      </c>
      <c r="E35" s="14" t="s">
        <v>16</v>
      </c>
      <c r="F35" s="14">
        <v>20</v>
      </c>
      <c r="G35" s="14">
        <v>52.45</v>
      </c>
      <c r="H35" s="14" t="s">
        <v>32</v>
      </c>
      <c r="I35" s="14">
        <v>1</v>
      </c>
      <c r="J35" s="14">
        <v>3</v>
      </c>
      <c r="K35" s="14">
        <v>6</v>
      </c>
      <c r="L35" s="14">
        <v>1</v>
      </c>
      <c r="M35" s="14">
        <v>1</v>
      </c>
      <c r="N35" s="14"/>
      <c r="O35" s="14"/>
      <c r="P35" s="14">
        <v>1</v>
      </c>
      <c r="Q35" s="14">
        <v>1</v>
      </c>
      <c r="R35" s="14"/>
      <c r="S35" s="14"/>
      <c r="T35" s="14"/>
      <c r="U35" s="14"/>
      <c r="V35" s="14"/>
      <c r="W35" s="14"/>
      <c r="X35" s="14"/>
      <c r="Y35" s="14"/>
      <c r="Z35" s="14"/>
      <c r="AA35" s="14">
        <v>6</v>
      </c>
      <c r="AB35" s="14">
        <v>6</v>
      </c>
      <c r="AC35" s="14">
        <v>7</v>
      </c>
      <c r="AD35" s="14">
        <v>3</v>
      </c>
      <c r="AE35" s="14"/>
      <c r="AF35" s="14"/>
      <c r="AG35" s="14"/>
      <c r="AH35" s="14"/>
      <c r="AI35" s="14"/>
      <c r="AJ35" s="14"/>
    </row>
    <row r="36" spans="1:36">
      <c r="A36" s="14">
        <v>28</v>
      </c>
      <c r="B36" s="14"/>
      <c r="C36" s="4">
        <v>43563</v>
      </c>
      <c r="D36" s="4">
        <v>43564</v>
      </c>
      <c r="E36" s="14" t="s">
        <v>16</v>
      </c>
      <c r="F36" s="14">
        <v>20</v>
      </c>
      <c r="G36" s="14">
        <v>55.74</v>
      </c>
      <c r="H36" s="14" t="s">
        <v>32</v>
      </c>
      <c r="I36" s="14">
        <v>12</v>
      </c>
      <c r="J36" s="14">
        <v>12</v>
      </c>
      <c r="K36" s="14">
        <v>51</v>
      </c>
      <c r="L36" s="14">
        <v>1</v>
      </c>
      <c r="M36" s="14">
        <v>6</v>
      </c>
      <c r="N36" s="14"/>
      <c r="O36" s="14"/>
      <c r="P36" s="14">
        <v>1</v>
      </c>
      <c r="Q36" s="14">
        <v>1</v>
      </c>
      <c r="R36" s="14"/>
      <c r="S36" s="14"/>
      <c r="T36" s="14"/>
      <c r="U36" s="14"/>
      <c r="V36" s="14"/>
      <c r="W36" s="14"/>
      <c r="X36" s="14"/>
      <c r="Y36" s="14"/>
      <c r="Z36" s="14"/>
      <c r="AA36" s="14">
        <v>6</v>
      </c>
      <c r="AB36" s="14">
        <v>7</v>
      </c>
      <c r="AC36" s="14">
        <v>7</v>
      </c>
      <c r="AD36" s="14">
        <v>4</v>
      </c>
      <c r="AE36" s="14"/>
      <c r="AF36" s="14"/>
      <c r="AG36" s="14"/>
      <c r="AH36" s="14"/>
      <c r="AI36" s="14"/>
      <c r="AJ36" s="14"/>
    </row>
    <row r="37" spans="1:36">
      <c r="A37" s="14">
        <v>29</v>
      </c>
      <c r="B37" s="14"/>
      <c r="C37" s="4">
        <v>43563</v>
      </c>
      <c r="D37" s="4">
        <v>43564</v>
      </c>
      <c r="E37" s="14" t="s">
        <v>16</v>
      </c>
      <c r="F37" s="14">
        <v>20</v>
      </c>
      <c r="G37" s="14">
        <v>46.33</v>
      </c>
      <c r="H37" s="14" t="s">
        <v>32</v>
      </c>
      <c r="I37" s="14">
        <v>1</v>
      </c>
      <c r="J37" s="14">
        <v>2</v>
      </c>
      <c r="K37" s="14">
        <v>5</v>
      </c>
      <c r="L37" s="14">
        <v>1</v>
      </c>
      <c r="M37" s="14"/>
      <c r="N37" s="14"/>
      <c r="O37" s="14"/>
      <c r="P37" s="14">
        <v>0</v>
      </c>
      <c r="Q37" s="14">
        <v>0</v>
      </c>
      <c r="R37" s="14"/>
      <c r="S37" s="14"/>
      <c r="T37" s="14"/>
      <c r="U37" s="14"/>
      <c r="V37" s="14"/>
      <c r="W37" s="14"/>
      <c r="X37" s="14"/>
      <c r="Y37" s="14"/>
      <c r="Z37" s="14"/>
      <c r="AA37" s="14">
        <v>7</v>
      </c>
      <c r="AB37" s="14">
        <v>7</v>
      </c>
      <c r="AC37" s="14">
        <v>9</v>
      </c>
      <c r="AD37" s="14">
        <v>4</v>
      </c>
      <c r="AE37" s="14"/>
      <c r="AF37" s="14"/>
      <c r="AG37" s="14"/>
      <c r="AH37" s="14"/>
      <c r="AI37" s="14"/>
      <c r="AJ37" s="14"/>
    </row>
    <row r="38" spans="1:36">
      <c r="A38" s="14">
        <v>30</v>
      </c>
      <c r="B38" s="14"/>
      <c r="C38" s="4">
        <v>43570</v>
      </c>
      <c r="D38" s="4">
        <v>43571</v>
      </c>
      <c r="E38" s="14" t="s">
        <v>16</v>
      </c>
      <c r="F38" s="14">
        <v>20</v>
      </c>
      <c r="G38" s="14">
        <v>52.75</v>
      </c>
      <c r="H38" s="14" t="s">
        <v>32</v>
      </c>
      <c r="I38" s="14">
        <v>9</v>
      </c>
      <c r="J38" s="14">
        <v>10</v>
      </c>
      <c r="K38" s="14">
        <v>2</v>
      </c>
      <c r="L38" s="14">
        <v>1</v>
      </c>
      <c r="M38" s="14"/>
      <c r="N38" s="14"/>
      <c r="O38" s="14"/>
      <c r="P38" s="14">
        <v>0</v>
      </c>
      <c r="Q38" s="14">
        <v>0</v>
      </c>
      <c r="R38" s="14"/>
      <c r="S38" s="14"/>
      <c r="T38" s="14"/>
      <c r="U38" s="14"/>
      <c r="V38" s="14"/>
      <c r="W38" s="14"/>
      <c r="X38" s="14"/>
      <c r="Y38" s="14"/>
      <c r="Z38" s="14"/>
      <c r="AA38" s="14">
        <v>7</v>
      </c>
      <c r="AB38" s="14">
        <v>7</v>
      </c>
      <c r="AC38" s="14">
        <v>9</v>
      </c>
      <c r="AD38" s="14">
        <v>4</v>
      </c>
      <c r="AE38" s="14"/>
      <c r="AF38" s="14"/>
      <c r="AG38" s="14"/>
      <c r="AH38" s="14"/>
      <c r="AI38" s="14"/>
      <c r="AJ38" s="14"/>
    </row>
    <row r="39" spans="1:36">
      <c r="A39" s="14">
        <v>31</v>
      </c>
      <c r="B39" s="14"/>
      <c r="C39" s="4">
        <v>43578</v>
      </c>
      <c r="D39" s="4">
        <v>43579</v>
      </c>
      <c r="E39" s="14" t="s">
        <v>16</v>
      </c>
      <c r="F39" s="14">
        <v>20</v>
      </c>
      <c r="G39" s="14">
        <v>55.8</v>
      </c>
      <c r="H39" s="14">
        <v>7.51</v>
      </c>
      <c r="I39" s="14">
        <v>3</v>
      </c>
      <c r="J39" s="14"/>
      <c r="K39" s="14">
        <v>33</v>
      </c>
      <c r="L39" s="14">
        <v>1</v>
      </c>
      <c r="M39" s="14">
        <v>4</v>
      </c>
      <c r="N39" s="14"/>
      <c r="O39" s="14"/>
      <c r="P39" s="14">
        <v>1</v>
      </c>
      <c r="Q39" s="14">
        <v>1</v>
      </c>
      <c r="R39" s="14"/>
      <c r="S39" s="14"/>
      <c r="T39" s="14"/>
      <c r="U39" s="14"/>
      <c r="V39" s="14"/>
      <c r="W39" s="14"/>
      <c r="X39" s="14"/>
      <c r="Y39" s="14"/>
      <c r="Z39" s="14"/>
      <c r="AA39" s="14">
        <v>8</v>
      </c>
      <c r="AB39" s="14">
        <v>7</v>
      </c>
      <c r="AC39" s="14">
        <v>9</v>
      </c>
      <c r="AD39" s="14">
        <v>5</v>
      </c>
      <c r="AE39" s="14"/>
      <c r="AF39" s="14"/>
      <c r="AG39" s="14"/>
      <c r="AH39" s="14"/>
      <c r="AI39" s="14"/>
      <c r="AJ39" s="14"/>
    </row>
    <row r="40" spans="1:36">
      <c r="A40" s="14">
        <v>32</v>
      </c>
      <c r="B40" s="14"/>
      <c r="C40" s="4">
        <v>43578</v>
      </c>
      <c r="D40" s="4">
        <v>43579</v>
      </c>
      <c r="E40" s="14" t="s">
        <v>17</v>
      </c>
      <c r="F40" s="14">
        <v>20</v>
      </c>
      <c r="G40" s="14">
        <v>51.49</v>
      </c>
      <c r="H40" s="14">
        <v>7.32</v>
      </c>
      <c r="I40" s="14">
        <v>5</v>
      </c>
      <c r="J40" s="14">
        <v>14</v>
      </c>
      <c r="K40" s="14">
        <v>16</v>
      </c>
      <c r="L40" s="14">
        <v>1</v>
      </c>
      <c r="M40" s="14">
        <v>2</v>
      </c>
      <c r="N40" s="14"/>
      <c r="O40" s="14"/>
      <c r="P40" s="14">
        <v>1</v>
      </c>
      <c r="Q40" s="14">
        <v>1</v>
      </c>
      <c r="R40" s="14"/>
      <c r="S40" s="14"/>
      <c r="T40" s="14"/>
      <c r="U40" s="14"/>
      <c r="V40" s="14"/>
      <c r="W40" s="14"/>
      <c r="X40" s="14"/>
      <c r="Y40" s="14"/>
      <c r="Z40" s="14"/>
      <c r="AA40" s="14">
        <v>8</v>
      </c>
      <c r="AB40" s="14">
        <v>7</v>
      </c>
      <c r="AC40" s="14">
        <v>10</v>
      </c>
      <c r="AD40" s="14">
        <v>5</v>
      </c>
      <c r="AE40" s="14"/>
      <c r="AF40" s="14"/>
      <c r="AG40" s="14"/>
      <c r="AH40" s="14"/>
      <c r="AI40" s="14"/>
      <c r="AJ40" s="14"/>
    </row>
    <row r="41" spans="1:36">
      <c r="A41" s="14">
        <v>33</v>
      </c>
      <c r="B41" s="14"/>
      <c r="C41" s="4">
        <v>43578</v>
      </c>
      <c r="D41" s="4">
        <v>43579</v>
      </c>
      <c r="E41" s="14" t="s">
        <v>16</v>
      </c>
      <c r="F41" s="14">
        <v>20</v>
      </c>
      <c r="G41" s="14">
        <v>56.74</v>
      </c>
      <c r="H41" s="14">
        <v>7.7</v>
      </c>
      <c r="I41" s="14">
        <v>19</v>
      </c>
      <c r="J41" s="14">
        <v>16</v>
      </c>
      <c r="K41" s="14">
        <v>9</v>
      </c>
      <c r="L41" s="14">
        <v>1</v>
      </c>
      <c r="M41" s="14"/>
      <c r="N41" s="14"/>
      <c r="O41" s="14"/>
      <c r="P41" s="14">
        <v>0</v>
      </c>
      <c r="Q41" s="14">
        <v>0</v>
      </c>
      <c r="R41" s="14"/>
      <c r="S41" s="14"/>
      <c r="T41" s="14"/>
      <c r="U41" s="14"/>
      <c r="V41" s="14"/>
      <c r="W41" s="14"/>
      <c r="X41" s="14"/>
      <c r="Y41" s="14"/>
      <c r="Z41" s="14"/>
      <c r="AA41" s="14">
        <v>8</v>
      </c>
      <c r="AB41" s="14">
        <v>8</v>
      </c>
      <c r="AC41" s="14">
        <v>10</v>
      </c>
      <c r="AD41" s="7">
        <v>5</v>
      </c>
      <c r="AE41" s="14"/>
      <c r="AF41" s="14"/>
      <c r="AG41" s="14"/>
      <c r="AH41" s="14"/>
      <c r="AI41" s="14"/>
      <c r="AJ41" s="14"/>
    </row>
    <row r="42" spans="1:36">
      <c r="A42" s="14">
        <v>34</v>
      </c>
      <c r="B42" s="14"/>
      <c r="C42" s="4">
        <v>43578</v>
      </c>
      <c r="D42" s="4">
        <v>43579</v>
      </c>
      <c r="E42" s="14" t="s">
        <v>16</v>
      </c>
      <c r="F42" s="14">
        <v>20</v>
      </c>
      <c r="G42" s="14">
        <v>55.97</v>
      </c>
      <c r="H42" s="14">
        <v>7.7</v>
      </c>
      <c r="I42" s="14">
        <v>1</v>
      </c>
      <c r="J42" s="14">
        <v>3</v>
      </c>
      <c r="K42" s="14">
        <v>1</v>
      </c>
      <c r="L42" s="14">
        <v>1</v>
      </c>
      <c r="M42" s="14"/>
      <c r="N42" s="14"/>
      <c r="O42" s="14"/>
      <c r="P42" s="14">
        <v>0</v>
      </c>
      <c r="Q42" s="14">
        <v>0</v>
      </c>
      <c r="R42" s="14"/>
      <c r="S42" s="14"/>
      <c r="T42" s="14"/>
      <c r="U42" s="14"/>
      <c r="V42" s="14"/>
      <c r="W42" s="14"/>
      <c r="X42" s="14"/>
      <c r="Y42" s="14"/>
      <c r="Z42" s="14"/>
      <c r="AA42" s="14">
        <v>8</v>
      </c>
      <c r="AB42" s="14">
        <v>8</v>
      </c>
      <c r="AC42" s="14">
        <v>10</v>
      </c>
      <c r="AD42" s="14">
        <v>5</v>
      </c>
      <c r="AE42" s="14"/>
      <c r="AF42" s="14"/>
      <c r="AG42" s="14"/>
      <c r="AH42" s="14"/>
      <c r="AI42" s="14"/>
      <c r="AJ42" s="14"/>
    </row>
    <row r="43" spans="1:36">
      <c r="A43" s="14">
        <v>35</v>
      </c>
      <c r="B43" s="14"/>
      <c r="C43" s="4">
        <v>43600</v>
      </c>
      <c r="D43" s="4">
        <v>43606</v>
      </c>
      <c r="E43" s="14" t="s">
        <v>16</v>
      </c>
      <c r="F43" s="14" t="s">
        <v>32</v>
      </c>
      <c r="G43" s="14">
        <v>49.81</v>
      </c>
      <c r="H43" s="14">
        <v>6.99</v>
      </c>
      <c r="I43" s="14">
        <v>5</v>
      </c>
      <c r="J43" s="14">
        <v>3</v>
      </c>
      <c r="K43" s="14">
        <v>9</v>
      </c>
      <c r="L43" s="14">
        <v>1</v>
      </c>
      <c r="M43" s="14"/>
      <c r="N43" s="14"/>
      <c r="O43" s="14"/>
      <c r="P43" s="14">
        <v>0</v>
      </c>
      <c r="Q43" s="14">
        <v>0</v>
      </c>
      <c r="R43" s="14"/>
      <c r="S43" s="14"/>
      <c r="T43" s="14"/>
      <c r="U43" s="14"/>
      <c r="V43" s="14"/>
      <c r="W43" s="14"/>
      <c r="X43" s="14"/>
      <c r="Y43" s="14"/>
      <c r="Z43" s="14"/>
      <c r="AA43" s="14">
        <v>8</v>
      </c>
      <c r="AB43" s="14">
        <v>8</v>
      </c>
      <c r="AC43" s="14">
        <v>10</v>
      </c>
      <c r="AD43" s="14">
        <v>6</v>
      </c>
      <c r="AE43" s="14"/>
      <c r="AF43" s="14"/>
      <c r="AG43" s="14"/>
      <c r="AH43" s="14"/>
      <c r="AI43" s="14"/>
      <c r="AJ43" s="14"/>
    </row>
    <row r="44" spans="1:36">
      <c r="A44" s="14">
        <v>36</v>
      </c>
      <c r="B44" s="14"/>
      <c r="C44" s="4">
        <v>43600</v>
      </c>
      <c r="D44" s="4">
        <v>43606</v>
      </c>
      <c r="E44" s="14" t="s">
        <v>17</v>
      </c>
      <c r="F44" s="14" t="s">
        <v>32</v>
      </c>
      <c r="G44" s="14">
        <v>51.13</v>
      </c>
      <c r="H44" s="14">
        <v>7.25</v>
      </c>
      <c r="I44" s="14">
        <v>6</v>
      </c>
      <c r="J44" s="14">
        <v>5</v>
      </c>
      <c r="K44" s="14">
        <v>31</v>
      </c>
      <c r="L44" s="14">
        <v>1</v>
      </c>
      <c r="M44" s="14">
        <v>6</v>
      </c>
      <c r="N44" s="14">
        <v>1</v>
      </c>
      <c r="O44" s="14">
        <v>3</v>
      </c>
      <c r="P44" s="14">
        <v>1</v>
      </c>
      <c r="Q44" s="14">
        <v>1</v>
      </c>
      <c r="R44" s="14"/>
      <c r="S44" s="14"/>
      <c r="T44" s="14"/>
      <c r="U44" s="14"/>
      <c r="V44" s="14"/>
      <c r="W44" s="14"/>
      <c r="X44" s="14"/>
      <c r="Y44" s="14"/>
      <c r="Z44" s="14"/>
      <c r="AA44" s="14">
        <v>8</v>
      </c>
      <c r="AB44" s="14">
        <v>8</v>
      </c>
      <c r="AC44" s="14">
        <v>11</v>
      </c>
      <c r="AD44" s="14">
        <v>6</v>
      </c>
      <c r="AE44" s="14"/>
      <c r="AF44" s="14"/>
      <c r="AG44" s="14"/>
      <c r="AH44" s="14"/>
      <c r="AI44" s="14"/>
      <c r="AJ44" s="14"/>
    </row>
    <row r="45" spans="1:36">
      <c r="A45" s="14">
        <v>37</v>
      </c>
      <c r="B45" s="14"/>
      <c r="C45" s="4">
        <v>43600</v>
      </c>
      <c r="D45" s="4">
        <v>43606</v>
      </c>
      <c r="E45" s="14" t="s">
        <v>16</v>
      </c>
      <c r="F45" s="14" t="s">
        <v>32</v>
      </c>
      <c r="G45" s="14">
        <v>48.04</v>
      </c>
      <c r="H45" s="14">
        <v>6.88</v>
      </c>
      <c r="I45" s="14"/>
      <c r="J45" s="14">
        <v>1</v>
      </c>
      <c r="K45" s="14"/>
      <c r="L45" s="14">
        <v>1</v>
      </c>
      <c r="M45" s="14"/>
      <c r="N45" s="14"/>
      <c r="O45" s="14"/>
      <c r="P45" s="14">
        <v>0</v>
      </c>
      <c r="Q45" s="14">
        <v>0</v>
      </c>
      <c r="R45" s="14"/>
      <c r="S45" s="14"/>
      <c r="T45" s="14"/>
      <c r="U45" s="14"/>
      <c r="V45" s="14"/>
      <c r="W45" s="14"/>
      <c r="X45" s="14"/>
      <c r="Y45" s="14"/>
      <c r="Z45" s="14"/>
      <c r="AA45" s="14">
        <v>8</v>
      </c>
      <c r="AB45" s="14">
        <v>9</v>
      </c>
      <c r="AC45" s="14">
        <v>12</v>
      </c>
      <c r="AD45" s="14">
        <v>6</v>
      </c>
      <c r="AE45" s="14"/>
      <c r="AF45" s="14"/>
      <c r="AG45" s="14"/>
      <c r="AH45" s="14"/>
      <c r="AI45" s="14"/>
      <c r="AJ45" s="14"/>
    </row>
    <row r="46" spans="1:36">
      <c r="A46" s="14">
        <v>38</v>
      </c>
      <c r="B46" s="14"/>
      <c r="C46" s="4">
        <v>43600</v>
      </c>
      <c r="D46" s="4">
        <v>43606</v>
      </c>
      <c r="E46" s="14" t="s">
        <v>17</v>
      </c>
      <c r="F46" s="14" t="s">
        <v>32</v>
      </c>
      <c r="G46" s="14">
        <v>50.69</v>
      </c>
      <c r="H46" s="14">
        <v>6.93</v>
      </c>
      <c r="I46" s="14">
        <v>8</v>
      </c>
      <c r="J46" s="14">
        <v>13</v>
      </c>
      <c r="K46" s="14">
        <v>3</v>
      </c>
      <c r="L46" s="14">
        <v>1</v>
      </c>
      <c r="M46" s="14"/>
      <c r="N46" s="14"/>
      <c r="O46" s="14"/>
      <c r="P46" s="14">
        <v>0</v>
      </c>
      <c r="Q46" s="14">
        <v>0</v>
      </c>
      <c r="R46" s="14"/>
      <c r="S46" s="14"/>
      <c r="T46" s="14"/>
      <c r="U46" s="14"/>
      <c r="V46" s="14"/>
      <c r="W46" s="14"/>
      <c r="X46" s="14"/>
      <c r="Y46" s="14"/>
      <c r="Z46" s="14"/>
      <c r="AA46" s="14">
        <v>9</v>
      </c>
      <c r="AB46" s="14">
        <v>9</v>
      </c>
      <c r="AC46" s="14">
        <v>12</v>
      </c>
      <c r="AD46" s="14">
        <v>6</v>
      </c>
      <c r="AE46" s="14"/>
      <c r="AF46" s="14"/>
      <c r="AG46" s="14"/>
      <c r="AH46" s="14"/>
      <c r="AI46" s="14"/>
      <c r="AJ46" s="14"/>
    </row>
    <row r="47" spans="1:36">
      <c r="A47" s="14">
        <v>39</v>
      </c>
      <c r="B47" s="14"/>
      <c r="C47" s="4">
        <v>43600</v>
      </c>
      <c r="D47" s="4">
        <v>43606</v>
      </c>
      <c r="E47" s="14" t="s">
        <v>16</v>
      </c>
      <c r="F47" s="14" t="s">
        <v>32</v>
      </c>
      <c r="G47" s="14">
        <v>50.91</v>
      </c>
      <c r="H47" s="14">
        <v>7.29</v>
      </c>
      <c r="I47" s="14">
        <v>6</v>
      </c>
      <c r="J47" s="14">
        <v>9</v>
      </c>
      <c r="K47" s="14">
        <v>1</v>
      </c>
      <c r="L47" s="14">
        <v>1</v>
      </c>
      <c r="M47" s="14"/>
      <c r="N47" s="14"/>
      <c r="O47" s="14">
        <v>2</v>
      </c>
      <c r="P47" s="14">
        <v>1</v>
      </c>
      <c r="Q47" s="14">
        <v>1</v>
      </c>
      <c r="R47" s="14"/>
      <c r="S47" s="14"/>
      <c r="T47" s="14"/>
      <c r="U47" s="14"/>
      <c r="V47" s="14" t="s">
        <v>41</v>
      </c>
      <c r="W47" s="14"/>
      <c r="X47" s="14"/>
      <c r="Y47" s="14"/>
      <c r="Z47" s="14"/>
      <c r="AA47" s="14">
        <v>9</v>
      </c>
      <c r="AB47" s="14">
        <v>10</v>
      </c>
      <c r="AC47" s="14">
        <v>12</v>
      </c>
      <c r="AD47" s="14">
        <v>6</v>
      </c>
      <c r="AE47" s="14"/>
      <c r="AF47" s="14"/>
      <c r="AG47" s="14"/>
      <c r="AH47" s="14"/>
      <c r="AI47" s="14"/>
      <c r="AJ47" s="14"/>
    </row>
    <row r="48" spans="1:36">
      <c r="A48" s="14">
        <v>40</v>
      </c>
      <c r="B48" s="14"/>
      <c r="C48" s="4">
        <v>43600</v>
      </c>
      <c r="D48" s="4">
        <v>43606</v>
      </c>
      <c r="E48" s="14" t="s">
        <v>32</v>
      </c>
      <c r="F48" s="14" t="s">
        <v>32</v>
      </c>
      <c r="G48" s="14">
        <v>51.71</v>
      </c>
      <c r="H48" s="14">
        <v>7.38</v>
      </c>
      <c r="I48" s="14">
        <v>3</v>
      </c>
      <c r="J48" s="14">
        <v>7</v>
      </c>
      <c r="K48" s="14">
        <v>13</v>
      </c>
      <c r="L48" s="14">
        <v>1</v>
      </c>
      <c r="M48" s="14"/>
      <c r="N48" s="14"/>
      <c r="O48" s="14"/>
      <c r="P48" s="14">
        <v>0</v>
      </c>
      <c r="Q48" s="14">
        <v>0</v>
      </c>
      <c r="R48" s="14"/>
      <c r="S48" s="14"/>
      <c r="T48" s="14"/>
      <c r="U48" s="14"/>
      <c r="V48" s="14" t="s">
        <v>41</v>
      </c>
      <c r="W48" s="14"/>
      <c r="X48" s="14"/>
      <c r="Y48" s="14"/>
      <c r="Z48" s="14"/>
      <c r="AA48" s="14">
        <v>9</v>
      </c>
      <c r="AB48" s="14">
        <v>10</v>
      </c>
      <c r="AC48" s="14">
        <v>13</v>
      </c>
      <c r="AD48" s="14">
        <v>6</v>
      </c>
      <c r="AE48" s="14"/>
      <c r="AF48" s="14"/>
      <c r="AG48" s="14"/>
      <c r="AH48" s="14"/>
      <c r="AI48" s="14"/>
      <c r="AJ48" s="14"/>
    </row>
    <row r="49" spans="1:36">
      <c r="A49" s="14">
        <v>41</v>
      </c>
      <c r="B49" s="14"/>
      <c r="C49" s="4">
        <v>43609</v>
      </c>
      <c r="D49" s="4">
        <v>43609</v>
      </c>
      <c r="E49" s="14" t="s">
        <v>17</v>
      </c>
      <c r="F49" s="14">
        <v>20</v>
      </c>
      <c r="G49" s="14">
        <v>51.1</v>
      </c>
      <c r="H49" s="14">
        <v>7.31</v>
      </c>
      <c r="I49" s="14">
        <v>9</v>
      </c>
      <c r="J49" s="14">
        <v>5</v>
      </c>
      <c r="K49" s="14">
        <v>5</v>
      </c>
      <c r="L49" s="14">
        <v>1</v>
      </c>
      <c r="M49" s="14"/>
      <c r="N49" s="14"/>
      <c r="O49" s="14"/>
      <c r="P49" s="14">
        <v>0</v>
      </c>
      <c r="Q49" s="14">
        <v>0</v>
      </c>
      <c r="R49" s="14"/>
      <c r="S49" s="14"/>
      <c r="T49" s="14"/>
      <c r="U49" s="14"/>
      <c r="V49" s="14"/>
      <c r="W49" s="14"/>
      <c r="X49" s="14"/>
      <c r="Y49" s="14"/>
      <c r="Z49" s="14"/>
      <c r="AA49" s="14">
        <v>9</v>
      </c>
      <c r="AB49" s="14">
        <v>10</v>
      </c>
      <c r="AC49" s="14">
        <v>13</v>
      </c>
      <c r="AD49" s="14">
        <v>6</v>
      </c>
      <c r="AE49" s="14"/>
      <c r="AF49" s="14"/>
      <c r="AG49" s="14"/>
      <c r="AH49" s="14"/>
      <c r="AI49" s="14"/>
      <c r="AJ49" s="14"/>
    </row>
    <row r="50" spans="1:36">
      <c r="A50" s="14">
        <v>42</v>
      </c>
      <c r="B50" s="14"/>
      <c r="C50" s="4">
        <v>43609</v>
      </c>
      <c r="D50" s="4">
        <v>43609</v>
      </c>
      <c r="E50" s="14" t="s">
        <v>17</v>
      </c>
      <c r="F50" s="14">
        <v>20</v>
      </c>
      <c r="G50" s="14">
        <v>53.14</v>
      </c>
      <c r="H50" s="14">
        <v>7.38</v>
      </c>
      <c r="I50" s="14">
        <v>28</v>
      </c>
      <c r="J50" s="14">
        <v>6</v>
      </c>
      <c r="K50" s="14">
        <v>6</v>
      </c>
      <c r="L50" s="14">
        <v>1</v>
      </c>
      <c r="M50" s="14">
        <v>1</v>
      </c>
      <c r="N50" s="14"/>
      <c r="O50" s="14"/>
      <c r="P50" s="14">
        <v>1</v>
      </c>
      <c r="Q50" s="14">
        <v>1</v>
      </c>
      <c r="R50" s="14"/>
      <c r="S50" s="14"/>
      <c r="T50" s="14"/>
      <c r="U50" s="14"/>
      <c r="V50" s="14"/>
      <c r="W50" s="14"/>
      <c r="X50" s="14"/>
      <c r="Y50" s="14"/>
      <c r="Z50" s="14"/>
      <c r="AA50" s="14">
        <v>9</v>
      </c>
      <c r="AB50" s="14">
        <v>11</v>
      </c>
      <c r="AC50" s="14">
        <v>15</v>
      </c>
      <c r="AD50" s="14">
        <v>6</v>
      </c>
      <c r="AE50" s="14"/>
      <c r="AF50" s="14"/>
      <c r="AG50" s="14"/>
      <c r="AH50" s="14"/>
      <c r="AI50" s="14"/>
      <c r="AJ50" s="14"/>
    </row>
    <row r="51" spans="1:36">
      <c r="A51" s="14">
        <v>43</v>
      </c>
      <c r="B51" s="14"/>
      <c r="C51" s="4">
        <v>43600</v>
      </c>
      <c r="D51" s="4">
        <v>43612</v>
      </c>
      <c r="E51" s="14" t="s">
        <v>16</v>
      </c>
      <c r="F51" s="14">
        <v>20</v>
      </c>
      <c r="G51" s="14">
        <v>50.62</v>
      </c>
      <c r="H51" s="14">
        <v>7.16</v>
      </c>
      <c r="I51" s="14"/>
      <c r="J51" s="14">
        <v>2</v>
      </c>
      <c r="K51" s="14">
        <v>1</v>
      </c>
      <c r="L51" s="14">
        <v>1</v>
      </c>
      <c r="M51" s="14"/>
      <c r="N51" s="14"/>
      <c r="O51" s="14"/>
      <c r="P51" s="14">
        <v>0</v>
      </c>
      <c r="Q51" s="14">
        <v>0</v>
      </c>
      <c r="R51" s="14"/>
      <c r="S51" s="14"/>
      <c r="T51" s="14"/>
      <c r="U51" s="14"/>
      <c r="V51" s="14"/>
      <c r="W51" s="14"/>
      <c r="X51" s="14"/>
      <c r="Y51" s="14"/>
      <c r="Z51" s="14"/>
      <c r="AA51" s="14">
        <v>10</v>
      </c>
      <c r="AB51" s="14">
        <v>11</v>
      </c>
      <c r="AC51" s="14">
        <v>16</v>
      </c>
      <c r="AD51" s="14">
        <v>6</v>
      </c>
      <c r="AE51" s="14"/>
      <c r="AF51" s="14"/>
      <c r="AG51" s="14"/>
      <c r="AH51" s="14"/>
      <c r="AI51" s="14"/>
      <c r="AJ51" s="14"/>
    </row>
    <row r="52" spans="1:36">
      <c r="A52" s="14">
        <v>44</v>
      </c>
      <c r="B52" s="14"/>
      <c r="C52" s="4">
        <v>43609</v>
      </c>
      <c r="D52" s="4">
        <v>43612</v>
      </c>
      <c r="E52" s="14" t="s">
        <v>17</v>
      </c>
      <c r="F52" s="14">
        <v>20</v>
      </c>
      <c r="G52" s="14">
        <v>53.08</v>
      </c>
      <c r="H52" s="14">
        <v>7.47</v>
      </c>
      <c r="I52" s="14">
        <v>16</v>
      </c>
      <c r="J52" s="14">
        <v>11</v>
      </c>
      <c r="K52" s="14">
        <v>1</v>
      </c>
      <c r="L52" s="14">
        <v>1</v>
      </c>
      <c r="M52" s="14"/>
      <c r="N52" s="14"/>
      <c r="O52" s="14"/>
      <c r="P52" s="14">
        <v>0</v>
      </c>
      <c r="Q52" s="14">
        <v>0</v>
      </c>
      <c r="R52" s="14"/>
      <c r="S52" s="14"/>
      <c r="T52" s="14"/>
      <c r="U52" s="14"/>
      <c r="V52" s="14"/>
      <c r="W52" s="14"/>
      <c r="X52" s="14"/>
      <c r="Y52" s="14"/>
      <c r="Z52" s="14"/>
      <c r="AA52" s="14">
        <v>10</v>
      </c>
      <c r="AB52" s="14">
        <v>11</v>
      </c>
      <c r="AC52" s="14">
        <v>16</v>
      </c>
      <c r="AD52" s="14">
        <v>7</v>
      </c>
      <c r="AE52" s="14"/>
      <c r="AF52" s="14"/>
      <c r="AG52" s="14"/>
      <c r="AH52" s="14"/>
      <c r="AI52" s="14"/>
      <c r="AJ52" s="14"/>
    </row>
    <row r="53" spans="1:36">
      <c r="A53" s="14">
        <v>45</v>
      </c>
      <c r="B53" s="14"/>
      <c r="C53" s="4">
        <v>43609</v>
      </c>
      <c r="D53" s="4">
        <v>43612</v>
      </c>
      <c r="E53" s="14" t="s">
        <v>16</v>
      </c>
      <c r="F53" s="14">
        <v>20</v>
      </c>
      <c r="G53" s="14">
        <v>53.29</v>
      </c>
      <c r="H53" s="14">
        <v>7.51</v>
      </c>
      <c r="I53" s="14">
        <v>22</v>
      </c>
      <c r="J53" s="14">
        <v>12</v>
      </c>
      <c r="K53" s="14">
        <v>21</v>
      </c>
      <c r="L53" s="14">
        <v>1</v>
      </c>
      <c r="M53" s="14">
        <v>4</v>
      </c>
      <c r="N53" s="14">
        <v>2</v>
      </c>
      <c r="O53" s="14">
        <v>16</v>
      </c>
      <c r="P53" s="14">
        <v>1</v>
      </c>
      <c r="Q53" s="14">
        <v>1</v>
      </c>
      <c r="R53" s="14"/>
      <c r="S53" s="14"/>
      <c r="T53" s="14"/>
      <c r="U53" s="14"/>
      <c r="V53" s="14"/>
      <c r="W53" s="14"/>
      <c r="X53" s="14"/>
      <c r="Y53" s="14"/>
      <c r="Z53" s="14"/>
      <c r="AA53" s="14">
        <v>12</v>
      </c>
      <c r="AB53" s="14">
        <v>11</v>
      </c>
      <c r="AC53" s="14">
        <v>16</v>
      </c>
      <c r="AD53" s="14">
        <v>7</v>
      </c>
      <c r="AE53" s="14"/>
      <c r="AF53" s="14"/>
      <c r="AG53" s="14"/>
      <c r="AH53" s="14"/>
      <c r="AI53" s="14"/>
      <c r="AJ53" s="14"/>
    </row>
    <row r="54" spans="1:36">
      <c r="A54" s="14">
        <v>46</v>
      </c>
      <c r="B54" s="14"/>
      <c r="C54" s="4">
        <v>43649</v>
      </c>
      <c r="D54" s="4">
        <v>43654</v>
      </c>
      <c r="E54" s="14" t="s">
        <v>17</v>
      </c>
      <c r="F54" s="14">
        <v>20</v>
      </c>
      <c r="G54" s="14">
        <v>55.76</v>
      </c>
      <c r="H54" s="14">
        <v>7.44</v>
      </c>
      <c r="I54" s="14">
        <v>9</v>
      </c>
      <c r="J54" s="14">
        <v>6</v>
      </c>
      <c r="K54" s="14"/>
      <c r="L54" s="14">
        <v>1</v>
      </c>
      <c r="M54" s="14">
        <v>1</v>
      </c>
      <c r="N54" s="14"/>
      <c r="O54" s="14"/>
      <c r="P54" s="14">
        <v>1</v>
      </c>
      <c r="Q54" s="14">
        <v>1</v>
      </c>
      <c r="R54" s="14"/>
      <c r="S54" s="14"/>
      <c r="T54" s="14"/>
      <c r="U54" s="14"/>
      <c r="V54" s="14" t="s">
        <v>42</v>
      </c>
      <c r="W54" s="14"/>
      <c r="X54" s="14"/>
      <c r="Y54" s="14"/>
      <c r="Z54" s="14"/>
      <c r="AA54" s="14">
        <v>12</v>
      </c>
      <c r="AB54" s="14">
        <v>11</v>
      </c>
      <c r="AC54" s="14">
        <v>18</v>
      </c>
      <c r="AD54" s="14">
        <v>8</v>
      </c>
      <c r="AE54" s="14"/>
      <c r="AF54" s="14"/>
      <c r="AG54" s="14"/>
      <c r="AH54" s="14"/>
      <c r="AI54" s="14"/>
      <c r="AJ54" s="14"/>
    </row>
    <row r="55" spans="1:36">
      <c r="A55" s="14">
        <v>47</v>
      </c>
      <c r="B55" s="14"/>
      <c r="C55" s="4">
        <v>43649</v>
      </c>
      <c r="D55" s="4">
        <v>43654</v>
      </c>
      <c r="E55" s="14" t="s">
        <v>17</v>
      </c>
      <c r="F55" s="14">
        <v>20</v>
      </c>
      <c r="G55" s="14">
        <v>54.49</v>
      </c>
      <c r="H55" s="14">
        <v>7.44</v>
      </c>
      <c r="I55" s="14">
        <v>20</v>
      </c>
      <c r="J55" s="14">
        <v>17</v>
      </c>
      <c r="K55" s="14">
        <v>4</v>
      </c>
      <c r="L55" s="14">
        <v>1</v>
      </c>
      <c r="M55" s="14"/>
      <c r="N55" s="14"/>
      <c r="O55" s="14"/>
      <c r="P55" s="14">
        <v>0</v>
      </c>
      <c r="Q55" s="14">
        <v>0</v>
      </c>
      <c r="R55" s="14"/>
      <c r="S55" s="14"/>
      <c r="T55" s="14"/>
      <c r="U55" s="14"/>
      <c r="V55" s="14" t="s">
        <v>42</v>
      </c>
      <c r="W55" s="14"/>
      <c r="X55" s="14"/>
      <c r="Y55" s="14"/>
      <c r="Z55" s="14"/>
      <c r="AA55" s="14">
        <v>12</v>
      </c>
      <c r="AB55" s="14">
        <v>12</v>
      </c>
      <c r="AC55" s="14">
        <v>18</v>
      </c>
      <c r="AD55" s="7">
        <v>8</v>
      </c>
      <c r="AE55" s="14"/>
      <c r="AF55" s="14"/>
      <c r="AG55" s="14"/>
      <c r="AH55" s="14"/>
      <c r="AI55" s="14"/>
      <c r="AJ55" s="14"/>
    </row>
    <row r="56" spans="1:36">
      <c r="A56" s="14">
        <v>48</v>
      </c>
      <c r="B56" s="14"/>
      <c r="C56" s="4">
        <v>43649</v>
      </c>
      <c r="D56" s="4">
        <v>43654</v>
      </c>
      <c r="E56" s="14" t="s">
        <v>16</v>
      </c>
      <c r="F56" s="14">
        <v>20</v>
      </c>
      <c r="G56" s="14">
        <v>48.92</v>
      </c>
      <c r="H56" s="14">
        <v>7.04</v>
      </c>
      <c r="I56" s="14"/>
      <c r="J56" s="14"/>
      <c r="K56" s="14"/>
      <c r="L56" s="14">
        <v>0</v>
      </c>
      <c r="M56" s="14"/>
      <c r="N56" s="14"/>
      <c r="O56" s="14"/>
      <c r="P56" s="14">
        <v>0</v>
      </c>
      <c r="Q56" s="14">
        <v>0</v>
      </c>
      <c r="R56" s="14"/>
      <c r="S56" s="14"/>
      <c r="T56" s="14"/>
      <c r="U56" s="14"/>
      <c r="V56" s="14"/>
      <c r="W56" s="14"/>
      <c r="X56" s="14"/>
      <c r="Y56" s="14"/>
      <c r="Z56" s="14"/>
      <c r="AA56" s="14">
        <v>12</v>
      </c>
      <c r="AB56" s="14">
        <v>12</v>
      </c>
      <c r="AC56" s="14">
        <v>19</v>
      </c>
      <c r="AD56" s="14">
        <v>8</v>
      </c>
      <c r="AE56" s="14"/>
      <c r="AF56" s="14"/>
      <c r="AG56" s="14"/>
      <c r="AH56" s="14"/>
      <c r="AI56" s="14"/>
      <c r="AJ56" s="14"/>
    </row>
    <row r="57" spans="1:36">
      <c r="A57" s="14">
        <v>49</v>
      </c>
      <c r="B57" s="14"/>
      <c r="C57" s="4">
        <v>43649</v>
      </c>
      <c r="D57" s="4">
        <v>43654</v>
      </c>
      <c r="E57" s="14" t="s">
        <v>16</v>
      </c>
      <c r="F57" s="14">
        <v>20</v>
      </c>
      <c r="G57" s="14">
        <v>51.03</v>
      </c>
      <c r="H57" s="14">
        <v>7.23</v>
      </c>
      <c r="I57" s="14">
        <v>20</v>
      </c>
      <c r="J57" s="14">
        <v>26</v>
      </c>
      <c r="K57" s="14">
        <v>3</v>
      </c>
      <c r="L57" s="14">
        <v>1</v>
      </c>
      <c r="M57" s="14">
        <v>6</v>
      </c>
      <c r="N57" s="14"/>
      <c r="O57" s="14"/>
      <c r="P57" s="14">
        <v>1</v>
      </c>
      <c r="Q57" s="14">
        <v>1</v>
      </c>
      <c r="R57" s="14"/>
      <c r="S57" s="14"/>
      <c r="T57" s="14"/>
      <c r="U57" s="14"/>
      <c r="V57" s="14"/>
      <c r="W57" s="14"/>
      <c r="X57" s="14"/>
      <c r="Y57" s="14"/>
      <c r="Z57" s="14"/>
      <c r="AA57" s="7">
        <v>12</v>
      </c>
      <c r="AB57" s="14">
        <v>12</v>
      </c>
      <c r="AC57" s="14">
        <v>20</v>
      </c>
      <c r="AD57" s="14">
        <v>9</v>
      </c>
      <c r="AE57" s="14"/>
      <c r="AF57" s="14"/>
      <c r="AG57" s="14"/>
      <c r="AH57" s="14"/>
      <c r="AI57" s="14"/>
      <c r="AJ57" s="14"/>
    </row>
    <row r="58" spans="1:36">
      <c r="A58" s="14">
        <v>50</v>
      </c>
      <c r="B58" s="14"/>
      <c r="C58" s="4">
        <v>43649</v>
      </c>
      <c r="D58" s="4">
        <v>43654</v>
      </c>
      <c r="E58" s="14" t="s">
        <v>16</v>
      </c>
      <c r="F58" s="14">
        <v>20</v>
      </c>
      <c r="G58" s="14">
        <v>49.65</v>
      </c>
      <c r="H58" s="14">
        <v>7.2</v>
      </c>
      <c r="I58" s="14">
        <v>5</v>
      </c>
      <c r="J58" s="14">
        <v>8</v>
      </c>
      <c r="K58" s="14">
        <v>20</v>
      </c>
      <c r="L58" s="14">
        <v>1</v>
      </c>
      <c r="M58" s="14">
        <v>2</v>
      </c>
      <c r="N58" s="14"/>
      <c r="O58" s="14">
        <v>3</v>
      </c>
      <c r="P58" s="14">
        <v>1</v>
      </c>
      <c r="Q58" s="14">
        <v>1</v>
      </c>
      <c r="R58" s="14"/>
      <c r="S58" s="14"/>
      <c r="T58" s="14"/>
      <c r="U58" s="14"/>
      <c r="V58" s="14"/>
      <c r="W58" s="14"/>
      <c r="X58" s="14"/>
      <c r="Y58" s="14"/>
      <c r="Z58" s="14"/>
      <c r="AA58" s="14">
        <v>13</v>
      </c>
      <c r="AB58" s="14">
        <v>13</v>
      </c>
      <c r="AC58" s="14">
        <v>20</v>
      </c>
      <c r="AD58" s="14">
        <v>10</v>
      </c>
      <c r="AE58" s="14"/>
      <c r="AF58" s="14"/>
      <c r="AG58" s="14"/>
      <c r="AH58" s="14"/>
      <c r="AI58" s="14"/>
      <c r="AJ58" s="14"/>
    </row>
    <row r="59" spans="1:36">
      <c r="A59" s="14">
        <v>51</v>
      </c>
      <c r="B59" s="14"/>
      <c r="C59" s="4">
        <v>43649</v>
      </c>
      <c r="D59" s="4">
        <v>43654</v>
      </c>
      <c r="E59" s="14" t="s">
        <v>16</v>
      </c>
      <c r="F59" s="14">
        <v>20</v>
      </c>
      <c r="G59" s="14">
        <v>50.79</v>
      </c>
      <c r="H59" s="14">
        <v>7.43</v>
      </c>
      <c r="I59" s="14">
        <v>17</v>
      </c>
      <c r="J59" s="14">
        <v>20</v>
      </c>
      <c r="K59" s="14">
        <v>7</v>
      </c>
      <c r="L59" s="14">
        <v>1</v>
      </c>
      <c r="M59" s="14">
        <v>1</v>
      </c>
      <c r="N59" s="14"/>
      <c r="O59" s="14"/>
      <c r="P59" s="14">
        <v>1</v>
      </c>
      <c r="Q59" s="14">
        <v>1</v>
      </c>
      <c r="R59" s="14"/>
      <c r="S59" s="14"/>
      <c r="T59" s="14"/>
      <c r="U59" s="14"/>
      <c r="V59" s="14"/>
      <c r="W59" s="14"/>
      <c r="X59" s="14"/>
      <c r="Y59" s="14"/>
      <c r="Z59" s="14"/>
      <c r="AA59" s="7">
        <v>14</v>
      </c>
      <c r="AB59" s="14">
        <v>13</v>
      </c>
      <c r="AC59" s="14">
        <v>20</v>
      </c>
      <c r="AD59" s="14">
        <v>10</v>
      </c>
      <c r="AE59" s="14"/>
      <c r="AF59" s="14"/>
      <c r="AG59" s="14"/>
      <c r="AH59" s="14"/>
      <c r="AI59" s="14"/>
      <c r="AJ59" s="14"/>
    </row>
    <row r="60" spans="1:36">
      <c r="A60" s="8">
        <v>52</v>
      </c>
      <c r="B60" s="8"/>
      <c r="C60" s="168">
        <v>43767</v>
      </c>
      <c r="D60" s="168">
        <v>43768</v>
      </c>
      <c r="E60" s="8" t="s">
        <v>21</v>
      </c>
      <c r="F60" s="8">
        <v>20</v>
      </c>
      <c r="G60" s="8">
        <v>53.5</v>
      </c>
      <c r="H60" s="8">
        <v>7.3</v>
      </c>
      <c r="I60" s="8">
        <v>14</v>
      </c>
      <c r="J60" s="8">
        <v>17</v>
      </c>
      <c r="K60" s="8">
        <v>25</v>
      </c>
      <c r="L60" s="8">
        <v>1</v>
      </c>
      <c r="M60" s="8">
        <v>8</v>
      </c>
      <c r="N60" s="8"/>
      <c r="O60" s="8"/>
      <c r="P60" s="8">
        <v>1</v>
      </c>
      <c r="Q60" s="8">
        <v>1</v>
      </c>
      <c r="R60" s="8"/>
      <c r="S60" s="8"/>
      <c r="T60" s="14"/>
      <c r="U60" s="14"/>
      <c r="V60" s="14"/>
      <c r="W60" s="14"/>
      <c r="X60" s="14"/>
      <c r="Y60" s="14"/>
      <c r="Z60" s="14"/>
      <c r="AA60" s="14">
        <v>14</v>
      </c>
      <c r="AB60" s="7">
        <v>13</v>
      </c>
      <c r="AC60" s="14">
        <v>20</v>
      </c>
      <c r="AD60" s="7">
        <v>10</v>
      </c>
      <c r="AE60" s="14"/>
      <c r="AF60" s="14"/>
      <c r="AG60" s="14"/>
      <c r="AH60" s="14"/>
      <c r="AI60" s="14"/>
      <c r="AJ60" s="14"/>
    </row>
    <row r="61" spans="1:36">
      <c r="A61" s="7">
        <v>53</v>
      </c>
      <c r="B61" s="14">
        <v>1</v>
      </c>
      <c r="C61" s="130">
        <v>44040</v>
      </c>
      <c r="D61" s="130">
        <v>44041</v>
      </c>
      <c r="E61" s="14" t="s">
        <v>21</v>
      </c>
      <c r="F61" s="14">
        <v>20</v>
      </c>
      <c r="G61" s="14">
        <v>57.1</v>
      </c>
      <c r="H61" s="14">
        <v>7.5</v>
      </c>
      <c r="I61" s="14">
        <v>17</v>
      </c>
      <c r="J61" s="14">
        <v>7</v>
      </c>
      <c r="K61" s="14">
        <v>2</v>
      </c>
      <c r="L61" s="14">
        <v>1</v>
      </c>
      <c r="M61" s="14">
        <v>2</v>
      </c>
      <c r="N61" s="14"/>
      <c r="O61" s="14"/>
      <c r="P61" s="14">
        <v>1</v>
      </c>
      <c r="Q61" s="14">
        <v>1</v>
      </c>
      <c r="R61" s="14"/>
      <c r="S61" s="14"/>
      <c r="T61" s="14"/>
      <c r="U61" s="14"/>
      <c r="V61" s="14"/>
      <c r="W61" s="14"/>
      <c r="X61" s="14"/>
      <c r="Y61" s="14"/>
      <c r="Z61" s="14"/>
      <c r="AA61" s="14">
        <v>15</v>
      </c>
      <c r="AB61" s="14">
        <v>14</v>
      </c>
      <c r="AC61" s="14">
        <v>20</v>
      </c>
      <c r="AD61" s="14">
        <v>11</v>
      </c>
      <c r="AE61" s="14"/>
      <c r="AF61" s="14"/>
      <c r="AG61" s="14"/>
      <c r="AH61" s="14"/>
      <c r="AI61" s="14"/>
      <c r="AJ61" s="14"/>
    </row>
    <row r="62" spans="1:36">
      <c r="A62" s="7">
        <v>54</v>
      </c>
      <c r="B62" s="14">
        <v>2</v>
      </c>
      <c r="C62" s="130">
        <v>44040</v>
      </c>
      <c r="D62" s="130">
        <v>44041</v>
      </c>
      <c r="E62" s="14" t="s">
        <v>21</v>
      </c>
      <c r="F62" s="14">
        <v>20</v>
      </c>
      <c r="G62" s="14">
        <v>57.9</v>
      </c>
      <c r="H62" s="14">
        <v>7.8</v>
      </c>
      <c r="I62" s="14">
        <v>6</v>
      </c>
      <c r="J62" s="14">
        <v>6</v>
      </c>
      <c r="K62" s="14">
        <v>38</v>
      </c>
      <c r="L62" s="14">
        <v>1</v>
      </c>
      <c r="M62" s="14">
        <v>3</v>
      </c>
      <c r="N62" s="14"/>
      <c r="O62" s="14"/>
      <c r="P62" s="14">
        <v>1</v>
      </c>
      <c r="Q62" s="14">
        <v>1</v>
      </c>
      <c r="R62" s="14"/>
      <c r="S62" s="14"/>
      <c r="T62" s="14"/>
      <c r="U62" s="14"/>
      <c r="V62" s="14"/>
      <c r="W62" s="14"/>
      <c r="X62" s="14"/>
      <c r="Y62" s="14"/>
      <c r="Z62" s="14"/>
      <c r="AA62" s="14">
        <v>15</v>
      </c>
      <c r="AB62" s="7">
        <v>14</v>
      </c>
      <c r="AC62" s="14">
        <v>21</v>
      </c>
      <c r="AD62" s="14">
        <v>12</v>
      </c>
      <c r="AE62" s="14"/>
      <c r="AF62" s="14"/>
      <c r="AG62" s="14"/>
      <c r="AH62" s="14"/>
      <c r="AI62" s="14"/>
      <c r="AJ62" s="14"/>
    </row>
    <row r="63" spans="1:36">
      <c r="A63" s="7">
        <v>55</v>
      </c>
      <c r="B63" s="14">
        <v>3</v>
      </c>
      <c r="C63" s="130">
        <v>44040</v>
      </c>
      <c r="D63" s="130">
        <v>44041</v>
      </c>
      <c r="E63" s="14" t="s">
        <v>22</v>
      </c>
      <c r="F63" s="14">
        <v>20</v>
      </c>
      <c r="G63" s="14">
        <v>53.4</v>
      </c>
      <c r="H63" s="14">
        <v>7.6</v>
      </c>
      <c r="I63" s="14">
        <v>12</v>
      </c>
      <c r="J63" s="14"/>
      <c r="K63" s="14">
        <v>2</v>
      </c>
      <c r="L63" s="14">
        <v>1</v>
      </c>
      <c r="M63" s="14">
        <v>5</v>
      </c>
      <c r="N63" s="14"/>
      <c r="O63" s="14"/>
      <c r="P63" s="14">
        <v>1</v>
      </c>
      <c r="Q63" s="14">
        <v>1</v>
      </c>
      <c r="R63" s="14"/>
      <c r="S63" s="14"/>
      <c r="T63" s="14"/>
      <c r="U63" s="14"/>
      <c r="V63" s="14"/>
      <c r="W63" s="14"/>
      <c r="X63" s="14"/>
      <c r="Y63" s="14"/>
      <c r="Z63" s="14"/>
      <c r="AA63" s="14">
        <v>15</v>
      </c>
      <c r="AB63" s="14">
        <v>14</v>
      </c>
      <c r="AC63" s="14">
        <v>23</v>
      </c>
      <c r="AD63" s="14">
        <v>12</v>
      </c>
      <c r="AE63" s="14"/>
      <c r="AF63" s="14"/>
      <c r="AG63" s="14"/>
      <c r="AH63" s="14"/>
      <c r="AI63" s="14"/>
      <c r="AJ63" s="14"/>
    </row>
    <row r="64" spans="1:36">
      <c r="A64" s="7">
        <v>56</v>
      </c>
      <c r="B64" s="14">
        <v>4</v>
      </c>
      <c r="C64" s="130">
        <v>44040</v>
      </c>
      <c r="D64" s="130">
        <v>44041</v>
      </c>
      <c r="E64" s="14" t="s">
        <v>21</v>
      </c>
      <c r="F64" s="14">
        <v>20</v>
      </c>
      <c r="G64" s="14">
        <v>53.2</v>
      </c>
      <c r="H64" s="14">
        <v>7.5</v>
      </c>
      <c r="I64" s="14">
        <v>22</v>
      </c>
      <c r="J64" s="14">
        <v>19</v>
      </c>
      <c r="K64" s="14">
        <v>10</v>
      </c>
      <c r="L64" s="14">
        <v>1</v>
      </c>
      <c r="M64" s="14">
        <v>8</v>
      </c>
      <c r="N64" s="14"/>
      <c r="O64" s="14"/>
      <c r="P64" s="14">
        <v>1</v>
      </c>
      <c r="Q64" s="14">
        <v>1</v>
      </c>
      <c r="R64" s="14"/>
      <c r="S64" s="14"/>
      <c r="T64" s="14"/>
      <c r="U64" s="14"/>
      <c r="V64" s="14"/>
      <c r="W64" s="14"/>
      <c r="X64" s="14"/>
      <c r="Y64" s="14"/>
      <c r="Z64" s="14"/>
      <c r="AA64" s="8">
        <v>16</v>
      </c>
      <c r="AB64" s="8">
        <v>15</v>
      </c>
      <c r="AC64" s="8">
        <v>25</v>
      </c>
      <c r="AD64" s="8">
        <v>13</v>
      </c>
      <c r="AE64" s="8"/>
      <c r="AF64" s="8"/>
      <c r="AG64" s="14"/>
      <c r="AH64" s="14"/>
      <c r="AI64" s="14"/>
      <c r="AJ64" s="14"/>
    </row>
    <row r="65" spans="1:36">
      <c r="A65" s="7">
        <v>57</v>
      </c>
      <c r="B65" s="14">
        <v>5</v>
      </c>
      <c r="C65" s="130">
        <v>44040</v>
      </c>
      <c r="D65" s="130">
        <v>44041</v>
      </c>
      <c r="E65" s="14" t="s">
        <v>22</v>
      </c>
      <c r="F65" s="14">
        <v>20</v>
      </c>
      <c r="G65" s="14">
        <v>52.8</v>
      </c>
      <c r="H65" s="14">
        <v>7.4</v>
      </c>
      <c r="I65" s="14">
        <v>9</v>
      </c>
      <c r="J65" s="14">
        <v>5</v>
      </c>
      <c r="K65" s="14">
        <v>163</v>
      </c>
      <c r="L65" s="14">
        <v>1</v>
      </c>
      <c r="M65" s="14">
        <v>5</v>
      </c>
      <c r="N65" s="14"/>
      <c r="O65" s="14"/>
      <c r="P65" s="14">
        <v>1</v>
      </c>
      <c r="Q65" s="14">
        <v>1</v>
      </c>
      <c r="R65" s="14"/>
      <c r="S65" s="14"/>
      <c r="T65" s="14"/>
      <c r="U65" s="14"/>
      <c r="V65" s="14"/>
      <c r="W65" s="14"/>
      <c r="X65" s="14"/>
      <c r="Y65" s="14"/>
      <c r="Z65" s="14"/>
      <c r="AA65" s="14">
        <v>16</v>
      </c>
      <c r="AB65" s="14">
        <v>15</v>
      </c>
      <c r="AC65" s="14">
        <v>25</v>
      </c>
      <c r="AD65" s="14">
        <v>16</v>
      </c>
      <c r="AE65" s="14"/>
      <c r="AF65" s="14"/>
      <c r="AG65" s="14"/>
      <c r="AH65" s="14"/>
      <c r="AI65" s="14"/>
      <c r="AJ65" s="14"/>
    </row>
    <row r="66" spans="1:36">
      <c r="A66" s="7">
        <v>58</v>
      </c>
      <c r="B66" s="14">
        <v>6</v>
      </c>
      <c r="C66" s="130">
        <v>44040</v>
      </c>
      <c r="D66" s="130">
        <v>44041</v>
      </c>
      <c r="E66" s="14" t="s">
        <v>21</v>
      </c>
      <c r="F66" s="14">
        <v>20</v>
      </c>
      <c r="G66" s="14"/>
      <c r="H66" s="14">
        <v>7.6</v>
      </c>
      <c r="I66" s="14">
        <v>8</v>
      </c>
      <c r="J66" s="14">
        <v>16</v>
      </c>
      <c r="K66" s="14">
        <v>30</v>
      </c>
      <c r="L66" s="14">
        <v>1</v>
      </c>
      <c r="M66" s="14">
        <v>3</v>
      </c>
      <c r="N66" s="14"/>
      <c r="O66" s="14"/>
      <c r="P66" s="14">
        <v>1</v>
      </c>
      <c r="Q66" s="14">
        <v>1</v>
      </c>
      <c r="R66" s="14"/>
      <c r="S66" s="14"/>
      <c r="T66" s="14"/>
      <c r="U66" s="14"/>
      <c r="V66" s="14"/>
      <c r="W66" s="14"/>
      <c r="X66" s="14"/>
      <c r="Y66" s="14"/>
      <c r="Z66" s="14"/>
      <c r="AA66" s="14">
        <v>17</v>
      </c>
      <c r="AB66" s="14">
        <v>15</v>
      </c>
      <c r="AC66" s="7">
        <v>25</v>
      </c>
      <c r="AD66" s="14">
        <v>18</v>
      </c>
      <c r="AE66" s="14"/>
      <c r="AF66" s="14"/>
      <c r="AG66" s="14"/>
      <c r="AH66" s="14"/>
      <c r="AI66" s="14"/>
      <c r="AJ66" s="14"/>
    </row>
    <row r="67" spans="1:36">
      <c r="A67" s="7">
        <v>59</v>
      </c>
      <c r="B67" s="14">
        <v>7</v>
      </c>
      <c r="C67" s="130">
        <v>44040</v>
      </c>
      <c r="D67" s="130">
        <v>44041</v>
      </c>
      <c r="E67" s="14" t="s">
        <v>22</v>
      </c>
      <c r="F67" s="14">
        <v>20</v>
      </c>
      <c r="G67" s="14">
        <v>55</v>
      </c>
      <c r="H67" s="14">
        <v>7.2</v>
      </c>
      <c r="I67" s="14">
        <v>23</v>
      </c>
      <c r="J67" s="14">
        <v>26</v>
      </c>
      <c r="K67" s="14">
        <v>11</v>
      </c>
      <c r="L67" s="14">
        <v>1</v>
      </c>
      <c r="M67" s="14">
        <v>3</v>
      </c>
      <c r="N67" s="14">
        <v>1</v>
      </c>
      <c r="O67" s="14"/>
      <c r="P67" s="14">
        <v>1</v>
      </c>
      <c r="Q67" s="14">
        <v>1</v>
      </c>
      <c r="R67" s="14"/>
      <c r="S67" s="14"/>
      <c r="T67" s="14"/>
      <c r="U67" s="14"/>
      <c r="V67" s="14"/>
      <c r="W67" s="14"/>
      <c r="X67" s="14"/>
      <c r="Y67" s="14"/>
      <c r="Z67" s="14"/>
      <c r="AA67" s="14">
        <v>17</v>
      </c>
      <c r="AB67" s="14">
        <v>16</v>
      </c>
      <c r="AC67" s="14">
        <v>26</v>
      </c>
      <c r="AD67" s="14">
        <v>20</v>
      </c>
      <c r="AE67" s="14"/>
      <c r="AF67" s="14"/>
      <c r="AG67" s="14"/>
      <c r="AH67" s="14"/>
      <c r="AI67" s="14"/>
      <c r="AJ67" s="14"/>
    </row>
    <row r="68" spans="1:36">
      <c r="A68" s="7">
        <v>60</v>
      </c>
      <c r="B68" s="14">
        <v>8</v>
      </c>
      <c r="C68" s="130">
        <v>44040</v>
      </c>
      <c r="D68" s="130">
        <v>44041</v>
      </c>
      <c r="E68" s="14" t="s">
        <v>22</v>
      </c>
      <c r="F68" s="14">
        <v>20</v>
      </c>
      <c r="G68" s="14">
        <v>54.9</v>
      </c>
      <c r="H68" s="14">
        <v>7.3</v>
      </c>
      <c r="I68" s="14">
        <v>20</v>
      </c>
      <c r="J68" s="14">
        <v>19</v>
      </c>
      <c r="K68" s="14">
        <v>19</v>
      </c>
      <c r="L68" s="14">
        <v>1</v>
      </c>
      <c r="M68" s="14">
        <v>12</v>
      </c>
      <c r="N68" s="14">
        <v>3</v>
      </c>
      <c r="O68" s="14">
        <v>22</v>
      </c>
      <c r="P68" s="14">
        <v>1</v>
      </c>
      <c r="Q68" s="14">
        <v>1</v>
      </c>
      <c r="R68" s="14"/>
      <c r="S68" s="14"/>
      <c r="T68" s="14"/>
      <c r="U68" s="14"/>
      <c r="V68" s="14"/>
      <c r="W68" s="14"/>
      <c r="X68" s="14"/>
      <c r="Y68" s="14"/>
      <c r="Z68" s="14"/>
      <c r="AA68" s="14">
        <v>17</v>
      </c>
      <c r="AB68" s="14">
        <v>16</v>
      </c>
      <c r="AC68" s="14">
        <v>27</v>
      </c>
      <c r="AD68" s="7">
        <v>22</v>
      </c>
      <c r="AE68" s="14"/>
      <c r="AF68" s="14"/>
      <c r="AG68" s="14"/>
      <c r="AH68" s="14"/>
      <c r="AI68" s="14"/>
      <c r="AJ68" s="14"/>
    </row>
    <row r="69" spans="1:36">
      <c r="A69" s="7">
        <v>61</v>
      </c>
      <c r="B69" s="14">
        <v>9</v>
      </c>
      <c r="C69" s="130">
        <v>44040</v>
      </c>
      <c r="D69" s="130">
        <v>44041</v>
      </c>
      <c r="E69" s="14" t="s">
        <v>21</v>
      </c>
      <c r="F69" s="14">
        <v>20</v>
      </c>
      <c r="G69" s="14">
        <v>52.2</v>
      </c>
      <c r="H69" s="14">
        <v>6.9</v>
      </c>
      <c r="I69" s="14">
        <v>6</v>
      </c>
      <c r="J69" s="14">
        <v>10</v>
      </c>
      <c r="K69" s="14">
        <v>18</v>
      </c>
      <c r="L69" s="14">
        <v>1</v>
      </c>
      <c r="M69" s="14">
        <v>9</v>
      </c>
      <c r="N69" s="14"/>
      <c r="O69" s="14"/>
      <c r="P69" s="14">
        <v>1</v>
      </c>
      <c r="Q69" s="14">
        <v>1</v>
      </c>
      <c r="R69" s="14"/>
      <c r="S69" s="14"/>
      <c r="T69" s="14"/>
      <c r="U69" s="14"/>
      <c r="V69" s="14"/>
      <c r="W69" s="14"/>
      <c r="X69" s="14"/>
      <c r="Y69" s="14"/>
      <c r="Z69" s="14"/>
      <c r="AA69" s="14">
        <v>17</v>
      </c>
      <c r="AB69" s="14">
        <v>16</v>
      </c>
      <c r="AC69" s="7">
        <v>28</v>
      </c>
      <c r="AD69" s="14"/>
      <c r="AE69" s="14"/>
      <c r="AF69" s="14"/>
      <c r="AG69" s="14"/>
      <c r="AH69" s="14"/>
      <c r="AI69" s="14"/>
      <c r="AJ69" s="14"/>
    </row>
    <row r="70" spans="1:36">
      <c r="A70" s="7">
        <v>62</v>
      </c>
      <c r="B70" s="14">
        <v>10</v>
      </c>
      <c r="C70" s="130">
        <v>44040</v>
      </c>
      <c r="D70" s="130">
        <v>44042</v>
      </c>
      <c r="E70" s="14" t="s">
        <v>21</v>
      </c>
      <c r="F70" s="14">
        <v>20</v>
      </c>
      <c r="G70" s="14">
        <v>53.4</v>
      </c>
      <c r="H70" s="14">
        <v>6.8</v>
      </c>
      <c r="I70" s="14">
        <v>8</v>
      </c>
      <c r="J70" s="14">
        <v>7</v>
      </c>
      <c r="K70" s="14">
        <v>20</v>
      </c>
      <c r="L70" s="14">
        <v>1</v>
      </c>
      <c r="M70" s="14"/>
      <c r="N70" s="14"/>
      <c r="O70" s="14"/>
      <c r="P70" s="14">
        <v>0</v>
      </c>
      <c r="Q70" s="14">
        <v>0</v>
      </c>
      <c r="R70" s="14"/>
      <c r="S70" s="14"/>
      <c r="T70" s="14"/>
      <c r="U70" s="14"/>
      <c r="V70" s="14"/>
      <c r="W70" s="14"/>
      <c r="X70" s="14"/>
      <c r="Y70" s="14"/>
      <c r="Z70" s="14"/>
      <c r="AA70" s="7">
        <v>17</v>
      </c>
      <c r="AB70" s="14">
        <v>17</v>
      </c>
      <c r="AC70" s="14">
        <v>29</v>
      </c>
      <c r="AD70" s="14"/>
      <c r="AE70" s="14"/>
      <c r="AF70" s="14"/>
      <c r="AG70" s="14"/>
      <c r="AH70" s="14"/>
      <c r="AI70" s="14"/>
      <c r="AJ70" s="14"/>
    </row>
    <row r="71" spans="1:36">
      <c r="A71" s="7">
        <v>63</v>
      </c>
      <c r="B71" s="14">
        <v>11</v>
      </c>
      <c r="C71" s="130">
        <v>44040</v>
      </c>
      <c r="D71" s="130">
        <v>44042</v>
      </c>
      <c r="E71" s="14" t="s">
        <v>22</v>
      </c>
      <c r="F71" s="14">
        <v>20</v>
      </c>
      <c r="G71" s="14">
        <v>53.1</v>
      </c>
      <c r="H71" s="14">
        <v>7.5</v>
      </c>
      <c r="I71" s="14">
        <v>12</v>
      </c>
      <c r="J71" s="14">
        <v>18</v>
      </c>
      <c r="K71" s="14">
        <v>42</v>
      </c>
      <c r="L71" s="14">
        <v>1</v>
      </c>
      <c r="M71" s="14">
        <v>10</v>
      </c>
      <c r="N71" s="14">
        <v>1</v>
      </c>
      <c r="O71" s="14"/>
      <c r="P71" s="14">
        <v>1</v>
      </c>
      <c r="Q71" s="14">
        <v>1</v>
      </c>
      <c r="R71" s="14"/>
      <c r="S71" s="14"/>
      <c r="T71" s="14"/>
      <c r="U71" s="14"/>
      <c r="V71" s="14"/>
      <c r="W71" s="14"/>
      <c r="X71" s="14"/>
      <c r="Y71" s="14"/>
      <c r="Z71" s="14"/>
      <c r="AA71" s="14">
        <v>19</v>
      </c>
      <c r="AB71" s="7">
        <v>17</v>
      </c>
      <c r="AC71" s="7">
        <v>29</v>
      </c>
      <c r="AD71" s="14"/>
      <c r="AE71" s="14"/>
      <c r="AF71" s="14"/>
      <c r="AG71" s="14"/>
      <c r="AH71" s="14"/>
      <c r="AI71" s="14"/>
      <c r="AJ71" s="14"/>
    </row>
    <row r="72" spans="1:36">
      <c r="A72" s="7">
        <v>64</v>
      </c>
      <c r="B72" s="14">
        <v>12</v>
      </c>
      <c r="C72" s="130">
        <v>44040</v>
      </c>
      <c r="D72" s="130">
        <v>44042</v>
      </c>
      <c r="E72" s="14" t="s">
        <v>22</v>
      </c>
      <c r="F72" s="14">
        <v>20</v>
      </c>
      <c r="G72" s="14">
        <v>53.4</v>
      </c>
      <c r="H72" s="14">
        <v>7.4</v>
      </c>
      <c r="I72" s="14">
        <v>6</v>
      </c>
      <c r="J72" s="14">
        <v>15</v>
      </c>
      <c r="K72" s="14">
        <v>120</v>
      </c>
      <c r="L72" s="14">
        <v>1</v>
      </c>
      <c r="M72" s="14">
        <v>18</v>
      </c>
      <c r="N72" s="14">
        <v>2</v>
      </c>
      <c r="O72" s="14">
        <v>13</v>
      </c>
      <c r="P72" s="14">
        <v>1</v>
      </c>
      <c r="Q72" s="14">
        <v>1</v>
      </c>
      <c r="R72" s="14"/>
      <c r="S72" s="14"/>
      <c r="T72" s="14"/>
      <c r="U72" s="14"/>
      <c r="V72" s="14"/>
      <c r="W72" s="14"/>
      <c r="X72" s="14"/>
      <c r="Y72" s="14"/>
      <c r="Z72" s="14"/>
      <c r="AA72" s="14">
        <v>19</v>
      </c>
      <c r="AB72" s="14">
        <v>18</v>
      </c>
      <c r="AC72" s="14">
        <v>30</v>
      </c>
      <c r="AD72" s="14"/>
      <c r="AE72" s="14"/>
      <c r="AF72" s="14"/>
      <c r="AG72" s="14"/>
      <c r="AH72" s="14"/>
      <c r="AI72" s="14"/>
      <c r="AJ72" s="14"/>
    </row>
    <row r="73" spans="1:36">
      <c r="A73" s="7">
        <v>65</v>
      </c>
      <c r="B73" s="14">
        <v>13</v>
      </c>
      <c r="C73" s="130">
        <v>44040</v>
      </c>
      <c r="D73" s="130">
        <v>44042</v>
      </c>
      <c r="E73" s="14" t="s">
        <v>21</v>
      </c>
      <c r="F73" s="14">
        <v>20</v>
      </c>
      <c r="G73" s="14">
        <v>55.3</v>
      </c>
      <c r="H73" s="14">
        <v>7.5</v>
      </c>
      <c r="I73" s="14">
        <v>15</v>
      </c>
      <c r="J73" s="14">
        <v>10</v>
      </c>
      <c r="K73" s="14">
        <v>20</v>
      </c>
      <c r="L73" s="14">
        <v>1</v>
      </c>
      <c r="M73" s="14">
        <v>6</v>
      </c>
      <c r="N73" s="14"/>
      <c r="O73" s="14"/>
      <c r="P73" s="14">
        <v>1</v>
      </c>
      <c r="Q73" s="14">
        <v>1</v>
      </c>
      <c r="R73" s="14"/>
      <c r="S73" s="14"/>
      <c r="T73" s="14"/>
      <c r="U73" s="14"/>
      <c r="V73" s="14"/>
      <c r="W73" s="14"/>
      <c r="X73" s="14"/>
      <c r="Y73" s="14"/>
      <c r="Z73" s="14"/>
      <c r="AA73" s="14">
        <v>20</v>
      </c>
      <c r="AB73" s="14">
        <v>18</v>
      </c>
      <c r="AC73" s="14">
        <v>31</v>
      </c>
      <c r="AD73" s="14"/>
      <c r="AE73" s="14"/>
      <c r="AF73" s="14"/>
      <c r="AG73" s="14"/>
      <c r="AH73" s="14"/>
      <c r="AI73" s="14"/>
      <c r="AJ73" s="14"/>
    </row>
    <row r="74" spans="1:36">
      <c r="A74" s="7">
        <v>66</v>
      </c>
      <c r="B74" s="14">
        <v>14</v>
      </c>
      <c r="C74" s="130">
        <v>44040</v>
      </c>
      <c r="D74" s="130">
        <v>44042</v>
      </c>
      <c r="E74" s="14" t="s">
        <v>22</v>
      </c>
      <c r="F74" s="14">
        <v>20</v>
      </c>
      <c r="G74" s="14"/>
      <c r="H74" s="14">
        <v>7.2</v>
      </c>
      <c r="I74" s="14"/>
      <c r="J74" s="14"/>
      <c r="K74" s="14">
        <v>4</v>
      </c>
      <c r="L74" s="14">
        <v>1</v>
      </c>
      <c r="M74" s="14">
        <v>1</v>
      </c>
      <c r="N74" s="14"/>
      <c r="O74" s="14"/>
      <c r="P74" s="14">
        <v>1</v>
      </c>
      <c r="Q74" s="14">
        <v>1</v>
      </c>
      <c r="R74" s="14"/>
      <c r="S74" s="14"/>
      <c r="T74" s="14"/>
      <c r="U74" s="14"/>
      <c r="V74" s="14"/>
      <c r="W74" s="14"/>
      <c r="X74" s="14"/>
      <c r="Y74" s="14"/>
      <c r="Z74" s="14"/>
      <c r="AA74" s="14">
        <v>20</v>
      </c>
      <c r="AB74" s="14">
        <v>19</v>
      </c>
      <c r="AC74" s="14">
        <v>33</v>
      </c>
      <c r="AD74" s="14"/>
      <c r="AE74" s="14"/>
      <c r="AF74" s="14"/>
      <c r="AG74" s="14"/>
      <c r="AH74" s="14"/>
      <c r="AI74" s="14"/>
      <c r="AJ74" s="14"/>
    </row>
    <row r="75" spans="1:36">
      <c r="A75" s="7">
        <v>67</v>
      </c>
      <c r="B75" s="14">
        <v>15</v>
      </c>
      <c r="C75" s="130">
        <v>44040</v>
      </c>
      <c r="D75" s="130">
        <v>44042</v>
      </c>
      <c r="E75" s="14" t="s">
        <v>21</v>
      </c>
      <c r="F75" s="14">
        <v>20</v>
      </c>
      <c r="G75" s="14">
        <v>54</v>
      </c>
      <c r="H75" s="14">
        <v>7.6</v>
      </c>
      <c r="I75" s="14">
        <v>8</v>
      </c>
      <c r="J75" s="14">
        <v>4</v>
      </c>
      <c r="K75" s="14">
        <v>29</v>
      </c>
      <c r="L75" s="14">
        <v>1</v>
      </c>
      <c r="M75" s="14">
        <v>7</v>
      </c>
      <c r="N75" s="14">
        <v>1</v>
      </c>
      <c r="O75" s="14">
        <v>1</v>
      </c>
      <c r="P75" s="14">
        <v>1</v>
      </c>
      <c r="Q75" s="14">
        <v>1</v>
      </c>
      <c r="R75" s="14"/>
      <c r="S75" s="14"/>
      <c r="T75" s="14"/>
      <c r="U75" s="14"/>
      <c r="V75" s="14"/>
      <c r="W75" s="14"/>
      <c r="X75" s="14"/>
      <c r="Y75" s="14"/>
      <c r="Z75" s="14"/>
      <c r="AA75" s="14">
        <v>20</v>
      </c>
      <c r="AB75" s="14">
        <v>19</v>
      </c>
      <c r="AC75" s="14">
        <v>34</v>
      </c>
      <c r="AD75" s="14"/>
      <c r="AE75" s="14"/>
      <c r="AF75" s="14"/>
      <c r="AG75" s="14"/>
      <c r="AH75" s="14"/>
      <c r="AI75" s="7"/>
      <c r="AJ75" s="7"/>
    </row>
    <row r="76" spans="1:36">
      <c r="A76" s="7">
        <v>68</v>
      </c>
      <c r="B76" s="14">
        <v>16</v>
      </c>
      <c r="C76" s="130">
        <v>44040</v>
      </c>
      <c r="D76" s="130">
        <v>44042</v>
      </c>
      <c r="E76" s="14" t="s">
        <v>21</v>
      </c>
      <c r="F76" s="14">
        <v>20</v>
      </c>
      <c r="G76" s="14">
        <v>56</v>
      </c>
      <c r="H76" s="14">
        <v>7.2</v>
      </c>
      <c r="I76" s="14">
        <v>19</v>
      </c>
      <c r="J76" s="14">
        <v>25</v>
      </c>
      <c r="K76" s="14">
        <v>23</v>
      </c>
      <c r="L76" s="14">
        <v>1</v>
      </c>
      <c r="M76" s="14">
        <v>13</v>
      </c>
      <c r="N76" s="14"/>
      <c r="O76" s="14"/>
      <c r="P76" s="14">
        <v>1</v>
      </c>
      <c r="Q76" s="14">
        <v>1</v>
      </c>
      <c r="R76" s="14"/>
      <c r="S76" s="14"/>
      <c r="T76" s="14"/>
      <c r="U76" s="14"/>
      <c r="V76" s="14"/>
      <c r="W76" s="14"/>
      <c r="X76" s="14"/>
      <c r="Y76" s="14"/>
      <c r="Z76" s="14"/>
      <c r="AA76" s="14">
        <v>20</v>
      </c>
      <c r="AB76" s="14">
        <v>19</v>
      </c>
      <c r="AC76" s="14">
        <v>38</v>
      </c>
      <c r="AD76" s="14"/>
      <c r="AE76" s="14"/>
      <c r="AF76" s="14"/>
      <c r="AG76" s="14"/>
      <c r="AH76" s="14"/>
      <c r="AI76" s="14"/>
      <c r="AJ76" s="14"/>
    </row>
    <row r="77" spans="1:36">
      <c r="A77" s="7">
        <v>69</v>
      </c>
      <c r="B77" s="14">
        <v>17</v>
      </c>
      <c r="C77" s="130">
        <v>44040</v>
      </c>
      <c r="D77" s="130">
        <v>44042</v>
      </c>
      <c r="E77" s="14" t="s">
        <v>22</v>
      </c>
      <c r="F77" s="14">
        <v>20</v>
      </c>
      <c r="G77" s="14">
        <v>49.8</v>
      </c>
      <c r="H77" s="14">
        <v>7.2</v>
      </c>
      <c r="I77" s="14">
        <v>15</v>
      </c>
      <c r="J77" s="14">
        <v>11</v>
      </c>
      <c r="K77" s="14">
        <v>15</v>
      </c>
      <c r="L77" s="14">
        <v>1</v>
      </c>
      <c r="M77" s="14">
        <v>6</v>
      </c>
      <c r="N77" s="14">
        <v>1</v>
      </c>
      <c r="O77" s="14">
        <v>1</v>
      </c>
      <c r="P77" s="14">
        <v>1</v>
      </c>
      <c r="Q77" s="14">
        <v>1</v>
      </c>
      <c r="R77" s="14"/>
      <c r="S77" s="14"/>
      <c r="T77" s="14"/>
      <c r="U77" s="14"/>
      <c r="V77" s="14"/>
      <c r="W77" s="14"/>
      <c r="X77" s="14"/>
      <c r="Y77" s="14"/>
      <c r="Z77" s="14"/>
      <c r="AA77" s="14">
        <v>20</v>
      </c>
      <c r="AB77" s="7">
        <v>19</v>
      </c>
      <c r="AC77" s="14">
        <v>42</v>
      </c>
      <c r="AD77" s="14"/>
      <c r="AE77" s="14"/>
      <c r="AF77" s="14"/>
      <c r="AG77" s="14"/>
      <c r="AH77" s="14"/>
      <c r="AI77" s="14"/>
      <c r="AJ77" s="14"/>
    </row>
    <row r="78" spans="1:36">
      <c r="A78" s="7">
        <v>70</v>
      </c>
      <c r="B78" s="14">
        <v>18</v>
      </c>
      <c r="C78" s="130">
        <v>44040</v>
      </c>
      <c r="D78" s="130">
        <v>44042</v>
      </c>
      <c r="E78" s="14" t="s">
        <v>22</v>
      </c>
      <c r="F78" s="14">
        <v>20</v>
      </c>
      <c r="G78" s="14">
        <v>50.8</v>
      </c>
      <c r="H78" s="14">
        <v>6.7</v>
      </c>
      <c r="I78" s="14">
        <v>12</v>
      </c>
      <c r="J78" s="14">
        <v>13</v>
      </c>
      <c r="K78" s="14">
        <v>12</v>
      </c>
      <c r="L78" s="14">
        <v>1</v>
      </c>
      <c r="M78" s="14">
        <v>11</v>
      </c>
      <c r="N78" s="14"/>
      <c r="O78" s="14"/>
      <c r="P78" s="14">
        <v>1</v>
      </c>
      <c r="Q78" s="14">
        <v>1</v>
      </c>
      <c r="R78" s="14"/>
      <c r="S78" s="14"/>
      <c r="T78" s="14"/>
      <c r="U78" s="14"/>
      <c r="V78" s="14"/>
      <c r="W78" s="14"/>
      <c r="X78" s="14"/>
      <c r="Y78" s="14"/>
      <c r="Z78" s="14"/>
      <c r="AA78" s="14">
        <v>21</v>
      </c>
      <c r="AB78" s="14">
        <v>20</v>
      </c>
      <c r="AC78" s="14">
        <v>44</v>
      </c>
      <c r="AD78" s="14"/>
      <c r="AE78" s="14"/>
      <c r="AF78" s="14"/>
      <c r="AG78" s="14"/>
      <c r="AH78" s="14"/>
      <c r="AI78" s="14"/>
      <c r="AJ78" s="14"/>
    </row>
    <row r="79" spans="1:36">
      <c r="A79" s="7">
        <v>71</v>
      </c>
      <c r="B79" s="14">
        <v>19</v>
      </c>
      <c r="C79" s="130">
        <v>44040</v>
      </c>
      <c r="D79" s="130">
        <v>44042</v>
      </c>
      <c r="E79" s="14" t="s">
        <v>21</v>
      </c>
      <c r="F79" s="14">
        <v>20</v>
      </c>
      <c r="G79" s="14">
        <v>54.1</v>
      </c>
      <c r="H79" s="14">
        <v>7.8</v>
      </c>
      <c r="I79" s="14">
        <v>20</v>
      </c>
      <c r="J79" s="14">
        <v>16</v>
      </c>
      <c r="K79" s="14">
        <v>34</v>
      </c>
      <c r="L79" s="14">
        <v>1</v>
      </c>
      <c r="M79" s="14">
        <v>10</v>
      </c>
      <c r="N79" s="14">
        <v>1</v>
      </c>
      <c r="O79" s="14"/>
      <c r="P79" s="14">
        <v>1</v>
      </c>
      <c r="Q79" s="14">
        <v>1</v>
      </c>
      <c r="R79" s="14"/>
      <c r="S79" s="14"/>
      <c r="T79" s="14"/>
      <c r="U79" s="14"/>
      <c r="V79" s="14"/>
      <c r="W79" s="14"/>
      <c r="X79" s="14"/>
      <c r="Y79" s="14"/>
      <c r="Z79" s="14"/>
      <c r="AA79" s="14">
        <v>21</v>
      </c>
      <c r="AB79" s="14">
        <v>20</v>
      </c>
      <c r="AC79" s="14">
        <v>47</v>
      </c>
      <c r="AD79" s="14"/>
      <c r="AE79" s="14"/>
      <c r="AF79" s="14"/>
      <c r="AG79" s="14"/>
      <c r="AH79" s="14"/>
      <c r="AI79" s="14"/>
      <c r="AJ79" s="14"/>
    </row>
    <row r="80" spans="1:36">
      <c r="A80" s="7">
        <v>72</v>
      </c>
      <c r="B80" s="7">
        <v>20</v>
      </c>
      <c r="C80" s="169">
        <v>44040</v>
      </c>
      <c r="D80" s="169">
        <v>44042</v>
      </c>
      <c r="E80" s="7" t="s">
        <v>21</v>
      </c>
      <c r="F80" s="7">
        <v>20</v>
      </c>
      <c r="G80" s="7">
        <v>57</v>
      </c>
      <c r="H80" s="7">
        <v>7.7</v>
      </c>
      <c r="I80" s="7">
        <v>17</v>
      </c>
      <c r="J80" s="7">
        <v>14</v>
      </c>
      <c r="K80" s="7">
        <v>28</v>
      </c>
      <c r="L80" s="7">
        <v>1</v>
      </c>
      <c r="M80" s="7">
        <v>5</v>
      </c>
      <c r="N80" s="7"/>
      <c r="O80" s="7"/>
      <c r="P80" s="7">
        <v>1</v>
      </c>
      <c r="Q80" s="7">
        <v>1</v>
      </c>
      <c r="R80" s="7"/>
      <c r="S80" s="7"/>
      <c r="T80" s="7"/>
      <c r="U80" s="14"/>
      <c r="V80" s="14"/>
      <c r="W80" s="14"/>
      <c r="X80" s="14"/>
      <c r="Y80" s="14"/>
      <c r="Z80" s="14"/>
      <c r="AA80" s="14">
        <v>22</v>
      </c>
      <c r="AB80" s="14">
        <v>23</v>
      </c>
      <c r="AC80" s="14">
        <v>51</v>
      </c>
      <c r="AD80" s="14"/>
      <c r="AE80" s="14"/>
      <c r="AF80" s="14"/>
      <c r="AG80" s="14"/>
      <c r="AH80" s="14"/>
      <c r="AI80" s="14"/>
      <c r="AJ80" s="14"/>
    </row>
    <row r="81" spans="1:36">
      <c r="A81" s="7">
        <v>73</v>
      </c>
      <c r="B81" s="7">
        <v>21</v>
      </c>
      <c r="C81" s="169">
        <v>44040</v>
      </c>
      <c r="D81" s="169">
        <v>44042</v>
      </c>
      <c r="E81" s="7" t="s">
        <v>21</v>
      </c>
      <c r="F81" s="7">
        <v>20</v>
      </c>
      <c r="G81" s="7">
        <v>51.6</v>
      </c>
      <c r="H81" s="7">
        <v>7.8</v>
      </c>
      <c r="I81" s="7">
        <v>29</v>
      </c>
      <c r="J81" s="7">
        <v>19</v>
      </c>
      <c r="K81" s="7">
        <v>29</v>
      </c>
      <c r="L81" s="7">
        <v>1</v>
      </c>
      <c r="M81" s="7">
        <v>22</v>
      </c>
      <c r="N81" s="7"/>
      <c r="O81" s="7">
        <v>1</v>
      </c>
      <c r="P81" s="7">
        <v>1</v>
      </c>
      <c r="Q81" s="7">
        <v>1</v>
      </c>
      <c r="R81" s="7"/>
      <c r="S81" s="7"/>
      <c r="T81" s="7"/>
      <c r="U81" s="14"/>
      <c r="V81" s="14"/>
      <c r="W81" s="14"/>
      <c r="X81" s="14"/>
      <c r="Y81" s="14"/>
      <c r="Z81" s="14"/>
      <c r="AA81" s="14">
        <v>22</v>
      </c>
      <c r="AB81" s="14">
        <v>25</v>
      </c>
      <c r="AC81" s="7">
        <v>56</v>
      </c>
      <c r="AD81" s="14"/>
      <c r="AE81" s="14"/>
      <c r="AF81" s="14"/>
      <c r="AG81" s="14"/>
      <c r="AH81" s="14"/>
      <c r="AI81" s="14"/>
      <c r="AJ81" s="14"/>
    </row>
    <row r="82" spans="1:36">
      <c r="A82" s="7">
        <v>74</v>
      </c>
      <c r="B82" s="14">
        <v>22</v>
      </c>
      <c r="C82" s="130">
        <v>44040</v>
      </c>
      <c r="D82" s="130">
        <v>44043</v>
      </c>
      <c r="E82" s="14" t="s">
        <v>21</v>
      </c>
      <c r="F82" s="14">
        <v>20</v>
      </c>
      <c r="G82" s="14">
        <v>56.7</v>
      </c>
      <c r="H82" s="14">
        <v>7.2</v>
      </c>
      <c r="I82" s="14">
        <v>3</v>
      </c>
      <c r="J82" s="14">
        <v>1</v>
      </c>
      <c r="K82" s="14">
        <v>151</v>
      </c>
      <c r="L82" s="14">
        <v>1</v>
      </c>
      <c r="M82" s="14">
        <v>5</v>
      </c>
      <c r="N82" s="14"/>
      <c r="O82" s="14">
        <v>1</v>
      </c>
      <c r="P82" s="14">
        <v>1</v>
      </c>
      <c r="Q82" s="14">
        <v>1</v>
      </c>
      <c r="R82" s="14"/>
      <c r="S82" s="14"/>
      <c r="T82" s="14"/>
      <c r="U82" s="14"/>
      <c r="V82" s="14"/>
      <c r="W82" s="14"/>
      <c r="X82" s="14"/>
      <c r="Y82" s="14"/>
      <c r="Z82" s="14"/>
      <c r="AA82" s="14">
        <v>23</v>
      </c>
      <c r="AB82" s="14">
        <v>26</v>
      </c>
      <c r="AC82" s="14">
        <v>68</v>
      </c>
      <c r="AD82" s="14"/>
      <c r="AE82" s="14"/>
      <c r="AF82" s="14"/>
      <c r="AG82" s="14"/>
      <c r="AH82" s="14"/>
      <c r="AI82" s="14"/>
      <c r="AJ82" s="14"/>
    </row>
    <row r="83" spans="1:36">
      <c r="A83" s="7">
        <v>75</v>
      </c>
      <c r="B83" s="14">
        <v>23</v>
      </c>
      <c r="C83" s="130">
        <v>44040</v>
      </c>
      <c r="D83" s="130">
        <v>44043</v>
      </c>
      <c r="E83" s="14" t="s">
        <v>21</v>
      </c>
      <c r="F83" s="14">
        <v>20</v>
      </c>
      <c r="G83" s="14">
        <v>55.3</v>
      </c>
      <c r="H83" s="14">
        <v>7.4</v>
      </c>
      <c r="I83" s="14">
        <v>14</v>
      </c>
      <c r="J83" s="14">
        <v>26</v>
      </c>
      <c r="K83" s="14">
        <v>9</v>
      </c>
      <c r="L83" s="14">
        <v>1</v>
      </c>
      <c r="M83" s="14">
        <v>4</v>
      </c>
      <c r="N83" s="14"/>
      <c r="O83" s="14"/>
      <c r="P83" s="14">
        <v>1</v>
      </c>
      <c r="Q83" s="14">
        <v>1</v>
      </c>
      <c r="R83" s="14"/>
      <c r="S83" s="14"/>
      <c r="T83" s="14"/>
      <c r="U83" s="14"/>
      <c r="V83" s="14"/>
      <c r="W83" s="14"/>
      <c r="X83" s="14"/>
      <c r="Y83" s="14"/>
      <c r="Z83" s="14"/>
      <c r="AA83" s="14">
        <v>23</v>
      </c>
      <c r="AB83" s="14">
        <v>26</v>
      </c>
      <c r="AC83" s="14">
        <v>90</v>
      </c>
      <c r="AD83" s="14"/>
      <c r="AE83" s="14"/>
      <c r="AF83" s="14"/>
      <c r="AG83" s="14"/>
      <c r="AH83" s="14"/>
      <c r="AI83" s="14"/>
      <c r="AJ83" s="14"/>
    </row>
    <row r="84" spans="1:36">
      <c r="A84" s="7">
        <v>76</v>
      </c>
      <c r="B84" s="14">
        <v>24</v>
      </c>
      <c r="C84" s="130">
        <v>44040</v>
      </c>
      <c r="D84" s="130">
        <v>44043</v>
      </c>
      <c r="E84" s="14" t="s">
        <v>21</v>
      </c>
      <c r="F84" s="14">
        <v>20</v>
      </c>
      <c r="G84" s="14">
        <v>50.1</v>
      </c>
      <c r="H84" s="14">
        <v>6.9</v>
      </c>
      <c r="I84" s="14">
        <v>3</v>
      </c>
      <c r="J84" s="14">
        <v>14</v>
      </c>
      <c r="K84" s="14">
        <v>16</v>
      </c>
      <c r="L84" s="14">
        <v>1</v>
      </c>
      <c r="M84" s="14">
        <v>6</v>
      </c>
      <c r="N84" s="14">
        <v>1</v>
      </c>
      <c r="O84" s="14">
        <v>2</v>
      </c>
      <c r="P84" s="14">
        <v>1</v>
      </c>
      <c r="Q84" s="14">
        <v>1</v>
      </c>
      <c r="R84" s="14"/>
      <c r="S84" s="14"/>
      <c r="T84" s="14"/>
      <c r="U84" s="14"/>
      <c r="V84" s="14"/>
      <c r="W84" s="14"/>
      <c r="X84" s="14"/>
      <c r="Y84" s="14"/>
      <c r="Z84" s="14"/>
      <c r="AA84" s="14">
        <v>24</v>
      </c>
      <c r="AB84" s="14">
        <v>26</v>
      </c>
      <c r="AC84" s="14">
        <v>107</v>
      </c>
      <c r="AD84" s="14"/>
      <c r="AE84" s="14"/>
      <c r="AF84" s="14"/>
      <c r="AG84" s="14"/>
      <c r="AH84" s="14"/>
      <c r="AI84" s="14"/>
      <c r="AJ84" s="14"/>
    </row>
    <row r="85" spans="1:36">
      <c r="A85" s="7">
        <v>77</v>
      </c>
      <c r="B85" s="14">
        <v>25</v>
      </c>
      <c r="C85" s="130">
        <v>44040</v>
      </c>
      <c r="D85" s="130">
        <v>44043</v>
      </c>
      <c r="E85" s="14" t="s">
        <v>21</v>
      </c>
      <c r="F85" s="14">
        <v>20</v>
      </c>
      <c r="G85" s="14">
        <v>49.6</v>
      </c>
      <c r="H85" s="14">
        <v>7.1</v>
      </c>
      <c r="I85" s="14">
        <v>20</v>
      </c>
      <c r="J85" s="14">
        <v>18</v>
      </c>
      <c r="K85" s="14">
        <v>90</v>
      </c>
      <c r="L85" s="14">
        <v>1</v>
      </c>
      <c r="M85" s="14">
        <v>3</v>
      </c>
      <c r="N85" s="14"/>
      <c r="O85" s="14">
        <v>1</v>
      </c>
      <c r="P85" s="14">
        <v>1</v>
      </c>
      <c r="Q85" s="14">
        <v>1</v>
      </c>
      <c r="R85" s="14"/>
      <c r="S85" s="14"/>
      <c r="T85" s="14"/>
      <c r="U85" s="14"/>
      <c r="V85" s="14"/>
      <c r="W85" s="14"/>
      <c r="X85" s="14"/>
      <c r="Y85" s="14"/>
      <c r="Z85" s="14"/>
      <c r="AA85" s="14">
        <v>28</v>
      </c>
      <c r="AB85" s="14">
        <v>28</v>
      </c>
      <c r="AC85" s="14">
        <v>120</v>
      </c>
      <c r="AD85" s="14"/>
      <c r="AE85" s="14"/>
      <c r="AF85" s="14"/>
      <c r="AG85" s="14"/>
      <c r="AH85" s="14"/>
      <c r="AI85" s="14"/>
      <c r="AJ85" s="14"/>
    </row>
    <row r="86" spans="1:36">
      <c r="A86" s="7">
        <v>78</v>
      </c>
      <c r="B86" s="14">
        <v>26</v>
      </c>
      <c r="C86" s="130">
        <v>44040</v>
      </c>
      <c r="D86" s="130">
        <v>44043</v>
      </c>
      <c r="E86" s="14" t="s">
        <v>21</v>
      </c>
      <c r="F86" s="14">
        <v>20</v>
      </c>
      <c r="G86" s="14">
        <v>54.3</v>
      </c>
      <c r="H86" s="14">
        <v>7.3</v>
      </c>
      <c r="I86" s="14">
        <v>6</v>
      </c>
      <c r="J86" s="14">
        <v>12</v>
      </c>
      <c r="K86" s="14">
        <v>107</v>
      </c>
      <c r="L86" s="14">
        <v>1</v>
      </c>
      <c r="M86" s="14">
        <v>20</v>
      </c>
      <c r="N86" s="14">
        <v>1</v>
      </c>
      <c r="O86" s="14">
        <v>1</v>
      </c>
      <c r="P86" s="14">
        <v>1</v>
      </c>
      <c r="Q86" s="14">
        <v>1</v>
      </c>
      <c r="R86" s="14"/>
      <c r="S86" s="14"/>
      <c r="T86" s="14"/>
      <c r="U86" s="14"/>
      <c r="V86" s="14"/>
      <c r="W86" s="14"/>
      <c r="X86" s="14"/>
      <c r="Y86" s="14"/>
      <c r="Z86" s="14"/>
      <c r="AA86" s="7">
        <v>29</v>
      </c>
      <c r="AB86" s="14"/>
      <c r="AC86" s="14">
        <v>151</v>
      </c>
      <c r="AD86" s="14"/>
      <c r="AE86" s="14"/>
      <c r="AF86" s="14"/>
      <c r="AG86" s="14"/>
      <c r="AH86" s="14"/>
      <c r="AI86" s="14"/>
      <c r="AJ86" s="14"/>
    </row>
    <row r="87" spans="1:36">
      <c r="A87" s="7">
        <v>79</v>
      </c>
      <c r="B87" s="14">
        <v>27</v>
      </c>
      <c r="C87" s="130">
        <v>44040</v>
      </c>
      <c r="D87" s="130">
        <v>44043</v>
      </c>
      <c r="E87" s="14" t="s">
        <v>21</v>
      </c>
      <c r="F87" s="14">
        <v>20</v>
      </c>
      <c r="G87" s="14">
        <v>52.7</v>
      </c>
      <c r="H87" s="14">
        <v>6.9</v>
      </c>
      <c r="I87" s="14">
        <v>4</v>
      </c>
      <c r="J87" s="14"/>
      <c r="K87" s="14">
        <v>5</v>
      </c>
      <c r="L87" s="14">
        <v>1</v>
      </c>
      <c r="M87" s="14">
        <v>3</v>
      </c>
      <c r="N87" s="14"/>
      <c r="O87" s="14"/>
      <c r="P87" s="14">
        <v>1</v>
      </c>
      <c r="Q87" s="14">
        <v>1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>
        <v>163</v>
      </c>
      <c r="AD87" s="14"/>
      <c r="AE87" s="14"/>
      <c r="AF87" s="14"/>
      <c r="AG87" s="14"/>
      <c r="AH87" s="14"/>
      <c r="AI87" s="14"/>
      <c r="AJ87" s="14"/>
    </row>
    <row r="88" spans="1:36">
      <c r="A88" s="7">
        <v>80</v>
      </c>
      <c r="B88" s="14">
        <v>28</v>
      </c>
      <c r="C88" s="130">
        <v>44040</v>
      </c>
      <c r="D88" s="130">
        <v>44043</v>
      </c>
      <c r="E88" s="14" t="s">
        <v>22</v>
      </c>
      <c r="F88" s="14">
        <v>20</v>
      </c>
      <c r="G88" s="14">
        <v>50.7</v>
      </c>
      <c r="H88" s="14">
        <v>6.9</v>
      </c>
      <c r="I88" s="14">
        <v>24</v>
      </c>
      <c r="J88" s="14">
        <v>20</v>
      </c>
      <c r="K88" s="14">
        <v>68</v>
      </c>
      <c r="L88" s="14">
        <v>1</v>
      </c>
      <c r="M88" s="14">
        <v>7</v>
      </c>
      <c r="N88" s="14"/>
      <c r="O88" s="14"/>
      <c r="P88" s="14">
        <v>1</v>
      </c>
      <c r="Q88" s="14">
        <v>1</v>
      </c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7"/>
      <c r="AJ88" s="14"/>
    </row>
    <row r="89" spans="1:36">
      <c r="A89" s="7">
        <v>81</v>
      </c>
      <c r="B89" s="14">
        <v>29</v>
      </c>
      <c r="C89" s="130">
        <v>44040</v>
      </c>
      <c r="D89" s="130">
        <v>44043</v>
      </c>
      <c r="E89" s="14" t="s">
        <v>21</v>
      </c>
      <c r="F89" s="14">
        <v>20</v>
      </c>
      <c r="G89" s="14">
        <v>52</v>
      </c>
      <c r="H89" s="14">
        <v>6.7</v>
      </c>
      <c r="I89" s="14">
        <v>10</v>
      </c>
      <c r="J89" s="14">
        <v>11</v>
      </c>
      <c r="K89" s="14">
        <v>44</v>
      </c>
      <c r="L89" s="14">
        <v>1</v>
      </c>
      <c r="M89" s="14">
        <v>16</v>
      </c>
      <c r="N89" s="14">
        <v>5</v>
      </c>
      <c r="O89" s="14">
        <v>4</v>
      </c>
      <c r="P89" s="14">
        <v>1</v>
      </c>
      <c r="Q89" s="14">
        <v>1</v>
      </c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7"/>
      <c r="AJ89" s="14"/>
    </row>
    <row r="90" spans="1:36">
      <c r="A90" s="8">
        <v>82</v>
      </c>
      <c r="B90" s="8">
        <v>30</v>
      </c>
      <c r="C90" s="168">
        <v>44040</v>
      </c>
      <c r="D90" s="168">
        <v>44043</v>
      </c>
      <c r="E90" s="8" t="s">
        <v>22</v>
      </c>
      <c r="F90" s="8">
        <v>20</v>
      </c>
      <c r="G90" s="8">
        <v>50.6</v>
      </c>
      <c r="H90" s="8">
        <v>7.2</v>
      </c>
      <c r="I90" s="8">
        <v>12</v>
      </c>
      <c r="J90" s="8">
        <v>13</v>
      </c>
      <c r="K90" s="8">
        <v>56</v>
      </c>
      <c r="L90" s="8">
        <v>1</v>
      </c>
      <c r="M90" s="8">
        <v>10</v>
      </c>
      <c r="N90" s="8">
        <v>3</v>
      </c>
      <c r="O90" s="8">
        <v>10</v>
      </c>
      <c r="P90" s="8">
        <v>1</v>
      </c>
      <c r="Q90" s="8">
        <v>1</v>
      </c>
      <c r="R90" s="8"/>
      <c r="S90" s="8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>
      <c r="AJ91" s="5"/>
    </row>
    <row r="94" spans="1:36">
      <c r="AA94" s="6"/>
      <c r="AB94" s="6"/>
      <c r="AC94" s="6"/>
      <c r="AH94" s="6"/>
      <c r="AI94" s="6"/>
      <c r="AJ94" s="6"/>
    </row>
  </sheetData>
  <mergeCells count="21">
    <mergeCell ref="A1:W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E4:E8"/>
    <mergeCell ref="AC2:AD2"/>
    <mergeCell ref="AE2:AF2"/>
    <mergeCell ref="AG2:AH2"/>
    <mergeCell ref="AI2:AJ2"/>
    <mergeCell ref="Z3:AA5"/>
    <mergeCell ref="Z6:AA8"/>
    <mergeCell ref="C7:C8"/>
    <mergeCell ref="D7:D8"/>
    <mergeCell ref="V2:W8"/>
    <mergeCell ref="Z2:AB2"/>
  </mergeCells>
  <phoneticPr fontId="4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topLeftCell="D1" workbookViewId="0">
      <selection activeCell="V2" sqref="A1:AJ52"/>
    </sheetView>
  </sheetViews>
  <sheetFormatPr defaultColWidth="9" defaultRowHeight="15"/>
  <cols>
    <col min="1" max="1" width="8.5703125" style="1" customWidth="1"/>
    <col min="2" max="2" width="12.5703125" style="1" bestFit="1" customWidth="1"/>
    <col min="3" max="3" width="12" style="1" customWidth="1"/>
    <col min="4" max="4" width="10.5703125" style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17" width="9" style="1"/>
    <col min="18" max="19" width="8.85546875" style="1" bestFit="1" customWidth="1"/>
    <col min="20" max="20" width="9.42578125" style="1" bestFit="1" customWidth="1"/>
    <col min="21" max="21" width="12" style="10" bestFit="1" customWidth="1"/>
    <col min="22" max="25" width="9" style="1"/>
    <col min="26" max="26" width="11.42578125" style="1" bestFit="1" customWidth="1"/>
    <col min="27" max="30" width="9" style="1"/>
    <col min="31" max="31" width="10.28515625" style="1" bestFit="1" customWidth="1"/>
    <col min="32" max="32" width="9" style="1"/>
    <col min="33" max="33" width="10.28515625" style="1" bestFit="1" customWidth="1"/>
    <col min="34" max="34" width="9" style="1"/>
    <col min="35" max="35" width="12.7109375" style="1" bestFit="1" customWidth="1"/>
    <col min="36" max="16384" width="9" style="1"/>
  </cols>
  <sheetData>
    <row r="1" spans="1:41" ht="15.75" thickBot="1">
      <c r="A1" s="24" t="s">
        <v>310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  <c r="X1" s="27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O1" s="1" t="s">
        <v>43</v>
      </c>
    </row>
    <row r="2" spans="1:41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37" t="s">
        <v>9</v>
      </c>
      <c r="S2" s="38"/>
      <c r="T2" s="38"/>
      <c r="U2" s="39"/>
      <c r="V2" s="28" t="s">
        <v>314</v>
      </c>
      <c r="W2" s="29"/>
      <c r="X2" s="2"/>
      <c r="Y2" s="14"/>
      <c r="Z2" s="18" t="s">
        <v>10</v>
      </c>
      <c r="AA2" s="19"/>
      <c r="AB2" s="19"/>
      <c r="AC2" s="40" t="s">
        <v>29</v>
      </c>
      <c r="AD2" s="17" t="s">
        <v>11</v>
      </c>
      <c r="AE2" s="20" t="s">
        <v>44</v>
      </c>
      <c r="AF2" s="21"/>
      <c r="AG2" s="20" t="s">
        <v>45</v>
      </c>
      <c r="AH2" s="21"/>
      <c r="AI2" s="20" t="s">
        <v>46</v>
      </c>
      <c r="AJ2" s="21"/>
    </row>
    <row r="3" spans="1:41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50" t="s">
        <v>19</v>
      </c>
      <c r="V3" s="41"/>
      <c r="W3" s="42"/>
      <c r="X3" s="2"/>
      <c r="Y3" s="14"/>
      <c r="Z3" s="51" t="s">
        <v>20</v>
      </c>
      <c r="AA3" s="52"/>
      <c r="AB3" s="53" t="s">
        <v>21</v>
      </c>
      <c r="AC3" s="54">
        <f>AA12</f>
        <v>39</v>
      </c>
      <c r="AD3" s="55">
        <v>11.05</v>
      </c>
      <c r="AE3" s="121">
        <v>9.33</v>
      </c>
      <c r="AF3" s="121">
        <v>13.15</v>
      </c>
      <c r="AG3" s="170">
        <v>9.0299999999999994</v>
      </c>
      <c r="AH3" s="170">
        <v>13.46</v>
      </c>
      <c r="AI3" s="171">
        <v>8.36</v>
      </c>
      <c r="AJ3" s="154">
        <v>14.38</v>
      </c>
    </row>
    <row r="4" spans="1:41">
      <c r="A4" s="41"/>
      <c r="B4" s="42"/>
      <c r="C4" s="41"/>
      <c r="D4" s="42"/>
      <c r="E4" s="60"/>
      <c r="F4" s="61" t="s">
        <v>11</v>
      </c>
      <c r="G4" s="62">
        <f>AVERAGE(G9:G178)</f>
        <v>52.048536585365845</v>
      </c>
      <c r="H4" s="63">
        <f>AVERAGE(H9:H178)</f>
        <v>7.7963636363636359</v>
      </c>
      <c r="I4" s="64">
        <f>AVERAGE(I9:I178)</f>
        <v>11.051282051282051</v>
      </c>
      <c r="J4" s="62">
        <f>AVERAGE(J9:J178)</f>
        <v>9.9230769230769234</v>
      </c>
      <c r="K4" s="62">
        <f>AVERAGE(K9:K178)</f>
        <v>6.6857142857142859</v>
      </c>
      <c r="L4" s="62">
        <f>AVERAGE(L9:L178)*100</f>
        <v>95.348837209302332</v>
      </c>
      <c r="M4" s="62">
        <f>AVERAGE(M9:M178)</f>
        <v>1.8947368421052631</v>
      </c>
      <c r="N4" s="62" t="e">
        <f>AVERAGE(N9:N178)</f>
        <v>#DIV/0!</v>
      </c>
      <c r="O4" s="62">
        <f>AVERAGE(O9:O178)</f>
        <v>1.8</v>
      </c>
      <c r="P4" s="62">
        <f>AVERAGE(P9:P178)*100</f>
        <v>48.837209302325576</v>
      </c>
      <c r="Q4" s="65">
        <f>AVERAGE(Q9:Q178)*100</f>
        <v>46.511627906976742</v>
      </c>
      <c r="R4" s="66">
        <f>AVERAGE(R9:R178)</f>
        <v>1.5</v>
      </c>
      <c r="S4" s="62" t="e">
        <f>AVERAGE(S9:S178)</f>
        <v>#DIV/0!</v>
      </c>
      <c r="T4" s="62" t="e">
        <f>AVERAGE(T9:T178)</f>
        <v>#DIV/0!</v>
      </c>
      <c r="U4" s="63">
        <f>AVERAGE(U9:U178)*100</f>
        <v>4.5454545454545459</v>
      </c>
      <c r="V4" s="41"/>
      <c r="W4" s="42"/>
      <c r="X4" s="2"/>
      <c r="Y4" s="14"/>
      <c r="Z4" s="67"/>
      <c r="AA4" s="68"/>
      <c r="AB4" s="69" t="s">
        <v>22</v>
      </c>
      <c r="AC4" s="70">
        <f>AB12</f>
        <v>39</v>
      </c>
      <c r="AD4" s="71">
        <v>9.92</v>
      </c>
      <c r="AE4" s="61">
        <v>8.26</v>
      </c>
      <c r="AF4" s="61">
        <v>12.23</v>
      </c>
      <c r="AG4" s="172">
        <v>8</v>
      </c>
      <c r="AH4" s="172">
        <v>12.72</v>
      </c>
      <c r="AI4" s="173">
        <v>7.36</v>
      </c>
      <c r="AJ4" s="141">
        <v>13.64</v>
      </c>
    </row>
    <row r="5" spans="1:41" ht="15.75" thickBot="1">
      <c r="A5" s="41"/>
      <c r="B5" s="42"/>
      <c r="C5" s="41"/>
      <c r="D5" s="42"/>
      <c r="E5" s="76"/>
      <c r="F5" s="77" t="s">
        <v>23</v>
      </c>
      <c r="G5" s="78">
        <f t="shared" ref="G5:U5" si="0">_xlfn.STDEV.S(G9:G178)</f>
        <v>2.7352418183550147</v>
      </c>
      <c r="H5" s="79">
        <f t="shared" si="0"/>
        <v>1.549519191607051</v>
      </c>
      <c r="I5" s="80">
        <f t="shared" si="0"/>
        <v>7.3982527024921572</v>
      </c>
      <c r="J5" s="78">
        <f t="shared" si="0"/>
        <v>7.4846671879903761</v>
      </c>
      <c r="K5" s="78">
        <f t="shared" si="0"/>
        <v>6.3001934077288393</v>
      </c>
      <c r="L5" s="78">
        <f t="shared" si="0"/>
        <v>0.21308263231644634</v>
      </c>
      <c r="M5" s="78">
        <f t="shared" si="0"/>
        <v>0.99413484677243413</v>
      </c>
      <c r="N5" s="78" t="e">
        <f t="shared" si="0"/>
        <v>#DIV/0!</v>
      </c>
      <c r="O5" s="78">
        <f t="shared" si="0"/>
        <v>0.83666002653407567</v>
      </c>
      <c r="P5" s="78">
        <f t="shared" si="0"/>
        <v>0.5057805388588732</v>
      </c>
      <c r="Q5" s="81">
        <f t="shared" si="0"/>
        <v>0.50468458840775121</v>
      </c>
      <c r="R5" s="82">
        <f t="shared" si="0"/>
        <v>0.70710678118654757</v>
      </c>
      <c r="S5" s="78" t="e">
        <f t="shared" si="0"/>
        <v>#DIV/0!</v>
      </c>
      <c r="T5" s="78" t="e">
        <f t="shared" si="0"/>
        <v>#DIV/0!</v>
      </c>
      <c r="U5" s="79">
        <f t="shared" si="0"/>
        <v>0.21070705494148545</v>
      </c>
      <c r="V5" s="41"/>
      <c r="W5" s="42"/>
      <c r="X5" s="2"/>
      <c r="Y5" s="14"/>
      <c r="Z5" s="83"/>
      <c r="AA5" s="84"/>
      <c r="AB5" s="85" t="s">
        <v>24</v>
      </c>
      <c r="AC5" s="86">
        <f>AC12</f>
        <v>35</v>
      </c>
      <c r="AD5" s="87">
        <v>6.69</v>
      </c>
      <c r="AE5" s="127">
        <v>5.2</v>
      </c>
      <c r="AF5" s="127">
        <v>8.6300000000000008</v>
      </c>
      <c r="AG5" s="174">
        <v>4.97</v>
      </c>
      <c r="AH5" s="174">
        <v>9</v>
      </c>
      <c r="AI5" s="175">
        <v>4.54</v>
      </c>
      <c r="AJ5" s="166">
        <v>9.8000000000000007</v>
      </c>
    </row>
    <row r="6" spans="1:41" ht="15.75" thickBot="1">
      <c r="A6" s="41"/>
      <c r="B6" s="42"/>
      <c r="C6" s="92"/>
      <c r="D6" s="93"/>
      <c r="E6" s="76"/>
      <c r="F6" s="94" t="s">
        <v>25</v>
      </c>
      <c r="G6" s="95">
        <f>(2*G5/G8)</f>
        <v>0.85434600889506795</v>
      </c>
      <c r="H6" s="96">
        <f>(2*H5/H8)</f>
        <v>0.46719761491049128</v>
      </c>
      <c r="I6" s="97">
        <f t="shared" ref="I6:U6" si="1">(2*I5/I8)</f>
        <v>2.3693370932671312</v>
      </c>
      <c r="J6" s="95">
        <f t="shared" si="1"/>
        <v>2.3970118773168241</v>
      </c>
      <c r="K6" s="95">
        <f t="shared" si="1"/>
        <v>2.1298541056618321</v>
      </c>
      <c r="L6" s="95">
        <f t="shared" si="1"/>
        <v>6.4989593581932265E-2</v>
      </c>
      <c r="M6" s="95">
        <f t="shared" si="1"/>
        <v>0.45614035087719285</v>
      </c>
      <c r="N6" s="95" t="e">
        <f t="shared" si="1"/>
        <v>#DIV/0!</v>
      </c>
      <c r="O6" s="95">
        <f t="shared" si="1"/>
        <v>0.74833147735478833</v>
      </c>
      <c r="P6" s="95">
        <f t="shared" si="1"/>
        <v>0.15426161815606512</v>
      </c>
      <c r="Q6" s="98">
        <f t="shared" si="1"/>
        <v>0.15392735640216218</v>
      </c>
      <c r="R6" s="149">
        <f t="shared" si="1"/>
        <v>1</v>
      </c>
      <c r="S6" s="95" t="e">
        <f t="shared" si="1"/>
        <v>#DIV/0!</v>
      </c>
      <c r="T6" s="95" t="e">
        <f t="shared" si="1"/>
        <v>#DIV/0!</v>
      </c>
      <c r="U6" s="146">
        <f t="shared" si="1"/>
        <v>6.3530567447427994E-2</v>
      </c>
      <c r="V6" s="41"/>
      <c r="W6" s="42"/>
      <c r="X6" s="2"/>
      <c r="Y6" s="14"/>
      <c r="Z6" s="51" t="s">
        <v>26</v>
      </c>
      <c r="AA6" s="52"/>
      <c r="AB6" s="53" t="s">
        <v>21</v>
      </c>
      <c r="AC6" s="54">
        <f>AD12</f>
        <v>18</v>
      </c>
      <c r="AD6" s="55">
        <v>1.89</v>
      </c>
      <c r="AE6" s="121">
        <v>1.5</v>
      </c>
      <c r="AF6" s="121">
        <v>2.2200000000000002</v>
      </c>
      <c r="AG6" s="170">
        <v>1.44</v>
      </c>
      <c r="AH6" s="170">
        <v>2.33</v>
      </c>
      <c r="AI6" s="171">
        <v>1.33</v>
      </c>
      <c r="AJ6" s="154">
        <v>2.56</v>
      </c>
    </row>
    <row r="7" spans="1:41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U7" si="2">COUNT(G9:G178)</f>
        <v>41</v>
      </c>
      <c r="H7" s="104">
        <f t="shared" si="2"/>
        <v>44</v>
      </c>
      <c r="I7" s="105">
        <f t="shared" si="2"/>
        <v>39</v>
      </c>
      <c r="J7" s="103">
        <f t="shared" si="2"/>
        <v>39</v>
      </c>
      <c r="K7" s="103">
        <f t="shared" si="2"/>
        <v>35</v>
      </c>
      <c r="L7" s="103">
        <f t="shared" si="2"/>
        <v>43</v>
      </c>
      <c r="M7" s="103">
        <f t="shared" si="2"/>
        <v>19</v>
      </c>
      <c r="N7" s="103">
        <f t="shared" si="2"/>
        <v>0</v>
      </c>
      <c r="O7" s="103">
        <f t="shared" si="2"/>
        <v>5</v>
      </c>
      <c r="P7" s="103">
        <f t="shared" si="2"/>
        <v>43</v>
      </c>
      <c r="Q7" s="106">
        <f t="shared" si="2"/>
        <v>43</v>
      </c>
      <c r="R7" s="159">
        <f t="shared" si="2"/>
        <v>2</v>
      </c>
      <c r="S7" s="103">
        <f t="shared" si="2"/>
        <v>0</v>
      </c>
      <c r="T7" s="103">
        <f t="shared" si="2"/>
        <v>0</v>
      </c>
      <c r="U7" s="156">
        <f t="shared" si="2"/>
        <v>44</v>
      </c>
      <c r="V7" s="41"/>
      <c r="W7" s="42"/>
      <c r="X7" s="2"/>
      <c r="Y7" s="14"/>
      <c r="Z7" s="67"/>
      <c r="AA7" s="68"/>
      <c r="AB7" s="69" t="s">
        <v>22</v>
      </c>
      <c r="AC7" s="70">
        <f>AE12</f>
        <v>0</v>
      </c>
      <c r="AD7" s="71" t="s">
        <v>81</v>
      </c>
      <c r="AE7" s="176" t="s">
        <v>81</v>
      </c>
      <c r="AF7" s="176" t="s">
        <v>81</v>
      </c>
      <c r="AG7" s="176" t="s">
        <v>81</v>
      </c>
      <c r="AH7" s="176" t="s">
        <v>81</v>
      </c>
      <c r="AI7" s="173" t="s">
        <v>81</v>
      </c>
      <c r="AJ7" s="141" t="s">
        <v>81</v>
      </c>
    </row>
    <row r="8" spans="1:41" ht="15.75" thickBot="1">
      <c r="A8" s="109"/>
      <c r="B8" s="110"/>
      <c r="C8" s="111"/>
      <c r="D8" s="112"/>
      <c r="E8" s="113"/>
      <c r="F8" s="114" t="s">
        <v>30</v>
      </c>
      <c r="G8" s="95">
        <f>SQRT(G7)</f>
        <v>6.4031242374328485</v>
      </c>
      <c r="H8" s="96">
        <f>SQRT(H7)</f>
        <v>6.6332495807107996</v>
      </c>
      <c r="I8" s="97">
        <f t="shared" ref="I8:U8" si="3">SQRT(I7)</f>
        <v>6.2449979983983983</v>
      </c>
      <c r="J8" s="95">
        <f t="shared" si="3"/>
        <v>6.2449979983983983</v>
      </c>
      <c r="K8" s="95">
        <f t="shared" si="3"/>
        <v>5.9160797830996161</v>
      </c>
      <c r="L8" s="95">
        <f t="shared" si="3"/>
        <v>6.5574385243020004</v>
      </c>
      <c r="M8" s="95">
        <f t="shared" si="3"/>
        <v>4.358898943540674</v>
      </c>
      <c r="N8" s="95">
        <f t="shared" si="3"/>
        <v>0</v>
      </c>
      <c r="O8" s="95">
        <f t="shared" si="3"/>
        <v>2.2360679774997898</v>
      </c>
      <c r="P8" s="95">
        <f t="shared" si="3"/>
        <v>6.5574385243020004</v>
      </c>
      <c r="Q8" s="98">
        <f t="shared" si="3"/>
        <v>6.5574385243020004</v>
      </c>
      <c r="R8" s="149">
        <f t="shared" si="3"/>
        <v>1.4142135623730951</v>
      </c>
      <c r="S8" s="95">
        <f t="shared" si="3"/>
        <v>0</v>
      </c>
      <c r="T8" s="95">
        <f t="shared" si="3"/>
        <v>0</v>
      </c>
      <c r="U8" s="146">
        <f t="shared" si="3"/>
        <v>6.6332495807107996</v>
      </c>
      <c r="V8" s="109"/>
      <c r="W8" s="110"/>
      <c r="X8" s="3" t="s">
        <v>31</v>
      </c>
      <c r="Y8" s="115">
        <f>COUNT(A9:A119)</f>
        <v>43</v>
      </c>
      <c r="Z8" s="83"/>
      <c r="AA8" s="84"/>
      <c r="AB8" s="85" t="s">
        <v>24</v>
      </c>
      <c r="AC8" s="86">
        <f>AF12</f>
        <v>5</v>
      </c>
      <c r="AD8" s="87">
        <v>1.8</v>
      </c>
      <c r="AE8" s="127">
        <v>1.2</v>
      </c>
      <c r="AF8" s="127">
        <v>2.2200000000000002</v>
      </c>
      <c r="AG8" s="174">
        <v>1</v>
      </c>
      <c r="AH8" s="174">
        <v>2.2000000000000002</v>
      </c>
      <c r="AI8" s="175">
        <v>1</v>
      </c>
      <c r="AJ8" s="166">
        <v>2.6</v>
      </c>
    </row>
    <row r="9" spans="1:41" ht="15.75" thickBot="1">
      <c r="A9" s="14">
        <v>1</v>
      </c>
      <c r="B9" s="14" t="s">
        <v>49</v>
      </c>
      <c r="C9" s="4">
        <v>43619</v>
      </c>
      <c r="D9" s="4" t="s">
        <v>82</v>
      </c>
      <c r="E9" s="14" t="s">
        <v>16</v>
      </c>
      <c r="F9" s="14">
        <v>20</v>
      </c>
      <c r="G9" s="14">
        <v>55.04</v>
      </c>
      <c r="H9" s="14">
        <v>7.96</v>
      </c>
      <c r="I9" s="14">
        <v>9</v>
      </c>
      <c r="J9" s="14">
        <v>10</v>
      </c>
      <c r="K9" s="14">
        <v>8</v>
      </c>
      <c r="L9" s="14">
        <v>1</v>
      </c>
      <c r="M9" s="14">
        <v>4</v>
      </c>
      <c r="N9" s="14"/>
      <c r="O9" s="14"/>
      <c r="P9" s="14">
        <v>1</v>
      </c>
      <c r="Q9" s="14">
        <v>1</v>
      </c>
      <c r="R9" s="14"/>
      <c r="S9" s="14"/>
      <c r="T9" s="14"/>
      <c r="U9" s="11">
        <v>0</v>
      </c>
      <c r="V9" s="14"/>
      <c r="W9" s="14"/>
      <c r="X9" s="16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41">
      <c r="A10" s="14"/>
      <c r="B10" s="14" t="s">
        <v>83</v>
      </c>
      <c r="C10" s="4">
        <v>43619</v>
      </c>
      <c r="D10" s="4" t="s">
        <v>84</v>
      </c>
      <c r="E10" s="14" t="s">
        <v>16</v>
      </c>
      <c r="F10" s="14">
        <v>20</v>
      </c>
      <c r="G10" s="14"/>
      <c r="H10" s="14">
        <v>7.47</v>
      </c>
      <c r="I10" s="14" t="s">
        <v>85</v>
      </c>
      <c r="J10" s="14"/>
      <c r="K10" s="14"/>
      <c r="L10" s="14"/>
      <c r="M10" s="14">
        <v>2</v>
      </c>
      <c r="N10" s="14"/>
      <c r="O10" s="14"/>
      <c r="P10" s="14"/>
      <c r="Q10" s="14"/>
      <c r="R10" s="14"/>
      <c r="S10" s="14"/>
      <c r="T10" s="14"/>
      <c r="U10" s="11">
        <v>0</v>
      </c>
      <c r="V10" s="14"/>
      <c r="W10" s="14"/>
      <c r="X10" s="16"/>
      <c r="Y10" s="14"/>
      <c r="Z10" s="120"/>
      <c r="AA10" s="121" t="s">
        <v>33</v>
      </c>
      <c r="AB10" s="121" t="s">
        <v>34</v>
      </c>
      <c r="AC10" s="121" t="s">
        <v>35</v>
      </c>
      <c r="AD10" s="121" t="s">
        <v>36</v>
      </c>
      <c r="AE10" s="121" t="s">
        <v>37</v>
      </c>
      <c r="AF10" s="122" t="s">
        <v>38</v>
      </c>
      <c r="AG10" s="14"/>
      <c r="AH10" s="14"/>
      <c r="AI10" s="14"/>
      <c r="AJ10" s="14"/>
    </row>
    <row r="11" spans="1:41">
      <c r="A11" s="14">
        <v>3</v>
      </c>
      <c r="B11" s="14" t="s">
        <v>55</v>
      </c>
      <c r="C11" s="4">
        <v>43619</v>
      </c>
      <c r="D11" s="4" t="s">
        <v>86</v>
      </c>
      <c r="E11" s="14" t="s">
        <v>16</v>
      </c>
      <c r="F11" s="14">
        <v>20</v>
      </c>
      <c r="G11" s="14">
        <v>54.44</v>
      </c>
      <c r="H11" s="14">
        <v>7.91</v>
      </c>
      <c r="I11" s="14">
        <v>9</v>
      </c>
      <c r="J11" s="14">
        <v>9</v>
      </c>
      <c r="K11" s="14">
        <v>6</v>
      </c>
      <c r="L11" s="14">
        <v>1</v>
      </c>
      <c r="M11" s="14">
        <v>1</v>
      </c>
      <c r="N11" s="14"/>
      <c r="O11" s="14"/>
      <c r="P11" s="14">
        <v>1</v>
      </c>
      <c r="Q11" s="14">
        <v>1</v>
      </c>
      <c r="R11" s="14"/>
      <c r="S11" s="14"/>
      <c r="T11" s="14"/>
      <c r="U11" s="11">
        <v>0</v>
      </c>
      <c r="V11" s="14"/>
      <c r="W11" s="14"/>
      <c r="X11" s="16"/>
      <c r="Y11" s="14"/>
      <c r="Z11" s="123" t="s">
        <v>48</v>
      </c>
      <c r="AA11" s="124">
        <f>AA12/Y8*100</f>
        <v>90.697674418604649</v>
      </c>
      <c r="AB11" s="124">
        <f>AB12/Y8*100</f>
        <v>90.697674418604649</v>
      </c>
      <c r="AC11" s="124">
        <f>AC12/Y8*100</f>
        <v>81.395348837209298</v>
      </c>
      <c r="AD11" s="124">
        <f>AD12/Y8*100</f>
        <v>41.860465116279073</v>
      </c>
      <c r="AE11" s="124">
        <f>AE12/Y8*100</f>
        <v>0</v>
      </c>
      <c r="AF11" s="125">
        <f>AF12/Y8*100</f>
        <v>11.627906976744185</v>
      </c>
      <c r="AG11" s="14"/>
      <c r="AH11" s="14"/>
      <c r="AI11" s="14"/>
      <c r="AJ11" s="14"/>
    </row>
    <row r="12" spans="1:41" ht="15.75" thickBot="1">
      <c r="A12" s="14">
        <v>4</v>
      </c>
      <c r="B12" s="14" t="s">
        <v>56</v>
      </c>
      <c r="C12" s="4">
        <v>43619</v>
      </c>
      <c r="D12" s="4" t="s">
        <v>87</v>
      </c>
      <c r="E12" s="14" t="s">
        <v>17</v>
      </c>
      <c r="F12" s="14">
        <v>20</v>
      </c>
      <c r="G12" s="14">
        <v>51.75</v>
      </c>
      <c r="H12" s="14">
        <v>7.25</v>
      </c>
      <c r="I12" s="14">
        <v>14</v>
      </c>
      <c r="J12" s="14">
        <v>13</v>
      </c>
      <c r="K12" s="14">
        <v>10</v>
      </c>
      <c r="L12" s="14">
        <v>1</v>
      </c>
      <c r="M12" s="14">
        <v>1</v>
      </c>
      <c r="N12" s="14"/>
      <c r="O12" s="14"/>
      <c r="P12" s="14">
        <v>1</v>
      </c>
      <c r="Q12" s="14">
        <v>1</v>
      </c>
      <c r="R12" s="14"/>
      <c r="S12" s="14"/>
      <c r="T12" s="14"/>
      <c r="U12" s="11">
        <v>0</v>
      </c>
      <c r="V12" s="14"/>
      <c r="W12" s="14"/>
      <c r="X12" s="16"/>
      <c r="Y12" s="14"/>
      <c r="Z12" s="126" t="s">
        <v>29</v>
      </c>
      <c r="AA12" s="127">
        <f>COUNT(AA13:AA100)</f>
        <v>39</v>
      </c>
      <c r="AB12" s="127">
        <f>COUNT(AB13:AB100)</f>
        <v>39</v>
      </c>
      <c r="AC12" s="127">
        <f t="shared" ref="AC12:AF12" si="4">COUNT(AC13:AC100)</f>
        <v>35</v>
      </c>
      <c r="AD12" s="127">
        <f t="shared" si="4"/>
        <v>18</v>
      </c>
      <c r="AE12" s="127">
        <f t="shared" si="4"/>
        <v>0</v>
      </c>
      <c r="AF12" s="128">
        <f t="shared" si="4"/>
        <v>5</v>
      </c>
      <c r="AG12" s="14"/>
      <c r="AH12" s="14"/>
      <c r="AI12" s="14"/>
      <c r="AJ12" s="14"/>
    </row>
    <row r="13" spans="1:41">
      <c r="A13" s="14">
        <v>5</v>
      </c>
      <c r="B13" s="14" t="s">
        <v>57</v>
      </c>
      <c r="C13" s="4">
        <v>43619</v>
      </c>
      <c r="D13" s="4" t="s">
        <v>88</v>
      </c>
      <c r="E13" s="14" t="s">
        <v>16</v>
      </c>
      <c r="F13" s="14">
        <v>20</v>
      </c>
      <c r="G13" s="14">
        <v>56.19</v>
      </c>
      <c r="H13" s="14">
        <v>7.76</v>
      </c>
      <c r="I13" s="14">
        <v>2</v>
      </c>
      <c r="J13" s="14"/>
      <c r="K13" s="14"/>
      <c r="L13" s="14">
        <v>1</v>
      </c>
      <c r="M13" s="14"/>
      <c r="N13" s="14"/>
      <c r="O13" s="14"/>
      <c r="P13" s="14">
        <v>0</v>
      </c>
      <c r="Q13" s="14">
        <v>0</v>
      </c>
      <c r="R13" s="14"/>
      <c r="S13" s="14"/>
      <c r="T13" s="14"/>
      <c r="U13" s="11">
        <v>0</v>
      </c>
      <c r="V13" s="14"/>
      <c r="W13" s="14"/>
      <c r="X13" s="16"/>
      <c r="Y13" s="14"/>
      <c r="Z13" s="14"/>
      <c r="AA13" s="11">
        <v>1</v>
      </c>
      <c r="AB13" s="11">
        <v>1</v>
      </c>
      <c r="AC13" s="11">
        <v>1</v>
      </c>
      <c r="AD13" s="11">
        <v>1</v>
      </c>
      <c r="AE13" s="11"/>
      <c r="AF13" s="11">
        <v>1</v>
      </c>
      <c r="AG13" s="14"/>
      <c r="AH13" s="14"/>
      <c r="AI13" s="14"/>
      <c r="AJ13" s="14"/>
    </row>
    <row r="14" spans="1:41">
      <c r="A14" s="14">
        <v>6</v>
      </c>
      <c r="B14" s="14" t="s">
        <v>50</v>
      </c>
      <c r="C14" s="4">
        <v>43633</v>
      </c>
      <c r="D14" s="4" t="s">
        <v>89</v>
      </c>
      <c r="E14" s="14" t="s">
        <v>17</v>
      </c>
      <c r="F14" s="14">
        <v>20</v>
      </c>
      <c r="G14" s="14">
        <v>53.18</v>
      </c>
      <c r="H14" s="14">
        <v>7.88</v>
      </c>
      <c r="I14" s="14">
        <v>2</v>
      </c>
      <c r="J14" s="14">
        <v>1</v>
      </c>
      <c r="K14" s="14">
        <v>1</v>
      </c>
      <c r="L14" s="14">
        <v>1</v>
      </c>
      <c r="M14" s="14">
        <v>2</v>
      </c>
      <c r="N14" s="14"/>
      <c r="O14" s="14"/>
      <c r="P14" s="14">
        <v>1</v>
      </c>
      <c r="Q14" s="14">
        <v>1</v>
      </c>
      <c r="R14" s="14"/>
      <c r="S14" s="14"/>
      <c r="T14" s="14"/>
      <c r="U14" s="11">
        <v>0</v>
      </c>
      <c r="V14" s="14"/>
      <c r="W14" s="14"/>
      <c r="X14" s="16"/>
      <c r="Y14" s="14"/>
      <c r="Z14" s="14"/>
      <c r="AA14" s="11">
        <v>2</v>
      </c>
      <c r="AB14" s="11">
        <v>1</v>
      </c>
      <c r="AC14" s="11">
        <v>1</v>
      </c>
      <c r="AD14" s="11">
        <v>1</v>
      </c>
      <c r="AE14" s="11"/>
      <c r="AF14" s="11">
        <v>1</v>
      </c>
      <c r="AG14" s="14"/>
      <c r="AH14" s="14"/>
      <c r="AI14" s="14"/>
      <c r="AJ14" s="14"/>
    </row>
    <row r="15" spans="1:41">
      <c r="A15" s="14">
        <v>7</v>
      </c>
      <c r="B15" s="14" t="s">
        <v>56</v>
      </c>
      <c r="C15" s="4">
        <v>43633</v>
      </c>
      <c r="D15" s="4" t="s">
        <v>90</v>
      </c>
      <c r="E15" s="14" t="s">
        <v>17</v>
      </c>
      <c r="F15" s="14">
        <v>20</v>
      </c>
      <c r="G15" s="14">
        <v>45.06</v>
      </c>
      <c r="H15" s="14">
        <v>7.9</v>
      </c>
      <c r="I15" s="14"/>
      <c r="J15" s="14"/>
      <c r="K15" s="14"/>
      <c r="L15" s="14">
        <v>0</v>
      </c>
      <c r="M15" s="14"/>
      <c r="N15" s="14"/>
      <c r="O15" s="14"/>
      <c r="P15" s="14">
        <v>0</v>
      </c>
      <c r="Q15" s="14">
        <v>0</v>
      </c>
      <c r="R15" s="14"/>
      <c r="S15" s="14"/>
      <c r="T15" s="14"/>
      <c r="U15" s="11">
        <v>0</v>
      </c>
      <c r="V15" s="14" t="s">
        <v>91</v>
      </c>
      <c r="W15" s="14"/>
      <c r="X15" s="16"/>
      <c r="Y15" s="14"/>
      <c r="Z15" s="14"/>
      <c r="AA15" s="11">
        <v>2</v>
      </c>
      <c r="AB15" s="11">
        <v>2</v>
      </c>
      <c r="AC15" s="11">
        <v>1</v>
      </c>
      <c r="AD15" s="11">
        <v>1</v>
      </c>
      <c r="AE15" s="11"/>
      <c r="AF15" s="11">
        <v>2</v>
      </c>
      <c r="AG15" s="14"/>
      <c r="AH15" s="14"/>
      <c r="AI15" s="14"/>
      <c r="AJ15" s="14"/>
    </row>
    <row r="16" spans="1:41">
      <c r="A16" s="14">
        <v>8</v>
      </c>
      <c r="B16" s="14" t="s">
        <v>57</v>
      </c>
      <c r="C16" s="4">
        <v>43633</v>
      </c>
      <c r="D16" s="4" t="s">
        <v>92</v>
      </c>
      <c r="E16" s="14" t="s">
        <v>17</v>
      </c>
      <c r="F16" s="14">
        <v>20</v>
      </c>
      <c r="G16" s="14">
        <v>49.01</v>
      </c>
      <c r="H16" s="14">
        <v>7.85</v>
      </c>
      <c r="I16" s="14"/>
      <c r="J16" s="14">
        <v>2</v>
      </c>
      <c r="K16" s="14">
        <v>1</v>
      </c>
      <c r="L16" s="14">
        <v>1</v>
      </c>
      <c r="M16" s="14"/>
      <c r="N16" s="14"/>
      <c r="O16" s="14"/>
      <c r="P16" s="14">
        <v>0</v>
      </c>
      <c r="Q16" s="14">
        <v>0</v>
      </c>
      <c r="R16" s="14"/>
      <c r="S16" s="14"/>
      <c r="T16" s="14"/>
      <c r="U16" s="11">
        <v>0</v>
      </c>
      <c r="V16" s="14"/>
      <c r="W16" s="14"/>
      <c r="X16" s="16"/>
      <c r="Y16" s="14"/>
      <c r="Z16" s="14"/>
      <c r="AA16" s="11">
        <v>2</v>
      </c>
      <c r="AB16" s="11">
        <v>2</v>
      </c>
      <c r="AC16" s="11">
        <v>1</v>
      </c>
      <c r="AD16" s="11">
        <v>1</v>
      </c>
      <c r="AE16" s="11"/>
      <c r="AF16" s="11">
        <v>2</v>
      </c>
      <c r="AG16" s="14"/>
      <c r="AH16" s="14"/>
      <c r="AI16" s="14"/>
      <c r="AJ16" s="14"/>
    </row>
    <row r="17" spans="1:36">
      <c r="A17" s="14">
        <v>9</v>
      </c>
      <c r="B17" s="14" t="s">
        <v>58</v>
      </c>
      <c r="C17" s="4">
        <v>43633</v>
      </c>
      <c r="D17" s="4" t="s">
        <v>93</v>
      </c>
      <c r="E17" s="14" t="s">
        <v>16</v>
      </c>
      <c r="F17" s="14">
        <v>20</v>
      </c>
      <c r="G17" s="14">
        <v>58.52</v>
      </c>
      <c r="H17" s="14">
        <v>7.88</v>
      </c>
      <c r="I17" s="14">
        <v>5</v>
      </c>
      <c r="J17" s="14">
        <v>16</v>
      </c>
      <c r="K17" s="14">
        <v>10</v>
      </c>
      <c r="L17" s="14">
        <v>1</v>
      </c>
      <c r="M17" s="14"/>
      <c r="N17" s="14"/>
      <c r="O17" s="14">
        <v>1</v>
      </c>
      <c r="P17" s="14">
        <v>1</v>
      </c>
      <c r="Q17" s="14">
        <v>1</v>
      </c>
      <c r="R17" s="14">
        <v>1</v>
      </c>
      <c r="S17" s="14"/>
      <c r="T17" s="14"/>
      <c r="U17" s="11">
        <v>1</v>
      </c>
      <c r="V17" s="14"/>
      <c r="W17" s="14"/>
      <c r="X17" s="16"/>
      <c r="Y17" s="14"/>
      <c r="Z17" s="14"/>
      <c r="AA17" s="11">
        <v>2</v>
      </c>
      <c r="AB17" s="11">
        <v>2</v>
      </c>
      <c r="AC17" s="11">
        <v>1</v>
      </c>
      <c r="AD17" s="11">
        <v>1</v>
      </c>
      <c r="AE17" s="11"/>
      <c r="AF17" s="11">
        <v>3</v>
      </c>
      <c r="AG17" s="14"/>
      <c r="AH17" s="14"/>
      <c r="AI17" s="14"/>
      <c r="AJ17" s="14"/>
    </row>
    <row r="18" spans="1:36">
      <c r="A18" s="14">
        <v>10</v>
      </c>
      <c r="B18" s="14" t="s">
        <v>59</v>
      </c>
      <c r="C18" s="4">
        <v>43633</v>
      </c>
      <c r="D18" s="4" t="s">
        <v>94</v>
      </c>
      <c r="E18" s="14" t="s">
        <v>16</v>
      </c>
      <c r="F18" s="14">
        <v>20</v>
      </c>
      <c r="G18" s="14">
        <v>48.87</v>
      </c>
      <c r="H18" s="14">
        <v>7.8</v>
      </c>
      <c r="I18" s="14">
        <v>12</v>
      </c>
      <c r="J18" s="14">
        <v>10</v>
      </c>
      <c r="K18" s="14">
        <v>14</v>
      </c>
      <c r="L18" s="14">
        <v>1</v>
      </c>
      <c r="M18" s="14">
        <v>4</v>
      </c>
      <c r="N18" s="14"/>
      <c r="O18" s="14"/>
      <c r="P18" s="14">
        <v>1</v>
      </c>
      <c r="Q18" s="14">
        <v>1</v>
      </c>
      <c r="R18" s="14">
        <v>2</v>
      </c>
      <c r="S18" s="14"/>
      <c r="T18" s="14"/>
      <c r="U18" s="11">
        <v>1</v>
      </c>
      <c r="V18" s="14"/>
      <c r="W18" s="14"/>
      <c r="X18" s="16"/>
      <c r="Y18" s="14"/>
      <c r="Z18" s="14"/>
      <c r="AA18" s="11">
        <v>3</v>
      </c>
      <c r="AB18" s="11">
        <v>3</v>
      </c>
      <c r="AC18" s="11">
        <v>1</v>
      </c>
      <c r="AD18" s="11">
        <v>1</v>
      </c>
      <c r="AE18" s="11"/>
      <c r="AF18" s="11"/>
      <c r="AG18" s="14"/>
      <c r="AH18" s="14"/>
      <c r="AI18" s="14"/>
      <c r="AJ18" s="14"/>
    </row>
    <row r="19" spans="1:36">
      <c r="A19" s="14">
        <v>11</v>
      </c>
      <c r="B19" s="14" t="s">
        <v>60</v>
      </c>
      <c r="C19" s="4">
        <v>43633</v>
      </c>
      <c r="D19" s="4" t="s">
        <v>95</v>
      </c>
      <c r="E19" s="14" t="s">
        <v>16</v>
      </c>
      <c r="F19" s="14" t="s">
        <v>85</v>
      </c>
      <c r="G19" s="14"/>
      <c r="H19" s="14">
        <v>8.15</v>
      </c>
      <c r="I19" s="14">
        <v>26</v>
      </c>
      <c r="J19" s="14">
        <v>39</v>
      </c>
      <c r="K19" s="14">
        <v>28</v>
      </c>
      <c r="L19" s="14">
        <v>1</v>
      </c>
      <c r="M19" s="14">
        <v>3</v>
      </c>
      <c r="N19" s="14"/>
      <c r="O19" s="14"/>
      <c r="P19" s="14">
        <v>1</v>
      </c>
      <c r="Q19" s="14">
        <v>1</v>
      </c>
      <c r="R19" s="14"/>
      <c r="S19" s="14"/>
      <c r="T19" s="14"/>
      <c r="U19" s="11">
        <v>0</v>
      </c>
      <c r="V19" s="14"/>
      <c r="W19" s="14"/>
      <c r="X19" s="16"/>
      <c r="Y19" s="14"/>
      <c r="Z19" s="14"/>
      <c r="AA19" s="11">
        <v>4</v>
      </c>
      <c r="AB19" s="11">
        <v>4</v>
      </c>
      <c r="AC19" s="11">
        <v>1</v>
      </c>
      <c r="AD19" s="11">
        <v>1</v>
      </c>
      <c r="AE19" s="11"/>
      <c r="AF19" s="11"/>
      <c r="AG19" s="14"/>
      <c r="AH19" s="14"/>
      <c r="AI19" s="14"/>
      <c r="AJ19" s="14"/>
    </row>
    <row r="20" spans="1:36">
      <c r="A20" s="14">
        <v>12</v>
      </c>
      <c r="B20" s="14" t="s">
        <v>61</v>
      </c>
      <c r="C20" s="4">
        <v>43633</v>
      </c>
      <c r="D20" s="4" t="s">
        <v>96</v>
      </c>
      <c r="E20" s="14" t="s">
        <v>16</v>
      </c>
      <c r="F20" s="14">
        <v>20</v>
      </c>
      <c r="G20" s="14"/>
      <c r="H20" s="14">
        <v>7.41</v>
      </c>
      <c r="I20" s="14">
        <v>27</v>
      </c>
      <c r="J20" s="14">
        <v>15</v>
      </c>
      <c r="K20" s="14">
        <v>15</v>
      </c>
      <c r="L20" s="14">
        <v>1</v>
      </c>
      <c r="M20" s="14">
        <v>2</v>
      </c>
      <c r="N20" s="14"/>
      <c r="O20" s="14"/>
      <c r="P20" s="14">
        <v>1</v>
      </c>
      <c r="Q20" s="14">
        <v>1</v>
      </c>
      <c r="R20" s="14"/>
      <c r="S20" s="14"/>
      <c r="T20" s="14"/>
      <c r="U20" s="11">
        <v>0</v>
      </c>
      <c r="V20" s="14"/>
      <c r="W20" s="14"/>
      <c r="X20" s="16"/>
      <c r="Y20" s="14"/>
      <c r="Z20" s="14"/>
      <c r="AA20" s="11">
        <v>4</v>
      </c>
      <c r="AB20" s="11">
        <v>4</v>
      </c>
      <c r="AC20" s="11">
        <v>2</v>
      </c>
      <c r="AD20" s="11">
        <v>1</v>
      </c>
      <c r="AE20" s="11"/>
      <c r="AF20" s="11"/>
      <c r="AG20" s="14"/>
      <c r="AH20" s="14"/>
      <c r="AI20" s="14"/>
      <c r="AJ20" s="14"/>
    </row>
    <row r="21" spans="1:36">
      <c r="A21" s="14">
        <v>13</v>
      </c>
      <c r="B21" s="14" t="s">
        <v>53</v>
      </c>
      <c r="C21" s="4">
        <v>43633</v>
      </c>
      <c r="D21" s="4" t="s">
        <v>97</v>
      </c>
      <c r="E21" s="14" t="s">
        <v>17</v>
      </c>
      <c r="F21" s="14">
        <v>20</v>
      </c>
      <c r="G21" s="14">
        <v>54.83</v>
      </c>
      <c r="H21" s="14">
        <v>7.63</v>
      </c>
      <c r="I21" s="14">
        <v>14</v>
      </c>
      <c r="J21" s="14">
        <v>6</v>
      </c>
      <c r="K21" s="14">
        <v>3</v>
      </c>
      <c r="L21" s="14">
        <v>1</v>
      </c>
      <c r="M21" s="14">
        <v>2</v>
      </c>
      <c r="N21" s="14"/>
      <c r="O21" s="14">
        <v>2</v>
      </c>
      <c r="P21" s="14">
        <v>1</v>
      </c>
      <c r="Q21" s="14">
        <v>1</v>
      </c>
      <c r="R21" s="14"/>
      <c r="S21" s="14"/>
      <c r="T21" s="14"/>
      <c r="U21" s="11">
        <v>0</v>
      </c>
      <c r="V21" s="14"/>
      <c r="W21" s="14"/>
      <c r="X21" s="16"/>
      <c r="Y21" s="14"/>
      <c r="Z21" s="14"/>
      <c r="AA21" s="11">
        <v>4</v>
      </c>
      <c r="AB21" s="11">
        <v>4</v>
      </c>
      <c r="AC21" s="11">
        <v>2</v>
      </c>
      <c r="AD21" s="11">
        <v>2</v>
      </c>
      <c r="AE21" s="11"/>
      <c r="AF21" s="11"/>
      <c r="AG21" s="14"/>
      <c r="AH21" s="14"/>
      <c r="AI21" s="14"/>
      <c r="AJ21" s="14"/>
    </row>
    <row r="22" spans="1:36">
      <c r="A22" s="14">
        <v>14</v>
      </c>
      <c r="B22" s="14" t="s">
        <v>59</v>
      </c>
      <c r="C22" s="4">
        <v>43633</v>
      </c>
      <c r="D22" s="4" t="s">
        <v>98</v>
      </c>
      <c r="E22" s="14" t="s">
        <v>17</v>
      </c>
      <c r="F22" s="14">
        <v>20</v>
      </c>
      <c r="G22" s="14">
        <v>49.85</v>
      </c>
      <c r="H22" s="14">
        <v>7.16</v>
      </c>
      <c r="I22" s="14">
        <v>20</v>
      </c>
      <c r="J22" s="14">
        <v>17</v>
      </c>
      <c r="K22" s="14">
        <v>17</v>
      </c>
      <c r="L22" s="14">
        <v>1</v>
      </c>
      <c r="M22" s="14">
        <v>2</v>
      </c>
      <c r="N22" s="14"/>
      <c r="O22" s="14"/>
      <c r="P22" s="14">
        <v>1</v>
      </c>
      <c r="Q22" s="14">
        <v>1</v>
      </c>
      <c r="R22" s="14"/>
      <c r="S22" s="14"/>
      <c r="T22" s="14"/>
      <c r="U22" s="11">
        <v>0</v>
      </c>
      <c r="V22" s="14"/>
      <c r="W22" s="14"/>
      <c r="X22" s="16"/>
      <c r="Y22" s="14"/>
      <c r="Z22" s="14"/>
      <c r="AA22" s="11">
        <v>5</v>
      </c>
      <c r="AB22" s="11">
        <v>4</v>
      </c>
      <c r="AC22" s="11">
        <v>2</v>
      </c>
      <c r="AD22" s="11">
        <v>2</v>
      </c>
      <c r="AE22" s="11"/>
      <c r="AF22" s="11"/>
      <c r="AG22" s="14"/>
      <c r="AH22" s="14"/>
      <c r="AI22" s="14"/>
      <c r="AJ22" s="14"/>
    </row>
    <row r="23" spans="1:36">
      <c r="A23" s="14">
        <v>15</v>
      </c>
      <c r="B23" s="14" t="s">
        <v>49</v>
      </c>
      <c r="C23" s="4">
        <v>43633</v>
      </c>
      <c r="D23" s="4" t="s">
        <v>99</v>
      </c>
      <c r="E23" s="14" t="s">
        <v>17</v>
      </c>
      <c r="F23" s="14">
        <v>20</v>
      </c>
      <c r="G23" s="14">
        <v>52.29</v>
      </c>
      <c r="H23" s="14">
        <v>7.33</v>
      </c>
      <c r="I23" s="14">
        <v>19</v>
      </c>
      <c r="J23" s="14">
        <v>20</v>
      </c>
      <c r="K23" s="14">
        <v>1</v>
      </c>
      <c r="L23" s="14">
        <v>1</v>
      </c>
      <c r="M23" s="14">
        <v>1</v>
      </c>
      <c r="N23" s="14"/>
      <c r="O23" s="14"/>
      <c r="P23" s="14">
        <v>1</v>
      </c>
      <c r="Q23" s="14">
        <v>1</v>
      </c>
      <c r="R23" s="14"/>
      <c r="S23" s="14"/>
      <c r="T23" s="14"/>
      <c r="U23" s="11">
        <v>0</v>
      </c>
      <c r="V23" s="14"/>
      <c r="W23" s="14"/>
      <c r="X23" s="16"/>
      <c r="Y23" s="14"/>
      <c r="Z23" s="14"/>
      <c r="AA23" s="11">
        <v>5</v>
      </c>
      <c r="AB23" s="11">
        <v>4</v>
      </c>
      <c r="AC23" s="11">
        <v>2</v>
      </c>
      <c r="AD23" s="11">
        <v>2</v>
      </c>
      <c r="AE23" s="11"/>
      <c r="AF23" s="11"/>
      <c r="AG23" s="14"/>
      <c r="AH23" s="14"/>
      <c r="AI23" s="14"/>
      <c r="AJ23" s="14"/>
    </row>
    <row r="24" spans="1:36">
      <c r="A24" s="14">
        <v>16</v>
      </c>
      <c r="B24" s="14" t="s">
        <v>55</v>
      </c>
      <c r="C24" s="4">
        <v>43633</v>
      </c>
      <c r="D24" s="4" t="s">
        <v>100</v>
      </c>
      <c r="E24" s="14" t="s">
        <v>17</v>
      </c>
      <c r="F24" s="14">
        <v>20</v>
      </c>
      <c r="G24" s="14">
        <v>51.24</v>
      </c>
      <c r="H24" s="14">
        <v>7.78</v>
      </c>
      <c r="I24" s="14"/>
      <c r="J24" s="14"/>
      <c r="K24" s="14">
        <v>1</v>
      </c>
      <c r="L24" s="14">
        <v>1</v>
      </c>
      <c r="M24" s="14"/>
      <c r="N24" s="14"/>
      <c r="O24" s="14"/>
      <c r="P24" s="14">
        <v>0</v>
      </c>
      <c r="Q24" s="14">
        <v>0</v>
      </c>
      <c r="R24" s="14"/>
      <c r="S24" s="14"/>
      <c r="T24" s="14"/>
      <c r="U24" s="11">
        <v>0</v>
      </c>
      <c r="V24" s="14"/>
      <c r="W24" s="14"/>
      <c r="X24" s="16"/>
      <c r="Y24" s="14"/>
      <c r="Z24" s="14"/>
      <c r="AA24" s="11">
        <v>6</v>
      </c>
      <c r="AB24" s="11">
        <v>5</v>
      </c>
      <c r="AC24" s="11">
        <v>2</v>
      </c>
      <c r="AD24" s="11">
        <v>2</v>
      </c>
      <c r="AE24" s="11"/>
      <c r="AF24" s="11"/>
      <c r="AG24" s="14"/>
      <c r="AH24" s="14"/>
      <c r="AI24" s="14"/>
      <c r="AJ24" s="14"/>
    </row>
    <row r="25" spans="1:36">
      <c r="A25" s="14">
        <v>17</v>
      </c>
      <c r="B25" s="14" t="s">
        <v>101</v>
      </c>
      <c r="C25" s="4">
        <v>43633</v>
      </c>
      <c r="D25" s="4" t="s">
        <v>102</v>
      </c>
      <c r="E25" s="14" t="s">
        <v>17</v>
      </c>
      <c r="F25" s="14">
        <v>20</v>
      </c>
      <c r="G25" s="14">
        <v>52.71</v>
      </c>
      <c r="H25" s="14">
        <v>7.47</v>
      </c>
      <c r="I25" s="14">
        <v>12</v>
      </c>
      <c r="J25" s="14">
        <v>17</v>
      </c>
      <c r="K25" s="14">
        <v>4</v>
      </c>
      <c r="L25" s="14">
        <v>1</v>
      </c>
      <c r="M25" s="14"/>
      <c r="N25" s="14"/>
      <c r="O25" s="14"/>
      <c r="P25" s="14">
        <v>0</v>
      </c>
      <c r="Q25" s="14">
        <v>0</v>
      </c>
      <c r="R25" s="14"/>
      <c r="S25" s="14"/>
      <c r="T25" s="14"/>
      <c r="U25" s="11">
        <v>0</v>
      </c>
      <c r="V25" s="14"/>
      <c r="W25" s="14"/>
      <c r="X25" s="16"/>
      <c r="Y25" s="14"/>
      <c r="Z25" s="14"/>
      <c r="AA25" s="11">
        <v>7</v>
      </c>
      <c r="AB25" s="11">
        <v>5</v>
      </c>
      <c r="AC25" s="11">
        <v>2</v>
      </c>
      <c r="AD25" s="11">
        <v>2</v>
      </c>
      <c r="AE25" s="11"/>
      <c r="AF25" s="11"/>
      <c r="AG25" s="14"/>
      <c r="AH25" s="14"/>
      <c r="AI25" s="14"/>
      <c r="AJ25" s="14"/>
    </row>
    <row r="26" spans="1:36">
      <c r="A26" s="14">
        <v>18</v>
      </c>
      <c r="B26" s="14" t="s">
        <v>66</v>
      </c>
      <c r="C26" s="4">
        <v>43633</v>
      </c>
      <c r="D26" s="4" t="s">
        <v>103</v>
      </c>
      <c r="E26" s="14" t="s">
        <v>17</v>
      </c>
      <c r="F26" s="14">
        <v>20</v>
      </c>
      <c r="G26" s="14">
        <v>48.68</v>
      </c>
      <c r="H26" s="14">
        <v>7.65</v>
      </c>
      <c r="I26" s="14">
        <v>14</v>
      </c>
      <c r="J26" s="14">
        <v>12</v>
      </c>
      <c r="K26" s="14">
        <v>4</v>
      </c>
      <c r="L26" s="14">
        <v>1</v>
      </c>
      <c r="M26" s="14"/>
      <c r="N26" s="14"/>
      <c r="O26" s="14"/>
      <c r="P26" s="14">
        <v>0</v>
      </c>
      <c r="Q26" s="14">
        <v>0</v>
      </c>
      <c r="R26" s="14"/>
      <c r="S26" s="14"/>
      <c r="T26" s="14"/>
      <c r="U26" s="11">
        <v>0</v>
      </c>
      <c r="V26" s="14"/>
      <c r="W26" s="14"/>
      <c r="X26" s="16"/>
      <c r="Y26" s="14"/>
      <c r="Z26" s="14"/>
      <c r="AA26" s="11">
        <v>7</v>
      </c>
      <c r="AB26" s="11">
        <v>5</v>
      </c>
      <c r="AC26" s="11">
        <v>3</v>
      </c>
      <c r="AD26" s="11">
        <v>2</v>
      </c>
      <c r="AE26" s="11"/>
      <c r="AF26" s="11"/>
      <c r="AG26" s="14"/>
      <c r="AH26" s="14"/>
      <c r="AI26" s="14"/>
      <c r="AJ26" s="14"/>
    </row>
    <row r="27" spans="1:36">
      <c r="A27" s="14">
        <v>19</v>
      </c>
      <c r="B27" s="14" t="s">
        <v>67</v>
      </c>
      <c r="C27" s="4">
        <v>43633</v>
      </c>
      <c r="D27" s="4" t="s">
        <v>104</v>
      </c>
      <c r="E27" s="14" t="s">
        <v>16</v>
      </c>
      <c r="F27" s="14">
        <v>20</v>
      </c>
      <c r="G27" s="14">
        <v>46.93</v>
      </c>
      <c r="H27" s="14">
        <v>7.98</v>
      </c>
      <c r="I27" s="14">
        <v>10</v>
      </c>
      <c r="J27" s="14">
        <v>10</v>
      </c>
      <c r="K27" s="14">
        <v>5</v>
      </c>
      <c r="L27" s="14">
        <v>1</v>
      </c>
      <c r="M27" s="14"/>
      <c r="N27" s="14"/>
      <c r="O27" s="14"/>
      <c r="P27" s="14">
        <v>0</v>
      </c>
      <c r="Q27" s="14">
        <v>0</v>
      </c>
      <c r="R27" s="14"/>
      <c r="S27" s="14"/>
      <c r="T27" s="14"/>
      <c r="U27" s="11">
        <v>0</v>
      </c>
      <c r="V27" s="14"/>
      <c r="W27" s="14"/>
      <c r="X27" s="16"/>
      <c r="Y27" s="14"/>
      <c r="Z27" s="14"/>
      <c r="AA27" s="11">
        <v>8</v>
      </c>
      <c r="AB27" s="11">
        <v>6</v>
      </c>
      <c r="AC27" s="11">
        <v>4</v>
      </c>
      <c r="AD27" s="11">
        <v>3</v>
      </c>
      <c r="AE27" s="11"/>
      <c r="AF27" s="11"/>
      <c r="AG27" s="14"/>
      <c r="AH27" s="14"/>
      <c r="AI27" s="14"/>
      <c r="AJ27" s="14"/>
    </row>
    <row r="28" spans="1:36">
      <c r="A28" s="14">
        <v>20</v>
      </c>
      <c r="B28" s="14" t="s">
        <v>68</v>
      </c>
      <c r="C28" s="4">
        <v>43633</v>
      </c>
      <c r="D28" s="4" t="s">
        <v>105</v>
      </c>
      <c r="E28" s="14" t="s">
        <v>17</v>
      </c>
      <c r="F28" s="14">
        <v>20</v>
      </c>
      <c r="G28" s="14">
        <v>48.19</v>
      </c>
      <c r="H28" s="14">
        <v>7.75</v>
      </c>
      <c r="I28" s="14"/>
      <c r="J28" s="14"/>
      <c r="K28" s="14"/>
      <c r="L28" s="14">
        <v>0</v>
      </c>
      <c r="M28" s="14">
        <v>1</v>
      </c>
      <c r="N28" s="14"/>
      <c r="O28" s="14"/>
      <c r="P28" s="14">
        <v>1</v>
      </c>
      <c r="Q28" s="14">
        <v>0</v>
      </c>
      <c r="R28" s="14"/>
      <c r="S28" s="14"/>
      <c r="T28" s="14"/>
      <c r="U28" s="11">
        <v>0</v>
      </c>
      <c r="V28" s="14"/>
      <c r="W28" s="14"/>
      <c r="X28" s="16"/>
      <c r="Y28" s="14"/>
      <c r="Z28" s="14"/>
      <c r="AA28" s="11">
        <v>9</v>
      </c>
      <c r="AB28" s="11">
        <v>6</v>
      </c>
      <c r="AC28" s="11">
        <v>4</v>
      </c>
      <c r="AD28" s="11">
        <v>3</v>
      </c>
      <c r="AE28" s="11"/>
      <c r="AF28" s="11"/>
      <c r="AG28" s="14"/>
      <c r="AH28" s="14"/>
      <c r="AI28" s="14"/>
      <c r="AJ28" s="14"/>
    </row>
    <row r="29" spans="1:36">
      <c r="A29" s="14">
        <v>21</v>
      </c>
      <c r="B29" s="14" t="s">
        <v>49</v>
      </c>
      <c r="C29" s="4">
        <v>43633</v>
      </c>
      <c r="D29" s="4" t="s">
        <v>106</v>
      </c>
      <c r="E29" s="14" t="s">
        <v>17</v>
      </c>
      <c r="F29" s="14">
        <v>20</v>
      </c>
      <c r="G29" s="14">
        <v>52.48</v>
      </c>
      <c r="H29" s="14">
        <v>7.76</v>
      </c>
      <c r="I29" s="14">
        <v>2</v>
      </c>
      <c r="J29" s="14">
        <v>2</v>
      </c>
      <c r="K29" s="14"/>
      <c r="L29" s="14">
        <v>1</v>
      </c>
      <c r="M29" s="14">
        <v>1</v>
      </c>
      <c r="N29" s="14"/>
      <c r="O29" s="14"/>
      <c r="P29" s="14">
        <v>1</v>
      </c>
      <c r="Q29" s="14">
        <v>1</v>
      </c>
      <c r="R29" s="14"/>
      <c r="S29" s="14"/>
      <c r="T29" s="14"/>
      <c r="U29" s="11">
        <v>0</v>
      </c>
      <c r="V29" s="14"/>
      <c r="W29" s="14"/>
      <c r="X29" s="16"/>
      <c r="Y29" s="14"/>
      <c r="Z29" s="14"/>
      <c r="AA29" s="11">
        <v>9</v>
      </c>
      <c r="AB29" s="11">
        <v>7</v>
      </c>
      <c r="AC29" s="11">
        <v>4</v>
      </c>
      <c r="AD29" s="11">
        <v>4</v>
      </c>
      <c r="AE29" s="11"/>
      <c r="AF29" s="11"/>
      <c r="AG29" s="14"/>
      <c r="AH29" s="14"/>
      <c r="AI29" s="14"/>
      <c r="AJ29" s="14"/>
    </row>
    <row r="30" spans="1:36">
      <c r="A30" s="14">
        <v>22</v>
      </c>
      <c r="B30" s="14" t="s">
        <v>55</v>
      </c>
      <c r="C30" s="4">
        <v>43633</v>
      </c>
      <c r="D30" s="4" t="s">
        <v>107</v>
      </c>
      <c r="E30" s="14" t="s">
        <v>17</v>
      </c>
      <c r="F30" s="14">
        <v>20</v>
      </c>
      <c r="G30" s="14">
        <v>52.26</v>
      </c>
      <c r="H30" s="14">
        <v>7.48</v>
      </c>
      <c r="I30" s="14">
        <v>6</v>
      </c>
      <c r="J30" s="14">
        <v>4</v>
      </c>
      <c r="K30" s="14">
        <v>2</v>
      </c>
      <c r="L30" s="14">
        <v>1</v>
      </c>
      <c r="M30" s="14"/>
      <c r="N30" s="14"/>
      <c r="O30" s="14"/>
      <c r="P30" s="14">
        <v>0</v>
      </c>
      <c r="Q30" s="14">
        <v>0</v>
      </c>
      <c r="R30" s="14"/>
      <c r="S30" s="14"/>
      <c r="T30" s="14"/>
      <c r="U30" s="11">
        <v>0</v>
      </c>
      <c r="V30" s="14"/>
      <c r="W30" s="14"/>
      <c r="X30" s="16"/>
      <c r="Y30" s="14"/>
      <c r="Z30" s="14"/>
      <c r="AA30" s="11">
        <v>9</v>
      </c>
      <c r="AB30" s="11">
        <v>7</v>
      </c>
      <c r="AC30" s="11">
        <v>5</v>
      </c>
      <c r="AD30" s="11">
        <v>4</v>
      </c>
      <c r="AE30" s="11"/>
      <c r="AF30" s="11"/>
      <c r="AG30" s="14"/>
      <c r="AH30" s="14"/>
      <c r="AI30" s="14"/>
      <c r="AJ30" s="14"/>
    </row>
    <row r="31" spans="1:36">
      <c r="A31" s="14">
        <v>23</v>
      </c>
      <c r="B31" s="14" t="s">
        <v>56</v>
      </c>
      <c r="C31" s="4">
        <v>43633</v>
      </c>
      <c r="D31" s="4" t="s">
        <v>108</v>
      </c>
      <c r="E31" s="14" t="s">
        <v>17</v>
      </c>
      <c r="F31" s="14">
        <v>20</v>
      </c>
      <c r="G31" s="14">
        <v>51.41</v>
      </c>
      <c r="H31" s="14">
        <v>7.23</v>
      </c>
      <c r="I31" s="14">
        <v>7</v>
      </c>
      <c r="J31" s="14">
        <v>5</v>
      </c>
      <c r="K31" s="14"/>
      <c r="L31" s="14">
        <v>1</v>
      </c>
      <c r="M31" s="14">
        <v>1</v>
      </c>
      <c r="N31" s="14"/>
      <c r="O31" s="14"/>
      <c r="P31" s="14">
        <v>1</v>
      </c>
      <c r="Q31" s="14">
        <v>1</v>
      </c>
      <c r="R31" s="14"/>
      <c r="S31" s="14"/>
      <c r="T31" s="14"/>
      <c r="U31" s="11">
        <v>0</v>
      </c>
      <c r="V31" s="14"/>
      <c r="W31" s="14"/>
      <c r="X31" s="16"/>
      <c r="Y31" s="14"/>
      <c r="Z31" s="14"/>
      <c r="AA31" s="11">
        <v>9</v>
      </c>
      <c r="AB31" s="11">
        <v>7</v>
      </c>
      <c r="AC31" s="11">
        <v>5</v>
      </c>
      <c r="AD31" s="11"/>
      <c r="AE31" s="11"/>
      <c r="AF31" s="11"/>
      <c r="AG31" s="14"/>
      <c r="AH31" s="14"/>
      <c r="AI31" s="14"/>
      <c r="AJ31" s="14"/>
    </row>
    <row r="32" spans="1:36">
      <c r="A32" s="14">
        <v>24</v>
      </c>
      <c r="B32" s="14" t="s">
        <v>57</v>
      </c>
      <c r="C32" s="4">
        <v>43633</v>
      </c>
      <c r="D32" s="4" t="s">
        <v>109</v>
      </c>
      <c r="E32" s="14" t="s">
        <v>17</v>
      </c>
      <c r="F32" s="14">
        <v>20</v>
      </c>
      <c r="G32" s="14">
        <v>53.91</v>
      </c>
      <c r="H32" s="14">
        <v>7.98</v>
      </c>
      <c r="I32" s="14">
        <v>10</v>
      </c>
      <c r="J32" s="14">
        <v>11</v>
      </c>
      <c r="K32" s="14"/>
      <c r="L32" s="14">
        <v>1</v>
      </c>
      <c r="M32" s="14"/>
      <c r="N32" s="14"/>
      <c r="O32" s="14"/>
      <c r="P32" s="14">
        <v>0</v>
      </c>
      <c r="Q32" s="14">
        <v>0</v>
      </c>
      <c r="R32" s="14"/>
      <c r="S32" s="14"/>
      <c r="T32" s="14"/>
      <c r="U32" s="11">
        <v>0</v>
      </c>
      <c r="V32" s="14"/>
      <c r="W32" s="14"/>
      <c r="X32" s="16"/>
      <c r="Y32" s="14"/>
      <c r="Z32" s="14"/>
      <c r="AA32" s="11">
        <v>10</v>
      </c>
      <c r="AB32" s="11">
        <v>9</v>
      </c>
      <c r="AC32" s="11">
        <v>5</v>
      </c>
      <c r="AD32" s="11"/>
      <c r="AE32" s="11"/>
      <c r="AF32" s="11"/>
      <c r="AG32" s="14"/>
      <c r="AH32" s="14"/>
      <c r="AI32" s="14"/>
      <c r="AJ32" s="14"/>
    </row>
    <row r="33" spans="1:36">
      <c r="A33" s="14">
        <v>25</v>
      </c>
      <c r="B33" s="14" t="s">
        <v>110</v>
      </c>
      <c r="C33" s="4">
        <v>43633</v>
      </c>
      <c r="D33" s="4" t="s">
        <v>111</v>
      </c>
      <c r="E33" s="14" t="s">
        <v>17</v>
      </c>
      <c r="F33" s="14">
        <v>20</v>
      </c>
      <c r="G33" s="14">
        <v>51.78</v>
      </c>
      <c r="H33" s="14">
        <v>7.43</v>
      </c>
      <c r="I33" s="14">
        <v>19</v>
      </c>
      <c r="J33" s="14">
        <v>20</v>
      </c>
      <c r="K33" s="14">
        <v>6</v>
      </c>
      <c r="L33" s="14">
        <v>1</v>
      </c>
      <c r="M33" s="14"/>
      <c r="N33" s="14"/>
      <c r="O33" s="14"/>
      <c r="P33" s="14">
        <v>0</v>
      </c>
      <c r="Q33" s="14">
        <v>0</v>
      </c>
      <c r="R33" s="14"/>
      <c r="S33" s="14"/>
      <c r="T33" s="14"/>
      <c r="U33" s="11">
        <v>0</v>
      </c>
      <c r="V33" s="14"/>
      <c r="W33" s="14"/>
      <c r="X33" s="16"/>
      <c r="Y33" s="14"/>
      <c r="Z33" s="14"/>
      <c r="AA33" s="11">
        <v>10</v>
      </c>
      <c r="AB33" s="11">
        <v>10</v>
      </c>
      <c r="AC33" s="11">
        <v>6</v>
      </c>
      <c r="AD33" s="11"/>
      <c r="AE33" s="11"/>
      <c r="AF33" s="11"/>
      <c r="AG33" s="14"/>
      <c r="AH33" s="14"/>
      <c r="AI33" s="14"/>
      <c r="AJ33" s="14"/>
    </row>
    <row r="34" spans="1:36">
      <c r="A34" s="14">
        <v>26</v>
      </c>
      <c r="B34" s="14" t="s">
        <v>112</v>
      </c>
      <c r="C34" s="4">
        <v>43633</v>
      </c>
      <c r="D34" s="4" t="s">
        <v>113</v>
      </c>
      <c r="E34" s="14" t="s">
        <v>17</v>
      </c>
      <c r="F34" s="14">
        <v>20</v>
      </c>
      <c r="G34" s="14">
        <v>54.81</v>
      </c>
      <c r="H34" s="14">
        <v>7.26</v>
      </c>
      <c r="I34" s="14">
        <v>14</v>
      </c>
      <c r="J34" s="14">
        <v>4</v>
      </c>
      <c r="K34" s="14">
        <v>1</v>
      </c>
      <c r="L34" s="14">
        <v>1</v>
      </c>
      <c r="M34" s="14"/>
      <c r="N34" s="14"/>
      <c r="O34" s="14"/>
      <c r="P34" s="14">
        <v>0</v>
      </c>
      <c r="Q34" s="14">
        <v>0</v>
      </c>
      <c r="R34" s="14"/>
      <c r="S34" s="14"/>
      <c r="T34" s="14"/>
      <c r="U34" s="11">
        <v>0</v>
      </c>
      <c r="V34" s="14"/>
      <c r="W34" s="14"/>
      <c r="X34" s="16"/>
      <c r="Y34" s="14"/>
      <c r="Z34" s="14"/>
      <c r="AA34" s="11">
        <v>10</v>
      </c>
      <c r="AB34" s="11">
        <v>10</v>
      </c>
      <c r="AC34" s="11">
        <v>6</v>
      </c>
      <c r="AD34" s="11"/>
      <c r="AE34" s="11"/>
      <c r="AF34" s="11"/>
      <c r="AG34" s="14"/>
      <c r="AH34" s="14"/>
      <c r="AI34" s="14"/>
      <c r="AJ34" s="14"/>
    </row>
    <row r="35" spans="1:36">
      <c r="A35" s="14">
        <v>27</v>
      </c>
      <c r="B35" s="14" t="s">
        <v>114</v>
      </c>
      <c r="C35" s="4">
        <v>43633</v>
      </c>
      <c r="D35" s="4" t="s">
        <v>115</v>
      </c>
      <c r="E35" s="14" t="s">
        <v>17</v>
      </c>
      <c r="F35" s="14">
        <v>20</v>
      </c>
      <c r="G35" s="14">
        <v>52.6</v>
      </c>
      <c r="H35" s="14">
        <v>7.09</v>
      </c>
      <c r="I35" s="14">
        <v>5</v>
      </c>
      <c r="J35" s="14">
        <v>4</v>
      </c>
      <c r="K35" s="14">
        <v>5</v>
      </c>
      <c r="L35" s="14">
        <v>1</v>
      </c>
      <c r="M35" s="14">
        <v>3</v>
      </c>
      <c r="N35" s="14"/>
      <c r="O35" s="14">
        <v>3</v>
      </c>
      <c r="P35" s="14">
        <v>1</v>
      </c>
      <c r="Q35" s="14">
        <v>1</v>
      </c>
      <c r="R35" s="14"/>
      <c r="S35" s="14"/>
      <c r="T35" s="14"/>
      <c r="U35" s="11">
        <v>0</v>
      </c>
      <c r="V35" s="14"/>
      <c r="W35" s="14"/>
      <c r="X35" s="16"/>
      <c r="Y35" s="14"/>
      <c r="Z35" s="14"/>
      <c r="AA35" s="11">
        <v>10</v>
      </c>
      <c r="AB35" s="11">
        <v>10</v>
      </c>
      <c r="AC35" s="11">
        <v>6</v>
      </c>
      <c r="AD35" s="11"/>
      <c r="AE35" s="11"/>
      <c r="AF35" s="11"/>
      <c r="AG35" s="14"/>
      <c r="AH35" s="14"/>
      <c r="AI35" s="14"/>
      <c r="AJ35" s="14"/>
    </row>
    <row r="36" spans="1:36">
      <c r="A36" s="14">
        <v>28</v>
      </c>
      <c r="B36" s="14" t="s">
        <v>116</v>
      </c>
      <c r="C36" s="4">
        <v>43633</v>
      </c>
      <c r="D36" s="4" t="s">
        <v>117</v>
      </c>
      <c r="E36" s="14" t="s">
        <v>17</v>
      </c>
      <c r="F36" s="14">
        <v>20</v>
      </c>
      <c r="G36" s="14">
        <v>53.81</v>
      </c>
      <c r="H36" s="14">
        <v>7.71</v>
      </c>
      <c r="I36" s="14">
        <v>4</v>
      </c>
      <c r="J36" s="14">
        <v>7</v>
      </c>
      <c r="K36" s="14">
        <v>1</v>
      </c>
      <c r="L36" s="14">
        <v>1</v>
      </c>
      <c r="M36" s="14"/>
      <c r="N36" s="14"/>
      <c r="O36" s="14"/>
      <c r="P36" s="14">
        <v>0</v>
      </c>
      <c r="Q36" s="14">
        <v>0</v>
      </c>
      <c r="R36" s="14"/>
      <c r="S36" s="14"/>
      <c r="T36" s="14"/>
      <c r="U36" s="11">
        <v>0</v>
      </c>
      <c r="V36" s="14"/>
      <c r="W36" s="14"/>
      <c r="X36" s="16"/>
      <c r="Y36" s="14"/>
      <c r="Z36" s="14"/>
      <c r="AA36" s="11">
        <v>12</v>
      </c>
      <c r="AB36" s="11">
        <v>10</v>
      </c>
      <c r="AC36" s="11">
        <v>8</v>
      </c>
      <c r="AD36" s="11"/>
      <c r="AE36" s="11"/>
      <c r="AF36" s="11"/>
      <c r="AG36" s="14"/>
      <c r="AH36" s="14"/>
      <c r="AI36" s="14"/>
      <c r="AJ36" s="14"/>
    </row>
    <row r="37" spans="1:36">
      <c r="A37" s="14">
        <v>29</v>
      </c>
      <c r="B37" s="14" t="s">
        <v>53</v>
      </c>
      <c r="C37" s="4">
        <v>43633</v>
      </c>
      <c r="D37" s="4" t="s">
        <v>118</v>
      </c>
      <c r="E37" s="14" t="s">
        <v>17</v>
      </c>
      <c r="F37" s="14">
        <v>20</v>
      </c>
      <c r="G37" s="14">
        <v>51.69</v>
      </c>
      <c r="H37" s="14">
        <v>7.73</v>
      </c>
      <c r="I37" s="14">
        <v>10</v>
      </c>
      <c r="J37" s="14">
        <v>6</v>
      </c>
      <c r="K37" s="14">
        <v>2</v>
      </c>
      <c r="L37" s="14">
        <v>1</v>
      </c>
      <c r="M37" s="14">
        <v>1</v>
      </c>
      <c r="N37" s="14"/>
      <c r="O37" s="14"/>
      <c r="P37" s="14">
        <v>1</v>
      </c>
      <c r="Q37" s="14">
        <v>1</v>
      </c>
      <c r="R37" s="14"/>
      <c r="S37" s="14"/>
      <c r="T37" s="14"/>
      <c r="U37" s="11">
        <v>0</v>
      </c>
      <c r="V37" s="14"/>
      <c r="W37" s="14"/>
      <c r="X37" s="16"/>
      <c r="Y37" s="14"/>
      <c r="Z37" s="14"/>
      <c r="AA37" s="11">
        <v>12</v>
      </c>
      <c r="AB37" s="11">
        <v>11</v>
      </c>
      <c r="AC37" s="11">
        <v>9</v>
      </c>
      <c r="AD37" s="11"/>
      <c r="AE37" s="11"/>
      <c r="AF37" s="11"/>
      <c r="AG37" s="14"/>
      <c r="AH37" s="14"/>
      <c r="AI37" s="14"/>
      <c r="AJ37" s="14"/>
    </row>
    <row r="38" spans="1:36">
      <c r="A38" s="14">
        <v>30</v>
      </c>
      <c r="B38" s="14" t="s">
        <v>59</v>
      </c>
      <c r="C38" s="4">
        <v>43633</v>
      </c>
      <c r="D38" s="4" t="s">
        <v>119</v>
      </c>
      <c r="E38" s="14" t="s">
        <v>17</v>
      </c>
      <c r="F38" s="14">
        <v>20</v>
      </c>
      <c r="G38" s="14">
        <v>47.84</v>
      </c>
      <c r="H38" s="14">
        <v>6.44</v>
      </c>
      <c r="I38" s="14">
        <v>28</v>
      </c>
      <c r="J38" s="14">
        <v>19</v>
      </c>
      <c r="K38" s="14">
        <v>17</v>
      </c>
      <c r="L38" s="14">
        <v>1</v>
      </c>
      <c r="M38" s="14"/>
      <c r="N38" s="14"/>
      <c r="O38" s="14"/>
      <c r="P38" s="14">
        <v>0</v>
      </c>
      <c r="Q38" s="14">
        <v>0</v>
      </c>
      <c r="R38" s="14"/>
      <c r="S38" s="14"/>
      <c r="T38" s="14"/>
      <c r="U38" s="11">
        <v>0</v>
      </c>
      <c r="V38" s="14"/>
      <c r="W38" s="14"/>
      <c r="X38" s="16"/>
      <c r="Y38" s="14"/>
      <c r="Z38" s="14"/>
      <c r="AA38" s="11">
        <v>13</v>
      </c>
      <c r="AB38" s="11">
        <v>12</v>
      </c>
      <c r="AC38" s="11">
        <v>10</v>
      </c>
      <c r="AD38" s="11"/>
      <c r="AE38" s="11"/>
      <c r="AF38" s="11"/>
      <c r="AG38" s="14"/>
      <c r="AH38" s="14"/>
      <c r="AI38" s="14"/>
      <c r="AJ38" s="14"/>
    </row>
    <row r="39" spans="1:36">
      <c r="A39" s="14">
        <v>31</v>
      </c>
      <c r="B39" s="14" t="s">
        <v>60</v>
      </c>
      <c r="C39" s="4">
        <v>43633</v>
      </c>
      <c r="D39" s="4" t="s">
        <v>120</v>
      </c>
      <c r="E39" s="14" t="s">
        <v>17</v>
      </c>
      <c r="F39" s="14">
        <v>20</v>
      </c>
      <c r="G39" s="14">
        <v>47.78</v>
      </c>
      <c r="H39" s="14">
        <v>7.41</v>
      </c>
      <c r="I39" s="14">
        <v>10</v>
      </c>
      <c r="J39" s="14">
        <v>7</v>
      </c>
      <c r="K39" s="14">
        <v>4</v>
      </c>
      <c r="L39" s="14">
        <v>1</v>
      </c>
      <c r="M39" s="14"/>
      <c r="N39" s="14"/>
      <c r="O39" s="14"/>
      <c r="P39" s="14">
        <v>0</v>
      </c>
      <c r="Q39" s="14">
        <v>0</v>
      </c>
      <c r="R39" s="14"/>
      <c r="S39" s="14"/>
      <c r="T39" s="14"/>
      <c r="U39" s="11">
        <v>0</v>
      </c>
      <c r="V39" s="14"/>
      <c r="W39" s="14"/>
      <c r="X39" s="14"/>
      <c r="Y39" s="14"/>
      <c r="Z39" s="14"/>
      <c r="AA39" s="11">
        <v>14</v>
      </c>
      <c r="AB39" s="11">
        <v>13</v>
      </c>
      <c r="AC39" s="11">
        <v>10</v>
      </c>
      <c r="AD39" s="11"/>
      <c r="AE39" s="11"/>
      <c r="AF39" s="11"/>
      <c r="AG39" s="14"/>
      <c r="AH39" s="14"/>
      <c r="AI39" s="14"/>
      <c r="AJ39" s="14"/>
    </row>
    <row r="40" spans="1:36">
      <c r="A40" s="14">
        <v>32</v>
      </c>
      <c r="B40" s="14" t="s">
        <v>61</v>
      </c>
      <c r="C40" s="4">
        <v>43633</v>
      </c>
      <c r="D40" s="4" t="s">
        <v>121</v>
      </c>
      <c r="E40" s="14" t="s">
        <v>17</v>
      </c>
      <c r="F40" s="14">
        <v>20</v>
      </c>
      <c r="G40" s="14">
        <v>53.25</v>
      </c>
      <c r="H40" s="14">
        <v>7.65</v>
      </c>
      <c r="I40" s="14">
        <v>22</v>
      </c>
      <c r="J40" s="14">
        <v>13</v>
      </c>
      <c r="K40" s="14">
        <v>9</v>
      </c>
      <c r="L40" s="14">
        <v>1</v>
      </c>
      <c r="M40" s="14">
        <v>1</v>
      </c>
      <c r="N40" s="14"/>
      <c r="O40" s="14"/>
      <c r="P40" s="14">
        <v>1</v>
      </c>
      <c r="Q40" s="14">
        <v>1</v>
      </c>
      <c r="R40" s="14"/>
      <c r="S40" s="14"/>
      <c r="T40" s="14"/>
      <c r="U40" s="11">
        <v>0</v>
      </c>
      <c r="V40" s="14"/>
      <c r="W40" s="14"/>
      <c r="X40" s="14"/>
      <c r="Y40" s="14"/>
      <c r="Z40" s="14"/>
      <c r="AA40" s="11">
        <v>14</v>
      </c>
      <c r="AB40" s="11">
        <v>13</v>
      </c>
      <c r="AC40" s="11">
        <v>11</v>
      </c>
      <c r="AD40" s="11"/>
      <c r="AE40" s="11"/>
      <c r="AF40" s="11"/>
      <c r="AG40" s="14"/>
      <c r="AH40" s="14"/>
      <c r="AI40" s="14"/>
      <c r="AJ40" s="14"/>
    </row>
    <row r="41" spans="1:36">
      <c r="A41" s="14">
        <v>33</v>
      </c>
      <c r="B41" s="14" t="s">
        <v>101</v>
      </c>
      <c r="C41" s="4">
        <v>43633</v>
      </c>
      <c r="D41" s="4" t="s">
        <v>122</v>
      </c>
      <c r="E41" s="14" t="s">
        <v>16</v>
      </c>
      <c r="F41" s="14">
        <v>20</v>
      </c>
      <c r="G41" s="14">
        <v>50.97</v>
      </c>
      <c r="H41" s="14">
        <v>7.91</v>
      </c>
      <c r="I41" s="14">
        <v>9</v>
      </c>
      <c r="J41" s="14">
        <v>3</v>
      </c>
      <c r="K41" s="14">
        <v>1</v>
      </c>
      <c r="L41" s="14">
        <v>1</v>
      </c>
      <c r="M41" s="14">
        <v>2</v>
      </c>
      <c r="N41" s="14"/>
      <c r="O41" s="14"/>
      <c r="P41" s="14">
        <v>1</v>
      </c>
      <c r="Q41" s="14">
        <v>1</v>
      </c>
      <c r="R41" s="14"/>
      <c r="S41" s="14"/>
      <c r="T41" s="14"/>
      <c r="U41" s="11">
        <v>0</v>
      </c>
      <c r="V41" s="14"/>
      <c r="W41" s="14"/>
      <c r="X41" s="14"/>
      <c r="Y41" s="14"/>
      <c r="Z41" s="14"/>
      <c r="AA41" s="11">
        <v>14</v>
      </c>
      <c r="AB41" s="11">
        <v>13</v>
      </c>
      <c r="AC41" s="11">
        <v>13</v>
      </c>
      <c r="AD41" s="11"/>
      <c r="AE41" s="11"/>
      <c r="AF41" s="11"/>
      <c r="AG41" s="14"/>
      <c r="AH41" s="14"/>
      <c r="AI41" s="14"/>
      <c r="AJ41" s="14"/>
    </row>
    <row r="42" spans="1:36">
      <c r="A42" s="14">
        <v>34</v>
      </c>
      <c r="B42" s="14" t="s">
        <v>123</v>
      </c>
      <c r="C42" s="4">
        <v>43633</v>
      </c>
      <c r="D42" s="4" t="s">
        <v>124</v>
      </c>
      <c r="E42" s="14" t="s">
        <v>17</v>
      </c>
      <c r="F42" s="14">
        <v>20</v>
      </c>
      <c r="G42" s="14">
        <v>51.82</v>
      </c>
      <c r="H42" s="14">
        <v>7.59</v>
      </c>
      <c r="I42" s="14">
        <v>8</v>
      </c>
      <c r="J42" s="14">
        <v>5</v>
      </c>
      <c r="K42" s="14">
        <v>2</v>
      </c>
      <c r="L42" s="14">
        <v>1</v>
      </c>
      <c r="M42" s="14">
        <v>2</v>
      </c>
      <c r="N42" s="14"/>
      <c r="O42" s="14"/>
      <c r="P42" s="14">
        <v>1</v>
      </c>
      <c r="Q42" s="14">
        <v>1</v>
      </c>
      <c r="R42" s="14"/>
      <c r="S42" s="14"/>
      <c r="T42" s="14"/>
      <c r="U42" s="11">
        <v>0</v>
      </c>
      <c r="V42" s="14"/>
      <c r="W42" s="14"/>
      <c r="X42" s="14"/>
      <c r="Y42" s="14"/>
      <c r="Z42" s="14"/>
      <c r="AA42" s="11">
        <v>14</v>
      </c>
      <c r="AB42" s="11">
        <v>15</v>
      </c>
      <c r="AC42" s="11">
        <v>14</v>
      </c>
      <c r="AD42" s="11"/>
      <c r="AE42" s="11"/>
      <c r="AF42" s="11"/>
      <c r="AG42" s="14"/>
      <c r="AH42" s="14"/>
      <c r="AI42" s="14"/>
      <c r="AJ42" s="14"/>
    </row>
    <row r="43" spans="1:36">
      <c r="A43" s="14">
        <v>35</v>
      </c>
      <c r="B43" s="14" t="s">
        <v>125</v>
      </c>
      <c r="C43" s="12">
        <v>43973</v>
      </c>
      <c r="D43" s="130">
        <v>43986</v>
      </c>
      <c r="E43" s="14" t="s">
        <v>21</v>
      </c>
      <c r="F43" s="14">
        <v>20</v>
      </c>
      <c r="G43" s="14">
        <v>54.5</v>
      </c>
      <c r="H43" s="14">
        <v>7.7</v>
      </c>
      <c r="I43" s="14">
        <v>3</v>
      </c>
      <c r="J43" s="14">
        <v>4</v>
      </c>
      <c r="K43" s="14"/>
      <c r="L43" s="14">
        <v>1</v>
      </c>
      <c r="M43" s="14"/>
      <c r="N43" s="14"/>
      <c r="O43" s="14"/>
      <c r="P43" s="14">
        <v>0</v>
      </c>
      <c r="Q43" s="14">
        <v>0</v>
      </c>
      <c r="R43" s="14"/>
      <c r="S43" s="14"/>
      <c r="T43" s="14"/>
      <c r="U43" s="11">
        <v>0</v>
      </c>
      <c r="V43" s="14"/>
      <c r="W43" s="14"/>
      <c r="X43" s="14"/>
      <c r="Y43" s="14"/>
      <c r="Z43" s="14"/>
      <c r="AA43" s="11">
        <v>19</v>
      </c>
      <c r="AB43" s="11">
        <v>16</v>
      </c>
      <c r="AC43" s="11">
        <v>15</v>
      </c>
      <c r="AD43" s="11"/>
      <c r="AE43" s="11"/>
      <c r="AF43" s="11"/>
      <c r="AG43" s="14"/>
      <c r="AH43" s="14"/>
      <c r="AI43" s="14"/>
      <c r="AJ43" s="14"/>
    </row>
    <row r="44" spans="1:36">
      <c r="A44" s="14">
        <v>36</v>
      </c>
      <c r="B44" s="14" t="s">
        <v>126</v>
      </c>
      <c r="C44" s="12">
        <v>43973</v>
      </c>
      <c r="D44" s="130">
        <v>43986</v>
      </c>
      <c r="E44" s="14" t="s">
        <v>22</v>
      </c>
      <c r="F44" s="14">
        <v>20</v>
      </c>
      <c r="G44" s="14">
        <v>54.1</v>
      </c>
      <c r="H44" s="14">
        <v>7.5</v>
      </c>
      <c r="I44" s="14">
        <v>13</v>
      </c>
      <c r="J44" s="14">
        <v>13</v>
      </c>
      <c r="K44" s="14">
        <v>11</v>
      </c>
      <c r="L44" s="14">
        <v>1</v>
      </c>
      <c r="M44" s="14"/>
      <c r="N44" s="14"/>
      <c r="O44" s="14"/>
      <c r="P44" s="14">
        <v>0</v>
      </c>
      <c r="Q44" s="14">
        <v>0</v>
      </c>
      <c r="R44" s="14"/>
      <c r="S44" s="14"/>
      <c r="T44" s="14"/>
      <c r="U44" s="11">
        <v>0</v>
      </c>
      <c r="V44" s="14"/>
      <c r="W44" s="14"/>
      <c r="X44" s="14"/>
      <c r="Y44" s="14"/>
      <c r="Z44" s="14"/>
      <c r="AA44" s="11">
        <v>19</v>
      </c>
      <c r="AB44" s="11">
        <v>17</v>
      </c>
      <c r="AC44" s="16">
        <v>15</v>
      </c>
      <c r="AD44" s="11"/>
      <c r="AE44" s="11"/>
      <c r="AF44" s="11"/>
      <c r="AG44" s="14"/>
      <c r="AH44" s="14"/>
      <c r="AI44" s="14"/>
      <c r="AJ44" s="14"/>
    </row>
    <row r="45" spans="1:36">
      <c r="A45" s="14">
        <v>37</v>
      </c>
      <c r="B45" s="14" t="s">
        <v>127</v>
      </c>
      <c r="C45" s="12">
        <v>43973</v>
      </c>
      <c r="D45" s="130">
        <v>43987</v>
      </c>
      <c r="E45" s="14" t="s">
        <v>22</v>
      </c>
      <c r="F45" s="14">
        <v>20</v>
      </c>
      <c r="G45" s="14">
        <v>55.2</v>
      </c>
      <c r="H45" s="14">
        <v>8</v>
      </c>
      <c r="I45" s="14">
        <v>9</v>
      </c>
      <c r="J45" s="14">
        <v>2</v>
      </c>
      <c r="K45" s="14">
        <v>6</v>
      </c>
      <c r="L45" s="14">
        <v>1</v>
      </c>
      <c r="M45" s="14"/>
      <c r="N45" s="14"/>
      <c r="O45" s="14"/>
      <c r="P45" s="14">
        <v>0</v>
      </c>
      <c r="Q45" s="14">
        <v>0</v>
      </c>
      <c r="R45" s="14"/>
      <c r="S45" s="14"/>
      <c r="T45" s="14"/>
      <c r="U45" s="11">
        <v>0</v>
      </c>
      <c r="V45" s="14"/>
      <c r="W45" s="14"/>
      <c r="X45" s="14"/>
      <c r="Y45" s="14"/>
      <c r="Z45" s="14"/>
      <c r="AA45" s="11">
        <v>19</v>
      </c>
      <c r="AB45" s="11">
        <v>17</v>
      </c>
      <c r="AC45" s="11">
        <v>17</v>
      </c>
      <c r="AD45" s="11"/>
      <c r="AE45" s="11"/>
      <c r="AF45" s="11"/>
      <c r="AG45" s="14"/>
      <c r="AH45" s="14"/>
      <c r="AI45" s="14"/>
      <c r="AJ45" s="14"/>
    </row>
    <row r="46" spans="1:36">
      <c r="A46" s="14">
        <v>38</v>
      </c>
      <c r="B46" s="14" t="s">
        <v>128</v>
      </c>
      <c r="C46" s="12">
        <v>43973</v>
      </c>
      <c r="D46" s="130">
        <v>43987</v>
      </c>
      <c r="E46" s="14" t="s">
        <v>22</v>
      </c>
      <c r="F46" s="14">
        <v>20</v>
      </c>
      <c r="G46" s="14">
        <v>52.8</v>
      </c>
      <c r="H46" s="14">
        <v>7.4</v>
      </c>
      <c r="I46" s="14">
        <v>4</v>
      </c>
      <c r="J46" s="14">
        <v>1</v>
      </c>
      <c r="K46" s="14">
        <v>2</v>
      </c>
      <c r="L46" s="14">
        <v>1</v>
      </c>
      <c r="M46" s="14"/>
      <c r="N46" s="14"/>
      <c r="O46" s="14">
        <v>2</v>
      </c>
      <c r="P46" s="14">
        <v>1</v>
      </c>
      <c r="Q46" s="14">
        <v>1</v>
      </c>
      <c r="R46" s="14"/>
      <c r="S46" s="14"/>
      <c r="T46" s="14"/>
      <c r="U46" s="11">
        <v>0</v>
      </c>
      <c r="V46" s="14"/>
      <c r="W46" s="14"/>
      <c r="X46" s="14"/>
      <c r="Y46" s="14"/>
      <c r="Z46" s="14"/>
      <c r="AA46" s="11">
        <v>20</v>
      </c>
      <c r="AB46" s="11">
        <v>17</v>
      </c>
      <c r="AC46" s="11">
        <v>17</v>
      </c>
      <c r="AD46" s="11"/>
      <c r="AE46" s="11"/>
      <c r="AF46" s="11"/>
      <c r="AG46" s="14"/>
      <c r="AH46" s="14"/>
      <c r="AI46" s="14"/>
      <c r="AJ46" s="14"/>
    </row>
    <row r="47" spans="1:36">
      <c r="A47" s="14">
        <v>39</v>
      </c>
      <c r="B47" s="14" t="s">
        <v>129</v>
      </c>
      <c r="C47" s="12">
        <v>43973</v>
      </c>
      <c r="D47" s="130">
        <v>43987</v>
      </c>
      <c r="E47" s="14" t="s">
        <v>21</v>
      </c>
      <c r="F47" s="14">
        <v>20</v>
      </c>
      <c r="G47" s="14">
        <v>52.9</v>
      </c>
      <c r="H47" s="14">
        <v>7.1</v>
      </c>
      <c r="I47" s="14">
        <v>19</v>
      </c>
      <c r="J47" s="14">
        <v>17</v>
      </c>
      <c r="K47" s="14">
        <v>2</v>
      </c>
      <c r="L47" s="14">
        <v>1</v>
      </c>
      <c r="M47" s="14"/>
      <c r="N47" s="14"/>
      <c r="O47" s="14"/>
      <c r="P47" s="14">
        <v>0</v>
      </c>
      <c r="Q47" s="14">
        <v>0</v>
      </c>
      <c r="R47" s="14"/>
      <c r="S47" s="14"/>
      <c r="T47" s="14"/>
      <c r="U47" s="11">
        <v>0</v>
      </c>
      <c r="V47" s="14"/>
      <c r="W47" s="14"/>
      <c r="X47" s="14"/>
      <c r="Y47" s="14"/>
      <c r="Z47" s="14"/>
      <c r="AA47" s="16">
        <v>20</v>
      </c>
      <c r="AB47" s="16">
        <v>17</v>
      </c>
      <c r="AC47" s="11">
        <v>28</v>
      </c>
      <c r="AD47" s="11"/>
      <c r="AE47" s="11"/>
      <c r="AF47" s="11"/>
      <c r="AG47" s="14"/>
      <c r="AH47" s="14"/>
      <c r="AI47" s="14"/>
      <c r="AJ47" s="14"/>
    </row>
    <row r="48" spans="1:36">
      <c r="A48" s="14">
        <v>40</v>
      </c>
      <c r="B48" s="14" t="s">
        <v>130</v>
      </c>
      <c r="C48" s="12">
        <v>43973</v>
      </c>
      <c r="D48" s="130">
        <v>43987</v>
      </c>
      <c r="E48" s="14" t="s">
        <v>22</v>
      </c>
      <c r="F48" s="14">
        <v>20</v>
      </c>
      <c r="G48" s="14">
        <v>52.8</v>
      </c>
      <c r="H48" s="14">
        <v>7.7</v>
      </c>
      <c r="I48" s="14">
        <v>1</v>
      </c>
      <c r="J48" s="14">
        <v>5</v>
      </c>
      <c r="K48" s="14"/>
      <c r="L48" s="14">
        <v>1</v>
      </c>
      <c r="M48" s="14"/>
      <c r="N48" s="14"/>
      <c r="O48" s="14">
        <v>1</v>
      </c>
      <c r="P48" s="14">
        <v>1</v>
      </c>
      <c r="Q48" s="14">
        <v>1</v>
      </c>
      <c r="R48" s="14"/>
      <c r="S48" s="14"/>
      <c r="T48" s="14"/>
      <c r="U48" s="11">
        <v>0</v>
      </c>
      <c r="V48" s="14"/>
      <c r="W48" s="14"/>
      <c r="X48" s="14"/>
      <c r="Y48" s="14"/>
      <c r="Z48" s="14"/>
      <c r="AA48" s="11">
        <v>22</v>
      </c>
      <c r="AB48" s="11">
        <v>19</v>
      </c>
      <c r="AC48" s="11"/>
      <c r="AD48" s="11"/>
      <c r="AE48" s="11"/>
      <c r="AF48" s="11"/>
      <c r="AG48" s="14"/>
      <c r="AH48" s="14"/>
      <c r="AI48" s="14"/>
      <c r="AJ48" s="14"/>
    </row>
    <row r="49" spans="1:36">
      <c r="A49" s="14">
        <v>41</v>
      </c>
      <c r="B49" s="14" t="s">
        <v>131</v>
      </c>
      <c r="C49" s="12">
        <v>43973</v>
      </c>
      <c r="D49" s="130">
        <v>43987</v>
      </c>
      <c r="E49" s="14" t="s">
        <v>21</v>
      </c>
      <c r="F49" s="14">
        <v>20</v>
      </c>
      <c r="G49" s="14">
        <v>51.4</v>
      </c>
      <c r="H49" s="14">
        <v>7.1</v>
      </c>
      <c r="I49" s="14">
        <v>7</v>
      </c>
      <c r="J49" s="14">
        <v>10</v>
      </c>
      <c r="K49" s="14">
        <v>5</v>
      </c>
      <c r="L49" s="14">
        <v>1</v>
      </c>
      <c r="M49" s="14"/>
      <c r="N49" s="14"/>
      <c r="O49" s="14"/>
      <c r="P49" s="14">
        <v>0</v>
      </c>
      <c r="Q49" s="14">
        <v>0</v>
      </c>
      <c r="R49" s="14"/>
      <c r="S49" s="14"/>
      <c r="T49" s="14"/>
      <c r="U49" s="11">
        <v>0</v>
      </c>
      <c r="V49" s="14"/>
      <c r="W49" s="14"/>
      <c r="X49" s="14"/>
      <c r="Y49" s="14"/>
      <c r="Z49" s="14"/>
      <c r="AA49" s="11">
        <v>26</v>
      </c>
      <c r="AB49" s="11">
        <v>20</v>
      </c>
      <c r="AC49" s="11"/>
      <c r="AD49" s="11"/>
      <c r="AE49" s="11"/>
      <c r="AF49" s="11"/>
      <c r="AG49" s="14"/>
      <c r="AH49" s="14"/>
      <c r="AI49" s="14"/>
      <c r="AJ49" s="14"/>
    </row>
    <row r="50" spans="1:36">
      <c r="A50" s="14">
        <v>42</v>
      </c>
      <c r="B50" s="14" t="s">
        <v>132</v>
      </c>
      <c r="C50" s="12">
        <v>43973</v>
      </c>
      <c r="D50" s="130">
        <v>43987</v>
      </c>
      <c r="E50" s="14" t="s">
        <v>22</v>
      </c>
      <c r="F50" s="14">
        <v>20</v>
      </c>
      <c r="G50" s="14">
        <v>50</v>
      </c>
      <c r="H50" s="14">
        <v>7.2</v>
      </c>
      <c r="I50" s="14">
        <v>4</v>
      </c>
      <c r="J50" s="14">
        <v>4</v>
      </c>
      <c r="K50" s="14">
        <v>2</v>
      </c>
      <c r="L50" s="14">
        <v>1</v>
      </c>
      <c r="M50" s="14"/>
      <c r="N50" s="14"/>
      <c r="O50" s="14"/>
      <c r="P50" s="14">
        <v>0</v>
      </c>
      <c r="Q50" s="14">
        <v>0</v>
      </c>
      <c r="R50" s="14"/>
      <c r="S50" s="14"/>
      <c r="T50" s="14"/>
      <c r="U50" s="11">
        <v>0</v>
      </c>
      <c r="V50" s="14"/>
      <c r="W50" s="14"/>
      <c r="X50" s="14"/>
      <c r="Y50" s="14"/>
      <c r="Z50" s="14"/>
      <c r="AA50" s="11">
        <v>27</v>
      </c>
      <c r="AB50" s="11">
        <v>20</v>
      </c>
      <c r="AC50" s="11"/>
      <c r="AD50" s="11"/>
      <c r="AE50" s="11"/>
      <c r="AF50" s="11"/>
      <c r="AG50" s="14"/>
      <c r="AH50" s="14"/>
      <c r="AI50" s="14"/>
      <c r="AJ50" s="14"/>
    </row>
    <row r="51" spans="1:36">
      <c r="A51" s="14">
        <v>43</v>
      </c>
      <c r="B51" s="14" t="s">
        <v>133</v>
      </c>
      <c r="C51" s="12">
        <v>43973</v>
      </c>
      <c r="D51" s="130">
        <v>43987</v>
      </c>
      <c r="E51" s="14" t="s">
        <v>22</v>
      </c>
      <c r="F51" s="14">
        <v>20</v>
      </c>
      <c r="G51" s="14">
        <v>52</v>
      </c>
      <c r="H51" s="14">
        <v>7.1</v>
      </c>
      <c r="I51" s="14">
        <v>2</v>
      </c>
      <c r="J51" s="14">
        <v>7</v>
      </c>
      <c r="K51" s="14">
        <v>13</v>
      </c>
      <c r="L51" s="14">
        <v>1</v>
      </c>
      <c r="M51" s="14"/>
      <c r="N51" s="14"/>
      <c r="O51" s="14"/>
      <c r="P51" s="14">
        <v>0</v>
      </c>
      <c r="Q51" s="14">
        <v>0</v>
      </c>
      <c r="R51" s="14"/>
      <c r="S51" s="14"/>
      <c r="T51" s="14"/>
      <c r="U51" s="11">
        <v>0</v>
      </c>
      <c r="V51" s="14"/>
      <c r="W51" s="14"/>
      <c r="X51" s="14"/>
      <c r="Y51" s="14"/>
      <c r="Z51" s="14"/>
      <c r="AA51" s="11">
        <v>28</v>
      </c>
      <c r="AB51" s="11">
        <v>39</v>
      </c>
      <c r="AC51" s="11"/>
      <c r="AD51" s="11"/>
      <c r="AE51" s="11"/>
      <c r="AF51" s="11"/>
      <c r="AG51" s="14"/>
      <c r="AH51" s="14"/>
      <c r="AI51" s="14"/>
      <c r="AJ51" s="14"/>
    </row>
    <row r="52" spans="1:36">
      <c r="A52" s="8">
        <v>44</v>
      </c>
      <c r="B52" s="8" t="s">
        <v>134</v>
      </c>
      <c r="C52" s="13">
        <v>43973</v>
      </c>
      <c r="D52" s="168">
        <v>43987</v>
      </c>
      <c r="E52" s="8" t="s">
        <v>22</v>
      </c>
      <c r="F52" s="8">
        <v>20</v>
      </c>
      <c r="G52" s="8">
        <v>55.1</v>
      </c>
      <c r="H52" s="8">
        <v>17.600000000000001</v>
      </c>
      <c r="I52" s="8">
        <v>20</v>
      </c>
      <c r="J52" s="8">
        <v>17</v>
      </c>
      <c r="K52" s="8">
        <v>15</v>
      </c>
      <c r="L52" s="8">
        <v>1</v>
      </c>
      <c r="M52" s="8"/>
      <c r="N52" s="8"/>
      <c r="O52" s="8"/>
      <c r="P52" s="8">
        <v>0</v>
      </c>
      <c r="Q52" s="8">
        <v>0</v>
      </c>
      <c r="R52" s="8"/>
      <c r="S52" s="8"/>
      <c r="T52" s="8"/>
      <c r="U52" s="177">
        <v>0</v>
      </c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6" spans="1:36">
      <c r="AA56" s="6"/>
      <c r="AB56" s="6"/>
      <c r="AC56" s="6"/>
      <c r="AD56" s="6"/>
      <c r="AE56" s="6"/>
      <c r="AF56" s="6"/>
    </row>
    <row r="58" spans="1:36">
      <c r="X58" s="5"/>
    </row>
  </sheetData>
  <mergeCells count="20">
    <mergeCell ref="AG2:AH2"/>
    <mergeCell ref="AI2:AJ2"/>
    <mergeCell ref="Z3:AA5"/>
    <mergeCell ref="A1:W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E4:E8"/>
    <mergeCell ref="Z6:AA8"/>
    <mergeCell ref="C7:C8"/>
    <mergeCell ref="D7:D8"/>
    <mergeCell ref="V2:W8"/>
    <mergeCell ref="Z2:AB2"/>
    <mergeCell ref="AE2:AF2"/>
  </mergeCells>
  <phoneticPr fontId="4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topLeftCell="D2" workbookViewId="0">
      <selection activeCell="V2" sqref="A1:AJ43"/>
    </sheetView>
  </sheetViews>
  <sheetFormatPr defaultColWidth="9" defaultRowHeight="15"/>
  <cols>
    <col min="1" max="1" width="3.42578125" style="1" bestFit="1" customWidth="1"/>
    <col min="2" max="2" width="9.7109375" style="1" customWidth="1"/>
    <col min="3" max="3" width="11.140625" style="1" bestFit="1" customWidth="1"/>
    <col min="4" max="4" width="14.140625" style="1" bestFit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17" width="9" style="1"/>
    <col min="18" max="19" width="8.85546875" style="1" bestFit="1" customWidth="1"/>
    <col min="20" max="20" width="9.42578125" style="1" bestFit="1" customWidth="1"/>
    <col min="21" max="21" width="12" style="10" bestFit="1" customWidth="1"/>
    <col min="22" max="25" width="9" style="1"/>
    <col min="26" max="26" width="11.42578125" style="1" bestFit="1" customWidth="1"/>
    <col min="27" max="30" width="9" style="1"/>
    <col min="31" max="31" width="10.28515625" style="1" bestFit="1" customWidth="1"/>
    <col min="32" max="32" width="9" style="1"/>
    <col min="33" max="33" width="10.28515625" style="1" bestFit="1" customWidth="1"/>
    <col min="34" max="34" width="9" style="1"/>
    <col min="35" max="35" width="12.7109375" style="1" bestFit="1" customWidth="1"/>
    <col min="36" max="16384" width="9" style="1"/>
  </cols>
  <sheetData>
    <row r="1" spans="1:41" ht="15.75" thickBot="1">
      <c r="A1" s="178" t="s">
        <v>309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  <c r="X1" s="27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O1" s="1" t="s">
        <v>43</v>
      </c>
    </row>
    <row r="2" spans="1:41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37" t="s">
        <v>9</v>
      </c>
      <c r="S2" s="38"/>
      <c r="T2" s="38"/>
      <c r="U2" s="39"/>
      <c r="V2" s="28" t="s">
        <v>314</v>
      </c>
      <c r="W2" s="29"/>
      <c r="X2" s="2"/>
      <c r="Y2" s="14"/>
      <c r="Z2" s="18" t="s">
        <v>10</v>
      </c>
      <c r="AA2" s="19"/>
      <c r="AB2" s="19"/>
      <c r="AC2" s="40" t="s">
        <v>29</v>
      </c>
      <c r="AD2" s="17" t="s">
        <v>11</v>
      </c>
      <c r="AE2" s="20" t="s">
        <v>44</v>
      </c>
      <c r="AF2" s="21"/>
      <c r="AG2" s="20" t="s">
        <v>45</v>
      </c>
      <c r="AH2" s="21"/>
      <c r="AI2" s="20" t="s">
        <v>46</v>
      </c>
      <c r="AJ2" s="21"/>
    </row>
    <row r="3" spans="1:41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50" t="s">
        <v>19</v>
      </c>
      <c r="V3" s="41"/>
      <c r="W3" s="42"/>
      <c r="X3" s="2"/>
      <c r="Y3" s="14"/>
      <c r="Z3" s="51" t="s">
        <v>20</v>
      </c>
      <c r="AA3" s="52"/>
      <c r="AB3" s="53" t="s">
        <v>21</v>
      </c>
      <c r="AC3" s="54">
        <f>AA12</f>
        <v>13</v>
      </c>
      <c r="AD3" s="55">
        <v>2.69</v>
      </c>
      <c r="AE3" s="56">
        <v>1.92</v>
      </c>
      <c r="AF3" s="56">
        <v>3.46</v>
      </c>
      <c r="AG3" s="57">
        <v>1.85</v>
      </c>
      <c r="AH3" s="57">
        <v>3.69</v>
      </c>
      <c r="AI3" s="58">
        <v>1.69</v>
      </c>
      <c r="AJ3" s="59">
        <v>4.1500000000000004</v>
      </c>
    </row>
    <row r="4" spans="1:41">
      <c r="A4" s="41"/>
      <c r="B4" s="42"/>
      <c r="C4" s="41"/>
      <c r="D4" s="42"/>
      <c r="E4" s="60"/>
      <c r="F4" s="61" t="s">
        <v>11</v>
      </c>
      <c r="G4" s="62">
        <f>AVERAGE(G9:G178)</f>
        <v>45.704838709677411</v>
      </c>
      <c r="H4" s="63">
        <f>AVERAGE(H9:H178)</f>
        <v>6.2509375</v>
      </c>
      <c r="I4" s="64">
        <f>AVERAGE(I9:I178)</f>
        <v>2.6923076923076925</v>
      </c>
      <c r="J4" s="62">
        <f>AVERAGE(J9:J178)</f>
        <v>2.9230769230769229</v>
      </c>
      <c r="K4" s="62">
        <f>AVERAGE(K9:K178)</f>
        <v>12.333333333333334</v>
      </c>
      <c r="L4" s="62">
        <f>AVERAGE(L9:L178)*100</f>
        <v>74.285714285714292</v>
      </c>
      <c r="M4" s="62">
        <f>AVERAGE(M9:M178)</f>
        <v>1.5</v>
      </c>
      <c r="N4" s="62" t="e">
        <f>AVERAGE(N9:N178)</f>
        <v>#DIV/0!</v>
      </c>
      <c r="O4" s="62">
        <f>AVERAGE(O9:O178)</f>
        <v>1</v>
      </c>
      <c r="P4" s="62">
        <f>AVERAGE(P9:P178)*100</f>
        <v>14.285714285714285</v>
      </c>
      <c r="Q4" s="65">
        <f>AVERAGE(Q9:Q178)*100</f>
        <v>14.285714285714285</v>
      </c>
      <c r="R4" s="66">
        <f>AVERAGE(R9:R178)</f>
        <v>1.5</v>
      </c>
      <c r="S4" s="62" t="e">
        <f>AVERAGE(S9:S178)</f>
        <v>#DIV/0!</v>
      </c>
      <c r="T4" s="62" t="e">
        <f>AVERAGE(T9:T178)</f>
        <v>#DIV/0!</v>
      </c>
      <c r="U4" s="63">
        <f>AVERAGE(U9:U178)*100</f>
        <v>5.7142857142857144</v>
      </c>
      <c r="V4" s="41"/>
      <c r="W4" s="42"/>
      <c r="X4" s="2"/>
      <c r="Y4" s="14"/>
      <c r="Z4" s="67"/>
      <c r="AA4" s="68"/>
      <c r="AB4" s="69" t="s">
        <v>22</v>
      </c>
      <c r="AC4" s="70">
        <f>AB12</f>
        <v>13</v>
      </c>
      <c r="AD4" s="71">
        <v>2.92</v>
      </c>
      <c r="AE4" s="72">
        <v>2.31</v>
      </c>
      <c r="AF4" s="72">
        <v>4</v>
      </c>
      <c r="AG4" s="73">
        <v>2.15</v>
      </c>
      <c r="AH4" s="73">
        <v>4.1500000000000004</v>
      </c>
      <c r="AI4" s="74">
        <v>2</v>
      </c>
      <c r="AJ4" s="75">
        <v>4.62</v>
      </c>
    </row>
    <row r="5" spans="1:41" ht="15.75" thickBot="1">
      <c r="A5" s="41"/>
      <c r="B5" s="42"/>
      <c r="C5" s="41"/>
      <c r="D5" s="42"/>
      <c r="E5" s="76"/>
      <c r="F5" s="77" t="s">
        <v>23</v>
      </c>
      <c r="G5" s="78">
        <f t="shared" ref="G5:U5" si="0">_xlfn.STDEV.S(G9:G178)</f>
        <v>2.83264760835482</v>
      </c>
      <c r="H5" s="79">
        <f t="shared" si="0"/>
        <v>0.3145643108255628</v>
      </c>
      <c r="I5" s="80">
        <f t="shared" si="0"/>
        <v>1.7974340685458343</v>
      </c>
      <c r="J5" s="78">
        <f t="shared" si="0"/>
        <v>1.84668795692624</v>
      </c>
      <c r="K5" s="78">
        <f t="shared" si="0"/>
        <v>18.341368463161338</v>
      </c>
      <c r="L5" s="78">
        <f t="shared" si="0"/>
        <v>0.44343957363115993</v>
      </c>
      <c r="M5" s="78">
        <f t="shared" si="0"/>
        <v>1</v>
      </c>
      <c r="N5" s="78" t="e">
        <f t="shared" si="0"/>
        <v>#DIV/0!</v>
      </c>
      <c r="O5" s="78" t="e">
        <f t="shared" si="0"/>
        <v>#DIV/0!</v>
      </c>
      <c r="P5" s="78">
        <f t="shared" si="0"/>
        <v>0.35503580124836315</v>
      </c>
      <c r="Q5" s="81">
        <f t="shared" si="0"/>
        <v>0.35503580124836315</v>
      </c>
      <c r="R5" s="82">
        <f t="shared" si="0"/>
        <v>0.70710678118654757</v>
      </c>
      <c r="S5" s="78" t="e">
        <f t="shared" si="0"/>
        <v>#DIV/0!</v>
      </c>
      <c r="T5" s="78" t="e">
        <f t="shared" si="0"/>
        <v>#DIV/0!</v>
      </c>
      <c r="U5" s="79">
        <f t="shared" si="0"/>
        <v>0.23550410797680277</v>
      </c>
      <c r="V5" s="41"/>
      <c r="W5" s="42"/>
      <c r="X5" s="2"/>
      <c r="Y5" s="14"/>
      <c r="Z5" s="83"/>
      <c r="AA5" s="84"/>
      <c r="AB5" s="85" t="s">
        <v>24</v>
      </c>
      <c r="AC5" s="86">
        <f>AC12</f>
        <v>24</v>
      </c>
      <c r="AD5" s="87">
        <v>12.33</v>
      </c>
      <c r="AE5" s="88">
        <v>7.83</v>
      </c>
      <c r="AF5" s="88">
        <v>21.83</v>
      </c>
      <c r="AG5" s="89">
        <v>7.33</v>
      </c>
      <c r="AH5" s="89">
        <v>23.08</v>
      </c>
      <c r="AI5" s="90">
        <v>6.58</v>
      </c>
      <c r="AJ5" s="91">
        <v>26.13</v>
      </c>
    </row>
    <row r="6" spans="1:41" ht="15.75" thickBot="1">
      <c r="A6" s="41"/>
      <c r="B6" s="42"/>
      <c r="C6" s="92"/>
      <c r="D6" s="93"/>
      <c r="E6" s="76"/>
      <c r="F6" s="94" t="s">
        <v>25</v>
      </c>
      <c r="G6" s="95">
        <f>(2*G5/G8)</f>
        <v>1.017517058467978</v>
      </c>
      <c r="H6" s="96">
        <f>(2*H5/H8)</f>
        <v>0.11121527865201417</v>
      </c>
      <c r="I6" s="97">
        <f t="shared" ref="I6:U6" si="1">(2*I5/I8)</f>
        <v>0.99703703052428627</v>
      </c>
      <c r="J6" s="95">
        <f t="shared" si="1"/>
        <v>1.0243581720737529</v>
      </c>
      <c r="K6" s="95">
        <f t="shared" si="1"/>
        <v>7.4878323198534273</v>
      </c>
      <c r="L6" s="95">
        <f t="shared" si="1"/>
        <v>0.14990993694774965</v>
      </c>
      <c r="M6" s="95">
        <f t="shared" si="1"/>
        <v>1</v>
      </c>
      <c r="N6" s="95" t="e">
        <f t="shared" si="1"/>
        <v>#DIV/0!</v>
      </c>
      <c r="O6" s="95" t="e">
        <f t="shared" si="1"/>
        <v>#DIV/0!</v>
      </c>
      <c r="P6" s="95">
        <f t="shared" si="1"/>
        <v>0.12002400720240083</v>
      </c>
      <c r="Q6" s="98">
        <f t="shared" si="1"/>
        <v>0.12002400720240083</v>
      </c>
      <c r="R6" s="99">
        <f t="shared" si="1"/>
        <v>1</v>
      </c>
      <c r="S6" s="95" t="e">
        <f t="shared" si="1"/>
        <v>#DIV/0!</v>
      </c>
      <c r="T6" s="95" t="e">
        <f t="shared" si="1"/>
        <v>#DIV/0!</v>
      </c>
      <c r="U6" s="146">
        <f t="shared" si="1"/>
        <v>7.9614919545055535E-2</v>
      </c>
      <c r="V6" s="41"/>
      <c r="W6" s="42"/>
      <c r="X6" s="2"/>
      <c r="Y6" s="14"/>
      <c r="Z6" s="51" t="s">
        <v>26</v>
      </c>
      <c r="AA6" s="52"/>
      <c r="AB6" s="53" t="s">
        <v>21</v>
      </c>
      <c r="AC6" s="54">
        <f>AD12</f>
        <v>4</v>
      </c>
      <c r="AD6" s="55">
        <v>1.5</v>
      </c>
      <c r="AE6" s="56">
        <v>1</v>
      </c>
      <c r="AF6" s="56">
        <v>2</v>
      </c>
      <c r="AG6" s="57">
        <v>1</v>
      </c>
      <c r="AH6" s="57">
        <v>2</v>
      </c>
      <c r="AI6" s="58">
        <v>1</v>
      </c>
      <c r="AJ6" s="59">
        <v>2.5</v>
      </c>
    </row>
    <row r="7" spans="1:41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U7" si="2">COUNT(G9:G178)</f>
        <v>31</v>
      </c>
      <c r="H7" s="104">
        <f t="shared" si="2"/>
        <v>32</v>
      </c>
      <c r="I7" s="105">
        <f t="shared" si="2"/>
        <v>13</v>
      </c>
      <c r="J7" s="103">
        <f t="shared" si="2"/>
        <v>13</v>
      </c>
      <c r="K7" s="103">
        <f t="shared" si="2"/>
        <v>24</v>
      </c>
      <c r="L7" s="103">
        <f t="shared" si="2"/>
        <v>35</v>
      </c>
      <c r="M7" s="103">
        <f t="shared" si="2"/>
        <v>4</v>
      </c>
      <c r="N7" s="103">
        <f t="shared" si="2"/>
        <v>0</v>
      </c>
      <c r="O7" s="103">
        <f t="shared" si="2"/>
        <v>1</v>
      </c>
      <c r="P7" s="103">
        <f t="shared" si="2"/>
        <v>35</v>
      </c>
      <c r="Q7" s="106">
        <f t="shared" si="2"/>
        <v>35</v>
      </c>
      <c r="R7" s="107">
        <f t="shared" si="2"/>
        <v>2</v>
      </c>
      <c r="S7" s="103">
        <f t="shared" si="2"/>
        <v>0</v>
      </c>
      <c r="T7" s="103">
        <f t="shared" si="2"/>
        <v>0</v>
      </c>
      <c r="U7" s="156">
        <f t="shared" si="2"/>
        <v>35</v>
      </c>
      <c r="V7" s="41"/>
      <c r="W7" s="42"/>
      <c r="X7" s="2"/>
      <c r="Y7" s="14"/>
      <c r="Z7" s="67"/>
      <c r="AA7" s="68"/>
      <c r="AB7" s="69" t="s">
        <v>22</v>
      </c>
      <c r="AC7" s="70">
        <f>AE12</f>
        <v>0</v>
      </c>
      <c r="AD7" s="71">
        <v>0</v>
      </c>
      <c r="AE7" s="176" t="s">
        <v>81</v>
      </c>
      <c r="AF7" s="176" t="s">
        <v>81</v>
      </c>
      <c r="AG7" s="176" t="s">
        <v>81</v>
      </c>
      <c r="AH7" s="176" t="s">
        <v>81</v>
      </c>
      <c r="AI7" s="173" t="s">
        <v>81</v>
      </c>
      <c r="AJ7" s="141" t="s">
        <v>81</v>
      </c>
    </row>
    <row r="8" spans="1:41" ht="15.75" thickBot="1">
      <c r="A8" s="109"/>
      <c r="B8" s="110"/>
      <c r="C8" s="111"/>
      <c r="D8" s="112"/>
      <c r="E8" s="113"/>
      <c r="F8" s="114" t="s">
        <v>30</v>
      </c>
      <c r="G8" s="95">
        <f>SQRT(G7)</f>
        <v>5.5677643628300215</v>
      </c>
      <c r="H8" s="96">
        <f>SQRT(H7)</f>
        <v>5.6568542494923806</v>
      </c>
      <c r="I8" s="97">
        <f t="shared" ref="I8:U8" si="3">SQRT(I7)</f>
        <v>3.6055512754639891</v>
      </c>
      <c r="J8" s="95">
        <f t="shared" si="3"/>
        <v>3.6055512754639891</v>
      </c>
      <c r="K8" s="95">
        <f t="shared" si="3"/>
        <v>4.8989794855663558</v>
      </c>
      <c r="L8" s="95">
        <f t="shared" si="3"/>
        <v>5.9160797830996161</v>
      </c>
      <c r="M8" s="95">
        <f t="shared" si="3"/>
        <v>2</v>
      </c>
      <c r="N8" s="95">
        <f t="shared" si="3"/>
        <v>0</v>
      </c>
      <c r="O8" s="95">
        <f t="shared" si="3"/>
        <v>1</v>
      </c>
      <c r="P8" s="95">
        <f t="shared" si="3"/>
        <v>5.9160797830996161</v>
      </c>
      <c r="Q8" s="98">
        <f t="shared" si="3"/>
        <v>5.9160797830996161</v>
      </c>
      <c r="R8" s="99">
        <f t="shared" si="3"/>
        <v>1.4142135623730951</v>
      </c>
      <c r="S8" s="95">
        <f t="shared" si="3"/>
        <v>0</v>
      </c>
      <c r="T8" s="95">
        <f t="shared" si="3"/>
        <v>0</v>
      </c>
      <c r="U8" s="146">
        <f t="shared" si="3"/>
        <v>5.9160797830996161</v>
      </c>
      <c r="V8" s="109"/>
      <c r="W8" s="110"/>
      <c r="X8" s="3" t="s">
        <v>31</v>
      </c>
      <c r="Y8" s="115">
        <f>COUNT(A9:A119)</f>
        <v>35</v>
      </c>
      <c r="Z8" s="83"/>
      <c r="AA8" s="84"/>
      <c r="AB8" s="85" t="s">
        <v>24</v>
      </c>
      <c r="AC8" s="86">
        <f>AF12</f>
        <v>1</v>
      </c>
      <c r="AD8" s="87">
        <v>1</v>
      </c>
      <c r="AE8" s="127" t="s">
        <v>81</v>
      </c>
      <c r="AF8" s="127" t="s">
        <v>81</v>
      </c>
      <c r="AG8" s="174" t="s">
        <v>81</v>
      </c>
      <c r="AH8" s="174" t="s">
        <v>81</v>
      </c>
      <c r="AI8" s="175" t="s">
        <v>81</v>
      </c>
      <c r="AJ8" s="166" t="s">
        <v>81</v>
      </c>
    </row>
    <row r="9" spans="1:41" ht="15.75" thickBot="1">
      <c r="A9" s="14">
        <v>1</v>
      </c>
      <c r="B9" s="14"/>
      <c r="C9" s="4">
        <v>43619</v>
      </c>
      <c r="D9" s="4" t="s">
        <v>135</v>
      </c>
      <c r="E9" s="14" t="s">
        <v>17</v>
      </c>
      <c r="F9" s="14">
        <v>20</v>
      </c>
      <c r="G9" s="14">
        <v>43.17</v>
      </c>
      <c r="H9" s="14">
        <v>5.96</v>
      </c>
      <c r="I9" s="14">
        <v>2</v>
      </c>
      <c r="J9" s="14"/>
      <c r="K9" s="14">
        <v>8</v>
      </c>
      <c r="L9" s="14">
        <v>1</v>
      </c>
      <c r="M9" s="14"/>
      <c r="N9" s="14"/>
      <c r="O9" s="14"/>
      <c r="P9" s="14">
        <v>0</v>
      </c>
      <c r="Q9" s="14">
        <v>0</v>
      </c>
      <c r="R9" s="14"/>
      <c r="S9" s="14"/>
      <c r="T9" s="14"/>
      <c r="U9" s="11">
        <v>0</v>
      </c>
      <c r="V9" s="14"/>
      <c r="W9" s="14"/>
      <c r="X9" s="16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41">
      <c r="A10" s="14">
        <v>2</v>
      </c>
      <c r="B10" s="14"/>
      <c r="C10" s="4">
        <v>43619</v>
      </c>
      <c r="D10" s="4" t="s">
        <v>136</v>
      </c>
      <c r="E10" s="14" t="s">
        <v>16</v>
      </c>
      <c r="F10" s="14">
        <v>20</v>
      </c>
      <c r="G10" s="14">
        <v>42.24</v>
      </c>
      <c r="H10" s="14">
        <v>6.04</v>
      </c>
      <c r="I10" s="14"/>
      <c r="J10" s="14"/>
      <c r="K10" s="14"/>
      <c r="L10" s="14">
        <v>0</v>
      </c>
      <c r="M10" s="14"/>
      <c r="N10" s="14"/>
      <c r="O10" s="14"/>
      <c r="P10" s="14">
        <v>0</v>
      </c>
      <c r="Q10" s="14">
        <v>0</v>
      </c>
      <c r="R10" s="14"/>
      <c r="S10" s="14"/>
      <c r="T10" s="14"/>
      <c r="U10" s="11">
        <v>0</v>
      </c>
      <c r="V10" s="14"/>
      <c r="W10" s="14"/>
      <c r="X10" s="16"/>
      <c r="Y10" s="14"/>
      <c r="Z10" s="120"/>
      <c r="AA10" s="121" t="s">
        <v>33</v>
      </c>
      <c r="AB10" s="121" t="s">
        <v>34</v>
      </c>
      <c r="AC10" s="121" t="s">
        <v>35</v>
      </c>
      <c r="AD10" s="121" t="s">
        <v>36</v>
      </c>
      <c r="AE10" s="121" t="s">
        <v>37</v>
      </c>
      <c r="AF10" s="122" t="s">
        <v>38</v>
      </c>
      <c r="AG10" s="14"/>
      <c r="AH10" s="14"/>
      <c r="AI10" s="14"/>
      <c r="AJ10" s="14"/>
    </row>
    <row r="11" spans="1:41">
      <c r="A11" s="14">
        <v>3</v>
      </c>
      <c r="B11" s="14"/>
      <c r="C11" s="4">
        <v>43633</v>
      </c>
      <c r="D11" s="4" t="s">
        <v>137</v>
      </c>
      <c r="E11" s="14" t="s">
        <v>17</v>
      </c>
      <c r="F11" s="14">
        <v>20</v>
      </c>
      <c r="G11" s="14">
        <v>41.07</v>
      </c>
      <c r="H11" s="14">
        <v>6.09</v>
      </c>
      <c r="I11" s="14">
        <v>3</v>
      </c>
      <c r="J11" s="14">
        <v>3</v>
      </c>
      <c r="K11" s="14">
        <v>12</v>
      </c>
      <c r="L11" s="14">
        <v>1</v>
      </c>
      <c r="M11" s="14"/>
      <c r="N11" s="14"/>
      <c r="O11" s="14"/>
      <c r="P11" s="14">
        <v>0</v>
      </c>
      <c r="Q11" s="14">
        <v>0</v>
      </c>
      <c r="R11" s="14"/>
      <c r="S11" s="14"/>
      <c r="T11" s="14"/>
      <c r="U11" s="11">
        <v>0</v>
      </c>
      <c r="V11" s="14"/>
      <c r="W11" s="14"/>
      <c r="X11" s="16"/>
      <c r="Y11" s="14"/>
      <c r="Z11" s="123" t="s">
        <v>48</v>
      </c>
      <c r="AA11" s="124">
        <f>AA12/Y8*100</f>
        <v>37.142857142857146</v>
      </c>
      <c r="AB11" s="124">
        <f>AB12/Y8*100</f>
        <v>37.142857142857146</v>
      </c>
      <c r="AC11" s="124">
        <f>AC12/Y8*100</f>
        <v>68.571428571428569</v>
      </c>
      <c r="AD11" s="124">
        <f>AD12/Y8*100</f>
        <v>11.428571428571429</v>
      </c>
      <c r="AE11" s="124">
        <f>AE12/Y8*100</f>
        <v>0</v>
      </c>
      <c r="AF11" s="125">
        <f>AF12/Y8*100</f>
        <v>2.8571428571428572</v>
      </c>
      <c r="AG11" s="14"/>
      <c r="AH11" s="14"/>
      <c r="AI11" s="14"/>
      <c r="AJ11" s="14"/>
    </row>
    <row r="12" spans="1:41" ht="15.75" thickBot="1">
      <c r="A12" s="14">
        <v>4</v>
      </c>
      <c r="B12" s="14"/>
      <c r="C12" s="4">
        <v>43633</v>
      </c>
      <c r="D12" s="4" t="s">
        <v>138</v>
      </c>
      <c r="E12" s="14" t="s">
        <v>17</v>
      </c>
      <c r="F12" s="14">
        <v>20</v>
      </c>
      <c r="G12" s="14"/>
      <c r="H12" s="14" t="s">
        <v>85</v>
      </c>
      <c r="I12" s="14">
        <v>1</v>
      </c>
      <c r="J12" s="14">
        <v>4</v>
      </c>
      <c r="K12" s="14">
        <v>12</v>
      </c>
      <c r="L12" s="14">
        <v>1</v>
      </c>
      <c r="M12" s="14"/>
      <c r="N12" s="14"/>
      <c r="O12" s="14"/>
      <c r="P12" s="14">
        <v>0</v>
      </c>
      <c r="Q12" s="14">
        <v>0</v>
      </c>
      <c r="R12" s="14"/>
      <c r="S12" s="14"/>
      <c r="T12" s="14"/>
      <c r="U12" s="11">
        <v>0</v>
      </c>
      <c r="V12" s="14"/>
      <c r="W12" s="14"/>
      <c r="X12" s="16"/>
      <c r="Y12" s="14"/>
      <c r="Z12" s="126" t="s">
        <v>29</v>
      </c>
      <c r="AA12" s="127">
        <f>COUNT(AA13:AA100)</f>
        <v>13</v>
      </c>
      <c r="AB12" s="127">
        <f>COUNT(AB13:AB100)</f>
        <v>13</v>
      </c>
      <c r="AC12" s="127">
        <f t="shared" ref="AC12:AF12" si="4">COUNT(AC13:AC100)</f>
        <v>24</v>
      </c>
      <c r="AD12" s="127">
        <f t="shared" si="4"/>
        <v>4</v>
      </c>
      <c r="AE12" s="127">
        <f t="shared" si="4"/>
        <v>0</v>
      </c>
      <c r="AF12" s="128">
        <f t="shared" si="4"/>
        <v>1</v>
      </c>
      <c r="AG12" s="14"/>
      <c r="AH12" s="14"/>
      <c r="AI12" s="14"/>
      <c r="AJ12" s="14"/>
    </row>
    <row r="13" spans="1:41">
      <c r="A13" s="14">
        <v>5</v>
      </c>
      <c r="B13" s="14"/>
      <c r="C13" s="4">
        <v>43633</v>
      </c>
      <c r="D13" s="4" t="s">
        <v>139</v>
      </c>
      <c r="E13" s="14" t="s">
        <v>17</v>
      </c>
      <c r="F13" s="14" t="s">
        <v>85</v>
      </c>
      <c r="G13" s="14"/>
      <c r="H13" s="14" t="s">
        <v>85</v>
      </c>
      <c r="I13" s="14">
        <v>1</v>
      </c>
      <c r="J13" s="14">
        <v>4</v>
      </c>
      <c r="K13" s="14">
        <v>2</v>
      </c>
      <c r="L13" s="14">
        <v>1</v>
      </c>
      <c r="M13" s="14">
        <v>3</v>
      </c>
      <c r="N13" s="14"/>
      <c r="O13" s="14"/>
      <c r="P13" s="14">
        <v>1</v>
      </c>
      <c r="Q13" s="14">
        <v>1</v>
      </c>
      <c r="R13" s="14"/>
      <c r="S13" s="14"/>
      <c r="T13" s="14"/>
      <c r="U13" s="11">
        <v>0</v>
      </c>
      <c r="V13" s="14" t="s">
        <v>140</v>
      </c>
      <c r="W13" s="14"/>
      <c r="X13" s="16"/>
      <c r="Y13" s="14"/>
      <c r="Z13" s="14"/>
      <c r="AA13" s="14">
        <v>1</v>
      </c>
      <c r="AB13" s="14">
        <v>1</v>
      </c>
      <c r="AC13" s="14">
        <v>1</v>
      </c>
      <c r="AD13" s="14">
        <v>1</v>
      </c>
      <c r="AE13" s="14"/>
      <c r="AF13" s="14">
        <v>1</v>
      </c>
      <c r="AG13" s="14"/>
      <c r="AH13" s="14"/>
      <c r="AI13" s="14"/>
      <c r="AJ13" s="14"/>
    </row>
    <row r="14" spans="1:41">
      <c r="A14" s="14">
        <v>6</v>
      </c>
      <c r="B14" s="14"/>
      <c r="C14" s="4">
        <v>43633</v>
      </c>
      <c r="D14" s="4" t="s">
        <v>141</v>
      </c>
      <c r="E14" s="14" t="s">
        <v>17</v>
      </c>
      <c r="F14" s="14">
        <v>20</v>
      </c>
      <c r="G14" s="14">
        <v>45.85</v>
      </c>
      <c r="H14" s="14">
        <v>6.02</v>
      </c>
      <c r="I14" s="14"/>
      <c r="J14" s="14"/>
      <c r="K14" s="14">
        <v>1</v>
      </c>
      <c r="L14" s="14">
        <v>1</v>
      </c>
      <c r="M14" s="14">
        <v>1</v>
      </c>
      <c r="N14" s="14"/>
      <c r="O14" s="14"/>
      <c r="P14" s="14">
        <v>1</v>
      </c>
      <c r="Q14" s="14">
        <v>1</v>
      </c>
      <c r="R14" s="14"/>
      <c r="S14" s="14"/>
      <c r="T14" s="14"/>
      <c r="U14" s="11">
        <v>0</v>
      </c>
      <c r="V14" s="14"/>
      <c r="W14" s="14"/>
      <c r="X14" s="16"/>
      <c r="Y14" s="14"/>
      <c r="Z14" s="14"/>
      <c r="AA14" s="14">
        <v>1</v>
      </c>
      <c r="AB14" s="14">
        <v>1</v>
      </c>
      <c r="AC14" s="14">
        <v>1</v>
      </c>
      <c r="AD14" s="14">
        <v>1</v>
      </c>
      <c r="AE14" s="14"/>
      <c r="AF14" s="14"/>
      <c r="AG14" s="14"/>
      <c r="AH14" s="14"/>
      <c r="AI14" s="14"/>
      <c r="AJ14" s="14"/>
    </row>
    <row r="15" spans="1:41">
      <c r="A15" s="14">
        <v>7</v>
      </c>
      <c r="B15" s="14"/>
      <c r="C15" s="4">
        <v>43633</v>
      </c>
      <c r="D15" s="4" t="s">
        <v>142</v>
      </c>
      <c r="E15" s="14" t="s">
        <v>16</v>
      </c>
      <c r="F15" s="14" t="s">
        <v>85</v>
      </c>
      <c r="G15" s="14">
        <v>44.6</v>
      </c>
      <c r="H15" s="14">
        <v>6.45</v>
      </c>
      <c r="I15" s="14"/>
      <c r="J15" s="14"/>
      <c r="K15" s="14"/>
      <c r="L15" s="14">
        <v>0</v>
      </c>
      <c r="M15" s="14"/>
      <c r="N15" s="14"/>
      <c r="O15" s="14"/>
      <c r="P15" s="14">
        <v>0</v>
      </c>
      <c r="Q15" s="14">
        <v>0</v>
      </c>
      <c r="R15" s="14"/>
      <c r="S15" s="14"/>
      <c r="T15" s="14"/>
      <c r="U15" s="11">
        <v>0</v>
      </c>
      <c r="V15" s="14"/>
      <c r="W15" s="14"/>
      <c r="X15" s="16"/>
      <c r="Y15" s="14"/>
      <c r="Z15" s="14"/>
      <c r="AA15" s="14">
        <v>1</v>
      </c>
      <c r="AB15" s="14">
        <v>2</v>
      </c>
      <c r="AC15" s="14">
        <v>2</v>
      </c>
      <c r="AD15" s="14">
        <v>1</v>
      </c>
      <c r="AE15" s="14"/>
      <c r="AF15" s="14"/>
      <c r="AG15" s="14"/>
      <c r="AH15" s="14"/>
      <c r="AI15" s="14"/>
      <c r="AJ15" s="14"/>
    </row>
    <row r="16" spans="1:41">
      <c r="A16" s="14">
        <v>8</v>
      </c>
      <c r="B16" s="14"/>
      <c r="C16" s="4">
        <v>43633</v>
      </c>
      <c r="D16" s="4" t="s">
        <v>143</v>
      </c>
      <c r="E16" s="14" t="s">
        <v>17</v>
      </c>
      <c r="F16" s="14" t="s">
        <v>85</v>
      </c>
      <c r="G16" s="14">
        <v>43.09</v>
      </c>
      <c r="H16" s="14">
        <v>6.43</v>
      </c>
      <c r="I16" s="14"/>
      <c r="J16" s="14"/>
      <c r="K16" s="14">
        <v>8</v>
      </c>
      <c r="L16" s="14">
        <v>1</v>
      </c>
      <c r="M16" s="14"/>
      <c r="N16" s="14"/>
      <c r="O16" s="14"/>
      <c r="P16" s="14">
        <v>0</v>
      </c>
      <c r="Q16" s="14">
        <v>0</v>
      </c>
      <c r="R16" s="14"/>
      <c r="S16" s="14"/>
      <c r="T16" s="14"/>
      <c r="U16" s="11">
        <v>0</v>
      </c>
      <c r="V16" s="14"/>
      <c r="W16" s="14"/>
      <c r="X16" s="16"/>
      <c r="Y16" s="14"/>
      <c r="Z16" s="14"/>
      <c r="AA16" s="14">
        <v>1</v>
      </c>
      <c r="AB16" s="14">
        <v>2</v>
      </c>
      <c r="AC16" s="14">
        <v>3</v>
      </c>
      <c r="AD16" s="14">
        <v>3</v>
      </c>
      <c r="AE16" s="14"/>
      <c r="AF16" s="14"/>
      <c r="AG16" s="14"/>
      <c r="AH16" s="14"/>
      <c r="AI16" s="14"/>
      <c r="AJ16" s="14"/>
    </row>
    <row r="17" spans="1:36">
      <c r="A17" s="14">
        <v>9</v>
      </c>
      <c r="B17" s="14"/>
      <c r="C17" s="4">
        <v>43633</v>
      </c>
      <c r="D17" s="4" t="s">
        <v>144</v>
      </c>
      <c r="E17" s="14" t="s">
        <v>16</v>
      </c>
      <c r="F17" s="14">
        <v>20</v>
      </c>
      <c r="G17" s="14">
        <v>43.14</v>
      </c>
      <c r="H17" s="14">
        <v>6.07</v>
      </c>
      <c r="I17" s="14"/>
      <c r="J17" s="14"/>
      <c r="K17" s="14">
        <v>1</v>
      </c>
      <c r="L17" s="14">
        <v>1</v>
      </c>
      <c r="M17" s="14"/>
      <c r="N17" s="14"/>
      <c r="O17" s="14"/>
      <c r="P17" s="14">
        <v>0</v>
      </c>
      <c r="Q17" s="14">
        <v>0</v>
      </c>
      <c r="R17" s="14"/>
      <c r="S17" s="14"/>
      <c r="T17" s="14"/>
      <c r="U17" s="11">
        <v>0</v>
      </c>
      <c r="V17" s="14"/>
      <c r="W17" s="14"/>
      <c r="X17" s="16"/>
      <c r="Y17" s="14"/>
      <c r="Z17" s="14"/>
      <c r="AA17" s="14">
        <v>2</v>
      </c>
      <c r="AB17" s="14">
        <v>2</v>
      </c>
      <c r="AC17" s="14">
        <v>3</v>
      </c>
      <c r="AD17" s="14"/>
      <c r="AE17" s="14"/>
      <c r="AF17" s="14"/>
      <c r="AG17" s="14"/>
      <c r="AH17" s="14"/>
      <c r="AI17" s="14"/>
      <c r="AJ17" s="14"/>
    </row>
    <row r="18" spans="1:36">
      <c r="A18" s="14">
        <v>10</v>
      </c>
      <c r="B18" s="14"/>
      <c r="C18" s="4">
        <v>43633</v>
      </c>
      <c r="D18" s="4" t="s">
        <v>145</v>
      </c>
      <c r="E18" s="14" t="s">
        <v>17</v>
      </c>
      <c r="F18" s="14">
        <v>20</v>
      </c>
      <c r="G18" s="14">
        <v>44.37</v>
      </c>
      <c r="H18" s="14">
        <v>6.19</v>
      </c>
      <c r="I18" s="14"/>
      <c r="J18" s="14">
        <v>2</v>
      </c>
      <c r="K18" s="14">
        <v>3</v>
      </c>
      <c r="L18" s="14">
        <v>1</v>
      </c>
      <c r="M18" s="14"/>
      <c r="N18" s="14"/>
      <c r="O18" s="14"/>
      <c r="P18" s="14">
        <v>0</v>
      </c>
      <c r="Q18" s="14">
        <v>0</v>
      </c>
      <c r="R18" s="14"/>
      <c r="S18" s="14"/>
      <c r="T18" s="14"/>
      <c r="U18" s="11">
        <v>0</v>
      </c>
      <c r="V18" s="14"/>
      <c r="W18" s="14"/>
      <c r="X18" s="16"/>
      <c r="Y18" s="14"/>
      <c r="Z18" s="14"/>
      <c r="AA18" s="14">
        <v>2</v>
      </c>
      <c r="AB18" s="14">
        <v>2</v>
      </c>
      <c r="AC18" s="14">
        <v>3</v>
      </c>
      <c r="AD18" s="14"/>
      <c r="AE18" s="14"/>
      <c r="AF18" s="14"/>
      <c r="AG18" s="14"/>
      <c r="AH18" s="14"/>
      <c r="AI18" s="14"/>
      <c r="AJ18" s="14"/>
    </row>
    <row r="19" spans="1:36">
      <c r="A19" s="14">
        <v>11</v>
      </c>
      <c r="B19" s="14"/>
      <c r="C19" s="4">
        <v>43633</v>
      </c>
      <c r="D19" s="4" t="s">
        <v>146</v>
      </c>
      <c r="E19" s="14" t="s">
        <v>17</v>
      </c>
      <c r="F19" s="14">
        <v>20</v>
      </c>
      <c r="G19" s="14">
        <v>48.21</v>
      </c>
      <c r="H19" s="14">
        <v>6.04</v>
      </c>
      <c r="I19" s="14"/>
      <c r="J19" s="14">
        <v>2</v>
      </c>
      <c r="K19" s="14"/>
      <c r="L19" s="14">
        <v>1</v>
      </c>
      <c r="M19" s="14"/>
      <c r="N19" s="14"/>
      <c r="O19" s="14"/>
      <c r="P19" s="14">
        <v>0</v>
      </c>
      <c r="Q19" s="14">
        <v>0</v>
      </c>
      <c r="R19" s="14"/>
      <c r="S19" s="14"/>
      <c r="T19" s="14"/>
      <c r="U19" s="11">
        <v>0</v>
      </c>
      <c r="V19" s="14"/>
      <c r="W19" s="14"/>
      <c r="X19" s="16"/>
      <c r="Y19" s="14"/>
      <c r="Z19" s="14"/>
      <c r="AA19" s="14">
        <v>2</v>
      </c>
      <c r="AB19" s="14">
        <v>2</v>
      </c>
      <c r="AC19" s="14">
        <v>4</v>
      </c>
      <c r="AD19" s="14"/>
      <c r="AE19" s="14"/>
      <c r="AF19" s="14"/>
      <c r="AG19" s="14"/>
      <c r="AH19" s="14"/>
      <c r="AI19" s="14"/>
      <c r="AJ19" s="14"/>
    </row>
    <row r="20" spans="1:36">
      <c r="A20" s="14">
        <v>12</v>
      </c>
      <c r="B20" s="14"/>
      <c r="C20" s="4">
        <v>43633</v>
      </c>
      <c r="D20" s="4" t="s">
        <v>147</v>
      </c>
      <c r="E20" s="14" t="s">
        <v>17</v>
      </c>
      <c r="F20" s="14">
        <v>20</v>
      </c>
      <c r="G20" s="14"/>
      <c r="H20" s="14">
        <v>5.72</v>
      </c>
      <c r="I20" s="14"/>
      <c r="J20" s="14"/>
      <c r="K20" s="14"/>
      <c r="L20" s="14">
        <v>0</v>
      </c>
      <c r="M20" s="14"/>
      <c r="N20" s="14"/>
      <c r="O20" s="14"/>
      <c r="P20" s="14">
        <v>0</v>
      </c>
      <c r="Q20" s="14">
        <v>0</v>
      </c>
      <c r="R20" s="14"/>
      <c r="S20" s="14"/>
      <c r="T20" s="14"/>
      <c r="U20" s="11">
        <v>0</v>
      </c>
      <c r="V20" s="14"/>
      <c r="W20" s="14"/>
      <c r="X20" s="16"/>
      <c r="Y20" s="14"/>
      <c r="Z20" s="14"/>
      <c r="AA20" s="14">
        <v>3</v>
      </c>
      <c r="AB20" s="14">
        <v>3</v>
      </c>
      <c r="AC20" s="14">
        <v>4</v>
      </c>
      <c r="AD20" s="14"/>
      <c r="AE20" s="14"/>
      <c r="AF20" s="14"/>
      <c r="AG20" s="14"/>
      <c r="AH20" s="14"/>
      <c r="AI20" s="14"/>
      <c r="AJ20" s="14"/>
    </row>
    <row r="21" spans="1:36">
      <c r="A21" s="14">
        <v>13</v>
      </c>
      <c r="B21" s="14"/>
      <c r="C21" s="4">
        <v>43633</v>
      </c>
      <c r="D21" s="4" t="s">
        <v>148</v>
      </c>
      <c r="E21" s="14" t="s">
        <v>17</v>
      </c>
      <c r="F21" s="14">
        <v>20</v>
      </c>
      <c r="G21" s="14">
        <v>43.64</v>
      </c>
      <c r="H21" s="14">
        <v>6.05</v>
      </c>
      <c r="I21" s="14"/>
      <c r="J21" s="14"/>
      <c r="K21" s="14">
        <v>7</v>
      </c>
      <c r="L21" s="14">
        <v>1</v>
      </c>
      <c r="M21" s="14"/>
      <c r="N21" s="14"/>
      <c r="O21" s="14"/>
      <c r="P21" s="14">
        <v>0</v>
      </c>
      <c r="Q21" s="14">
        <v>0</v>
      </c>
      <c r="R21" s="14"/>
      <c r="S21" s="14"/>
      <c r="T21" s="14"/>
      <c r="U21" s="11">
        <v>0</v>
      </c>
      <c r="V21" s="14"/>
      <c r="W21" s="14"/>
      <c r="X21" s="16"/>
      <c r="Y21" s="14"/>
      <c r="Z21" s="14"/>
      <c r="AA21" s="14">
        <v>3</v>
      </c>
      <c r="AB21" s="14">
        <v>3</v>
      </c>
      <c r="AC21" s="14">
        <v>5</v>
      </c>
      <c r="AD21" s="14"/>
      <c r="AE21" s="14"/>
      <c r="AF21" s="14"/>
      <c r="AG21" s="14"/>
      <c r="AH21" s="14"/>
      <c r="AI21" s="14"/>
      <c r="AJ21" s="14"/>
    </row>
    <row r="22" spans="1:36">
      <c r="A22" s="14">
        <v>14</v>
      </c>
      <c r="B22" s="14"/>
      <c r="C22" s="4">
        <v>43633</v>
      </c>
      <c r="D22" s="4" t="s">
        <v>149</v>
      </c>
      <c r="E22" s="14" t="s">
        <v>17</v>
      </c>
      <c r="F22" s="14" t="s">
        <v>85</v>
      </c>
      <c r="G22" s="14"/>
      <c r="H22" s="14" t="s">
        <v>85</v>
      </c>
      <c r="I22" s="14">
        <v>7</v>
      </c>
      <c r="J22" s="14">
        <v>1</v>
      </c>
      <c r="K22" s="14">
        <v>10</v>
      </c>
      <c r="L22" s="14">
        <v>1</v>
      </c>
      <c r="M22" s="14"/>
      <c r="N22" s="14"/>
      <c r="O22" s="14"/>
      <c r="P22" s="14">
        <v>0</v>
      </c>
      <c r="Q22" s="14">
        <v>0</v>
      </c>
      <c r="R22" s="14"/>
      <c r="S22" s="14"/>
      <c r="T22" s="14"/>
      <c r="U22" s="11">
        <v>0</v>
      </c>
      <c r="V22" s="14" t="s">
        <v>150</v>
      </c>
      <c r="W22" s="14"/>
      <c r="X22" s="16"/>
      <c r="Y22" s="14"/>
      <c r="Z22" s="14"/>
      <c r="AA22" s="14">
        <v>3</v>
      </c>
      <c r="AB22" s="14">
        <v>4</v>
      </c>
      <c r="AC22" s="14">
        <v>7</v>
      </c>
      <c r="AD22" s="14"/>
      <c r="AE22" s="14"/>
      <c r="AF22" s="14"/>
      <c r="AG22" s="14"/>
      <c r="AH22" s="14"/>
      <c r="AI22" s="14"/>
      <c r="AJ22" s="14"/>
    </row>
    <row r="23" spans="1:36">
      <c r="A23" s="14">
        <v>15</v>
      </c>
      <c r="B23" s="14"/>
      <c r="C23" s="4">
        <v>43633</v>
      </c>
      <c r="D23" s="4" t="s">
        <v>151</v>
      </c>
      <c r="E23" s="14" t="s">
        <v>17</v>
      </c>
      <c r="F23" s="14">
        <v>20</v>
      </c>
      <c r="G23" s="14">
        <v>39.46</v>
      </c>
      <c r="H23" s="14">
        <v>5.85</v>
      </c>
      <c r="I23" s="14">
        <v>5</v>
      </c>
      <c r="J23" s="14">
        <v>2</v>
      </c>
      <c r="K23" s="14">
        <v>12</v>
      </c>
      <c r="L23" s="14">
        <v>1</v>
      </c>
      <c r="M23" s="14"/>
      <c r="N23" s="14"/>
      <c r="O23" s="14"/>
      <c r="P23" s="14">
        <v>0</v>
      </c>
      <c r="Q23" s="14">
        <v>0</v>
      </c>
      <c r="R23" s="14"/>
      <c r="S23" s="14"/>
      <c r="T23" s="14"/>
      <c r="U23" s="11">
        <v>0</v>
      </c>
      <c r="V23" s="14"/>
      <c r="W23" s="14"/>
      <c r="X23" s="16"/>
      <c r="Y23" s="14"/>
      <c r="Z23" s="14"/>
      <c r="AA23" s="14">
        <v>4</v>
      </c>
      <c r="AB23" s="14">
        <v>4</v>
      </c>
      <c r="AC23" s="14">
        <v>7</v>
      </c>
      <c r="AD23" s="14"/>
      <c r="AE23" s="14"/>
      <c r="AF23" s="14"/>
      <c r="AG23" s="14"/>
      <c r="AH23" s="14"/>
      <c r="AI23" s="14"/>
      <c r="AJ23" s="14"/>
    </row>
    <row r="24" spans="1:36">
      <c r="A24" s="14">
        <v>16</v>
      </c>
      <c r="B24" s="14"/>
      <c r="C24" s="4">
        <v>43633</v>
      </c>
      <c r="D24" s="4" t="s">
        <v>152</v>
      </c>
      <c r="E24" s="14" t="s">
        <v>17</v>
      </c>
      <c r="F24" s="14">
        <v>20</v>
      </c>
      <c r="G24" s="14">
        <v>47.52</v>
      </c>
      <c r="H24" s="14">
        <v>6.65</v>
      </c>
      <c r="I24" s="14"/>
      <c r="J24" s="14"/>
      <c r="K24" s="14"/>
      <c r="L24" s="14">
        <v>0</v>
      </c>
      <c r="M24" s="14"/>
      <c r="N24" s="14"/>
      <c r="O24" s="14"/>
      <c r="P24" s="14">
        <v>0</v>
      </c>
      <c r="Q24" s="14">
        <v>0</v>
      </c>
      <c r="R24" s="14"/>
      <c r="S24" s="14"/>
      <c r="T24" s="14"/>
      <c r="U24" s="11">
        <v>0</v>
      </c>
      <c r="V24" s="14"/>
      <c r="W24" s="14"/>
      <c r="X24" s="16"/>
      <c r="Y24" s="14"/>
      <c r="Z24" s="14"/>
      <c r="AA24" s="14">
        <v>5</v>
      </c>
      <c r="AB24" s="14">
        <v>4</v>
      </c>
      <c r="AC24" s="14">
        <v>7</v>
      </c>
      <c r="AD24" s="14"/>
      <c r="AE24" s="14"/>
      <c r="AF24" s="14"/>
      <c r="AG24" s="14"/>
      <c r="AH24" s="14"/>
      <c r="AI24" s="14"/>
      <c r="AJ24" s="14"/>
    </row>
    <row r="25" spans="1:36">
      <c r="A25" s="14">
        <v>17</v>
      </c>
      <c r="B25" s="14"/>
      <c r="C25" s="4">
        <v>43633</v>
      </c>
      <c r="D25" s="4" t="s">
        <v>153</v>
      </c>
      <c r="E25" s="14" t="s">
        <v>17</v>
      </c>
      <c r="F25" s="14">
        <v>20</v>
      </c>
      <c r="G25" s="14">
        <v>47.77</v>
      </c>
      <c r="H25" s="14">
        <v>6.2</v>
      </c>
      <c r="I25" s="14">
        <v>1</v>
      </c>
      <c r="J25" s="14"/>
      <c r="K25" s="14"/>
      <c r="L25" s="14">
        <v>1</v>
      </c>
      <c r="M25" s="14"/>
      <c r="N25" s="14"/>
      <c r="O25" s="14"/>
      <c r="P25" s="14">
        <v>0</v>
      </c>
      <c r="Q25" s="14">
        <v>0</v>
      </c>
      <c r="R25" s="14"/>
      <c r="S25" s="14"/>
      <c r="T25" s="14"/>
      <c r="U25" s="11">
        <v>0</v>
      </c>
      <c r="V25" s="14"/>
      <c r="W25" s="14"/>
      <c r="X25" s="16"/>
      <c r="Y25" s="14"/>
      <c r="Z25" s="14"/>
      <c r="AA25" s="14">
        <v>7</v>
      </c>
      <c r="AB25" s="14">
        <v>8</v>
      </c>
      <c r="AC25" s="14">
        <v>8</v>
      </c>
      <c r="AD25" s="14"/>
      <c r="AE25" s="14"/>
      <c r="AF25" s="14"/>
      <c r="AG25" s="14"/>
      <c r="AH25" s="14"/>
      <c r="AI25" s="14"/>
      <c r="AJ25" s="14"/>
    </row>
    <row r="26" spans="1:36">
      <c r="A26" s="14">
        <v>18</v>
      </c>
      <c r="B26" s="14"/>
      <c r="C26" s="4">
        <v>43633</v>
      </c>
      <c r="D26" s="4" t="s">
        <v>154</v>
      </c>
      <c r="E26" s="14" t="s">
        <v>17</v>
      </c>
      <c r="F26" s="14">
        <v>20</v>
      </c>
      <c r="G26" s="14">
        <v>43.8</v>
      </c>
      <c r="H26" s="14">
        <v>6.1</v>
      </c>
      <c r="I26" s="14">
        <v>3</v>
      </c>
      <c r="J26" s="14">
        <v>3</v>
      </c>
      <c r="K26" s="14">
        <v>5</v>
      </c>
      <c r="L26" s="14">
        <v>1</v>
      </c>
      <c r="M26" s="14">
        <v>1</v>
      </c>
      <c r="N26" s="14"/>
      <c r="O26" s="14"/>
      <c r="P26" s="14">
        <v>1</v>
      </c>
      <c r="Q26" s="14">
        <v>1</v>
      </c>
      <c r="R26" s="14"/>
      <c r="S26" s="14"/>
      <c r="T26" s="14"/>
      <c r="U26" s="11">
        <v>0</v>
      </c>
      <c r="V26" s="14"/>
      <c r="W26" s="14"/>
      <c r="X26" s="16"/>
      <c r="Y26" s="14"/>
      <c r="Z26" s="14"/>
      <c r="AA26" s="14"/>
      <c r="AB26" s="14"/>
      <c r="AC26" s="14">
        <v>8</v>
      </c>
      <c r="AD26" s="14"/>
      <c r="AE26" s="14"/>
      <c r="AF26" s="14"/>
      <c r="AG26" s="14"/>
      <c r="AH26" s="14"/>
      <c r="AI26" s="14"/>
      <c r="AJ26" s="14"/>
    </row>
    <row r="27" spans="1:36">
      <c r="A27" s="14">
        <v>19</v>
      </c>
      <c r="B27" s="14"/>
      <c r="C27" s="4">
        <v>43633</v>
      </c>
      <c r="D27" s="4" t="s">
        <v>155</v>
      </c>
      <c r="E27" s="14" t="s">
        <v>17</v>
      </c>
      <c r="F27" s="14">
        <v>20</v>
      </c>
      <c r="G27" s="14">
        <v>48.02</v>
      </c>
      <c r="H27" s="14">
        <v>6.57</v>
      </c>
      <c r="I27" s="14">
        <v>2</v>
      </c>
      <c r="J27" s="14">
        <v>2</v>
      </c>
      <c r="K27" s="14">
        <v>10</v>
      </c>
      <c r="L27" s="14">
        <v>1</v>
      </c>
      <c r="M27" s="14"/>
      <c r="N27" s="14"/>
      <c r="O27" s="14"/>
      <c r="P27" s="14">
        <v>0</v>
      </c>
      <c r="Q27" s="14">
        <v>0</v>
      </c>
      <c r="R27" s="14"/>
      <c r="S27" s="14"/>
      <c r="T27" s="14"/>
      <c r="U27" s="11">
        <v>0</v>
      </c>
      <c r="V27" s="14"/>
      <c r="W27" s="14"/>
      <c r="X27" s="16"/>
      <c r="Y27" s="14"/>
      <c r="Z27" s="14"/>
      <c r="AA27" s="14"/>
      <c r="AB27" s="14"/>
      <c r="AC27" s="14">
        <v>9</v>
      </c>
      <c r="AD27" s="14"/>
      <c r="AE27" s="14"/>
      <c r="AF27" s="14"/>
      <c r="AG27" s="14"/>
      <c r="AH27" s="14"/>
      <c r="AI27" s="14"/>
      <c r="AJ27" s="14"/>
    </row>
    <row r="28" spans="1:36">
      <c r="A28" s="14">
        <v>20</v>
      </c>
      <c r="B28" s="14" t="s">
        <v>156</v>
      </c>
      <c r="C28" s="12">
        <v>43973</v>
      </c>
      <c r="D28" s="12">
        <v>43979</v>
      </c>
      <c r="E28" s="14" t="s">
        <v>22</v>
      </c>
      <c r="F28" s="14">
        <v>20</v>
      </c>
      <c r="G28" s="14">
        <v>50.4</v>
      </c>
      <c r="H28" s="14">
        <v>6.8</v>
      </c>
      <c r="I28" s="14"/>
      <c r="J28" s="14"/>
      <c r="K28" s="14">
        <v>12</v>
      </c>
      <c r="L28" s="14">
        <v>1</v>
      </c>
      <c r="M28" s="14"/>
      <c r="N28" s="14"/>
      <c r="O28" s="14"/>
      <c r="P28" s="14">
        <v>0</v>
      </c>
      <c r="Q28" s="14">
        <v>0</v>
      </c>
      <c r="R28" s="14"/>
      <c r="S28" s="14"/>
      <c r="T28" s="14"/>
      <c r="U28" s="11">
        <v>0</v>
      </c>
      <c r="V28" s="14"/>
      <c r="W28" s="14"/>
      <c r="X28" s="16"/>
      <c r="Y28" s="14"/>
      <c r="Z28" s="14"/>
      <c r="AA28" s="14"/>
      <c r="AB28" s="14"/>
      <c r="AC28" s="14">
        <v>10</v>
      </c>
      <c r="AD28" s="14"/>
      <c r="AE28" s="14"/>
      <c r="AF28" s="14"/>
      <c r="AG28" s="14"/>
      <c r="AH28" s="14"/>
      <c r="AI28" s="14"/>
      <c r="AJ28" s="14"/>
    </row>
    <row r="29" spans="1:36">
      <c r="A29" s="14">
        <v>21</v>
      </c>
      <c r="B29" s="14" t="s">
        <v>157</v>
      </c>
      <c r="C29" s="12">
        <v>43973</v>
      </c>
      <c r="D29" s="12">
        <v>43979</v>
      </c>
      <c r="E29" s="14" t="s">
        <v>22</v>
      </c>
      <c r="F29" s="14">
        <v>20</v>
      </c>
      <c r="G29" s="14">
        <v>47.4</v>
      </c>
      <c r="H29" s="14">
        <v>6.3</v>
      </c>
      <c r="I29" s="14"/>
      <c r="J29" s="14"/>
      <c r="K29" s="14">
        <v>4</v>
      </c>
      <c r="L29" s="14">
        <v>1</v>
      </c>
      <c r="M29" s="14"/>
      <c r="N29" s="14"/>
      <c r="O29" s="14"/>
      <c r="P29" s="14">
        <v>0</v>
      </c>
      <c r="Q29" s="14">
        <v>0</v>
      </c>
      <c r="R29" s="14"/>
      <c r="S29" s="14"/>
      <c r="T29" s="14"/>
      <c r="U29" s="11">
        <v>0</v>
      </c>
      <c r="V29" s="14"/>
      <c r="W29" s="14"/>
      <c r="X29" s="16"/>
      <c r="Y29" s="14"/>
      <c r="Z29" s="14"/>
      <c r="AA29" s="14"/>
      <c r="AB29" s="14"/>
      <c r="AC29" s="14">
        <v>10</v>
      </c>
      <c r="AD29" s="14"/>
      <c r="AE29" s="14"/>
      <c r="AF29" s="14"/>
      <c r="AG29" s="14"/>
      <c r="AH29" s="14"/>
      <c r="AI29" s="14"/>
      <c r="AJ29" s="14"/>
    </row>
    <row r="30" spans="1:36">
      <c r="A30" s="14">
        <v>22</v>
      </c>
      <c r="B30" s="14" t="s">
        <v>158</v>
      </c>
      <c r="C30" s="12">
        <v>43973</v>
      </c>
      <c r="D30" s="12">
        <v>43979</v>
      </c>
      <c r="E30" s="14" t="s">
        <v>22</v>
      </c>
      <c r="F30" s="14">
        <v>20</v>
      </c>
      <c r="G30" s="14">
        <v>47.4</v>
      </c>
      <c r="H30" s="14">
        <v>6.9</v>
      </c>
      <c r="I30" s="14"/>
      <c r="J30" s="14"/>
      <c r="K30" s="14">
        <v>9</v>
      </c>
      <c r="L30" s="14">
        <v>1</v>
      </c>
      <c r="M30" s="14">
        <v>1</v>
      </c>
      <c r="N30" s="14"/>
      <c r="O30" s="14"/>
      <c r="P30" s="14">
        <v>1</v>
      </c>
      <c r="Q30" s="14">
        <v>1</v>
      </c>
      <c r="R30" s="14"/>
      <c r="S30" s="14"/>
      <c r="T30" s="14"/>
      <c r="U30" s="11">
        <v>0</v>
      </c>
      <c r="V30" s="14"/>
      <c r="W30" s="14"/>
      <c r="X30" s="16"/>
      <c r="Y30" s="14"/>
      <c r="Z30" s="14"/>
      <c r="AA30" s="14"/>
      <c r="AB30" s="14"/>
      <c r="AC30" s="14">
        <v>12</v>
      </c>
      <c r="AD30" s="14"/>
      <c r="AE30" s="14"/>
      <c r="AF30" s="14"/>
      <c r="AG30" s="14"/>
      <c r="AH30" s="14"/>
      <c r="AI30" s="14"/>
      <c r="AJ30" s="14"/>
    </row>
    <row r="31" spans="1:36">
      <c r="A31" s="14">
        <v>23</v>
      </c>
      <c r="B31" s="14" t="s">
        <v>159</v>
      </c>
      <c r="C31" s="12">
        <v>43973</v>
      </c>
      <c r="D31" s="12">
        <v>43980</v>
      </c>
      <c r="E31" s="14" t="s">
        <v>22</v>
      </c>
      <c r="F31" s="14">
        <v>20</v>
      </c>
      <c r="G31" s="14">
        <v>50.1</v>
      </c>
      <c r="H31" s="14">
        <v>6.4</v>
      </c>
      <c r="I31" s="14"/>
      <c r="J31" s="14"/>
      <c r="K31" s="14"/>
      <c r="L31" s="14">
        <v>0</v>
      </c>
      <c r="M31" s="14"/>
      <c r="N31" s="14"/>
      <c r="O31" s="14"/>
      <c r="P31" s="14">
        <v>0</v>
      </c>
      <c r="Q31" s="14">
        <v>0</v>
      </c>
      <c r="R31" s="14"/>
      <c r="S31" s="14"/>
      <c r="T31" s="14"/>
      <c r="U31" s="11">
        <v>0</v>
      </c>
      <c r="V31" s="14"/>
      <c r="W31" s="14"/>
      <c r="X31" s="16"/>
      <c r="Y31" s="14"/>
      <c r="Z31" s="14"/>
      <c r="AA31" s="14"/>
      <c r="AB31" s="14"/>
      <c r="AC31" s="14">
        <v>12</v>
      </c>
      <c r="AD31" s="14"/>
      <c r="AE31" s="14"/>
      <c r="AF31" s="14"/>
      <c r="AG31" s="14"/>
      <c r="AH31" s="14"/>
      <c r="AI31" s="14"/>
      <c r="AJ31" s="14"/>
    </row>
    <row r="32" spans="1:36">
      <c r="A32" s="14">
        <v>24</v>
      </c>
      <c r="B32" s="14" t="s">
        <v>160</v>
      </c>
      <c r="C32" s="12">
        <v>43973</v>
      </c>
      <c r="D32" s="12">
        <v>43980</v>
      </c>
      <c r="E32" s="14" t="s">
        <v>22</v>
      </c>
      <c r="F32" s="14">
        <v>20</v>
      </c>
      <c r="G32" s="14">
        <v>44.8</v>
      </c>
      <c r="H32" s="14">
        <v>6</v>
      </c>
      <c r="I32" s="14"/>
      <c r="J32" s="14"/>
      <c r="K32" s="14">
        <v>3</v>
      </c>
      <c r="L32" s="14">
        <v>1</v>
      </c>
      <c r="M32" s="14"/>
      <c r="N32" s="14"/>
      <c r="O32" s="14">
        <v>1</v>
      </c>
      <c r="P32" s="14">
        <v>1</v>
      </c>
      <c r="Q32" s="14">
        <v>1</v>
      </c>
      <c r="R32" s="14"/>
      <c r="S32" s="14"/>
      <c r="T32" s="14"/>
      <c r="U32" s="11">
        <v>0</v>
      </c>
      <c r="V32" s="14"/>
      <c r="W32" s="14"/>
      <c r="X32" s="16"/>
      <c r="Y32" s="14"/>
      <c r="Z32" s="14"/>
      <c r="AA32" s="14"/>
      <c r="AB32" s="14"/>
      <c r="AC32" s="14">
        <v>12</v>
      </c>
      <c r="AD32" s="14"/>
      <c r="AE32" s="14"/>
      <c r="AF32" s="14"/>
      <c r="AG32" s="14"/>
      <c r="AH32" s="14"/>
      <c r="AI32" s="14"/>
      <c r="AJ32" s="14"/>
    </row>
    <row r="33" spans="1:36">
      <c r="A33" s="14">
        <v>25</v>
      </c>
      <c r="B33" s="14" t="s">
        <v>161</v>
      </c>
      <c r="C33" s="12">
        <v>43973</v>
      </c>
      <c r="D33" s="12">
        <v>43980</v>
      </c>
      <c r="E33" s="14" t="s">
        <v>22</v>
      </c>
      <c r="F33" s="14">
        <v>20</v>
      </c>
      <c r="G33" s="14">
        <v>51.7</v>
      </c>
      <c r="H33" s="14">
        <v>6.6</v>
      </c>
      <c r="I33" s="14"/>
      <c r="J33" s="14"/>
      <c r="K33" s="14">
        <v>7</v>
      </c>
      <c r="L33" s="14">
        <v>1</v>
      </c>
      <c r="M33" s="14"/>
      <c r="N33" s="14"/>
      <c r="O33" s="14"/>
      <c r="P33" s="14">
        <v>0</v>
      </c>
      <c r="Q33" s="14">
        <v>0</v>
      </c>
      <c r="R33" s="14">
        <v>2</v>
      </c>
      <c r="S33" s="14"/>
      <c r="T33" s="14"/>
      <c r="U33" s="11">
        <v>1</v>
      </c>
      <c r="V33" s="14"/>
      <c r="W33" s="14"/>
      <c r="X33" s="16"/>
      <c r="Y33" s="14"/>
      <c r="Z33" s="14"/>
      <c r="AA33" s="14"/>
      <c r="AB33" s="14"/>
      <c r="AC33" s="14">
        <v>12</v>
      </c>
      <c r="AD33" s="14"/>
      <c r="AE33" s="14"/>
      <c r="AF33" s="14"/>
      <c r="AG33" s="14"/>
      <c r="AH33" s="14"/>
      <c r="AI33" s="14"/>
      <c r="AJ33" s="14"/>
    </row>
    <row r="34" spans="1:36">
      <c r="A34" s="14">
        <v>26</v>
      </c>
      <c r="B34" s="14" t="s">
        <v>162</v>
      </c>
      <c r="C34" s="12">
        <v>43973</v>
      </c>
      <c r="D34" s="12">
        <v>43980</v>
      </c>
      <c r="E34" s="14" t="s">
        <v>22</v>
      </c>
      <c r="F34" s="14">
        <v>20</v>
      </c>
      <c r="G34" s="14">
        <v>43.8</v>
      </c>
      <c r="H34" s="14">
        <v>5.7</v>
      </c>
      <c r="I34" s="14"/>
      <c r="J34" s="14"/>
      <c r="K34" s="14">
        <v>7</v>
      </c>
      <c r="L34" s="14">
        <v>1</v>
      </c>
      <c r="M34" s="14"/>
      <c r="N34" s="14"/>
      <c r="O34" s="14"/>
      <c r="P34" s="14">
        <v>0</v>
      </c>
      <c r="Q34" s="14">
        <v>0</v>
      </c>
      <c r="R34" s="14">
        <v>1</v>
      </c>
      <c r="S34" s="14"/>
      <c r="T34" s="14"/>
      <c r="U34" s="11">
        <v>1</v>
      </c>
      <c r="V34" s="14"/>
      <c r="W34" s="14"/>
      <c r="X34" s="16"/>
      <c r="Y34" s="14"/>
      <c r="Z34" s="14"/>
      <c r="AA34" s="14"/>
      <c r="AB34" s="14"/>
      <c r="AC34" s="14">
        <v>21</v>
      </c>
      <c r="AD34" s="14"/>
      <c r="AE34" s="14"/>
      <c r="AF34" s="14"/>
      <c r="AG34" s="14"/>
      <c r="AH34" s="14"/>
      <c r="AI34" s="14"/>
      <c r="AJ34" s="14"/>
    </row>
    <row r="35" spans="1:36">
      <c r="A35" s="14">
        <v>27</v>
      </c>
      <c r="B35" s="14" t="s">
        <v>163</v>
      </c>
      <c r="C35" s="12">
        <v>43973</v>
      </c>
      <c r="D35" s="12">
        <v>43980</v>
      </c>
      <c r="E35" s="14" t="s">
        <v>22</v>
      </c>
      <c r="F35" s="14">
        <v>20</v>
      </c>
      <c r="G35" s="14">
        <v>43.2</v>
      </c>
      <c r="H35" s="14">
        <v>6.4</v>
      </c>
      <c r="I35" s="14">
        <v>1</v>
      </c>
      <c r="J35" s="14">
        <v>1</v>
      </c>
      <c r="K35" s="14">
        <v>50</v>
      </c>
      <c r="L35" s="14">
        <v>1</v>
      </c>
      <c r="M35" s="14"/>
      <c r="N35" s="14"/>
      <c r="O35" s="14"/>
      <c r="P35" s="14">
        <v>0</v>
      </c>
      <c r="Q35" s="14">
        <v>0</v>
      </c>
      <c r="R35" s="14"/>
      <c r="S35" s="14"/>
      <c r="T35" s="14"/>
      <c r="U35" s="11">
        <v>0</v>
      </c>
      <c r="V35" s="14"/>
      <c r="W35" s="14"/>
      <c r="X35" s="16"/>
      <c r="Y35" s="14"/>
      <c r="Z35" s="14"/>
      <c r="AA35" s="14"/>
      <c r="AB35" s="14"/>
      <c r="AC35" s="14">
        <v>50</v>
      </c>
      <c r="AD35" s="14"/>
      <c r="AE35" s="14"/>
      <c r="AF35" s="14"/>
      <c r="AG35" s="14"/>
      <c r="AH35" s="14"/>
      <c r="AI35" s="14"/>
      <c r="AJ35" s="14"/>
    </row>
    <row r="36" spans="1:36">
      <c r="A36" s="14">
        <v>28</v>
      </c>
      <c r="B36" s="14" t="s">
        <v>164</v>
      </c>
      <c r="C36" s="12">
        <v>43973</v>
      </c>
      <c r="D36" s="12">
        <v>43980</v>
      </c>
      <c r="E36" s="14" t="s">
        <v>22</v>
      </c>
      <c r="F36" s="14">
        <v>20</v>
      </c>
      <c r="G36" s="14">
        <v>46.6</v>
      </c>
      <c r="H36" s="14">
        <v>6.8</v>
      </c>
      <c r="I36" s="14">
        <v>4</v>
      </c>
      <c r="J36" s="14">
        <v>8</v>
      </c>
      <c r="K36" s="14">
        <v>4</v>
      </c>
      <c r="L36" s="14">
        <v>1</v>
      </c>
      <c r="M36" s="14"/>
      <c r="N36" s="14"/>
      <c r="O36" s="14"/>
      <c r="P36" s="14">
        <v>0</v>
      </c>
      <c r="Q36" s="14">
        <v>0</v>
      </c>
      <c r="R36" s="14"/>
      <c r="S36" s="14"/>
      <c r="T36" s="14"/>
      <c r="U36" s="11">
        <v>0</v>
      </c>
      <c r="V36" s="14"/>
      <c r="W36" s="14"/>
      <c r="X36" s="16"/>
      <c r="Y36" s="14"/>
      <c r="Z36" s="14"/>
      <c r="AA36" s="14"/>
      <c r="AB36" s="14"/>
      <c r="AC36" s="14">
        <v>85</v>
      </c>
      <c r="AD36" s="14"/>
      <c r="AE36" s="14"/>
      <c r="AF36" s="14"/>
      <c r="AG36" s="14"/>
      <c r="AH36" s="14"/>
      <c r="AI36" s="14"/>
      <c r="AJ36" s="14"/>
    </row>
    <row r="37" spans="1:36">
      <c r="A37" s="14">
        <v>29</v>
      </c>
      <c r="B37" s="14" t="s">
        <v>165</v>
      </c>
      <c r="C37" s="12">
        <v>43973</v>
      </c>
      <c r="D37" s="12">
        <v>43980</v>
      </c>
      <c r="E37" s="14" t="s">
        <v>22</v>
      </c>
      <c r="F37" s="14">
        <v>20</v>
      </c>
      <c r="G37" s="14">
        <v>45.9</v>
      </c>
      <c r="H37" s="14">
        <v>6.4</v>
      </c>
      <c r="I37" s="14">
        <v>3</v>
      </c>
      <c r="J37" s="14">
        <v>4</v>
      </c>
      <c r="K37" s="14">
        <v>85</v>
      </c>
      <c r="L37" s="14">
        <v>1</v>
      </c>
      <c r="M37" s="14"/>
      <c r="N37" s="14"/>
      <c r="O37" s="14"/>
      <c r="P37" s="14">
        <v>0</v>
      </c>
      <c r="Q37" s="14">
        <v>0</v>
      </c>
      <c r="R37" s="14"/>
      <c r="S37" s="14"/>
      <c r="T37" s="14"/>
      <c r="U37" s="11">
        <v>0</v>
      </c>
      <c r="V37" s="14"/>
      <c r="W37" s="14"/>
      <c r="X37" s="16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>
      <c r="A38" s="14">
        <v>30</v>
      </c>
      <c r="B38" s="14" t="s">
        <v>166</v>
      </c>
      <c r="C38" s="12">
        <v>43973</v>
      </c>
      <c r="D38" s="12">
        <v>43980</v>
      </c>
      <c r="E38" s="14" t="s">
        <v>21</v>
      </c>
      <c r="F38" s="14">
        <v>20</v>
      </c>
      <c r="G38" s="14">
        <v>47.8</v>
      </c>
      <c r="H38" s="14">
        <v>6.4</v>
      </c>
      <c r="I38" s="14">
        <v>2</v>
      </c>
      <c r="J38" s="14">
        <v>2</v>
      </c>
      <c r="K38" s="14">
        <v>21</v>
      </c>
      <c r="L38" s="14">
        <v>1</v>
      </c>
      <c r="M38" s="14"/>
      <c r="N38" s="14"/>
      <c r="O38" s="14"/>
      <c r="P38" s="14">
        <v>0</v>
      </c>
      <c r="Q38" s="14">
        <v>0</v>
      </c>
      <c r="R38" s="14"/>
      <c r="S38" s="14"/>
      <c r="T38" s="14"/>
      <c r="U38" s="11">
        <v>0</v>
      </c>
      <c r="V38" s="14"/>
      <c r="W38" s="14"/>
      <c r="X38" s="16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1:36">
      <c r="A39" s="14">
        <v>31</v>
      </c>
      <c r="B39" s="14" t="s">
        <v>167</v>
      </c>
      <c r="C39" s="12">
        <v>43973</v>
      </c>
      <c r="D39" s="12">
        <v>43980</v>
      </c>
      <c r="E39" s="14" t="s">
        <v>22</v>
      </c>
      <c r="F39" s="14">
        <v>20</v>
      </c>
      <c r="G39" s="14">
        <v>45.3</v>
      </c>
      <c r="H39" s="14">
        <v>5.9</v>
      </c>
      <c r="I39" s="14"/>
      <c r="J39" s="14"/>
      <c r="K39" s="14">
        <v>3</v>
      </c>
      <c r="L39" s="14">
        <v>1</v>
      </c>
      <c r="M39" s="14"/>
      <c r="N39" s="14"/>
      <c r="O39" s="14"/>
      <c r="P39" s="14">
        <v>0</v>
      </c>
      <c r="Q39" s="14">
        <v>0</v>
      </c>
      <c r="R39" s="14"/>
      <c r="S39" s="14"/>
      <c r="T39" s="14"/>
      <c r="U39" s="11">
        <v>0</v>
      </c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6">
      <c r="A40" s="14">
        <v>32</v>
      </c>
      <c r="B40" s="14" t="s">
        <v>168</v>
      </c>
      <c r="C40" s="12">
        <v>43973</v>
      </c>
      <c r="D40" s="12">
        <v>43980</v>
      </c>
      <c r="E40" s="14" t="s">
        <v>22</v>
      </c>
      <c r="F40" s="14">
        <v>20</v>
      </c>
      <c r="G40" s="14">
        <v>47</v>
      </c>
      <c r="H40" s="14">
        <v>6.5</v>
      </c>
      <c r="I40" s="14"/>
      <c r="J40" s="14"/>
      <c r="K40" s="14"/>
      <c r="L40" s="14">
        <v>0</v>
      </c>
      <c r="M40" s="14"/>
      <c r="N40" s="14"/>
      <c r="O40" s="14"/>
      <c r="P40" s="14">
        <v>0</v>
      </c>
      <c r="Q40" s="14">
        <v>0</v>
      </c>
      <c r="R40" s="14"/>
      <c r="S40" s="14"/>
      <c r="T40" s="14"/>
      <c r="U40" s="11">
        <v>0</v>
      </c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>
      <c r="A41" s="14">
        <v>33</v>
      </c>
      <c r="B41" s="14" t="s">
        <v>169</v>
      </c>
      <c r="C41" s="12">
        <v>43973</v>
      </c>
      <c r="D41" s="12">
        <v>43983</v>
      </c>
      <c r="E41" s="14" t="s">
        <v>21</v>
      </c>
      <c r="F41" s="14">
        <v>20</v>
      </c>
      <c r="G41" s="14">
        <v>49.6</v>
      </c>
      <c r="H41" s="14">
        <v>6.4</v>
      </c>
      <c r="I41" s="14"/>
      <c r="J41" s="14"/>
      <c r="K41" s="14"/>
      <c r="L41" s="14">
        <v>0</v>
      </c>
      <c r="M41" s="14"/>
      <c r="N41" s="14"/>
      <c r="O41" s="14"/>
      <c r="P41" s="14">
        <v>0</v>
      </c>
      <c r="Q41" s="14">
        <v>0</v>
      </c>
      <c r="R41" s="14"/>
      <c r="S41" s="14"/>
      <c r="T41" s="14"/>
      <c r="U41" s="11">
        <v>0</v>
      </c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>
      <c r="A42" s="14">
        <v>34</v>
      </c>
      <c r="B42" s="14" t="s">
        <v>170</v>
      </c>
      <c r="C42" s="12">
        <v>43973</v>
      </c>
      <c r="D42" s="12">
        <v>43983</v>
      </c>
      <c r="E42" s="14" t="s">
        <v>21</v>
      </c>
      <c r="F42" s="14">
        <v>20</v>
      </c>
      <c r="G42" s="14">
        <v>45.7</v>
      </c>
      <c r="H42" s="14">
        <v>5.9</v>
      </c>
      <c r="I42" s="14"/>
      <c r="J42" s="14"/>
      <c r="K42" s="14"/>
      <c r="L42" s="14">
        <v>0</v>
      </c>
      <c r="M42" s="14"/>
      <c r="N42" s="14"/>
      <c r="O42" s="14"/>
      <c r="P42" s="14">
        <v>0</v>
      </c>
      <c r="Q42" s="14">
        <v>0</v>
      </c>
      <c r="R42" s="14"/>
      <c r="S42" s="14"/>
      <c r="T42" s="14"/>
      <c r="U42" s="11">
        <v>0</v>
      </c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>
      <c r="A43" s="14">
        <v>35</v>
      </c>
      <c r="B43" s="14" t="s">
        <v>171</v>
      </c>
      <c r="C43" s="12">
        <v>43973</v>
      </c>
      <c r="D43" s="12">
        <v>43983</v>
      </c>
      <c r="E43" s="14" t="s">
        <v>22</v>
      </c>
      <c r="F43" s="14">
        <v>20</v>
      </c>
      <c r="G43" s="14">
        <v>44.2</v>
      </c>
      <c r="H43" s="14">
        <v>6.2</v>
      </c>
      <c r="I43" s="14"/>
      <c r="J43" s="14"/>
      <c r="K43" s="14"/>
      <c r="L43" s="14">
        <v>0</v>
      </c>
      <c r="M43" s="14"/>
      <c r="N43" s="14"/>
      <c r="O43" s="14"/>
      <c r="P43" s="14">
        <v>0</v>
      </c>
      <c r="Q43" s="14">
        <v>0</v>
      </c>
      <c r="R43" s="14"/>
      <c r="S43" s="14"/>
      <c r="T43" s="14"/>
      <c r="U43" s="11">
        <v>0</v>
      </c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58" spans="24:24">
      <c r="X58" s="5"/>
    </row>
  </sheetData>
  <mergeCells count="20">
    <mergeCell ref="AG2:AH2"/>
    <mergeCell ref="AI2:AJ2"/>
    <mergeCell ref="Z3:AA5"/>
    <mergeCell ref="A1:W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E4:E8"/>
    <mergeCell ref="Z6:AA8"/>
    <mergeCell ref="C7:C8"/>
    <mergeCell ref="D7:D8"/>
    <mergeCell ref="V2:W8"/>
    <mergeCell ref="Z2:AB2"/>
    <mergeCell ref="AE2:AF2"/>
  </mergeCells>
  <phoneticPr fontId="4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8"/>
  <sheetViews>
    <sheetView topLeftCell="A2" workbookViewId="0">
      <selection activeCell="R2" sqref="A1:AF34"/>
    </sheetView>
  </sheetViews>
  <sheetFormatPr defaultColWidth="9" defaultRowHeight="15"/>
  <cols>
    <col min="1" max="1" width="3.42578125" style="1" bestFit="1" customWidth="1"/>
    <col min="2" max="2" width="9.7109375" style="1" customWidth="1"/>
    <col min="3" max="3" width="11.140625" style="1" bestFit="1" customWidth="1"/>
    <col min="4" max="4" width="14.140625" style="1" bestFit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21" width="9" style="1"/>
    <col min="22" max="22" width="11.42578125" style="1" bestFit="1" customWidth="1"/>
    <col min="23" max="26" width="9" style="1"/>
    <col min="27" max="27" width="10.28515625" style="1" bestFit="1" customWidth="1"/>
    <col min="28" max="28" width="9" style="1"/>
    <col min="29" max="29" width="10.28515625" style="1" bestFit="1" customWidth="1"/>
    <col min="30" max="30" width="9" style="1"/>
    <col min="31" max="31" width="12.7109375" style="1" bestFit="1" customWidth="1"/>
    <col min="32" max="16384" width="9" style="1"/>
  </cols>
  <sheetData>
    <row r="1" spans="1:37" ht="15.75" thickBot="1">
      <c r="A1" s="24" t="s">
        <v>308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6"/>
      <c r="T1" s="27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K1" s="1" t="s">
        <v>43</v>
      </c>
    </row>
    <row r="2" spans="1:37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28" t="s">
        <v>314</v>
      </c>
      <c r="S2" s="29"/>
      <c r="T2" s="2"/>
      <c r="U2" s="14"/>
      <c r="V2" s="18" t="s">
        <v>10</v>
      </c>
      <c r="W2" s="19"/>
      <c r="X2" s="19"/>
      <c r="Y2" s="40" t="s">
        <v>29</v>
      </c>
      <c r="Z2" s="17" t="s">
        <v>11</v>
      </c>
      <c r="AA2" s="20" t="s">
        <v>44</v>
      </c>
      <c r="AB2" s="21"/>
      <c r="AC2" s="20" t="s">
        <v>45</v>
      </c>
      <c r="AD2" s="21"/>
      <c r="AE2" s="20" t="s">
        <v>46</v>
      </c>
      <c r="AF2" s="21"/>
    </row>
    <row r="3" spans="1:37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1"/>
      <c r="S3" s="42"/>
      <c r="T3" s="2"/>
      <c r="U3" s="14"/>
      <c r="V3" s="51" t="s">
        <v>20</v>
      </c>
      <c r="W3" s="52"/>
      <c r="X3" s="53" t="s">
        <v>21</v>
      </c>
      <c r="Y3" s="54">
        <f>W12</f>
        <v>22</v>
      </c>
      <c r="Z3" s="55">
        <v>11.82</v>
      </c>
      <c r="AA3" s="56">
        <v>9.91</v>
      </c>
      <c r="AB3" s="56">
        <v>13.77</v>
      </c>
      <c r="AC3" s="57">
        <v>9.5500000000000007</v>
      </c>
      <c r="AD3" s="57">
        <v>14.14</v>
      </c>
      <c r="AE3" s="179">
        <v>8.91</v>
      </c>
      <c r="AF3" s="180">
        <v>14.91</v>
      </c>
    </row>
    <row r="4" spans="1:37">
      <c r="A4" s="41"/>
      <c r="B4" s="42"/>
      <c r="C4" s="41"/>
      <c r="D4" s="42"/>
      <c r="E4" s="60"/>
      <c r="F4" s="61" t="s">
        <v>11</v>
      </c>
      <c r="G4" s="62">
        <f>AVERAGE(G9:G164)</f>
        <v>52.899999999999984</v>
      </c>
      <c r="H4" s="63">
        <f>AVERAGE(H9:H164)</f>
        <v>7.8495454545454555</v>
      </c>
      <c r="I4" s="64">
        <f>AVERAGE(I9:I164)</f>
        <v>11.818181818181818</v>
      </c>
      <c r="J4" s="62">
        <f>AVERAGE(J9:J164)</f>
        <v>11.454545454545455</v>
      </c>
      <c r="K4" s="62">
        <f>AVERAGE(K9:K164)</f>
        <v>13.772727272727273</v>
      </c>
      <c r="L4" s="62">
        <f>AVERAGE(L9:L164)*100</f>
        <v>100</v>
      </c>
      <c r="M4" s="62">
        <f>AVERAGE(M9:M164)</f>
        <v>2.5</v>
      </c>
      <c r="N4" s="62">
        <f>AVERAGE(N9:N164)</f>
        <v>1</v>
      </c>
      <c r="O4" s="62">
        <f>AVERAGE(O9:O164)</f>
        <v>1</v>
      </c>
      <c r="P4" s="62">
        <f>AVERAGE(P9:P164)*100</f>
        <v>45.454545454545453</v>
      </c>
      <c r="Q4" s="65">
        <f>AVERAGE(Q9:Q164)*100</f>
        <v>45.454545454545453</v>
      </c>
      <c r="R4" s="41"/>
      <c r="S4" s="42"/>
      <c r="T4" s="2"/>
      <c r="U4" s="14"/>
      <c r="V4" s="67"/>
      <c r="W4" s="68"/>
      <c r="X4" s="69" t="s">
        <v>22</v>
      </c>
      <c r="Y4" s="70">
        <f>X12</f>
        <v>22</v>
      </c>
      <c r="Z4" s="71">
        <v>11.45</v>
      </c>
      <c r="AA4" s="72">
        <v>9.91</v>
      </c>
      <c r="AB4" s="72">
        <v>14.55</v>
      </c>
      <c r="AC4" s="73">
        <v>9.68</v>
      </c>
      <c r="AD4" s="73">
        <v>15.18</v>
      </c>
      <c r="AE4" s="74">
        <v>9.23</v>
      </c>
      <c r="AF4" s="75">
        <v>16.77</v>
      </c>
    </row>
    <row r="5" spans="1:37" ht="15.75" thickBot="1">
      <c r="A5" s="41"/>
      <c r="B5" s="42"/>
      <c r="C5" s="41"/>
      <c r="D5" s="42"/>
      <c r="E5" s="76"/>
      <c r="F5" s="77" t="s">
        <v>23</v>
      </c>
      <c r="G5" s="78">
        <f t="shared" ref="G5:Q5" si="0">_xlfn.STDEV.S(G9:G164)</f>
        <v>2.2658562977172148</v>
      </c>
      <c r="H5" s="79">
        <f t="shared" si="0"/>
        <v>0.30488838352243985</v>
      </c>
      <c r="I5" s="80">
        <f t="shared" si="0"/>
        <v>5.4827553347387363</v>
      </c>
      <c r="J5" s="78">
        <f t="shared" si="0"/>
        <v>6.1545745489666368</v>
      </c>
      <c r="K5" s="78">
        <f t="shared" si="0"/>
        <v>8.668123420692833</v>
      </c>
      <c r="L5" s="78">
        <f t="shared" si="0"/>
        <v>0</v>
      </c>
      <c r="M5" s="78">
        <f t="shared" si="0"/>
        <v>2.3904572186687871</v>
      </c>
      <c r="N5" s="78" t="e">
        <f>_xlfn.STDEV.S(N9:N164)</f>
        <v>#DIV/0!</v>
      </c>
      <c r="O5" s="78" t="e">
        <f t="shared" si="0"/>
        <v>#DIV/0!</v>
      </c>
      <c r="P5" s="78">
        <f t="shared" si="0"/>
        <v>0.50964719143762549</v>
      </c>
      <c r="Q5" s="81">
        <f t="shared" si="0"/>
        <v>0.50964719143762549</v>
      </c>
      <c r="R5" s="41"/>
      <c r="S5" s="42"/>
      <c r="T5" s="2"/>
      <c r="U5" s="14"/>
      <c r="V5" s="83"/>
      <c r="W5" s="84"/>
      <c r="X5" s="85" t="s">
        <v>24</v>
      </c>
      <c r="Y5" s="86">
        <f>Y12</f>
        <v>22</v>
      </c>
      <c r="Z5" s="87">
        <v>13.77</v>
      </c>
      <c r="AA5" s="88">
        <v>11.05</v>
      </c>
      <c r="AB5" s="88">
        <v>16.86</v>
      </c>
      <c r="AC5" s="89">
        <v>10.55</v>
      </c>
      <c r="AD5" s="89">
        <v>17.45</v>
      </c>
      <c r="AE5" s="90">
        <v>9.68</v>
      </c>
      <c r="AF5" s="91">
        <v>18.32</v>
      </c>
    </row>
    <row r="6" spans="1:37" ht="15.75" thickBot="1">
      <c r="A6" s="41"/>
      <c r="B6" s="42"/>
      <c r="C6" s="92"/>
      <c r="D6" s="93"/>
      <c r="E6" s="76"/>
      <c r="F6" s="94" t="s">
        <v>25</v>
      </c>
      <c r="G6" s="95">
        <f>(2*G5/G8)</f>
        <v>0.96616437166436298</v>
      </c>
      <c r="H6" s="96">
        <f>(2*H5/H8)</f>
        <v>0.13000484355097652</v>
      </c>
      <c r="I6" s="97">
        <f t="shared" ref="I6:Q6" si="1">(2*I5/I8)</f>
        <v>2.3378547299376864</v>
      </c>
      <c r="J6" s="95">
        <f t="shared" si="1"/>
        <v>2.6243194054073897</v>
      </c>
      <c r="K6" s="95">
        <f t="shared" si="1"/>
        <v>3.6961002455011127</v>
      </c>
      <c r="L6" s="95">
        <f t="shared" si="1"/>
        <v>0</v>
      </c>
      <c r="M6" s="95">
        <f t="shared" si="1"/>
        <v>1.6903085094570329</v>
      </c>
      <c r="N6" s="95" t="e">
        <f>(2*N5/N8)</f>
        <v>#DIV/0!</v>
      </c>
      <c r="O6" s="95" t="e">
        <f t="shared" si="1"/>
        <v>#DIV/0!</v>
      </c>
      <c r="P6" s="95">
        <f t="shared" si="1"/>
        <v>0.21731429260625335</v>
      </c>
      <c r="Q6" s="98">
        <f t="shared" si="1"/>
        <v>0.21731429260625335</v>
      </c>
      <c r="R6" s="41"/>
      <c r="S6" s="42"/>
      <c r="T6" s="2"/>
      <c r="U6" s="14"/>
      <c r="V6" s="51" t="s">
        <v>26</v>
      </c>
      <c r="W6" s="52"/>
      <c r="X6" s="53" t="s">
        <v>21</v>
      </c>
      <c r="Y6" s="54">
        <f>Z12</f>
        <v>8</v>
      </c>
      <c r="Z6" s="55">
        <v>2.5</v>
      </c>
      <c r="AA6" s="56">
        <v>1.5</v>
      </c>
      <c r="AB6" s="56">
        <v>4.25</v>
      </c>
      <c r="AC6" s="57">
        <v>1.38</v>
      </c>
      <c r="AD6" s="57">
        <v>5</v>
      </c>
      <c r="AE6" s="58">
        <v>1.25</v>
      </c>
      <c r="AF6" s="59">
        <v>5.5</v>
      </c>
    </row>
    <row r="7" spans="1:37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Q7" si="2">COUNT(G9:G164)</f>
        <v>22</v>
      </c>
      <c r="H7" s="104">
        <f t="shared" si="2"/>
        <v>22</v>
      </c>
      <c r="I7" s="105">
        <f t="shared" si="2"/>
        <v>22</v>
      </c>
      <c r="J7" s="103">
        <f t="shared" si="2"/>
        <v>22</v>
      </c>
      <c r="K7" s="103">
        <f t="shared" si="2"/>
        <v>22</v>
      </c>
      <c r="L7" s="103">
        <f t="shared" si="2"/>
        <v>22</v>
      </c>
      <c r="M7" s="103">
        <f t="shared" si="2"/>
        <v>8</v>
      </c>
      <c r="N7" s="103">
        <f t="shared" si="2"/>
        <v>1</v>
      </c>
      <c r="O7" s="103">
        <f t="shared" si="2"/>
        <v>1</v>
      </c>
      <c r="P7" s="103">
        <f t="shared" si="2"/>
        <v>22</v>
      </c>
      <c r="Q7" s="106">
        <f t="shared" si="2"/>
        <v>22</v>
      </c>
      <c r="R7" s="41"/>
      <c r="S7" s="42"/>
      <c r="T7" s="2"/>
      <c r="U7" s="14"/>
      <c r="V7" s="67"/>
      <c r="W7" s="68"/>
      <c r="X7" s="69" t="s">
        <v>22</v>
      </c>
      <c r="Y7" s="70">
        <f>AA12</f>
        <v>1</v>
      </c>
      <c r="Z7" s="71">
        <v>1</v>
      </c>
      <c r="AA7" s="176" t="s">
        <v>81</v>
      </c>
      <c r="AB7" s="176" t="s">
        <v>81</v>
      </c>
      <c r="AC7" s="176" t="s">
        <v>81</v>
      </c>
      <c r="AD7" s="176" t="s">
        <v>81</v>
      </c>
      <c r="AE7" s="173" t="s">
        <v>81</v>
      </c>
      <c r="AF7" s="141" t="s">
        <v>81</v>
      </c>
    </row>
    <row r="8" spans="1:37" ht="15.75" thickBot="1">
      <c r="A8" s="109"/>
      <c r="B8" s="110"/>
      <c r="C8" s="111"/>
      <c r="D8" s="112"/>
      <c r="E8" s="113"/>
      <c r="F8" s="114" t="s">
        <v>30</v>
      </c>
      <c r="G8" s="95">
        <f>SQRT(G7)</f>
        <v>4.6904157598234297</v>
      </c>
      <c r="H8" s="96">
        <f>SQRT(H7)</f>
        <v>4.6904157598234297</v>
      </c>
      <c r="I8" s="97">
        <f t="shared" ref="I8:Q8" si="3">SQRT(I7)</f>
        <v>4.6904157598234297</v>
      </c>
      <c r="J8" s="95">
        <f t="shared" si="3"/>
        <v>4.6904157598234297</v>
      </c>
      <c r="K8" s="95">
        <f t="shared" si="3"/>
        <v>4.6904157598234297</v>
      </c>
      <c r="L8" s="95">
        <f t="shared" si="3"/>
        <v>4.6904157598234297</v>
      </c>
      <c r="M8" s="95">
        <f t="shared" si="3"/>
        <v>2.8284271247461903</v>
      </c>
      <c r="N8" s="95">
        <f t="shared" si="3"/>
        <v>1</v>
      </c>
      <c r="O8" s="95">
        <f t="shared" si="3"/>
        <v>1</v>
      </c>
      <c r="P8" s="95">
        <f t="shared" si="3"/>
        <v>4.6904157598234297</v>
      </c>
      <c r="Q8" s="98">
        <f t="shared" si="3"/>
        <v>4.6904157598234297</v>
      </c>
      <c r="R8" s="109"/>
      <c r="S8" s="110"/>
      <c r="T8" s="3" t="s">
        <v>31</v>
      </c>
      <c r="U8" s="115">
        <f>COUNT(A9:A105)</f>
        <v>22</v>
      </c>
      <c r="V8" s="83"/>
      <c r="W8" s="84"/>
      <c r="X8" s="85" t="s">
        <v>24</v>
      </c>
      <c r="Y8" s="86">
        <f>AB12</f>
        <v>1</v>
      </c>
      <c r="Z8" s="87">
        <v>1</v>
      </c>
      <c r="AA8" s="127" t="s">
        <v>81</v>
      </c>
      <c r="AB8" s="127" t="s">
        <v>81</v>
      </c>
      <c r="AC8" s="174" t="s">
        <v>81</v>
      </c>
      <c r="AD8" s="174" t="s">
        <v>81</v>
      </c>
      <c r="AE8" s="175" t="s">
        <v>81</v>
      </c>
      <c r="AF8" s="166" t="s">
        <v>81</v>
      </c>
    </row>
    <row r="9" spans="1:37" ht="15.75" thickBot="1">
      <c r="A9" s="14">
        <v>1</v>
      </c>
      <c r="B9" s="14"/>
      <c r="C9" s="13">
        <v>43590</v>
      </c>
      <c r="D9" s="13">
        <v>43591</v>
      </c>
      <c r="E9" s="14" t="s">
        <v>16</v>
      </c>
      <c r="F9" s="14">
        <v>20</v>
      </c>
      <c r="G9" s="14">
        <v>51.21</v>
      </c>
      <c r="H9" s="14">
        <v>8.11</v>
      </c>
      <c r="I9" s="14">
        <v>4</v>
      </c>
      <c r="J9" s="14">
        <v>4</v>
      </c>
      <c r="K9" s="14">
        <v>4</v>
      </c>
      <c r="L9" s="14">
        <v>1</v>
      </c>
      <c r="M9" s="14"/>
      <c r="N9" s="14"/>
      <c r="O9" s="14"/>
      <c r="P9" s="14">
        <v>0</v>
      </c>
      <c r="Q9" s="14">
        <v>0</v>
      </c>
      <c r="R9" s="14"/>
      <c r="S9" s="14"/>
      <c r="T9" s="16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7">
      <c r="A10" s="14">
        <v>2</v>
      </c>
      <c r="B10" s="14"/>
      <c r="C10" s="4">
        <v>43590</v>
      </c>
      <c r="D10" s="4">
        <v>43591</v>
      </c>
      <c r="E10" s="14" t="s">
        <v>16</v>
      </c>
      <c r="F10" s="14">
        <v>20</v>
      </c>
      <c r="G10" s="14">
        <v>52.11</v>
      </c>
      <c r="H10" s="14">
        <v>8.1999999999999993</v>
      </c>
      <c r="I10" s="14">
        <v>8</v>
      </c>
      <c r="J10" s="14">
        <v>10</v>
      </c>
      <c r="K10" s="14">
        <v>7</v>
      </c>
      <c r="L10" s="14">
        <v>1</v>
      </c>
      <c r="M10" s="14"/>
      <c r="N10" s="14"/>
      <c r="O10" s="14"/>
      <c r="P10" s="14">
        <v>0</v>
      </c>
      <c r="Q10" s="14">
        <v>0</v>
      </c>
      <c r="R10" s="14"/>
      <c r="S10" s="14"/>
      <c r="T10" s="16"/>
      <c r="U10" s="14"/>
      <c r="V10" s="120"/>
      <c r="W10" s="121" t="s">
        <v>33</v>
      </c>
      <c r="X10" s="121" t="s">
        <v>34</v>
      </c>
      <c r="Y10" s="121" t="s">
        <v>35</v>
      </c>
      <c r="Z10" s="121" t="s">
        <v>36</v>
      </c>
      <c r="AA10" s="121" t="s">
        <v>37</v>
      </c>
      <c r="AB10" s="122" t="s">
        <v>38</v>
      </c>
      <c r="AC10" s="14"/>
      <c r="AD10" s="14"/>
      <c r="AE10" s="14"/>
      <c r="AF10" s="14"/>
    </row>
    <row r="11" spans="1:37">
      <c r="A11" s="14">
        <v>3</v>
      </c>
      <c r="B11" s="14"/>
      <c r="C11" s="4">
        <v>43590</v>
      </c>
      <c r="D11" s="4">
        <v>43591</v>
      </c>
      <c r="E11" s="14" t="s">
        <v>17</v>
      </c>
      <c r="F11" s="14">
        <v>20</v>
      </c>
      <c r="G11" s="14">
        <v>52.56</v>
      </c>
      <c r="H11" s="14">
        <v>8.02</v>
      </c>
      <c r="I11" s="14">
        <v>15</v>
      </c>
      <c r="J11" s="14">
        <v>9</v>
      </c>
      <c r="K11" s="14">
        <v>6</v>
      </c>
      <c r="L11" s="14">
        <v>1</v>
      </c>
      <c r="M11" s="14"/>
      <c r="N11" s="14"/>
      <c r="O11" s="14"/>
      <c r="P11" s="14">
        <v>0</v>
      </c>
      <c r="Q11" s="14">
        <v>0</v>
      </c>
      <c r="R11" s="14"/>
      <c r="S11" s="14"/>
      <c r="T11" s="16"/>
      <c r="U11" s="14"/>
      <c r="V11" s="123" t="s">
        <v>48</v>
      </c>
      <c r="W11" s="124">
        <f>W12/U8*100</f>
        <v>100</v>
      </c>
      <c r="X11" s="124">
        <f>X12/U8*100</f>
        <v>100</v>
      </c>
      <c r="Y11" s="124">
        <f>Y12/U8*100</f>
        <v>100</v>
      </c>
      <c r="Z11" s="124">
        <f>Z12/U8*100</f>
        <v>36.363636363636367</v>
      </c>
      <c r="AA11" s="124">
        <f>AA12/U8*100</f>
        <v>4.5454545454545459</v>
      </c>
      <c r="AB11" s="125">
        <f>AB12/U8*100</f>
        <v>4.5454545454545459</v>
      </c>
      <c r="AC11" s="14"/>
      <c r="AD11" s="14"/>
      <c r="AE11" s="14"/>
      <c r="AF11" s="14"/>
    </row>
    <row r="12" spans="1:37" ht="15.75" thickBot="1">
      <c r="A12" s="14">
        <v>4</v>
      </c>
      <c r="B12" s="14"/>
      <c r="C12" s="181">
        <v>43590</v>
      </c>
      <c r="D12" s="181">
        <v>43592</v>
      </c>
      <c r="E12" s="14" t="s">
        <v>16</v>
      </c>
      <c r="F12" s="14">
        <v>20</v>
      </c>
      <c r="G12" s="14">
        <v>56.42</v>
      </c>
      <c r="H12" s="14">
        <v>8.26</v>
      </c>
      <c r="I12" s="14">
        <v>23</v>
      </c>
      <c r="J12" s="14">
        <v>34</v>
      </c>
      <c r="K12" s="14">
        <v>36</v>
      </c>
      <c r="L12" s="14">
        <v>1</v>
      </c>
      <c r="M12" s="14">
        <v>1</v>
      </c>
      <c r="N12" s="14"/>
      <c r="O12" s="14"/>
      <c r="P12" s="14">
        <v>1</v>
      </c>
      <c r="Q12" s="14">
        <v>1</v>
      </c>
      <c r="R12" s="14"/>
      <c r="S12" s="14"/>
      <c r="T12" s="16"/>
      <c r="U12" s="14"/>
      <c r="V12" s="126" t="s">
        <v>29</v>
      </c>
      <c r="W12" s="127">
        <f>COUNT(W13:W100)</f>
        <v>22</v>
      </c>
      <c r="X12" s="127">
        <f>COUNT(X13:X100)</f>
        <v>22</v>
      </c>
      <c r="Y12" s="127">
        <f t="shared" ref="Y12:AB12" si="4">COUNT(Y13:Y100)</f>
        <v>22</v>
      </c>
      <c r="Z12" s="127">
        <f t="shared" si="4"/>
        <v>8</v>
      </c>
      <c r="AA12" s="127">
        <f t="shared" si="4"/>
        <v>1</v>
      </c>
      <c r="AB12" s="128">
        <f t="shared" si="4"/>
        <v>1</v>
      </c>
      <c r="AC12" s="14"/>
      <c r="AD12" s="14"/>
      <c r="AE12" s="14"/>
      <c r="AF12" s="14"/>
    </row>
    <row r="13" spans="1:37">
      <c r="A13" s="14">
        <v>5</v>
      </c>
      <c r="B13" s="14" t="s">
        <v>172</v>
      </c>
      <c r="C13" s="130">
        <v>43973</v>
      </c>
      <c r="D13" s="130">
        <v>43974</v>
      </c>
      <c r="E13" s="14" t="s">
        <v>22</v>
      </c>
      <c r="F13" s="14">
        <v>20</v>
      </c>
      <c r="G13" s="14">
        <v>53.2</v>
      </c>
      <c r="H13" s="14">
        <v>8.1</v>
      </c>
      <c r="I13" s="14">
        <v>16</v>
      </c>
      <c r="J13" s="14">
        <v>14</v>
      </c>
      <c r="K13" s="14">
        <v>25</v>
      </c>
      <c r="L13" s="14">
        <v>1</v>
      </c>
      <c r="M13" s="14"/>
      <c r="N13" s="14"/>
      <c r="O13" s="14"/>
      <c r="P13" s="14">
        <v>0</v>
      </c>
      <c r="Q13" s="14">
        <v>0</v>
      </c>
      <c r="R13" s="14"/>
      <c r="S13" s="14"/>
      <c r="T13" s="16"/>
      <c r="U13" s="14"/>
      <c r="V13" s="14"/>
      <c r="W13" s="11">
        <v>2</v>
      </c>
      <c r="X13" s="11">
        <v>4</v>
      </c>
      <c r="Y13" s="11">
        <v>3</v>
      </c>
      <c r="Z13" s="11">
        <v>1</v>
      </c>
      <c r="AA13" s="11">
        <v>1</v>
      </c>
      <c r="AB13" s="11">
        <v>1</v>
      </c>
      <c r="AC13" s="14"/>
      <c r="AD13" s="14"/>
      <c r="AE13" s="14"/>
      <c r="AF13" s="14"/>
    </row>
    <row r="14" spans="1:37">
      <c r="A14" s="14">
        <v>6</v>
      </c>
      <c r="B14" s="14" t="s">
        <v>173</v>
      </c>
      <c r="C14" s="130">
        <v>43973</v>
      </c>
      <c r="D14" s="130">
        <v>43974</v>
      </c>
      <c r="E14" s="14" t="s">
        <v>22</v>
      </c>
      <c r="F14" s="14">
        <v>20</v>
      </c>
      <c r="G14" s="14">
        <v>55.8</v>
      </c>
      <c r="H14" s="14">
        <v>8.1</v>
      </c>
      <c r="I14" s="14">
        <v>12</v>
      </c>
      <c r="J14" s="14">
        <v>6</v>
      </c>
      <c r="K14" s="14">
        <v>6</v>
      </c>
      <c r="L14" s="14">
        <v>1</v>
      </c>
      <c r="M14" s="14"/>
      <c r="N14" s="14"/>
      <c r="O14" s="14"/>
      <c r="P14" s="14">
        <v>0</v>
      </c>
      <c r="Q14" s="14">
        <v>0</v>
      </c>
      <c r="R14" s="14"/>
      <c r="S14" s="14"/>
      <c r="T14" s="16"/>
      <c r="U14" s="14"/>
      <c r="V14" s="14"/>
      <c r="W14" s="11">
        <v>4</v>
      </c>
      <c r="X14" s="11">
        <v>6</v>
      </c>
      <c r="Y14" s="11">
        <v>4</v>
      </c>
      <c r="Z14" s="11">
        <v>1</v>
      </c>
      <c r="AA14" s="11"/>
      <c r="AB14" s="11"/>
      <c r="AC14" s="14"/>
      <c r="AD14" s="14"/>
      <c r="AE14" s="14"/>
      <c r="AF14" s="14"/>
    </row>
    <row r="15" spans="1:37">
      <c r="A15" s="14">
        <v>7</v>
      </c>
      <c r="B15" s="14" t="s">
        <v>174</v>
      </c>
      <c r="C15" s="130">
        <v>43973</v>
      </c>
      <c r="D15" s="130">
        <v>43974</v>
      </c>
      <c r="E15" s="14" t="s">
        <v>21</v>
      </c>
      <c r="F15" s="14">
        <v>20</v>
      </c>
      <c r="G15" s="14">
        <v>52.5</v>
      </c>
      <c r="H15" s="14">
        <v>7.7</v>
      </c>
      <c r="I15" s="14">
        <v>16</v>
      </c>
      <c r="J15" s="14">
        <v>16</v>
      </c>
      <c r="K15" s="14">
        <v>11</v>
      </c>
      <c r="L15" s="14">
        <v>1</v>
      </c>
      <c r="M15" s="14">
        <v>1</v>
      </c>
      <c r="N15" s="14"/>
      <c r="O15" s="14"/>
      <c r="P15" s="14">
        <v>1</v>
      </c>
      <c r="Q15" s="14">
        <v>1</v>
      </c>
      <c r="R15" s="14"/>
      <c r="S15" s="14"/>
      <c r="T15" s="16"/>
      <c r="U15" s="14"/>
      <c r="V15" s="14"/>
      <c r="W15" s="11">
        <v>6</v>
      </c>
      <c r="X15" s="11">
        <v>6</v>
      </c>
      <c r="Y15" s="11">
        <v>4</v>
      </c>
      <c r="Z15" s="11">
        <v>1</v>
      </c>
      <c r="AA15" s="11"/>
      <c r="AB15" s="11"/>
      <c r="AC15" s="14"/>
      <c r="AD15" s="14"/>
      <c r="AE15" s="14"/>
      <c r="AF15" s="14"/>
    </row>
    <row r="16" spans="1:37">
      <c r="A16" s="14">
        <v>8</v>
      </c>
      <c r="B16" s="14" t="s">
        <v>175</v>
      </c>
      <c r="C16" s="130">
        <v>43973</v>
      </c>
      <c r="D16" s="130">
        <v>43976</v>
      </c>
      <c r="E16" s="14" t="s">
        <v>21</v>
      </c>
      <c r="F16" s="14">
        <v>20</v>
      </c>
      <c r="G16" s="14">
        <v>50.4</v>
      </c>
      <c r="H16" s="14">
        <v>7.4</v>
      </c>
      <c r="I16" s="14">
        <v>6</v>
      </c>
      <c r="J16" s="14">
        <v>9</v>
      </c>
      <c r="K16" s="14">
        <v>11</v>
      </c>
      <c r="L16" s="14">
        <v>1</v>
      </c>
      <c r="M16" s="14">
        <v>3</v>
      </c>
      <c r="N16" s="14"/>
      <c r="O16" s="14"/>
      <c r="P16" s="14">
        <v>1</v>
      </c>
      <c r="Q16" s="14">
        <v>1</v>
      </c>
      <c r="R16" s="14"/>
      <c r="S16" s="14"/>
      <c r="T16" s="16"/>
      <c r="U16" s="14"/>
      <c r="V16" s="14"/>
      <c r="W16" s="11">
        <v>6</v>
      </c>
      <c r="X16" s="11">
        <v>6</v>
      </c>
      <c r="Y16" s="11">
        <v>5</v>
      </c>
      <c r="Z16" s="11">
        <v>1</v>
      </c>
      <c r="AA16" s="11"/>
      <c r="AB16" s="11"/>
      <c r="AC16" s="14"/>
      <c r="AD16" s="14"/>
      <c r="AE16" s="14"/>
      <c r="AF16" s="14"/>
    </row>
    <row r="17" spans="1:32">
      <c r="A17" s="14">
        <v>9</v>
      </c>
      <c r="B17" s="14" t="s">
        <v>176</v>
      </c>
      <c r="C17" s="130">
        <v>43973</v>
      </c>
      <c r="D17" s="130">
        <v>43976</v>
      </c>
      <c r="E17" s="14" t="s">
        <v>22</v>
      </c>
      <c r="F17" s="14">
        <v>20</v>
      </c>
      <c r="G17" s="14">
        <v>52.7</v>
      </c>
      <c r="H17" s="14">
        <v>7.9</v>
      </c>
      <c r="I17" s="14">
        <v>7</v>
      </c>
      <c r="J17" s="14">
        <v>6</v>
      </c>
      <c r="K17" s="14">
        <v>5</v>
      </c>
      <c r="L17" s="14">
        <v>1</v>
      </c>
      <c r="M17" s="14">
        <v>1</v>
      </c>
      <c r="N17" s="14"/>
      <c r="O17" s="14"/>
      <c r="P17" s="14">
        <v>1</v>
      </c>
      <c r="Q17" s="14">
        <v>1</v>
      </c>
      <c r="R17" s="14"/>
      <c r="S17" s="14"/>
      <c r="T17" s="16"/>
      <c r="U17" s="14"/>
      <c r="V17" s="14"/>
      <c r="W17" s="11">
        <v>7</v>
      </c>
      <c r="X17" s="11">
        <v>7</v>
      </c>
      <c r="Y17" s="11">
        <v>6</v>
      </c>
      <c r="Z17" s="11">
        <v>2</v>
      </c>
      <c r="AA17" s="11"/>
      <c r="AB17" s="11"/>
      <c r="AC17" s="14"/>
      <c r="AD17" s="14"/>
      <c r="AE17" s="14"/>
      <c r="AF17" s="14"/>
    </row>
    <row r="18" spans="1:32">
      <c r="A18" s="14">
        <v>10</v>
      </c>
      <c r="B18" s="14" t="s">
        <v>177</v>
      </c>
      <c r="C18" s="130">
        <v>43973</v>
      </c>
      <c r="D18" s="130">
        <v>43976</v>
      </c>
      <c r="E18" s="14" t="s">
        <v>22</v>
      </c>
      <c r="F18" s="14">
        <v>20</v>
      </c>
      <c r="G18" s="14">
        <v>52.4</v>
      </c>
      <c r="H18" s="14">
        <v>7.6</v>
      </c>
      <c r="I18" s="14">
        <v>14</v>
      </c>
      <c r="J18" s="14">
        <v>16</v>
      </c>
      <c r="K18" s="14">
        <v>17</v>
      </c>
      <c r="L18" s="14">
        <v>1</v>
      </c>
      <c r="M18" s="14"/>
      <c r="N18" s="14">
        <v>1</v>
      </c>
      <c r="O18" s="14"/>
      <c r="P18" s="14">
        <v>1</v>
      </c>
      <c r="Q18" s="14">
        <v>1</v>
      </c>
      <c r="R18" s="14"/>
      <c r="S18" s="14"/>
      <c r="T18" s="16"/>
      <c r="U18" s="14"/>
      <c r="V18" s="14"/>
      <c r="W18" s="11">
        <v>8</v>
      </c>
      <c r="X18" s="11">
        <v>8</v>
      </c>
      <c r="Y18" s="11">
        <v>6</v>
      </c>
      <c r="Z18" s="11">
        <v>3</v>
      </c>
      <c r="AA18" s="11"/>
      <c r="AB18" s="11"/>
      <c r="AC18" s="14"/>
      <c r="AD18" s="14"/>
      <c r="AE18" s="14"/>
      <c r="AF18" s="14"/>
    </row>
    <row r="19" spans="1:32">
      <c r="A19" s="14">
        <v>11</v>
      </c>
      <c r="B19" s="14" t="s">
        <v>178</v>
      </c>
      <c r="C19" s="130">
        <v>43973</v>
      </c>
      <c r="D19" s="130">
        <v>43976</v>
      </c>
      <c r="E19" s="14" t="s">
        <v>21</v>
      </c>
      <c r="F19" s="14">
        <v>20</v>
      </c>
      <c r="G19" s="14">
        <v>54.6</v>
      </c>
      <c r="H19" s="14">
        <v>7.4</v>
      </c>
      <c r="I19" s="14">
        <v>22</v>
      </c>
      <c r="J19" s="14">
        <v>11</v>
      </c>
      <c r="K19" s="14">
        <v>19</v>
      </c>
      <c r="L19" s="14">
        <v>1</v>
      </c>
      <c r="M19" s="14">
        <v>8</v>
      </c>
      <c r="N19" s="14"/>
      <c r="O19" s="14"/>
      <c r="P19" s="14">
        <v>1</v>
      </c>
      <c r="Q19" s="14">
        <v>1</v>
      </c>
      <c r="R19" s="14"/>
      <c r="S19" s="14"/>
      <c r="T19" s="16"/>
      <c r="U19" s="14"/>
      <c r="V19" s="14"/>
      <c r="W19" s="11">
        <v>9</v>
      </c>
      <c r="X19" s="11">
        <v>9</v>
      </c>
      <c r="Y19" s="11">
        <v>6</v>
      </c>
      <c r="Z19" s="11">
        <v>3</v>
      </c>
      <c r="AA19" s="11"/>
      <c r="AB19" s="11"/>
      <c r="AC19" s="14"/>
      <c r="AD19" s="14"/>
      <c r="AE19" s="14"/>
      <c r="AF19" s="14"/>
    </row>
    <row r="20" spans="1:32">
      <c r="A20" s="14">
        <v>12</v>
      </c>
      <c r="B20" s="14" t="s">
        <v>179</v>
      </c>
      <c r="C20" s="130">
        <v>43973</v>
      </c>
      <c r="D20" s="130">
        <v>43976</v>
      </c>
      <c r="E20" s="14" t="s">
        <v>22</v>
      </c>
      <c r="F20" s="14">
        <v>20</v>
      </c>
      <c r="G20" s="14">
        <v>58.1</v>
      </c>
      <c r="H20" s="14">
        <v>7.6</v>
      </c>
      <c r="I20" s="14">
        <v>10</v>
      </c>
      <c r="J20" s="14">
        <v>10</v>
      </c>
      <c r="K20" s="14">
        <v>16</v>
      </c>
      <c r="L20" s="14">
        <v>1</v>
      </c>
      <c r="M20" s="14">
        <v>3</v>
      </c>
      <c r="N20" s="14"/>
      <c r="O20" s="14"/>
      <c r="P20" s="14">
        <v>1</v>
      </c>
      <c r="Q20" s="14">
        <v>1</v>
      </c>
      <c r="R20" s="14"/>
      <c r="S20" s="14"/>
      <c r="T20" s="16"/>
      <c r="U20" s="14"/>
      <c r="V20" s="14"/>
      <c r="W20" s="11">
        <v>10</v>
      </c>
      <c r="X20" s="11">
        <v>9</v>
      </c>
      <c r="Y20" s="11">
        <v>7</v>
      </c>
      <c r="Z20" s="11">
        <v>8</v>
      </c>
      <c r="AA20" s="11"/>
      <c r="AB20" s="11"/>
      <c r="AC20" s="14"/>
      <c r="AD20" s="14"/>
      <c r="AE20" s="14"/>
      <c r="AF20" s="14"/>
    </row>
    <row r="21" spans="1:32">
      <c r="A21" s="14">
        <v>13</v>
      </c>
      <c r="B21" s="14" t="s">
        <v>180</v>
      </c>
      <c r="C21" s="130">
        <v>43973</v>
      </c>
      <c r="D21" s="130">
        <v>43976</v>
      </c>
      <c r="E21" s="14" t="s">
        <v>22</v>
      </c>
      <c r="F21" s="14">
        <v>20</v>
      </c>
      <c r="G21" s="14">
        <v>49.9</v>
      </c>
      <c r="H21" s="14">
        <v>7.6</v>
      </c>
      <c r="I21" s="14">
        <v>10</v>
      </c>
      <c r="J21" s="14">
        <v>12</v>
      </c>
      <c r="K21" s="14">
        <v>19</v>
      </c>
      <c r="L21" s="14">
        <v>1</v>
      </c>
      <c r="M21" s="14"/>
      <c r="N21" s="14"/>
      <c r="O21" s="14"/>
      <c r="P21" s="14">
        <v>0</v>
      </c>
      <c r="Q21" s="14">
        <v>0</v>
      </c>
      <c r="R21" s="14"/>
      <c r="S21" s="14"/>
      <c r="T21" s="16"/>
      <c r="U21" s="14"/>
      <c r="V21" s="14"/>
      <c r="W21" s="11">
        <v>10</v>
      </c>
      <c r="X21" s="11">
        <v>10</v>
      </c>
      <c r="Y21" s="11">
        <v>7</v>
      </c>
      <c r="Z21" s="11"/>
      <c r="AA21" s="11"/>
      <c r="AB21" s="11"/>
      <c r="AC21" s="14"/>
      <c r="AD21" s="14"/>
      <c r="AE21" s="14"/>
      <c r="AF21" s="14"/>
    </row>
    <row r="22" spans="1:32">
      <c r="A22" s="14">
        <v>14</v>
      </c>
      <c r="B22" s="14" t="s">
        <v>181</v>
      </c>
      <c r="C22" s="130">
        <v>43973</v>
      </c>
      <c r="D22" s="130">
        <v>43976</v>
      </c>
      <c r="E22" s="14" t="s">
        <v>22</v>
      </c>
      <c r="F22" s="14">
        <v>20</v>
      </c>
      <c r="G22" s="14">
        <v>54.6</v>
      </c>
      <c r="H22" s="14">
        <v>8.3000000000000007</v>
      </c>
      <c r="I22" s="14">
        <v>2</v>
      </c>
      <c r="J22" s="14">
        <v>8</v>
      </c>
      <c r="K22" s="14">
        <v>21</v>
      </c>
      <c r="L22" s="14">
        <v>1</v>
      </c>
      <c r="M22" s="14"/>
      <c r="N22" s="14"/>
      <c r="O22" s="14"/>
      <c r="P22" s="14">
        <v>0</v>
      </c>
      <c r="Q22" s="14">
        <v>0</v>
      </c>
      <c r="R22" s="14"/>
      <c r="S22" s="14"/>
      <c r="T22" s="16"/>
      <c r="U22" s="14"/>
      <c r="V22" s="14"/>
      <c r="W22" s="11">
        <v>10</v>
      </c>
      <c r="X22" s="11">
        <v>10</v>
      </c>
      <c r="Y22" s="11">
        <v>11</v>
      </c>
      <c r="Z22" s="11"/>
      <c r="AA22" s="11"/>
      <c r="AB22" s="11"/>
      <c r="AC22" s="14"/>
      <c r="AD22" s="14"/>
      <c r="AE22" s="14"/>
      <c r="AF22" s="14"/>
    </row>
    <row r="23" spans="1:32">
      <c r="A23" s="14">
        <v>15</v>
      </c>
      <c r="B23" s="14" t="s">
        <v>182</v>
      </c>
      <c r="C23" s="130">
        <v>43973</v>
      </c>
      <c r="D23" s="130">
        <v>43976</v>
      </c>
      <c r="E23" s="14" t="s">
        <v>22</v>
      </c>
      <c r="F23" s="14">
        <v>20</v>
      </c>
      <c r="G23" s="14">
        <v>53.5</v>
      </c>
      <c r="H23" s="14">
        <v>7.8</v>
      </c>
      <c r="I23" s="14">
        <v>14</v>
      </c>
      <c r="J23" s="14">
        <v>7</v>
      </c>
      <c r="K23" s="14">
        <v>20</v>
      </c>
      <c r="L23" s="14">
        <v>1</v>
      </c>
      <c r="M23" s="14">
        <v>2</v>
      </c>
      <c r="N23" s="14"/>
      <c r="O23" s="14"/>
      <c r="P23" s="14">
        <v>1</v>
      </c>
      <c r="Q23" s="14">
        <v>1</v>
      </c>
      <c r="R23" s="14"/>
      <c r="S23" s="14"/>
      <c r="T23" s="16"/>
      <c r="U23" s="14"/>
      <c r="V23" s="14"/>
      <c r="W23" s="11">
        <v>12</v>
      </c>
      <c r="X23" s="11">
        <v>10</v>
      </c>
      <c r="Y23" s="11">
        <v>11</v>
      </c>
      <c r="Z23" s="11"/>
      <c r="AA23" s="11"/>
      <c r="AB23" s="11"/>
      <c r="AC23" s="14"/>
      <c r="AD23" s="14"/>
      <c r="AE23" s="14"/>
      <c r="AF23" s="14"/>
    </row>
    <row r="24" spans="1:32">
      <c r="A24" s="14">
        <v>16</v>
      </c>
      <c r="B24" s="14" t="s">
        <v>183</v>
      </c>
      <c r="C24" s="130">
        <v>43973</v>
      </c>
      <c r="D24" s="130">
        <v>43976</v>
      </c>
      <c r="E24" s="14" t="s">
        <v>21</v>
      </c>
      <c r="F24" s="14">
        <v>20</v>
      </c>
      <c r="G24" s="14">
        <v>48</v>
      </c>
      <c r="H24" s="14">
        <v>7.4</v>
      </c>
      <c r="I24" s="14">
        <v>6</v>
      </c>
      <c r="J24" s="14">
        <v>12</v>
      </c>
      <c r="K24" s="14">
        <v>7</v>
      </c>
      <c r="L24" s="14">
        <v>1</v>
      </c>
      <c r="M24" s="14">
        <v>1</v>
      </c>
      <c r="N24" s="14"/>
      <c r="O24" s="14"/>
      <c r="P24" s="14">
        <v>1</v>
      </c>
      <c r="Q24" s="14">
        <v>1</v>
      </c>
      <c r="R24" s="14"/>
      <c r="S24" s="14"/>
      <c r="T24" s="16"/>
      <c r="U24" s="14"/>
      <c r="V24" s="14"/>
      <c r="W24" s="11">
        <v>12</v>
      </c>
      <c r="X24" s="11">
        <v>11</v>
      </c>
      <c r="Y24" s="11">
        <v>16</v>
      </c>
      <c r="Z24" s="11"/>
      <c r="AA24" s="11"/>
      <c r="AB24" s="11"/>
      <c r="AC24" s="14"/>
      <c r="AD24" s="14"/>
      <c r="AE24" s="14"/>
      <c r="AF24" s="14"/>
    </row>
    <row r="25" spans="1:32">
      <c r="A25" s="14">
        <v>17</v>
      </c>
      <c r="B25" s="14" t="s">
        <v>184</v>
      </c>
      <c r="C25" s="130">
        <v>43973</v>
      </c>
      <c r="D25" s="130">
        <v>43979</v>
      </c>
      <c r="E25" s="14" t="s">
        <v>22</v>
      </c>
      <c r="F25" s="14">
        <v>20</v>
      </c>
      <c r="G25" s="14">
        <v>50.8</v>
      </c>
      <c r="H25" s="14">
        <v>7.4</v>
      </c>
      <c r="I25" s="14">
        <v>9</v>
      </c>
      <c r="J25" s="14">
        <v>11</v>
      </c>
      <c r="K25" s="14">
        <v>3</v>
      </c>
      <c r="L25" s="14">
        <v>1</v>
      </c>
      <c r="M25" s="14"/>
      <c r="N25" s="14"/>
      <c r="O25" s="14"/>
      <c r="P25" s="14">
        <v>0</v>
      </c>
      <c r="Q25" s="14">
        <v>0</v>
      </c>
      <c r="R25" s="14"/>
      <c r="S25" s="14"/>
      <c r="T25" s="16"/>
      <c r="U25" s="14"/>
      <c r="V25" s="14"/>
      <c r="W25" s="11">
        <v>12</v>
      </c>
      <c r="X25" s="11">
        <v>11</v>
      </c>
      <c r="Y25" s="11">
        <v>17</v>
      </c>
      <c r="Z25" s="11"/>
      <c r="AA25" s="11"/>
      <c r="AB25" s="11"/>
      <c r="AC25" s="14"/>
      <c r="AD25" s="14"/>
      <c r="AE25" s="14"/>
      <c r="AF25" s="14"/>
    </row>
    <row r="26" spans="1:32">
      <c r="A26" s="14">
        <v>18</v>
      </c>
      <c r="B26" s="14" t="s">
        <v>185</v>
      </c>
      <c r="C26" s="130">
        <v>43973</v>
      </c>
      <c r="D26" s="130">
        <v>43979</v>
      </c>
      <c r="E26" s="14" t="s">
        <v>22</v>
      </c>
      <c r="F26" s="14">
        <v>20</v>
      </c>
      <c r="G26" s="14">
        <v>51</v>
      </c>
      <c r="H26" s="14">
        <v>7.9</v>
      </c>
      <c r="I26" s="14">
        <v>12</v>
      </c>
      <c r="J26" s="14">
        <v>10</v>
      </c>
      <c r="K26" s="14">
        <v>6</v>
      </c>
      <c r="L26" s="14">
        <v>1</v>
      </c>
      <c r="M26" s="14"/>
      <c r="N26" s="14"/>
      <c r="O26" s="14"/>
      <c r="P26" s="14">
        <v>0</v>
      </c>
      <c r="Q26" s="14">
        <v>0</v>
      </c>
      <c r="R26" s="14"/>
      <c r="S26" s="14"/>
      <c r="T26" s="16"/>
      <c r="U26" s="14"/>
      <c r="V26" s="14"/>
      <c r="W26" s="11">
        <v>12</v>
      </c>
      <c r="X26" s="11">
        <v>11</v>
      </c>
      <c r="Y26" s="11">
        <v>18</v>
      </c>
      <c r="Z26" s="11"/>
      <c r="AA26" s="11"/>
      <c r="AB26" s="11"/>
      <c r="AC26" s="14"/>
      <c r="AD26" s="14"/>
      <c r="AE26" s="14"/>
      <c r="AF26" s="14"/>
    </row>
    <row r="27" spans="1:32">
      <c r="A27" s="14">
        <v>19</v>
      </c>
      <c r="B27" s="14" t="s">
        <v>186</v>
      </c>
      <c r="C27" s="130">
        <v>43973</v>
      </c>
      <c r="D27" s="130">
        <v>43979</v>
      </c>
      <c r="E27" s="14" t="s">
        <v>21</v>
      </c>
      <c r="F27" s="14">
        <v>20</v>
      </c>
      <c r="G27" s="14">
        <v>53.3</v>
      </c>
      <c r="H27" s="14">
        <v>7.9</v>
      </c>
      <c r="I27" s="14">
        <v>12</v>
      </c>
      <c r="J27" s="14">
        <v>6</v>
      </c>
      <c r="K27" s="14">
        <v>18</v>
      </c>
      <c r="L27" s="14">
        <v>1</v>
      </c>
      <c r="M27" s="14"/>
      <c r="N27" s="14"/>
      <c r="O27" s="14"/>
      <c r="P27" s="14">
        <v>0</v>
      </c>
      <c r="Q27" s="14">
        <v>0</v>
      </c>
      <c r="R27" s="14"/>
      <c r="S27" s="14"/>
      <c r="T27" s="16"/>
      <c r="U27" s="14"/>
      <c r="V27" s="14"/>
      <c r="W27" s="11">
        <v>14</v>
      </c>
      <c r="X27" s="11">
        <v>12</v>
      </c>
      <c r="Y27" s="11">
        <v>19</v>
      </c>
      <c r="Z27" s="11"/>
      <c r="AA27" s="11"/>
      <c r="AB27" s="11"/>
      <c r="AC27" s="14"/>
      <c r="AD27" s="14"/>
      <c r="AE27" s="14"/>
      <c r="AF27" s="14"/>
    </row>
    <row r="28" spans="1:32">
      <c r="A28" s="14">
        <v>20</v>
      </c>
      <c r="B28" s="14" t="s">
        <v>187</v>
      </c>
      <c r="C28" s="130">
        <v>43973</v>
      </c>
      <c r="D28" s="130">
        <v>43979</v>
      </c>
      <c r="E28" s="14" t="s">
        <v>22</v>
      </c>
      <c r="F28" s="14">
        <v>20</v>
      </c>
      <c r="G28" s="14">
        <v>53.8</v>
      </c>
      <c r="H28" s="14">
        <v>7.8</v>
      </c>
      <c r="I28" s="14">
        <v>10</v>
      </c>
      <c r="J28" s="14">
        <v>11</v>
      </c>
      <c r="K28" s="14">
        <v>20</v>
      </c>
      <c r="L28" s="14">
        <v>1</v>
      </c>
      <c r="M28" s="14"/>
      <c r="N28" s="14"/>
      <c r="O28" s="14">
        <v>1</v>
      </c>
      <c r="P28" s="14">
        <v>1</v>
      </c>
      <c r="Q28" s="14">
        <v>1</v>
      </c>
      <c r="R28" s="14"/>
      <c r="S28" s="14"/>
      <c r="T28" s="16"/>
      <c r="U28" s="14"/>
      <c r="V28" s="14"/>
      <c r="W28" s="11">
        <v>14</v>
      </c>
      <c r="X28" s="11">
        <v>12</v>
      </c>
      <c r="Y28" s="11">
        <v>19</v>
      </c>
      <c r="Z28" s="11"/>
      <c r="AA28" s="11"/>
      <c r="AB28" s="11"/>
      <c r="AC28" s="14"/>
      <c r="AD28" s="14"/>
      <c r="AE28" s="14"/>
      <c r="AF28" s="14"/>
    </row>
    <row r="29" spans="1:32">
      <c r="A29" s="14">
        <v>21</v>
      </c>
      <c r="B29" s="14" t="s">
        <v>188</v>
      </c>
      <c r="C29" s="130">
        <v>43973</v>
      </c>
      <c r="D29" s="130">
        <v>43979</v>
      </c>
      <c r="E29" s="14" t="s">
        <v>22</v>
      </c>
      <c r="F29" s="14">
        <v>20</v>
      </c>
      <c r="G29" s="14">
        <v>54.1</v>
      </c>
      <c r="H29" s="14">
        <v>7.9</v>
      </c>
      <c r="I29" s="14">
        <v>12</v>
      </c>
      <c r="J29" s="14">
        <v>12</v>
      </c>
      <c r="K29" s="14">
        <v>4</v>
      </c>
      <c r="L29" s="14">
        <v>1</v>
      </c>
      <c r="M29" s="14"/>
      <c r="N29" s="14"/>
      <c r="O29" s="14"/>
      <c r="P29" s="14">
        <v>0</v>
      </c>
      <c r="Q29" s="14">
        <v>0</v>
      </c>
      <c r="R29" s="14"/>
      <c r="S29" s="14"/>
      <c r="T29" s="16"/>
      <c r="U29" s="14"/>
      <c r="V29" s="14"/>
      <c r="W29" s="11">
        <v>15</v>
      </c>
      <c r="X29" s="11">
        <v>12</v>
      </c>
      <c r="Y29" s="11">
        <v>20</v>
      </c>
      <c r="Z29" s="11"/>
      <c r="AA29" s="11"/>
      <c r="AB29" s="11"/>
      <c r="AC29" s="14"/>
      <c r="AD29" s="14"/>
      <c r="AE29" s="14"/>
      <c r="AF29" s="14"/>
    </row>
    <row r="30" spans="1:32">
      <c r="A30" s="8">
        <v>22</v>
      </c>
      <c r="B30" s="8" t="s">
        <v>189</v>
      </c>
      <c r="C30" s="168">
        <v>43973</v>
      </c>
      <c r="D30" s="168">
        <v>43979</v>
      </c>
      <c r="E30" s="8" t="s">
        <v>21</v>
      </c>
      <c r="F30" s="8">
        <v>20</v>
      </c>
      <c r="G30" s="8">
        <v>52.8</v>
      </c>
      <c r="H30" s="8">
        <v>8.3000000000000007</v>
      </c>
      <c r="I30" s="8">
        <v>20</v>
      </c>
      <c r="J30" s="8">
        <v>18</v>
      </c>
      <c r="K30" s="8">
        <v>22</v>
      </c>
      <c r="L30" s="8">
        <v>1</v>
      </c>
      <c r="M30" s="8"/>
      <c r="N30" s="8"/>
      <c r="O30" s="8"/>
      <c r="P30" s="8">
        <v>0</v>
      </c>
      <c r="Q30" s="8">
        <v>0</v>
      </c>
      <c r="R30" s="8"/>
      <c r="S30" s="8"/>
      <c r="T30" s="16"/>
      <c r="U30" s="14"/>
      <c r="V30" s="14"/>
      <c r="W30" s="11">
        <v>16</v>
      </c>
      <c r="X30" s="11">
        <v>14</v>
      </c>
      <c r="Y30" s="11">
        <v>20</v>
      </c>
      <c r="Z30" s="11"/>
      <c r="AA30" s="11"/>
      <c r="AB30" s="11"/>
      <c r="AC30" s="14"/>
      <c r="AD30" s="14"/>
      <c r="AE30" s="14"/>
      <c r="AF30" s="14"/>
    </row>
    <row r="31" spans="1:3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6"/>
      <c r="U31" s="14"/>
      <c r="V31" s="14"/>
      <c r="W31" s="11">
        <v>16</v>
      </c>
      <c r="X31" s="11">
        <v>16</v>
      </c>
      <c r="Y31" s="11">
        <v>21</v>
      </c>
      <c r="Z31" s="11"/>
      <c r="AA31" s="11"/>
      <c r="AB31" s="11"/>
      <c r="AC31" s="14"/>
      <c r="AD31" s="14"/>
      <c r="AE31" s="14"/>
      <c r="AF31" s="14"/>
    </row>
    <row r="32" spans="1: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6"/>
      <c r="U32" s="14"/>
      <c r="V32" s="14"/>
      <c r="W32" s="11">
        <v>20</v>
      </c>
      <c r="X32" s="11">
        <v>16</v>
      </c>
      <c r="Y32" s="11">
        <v>22</v>
      </c>
      <c r="Z32" s="11"/>
      <c r="AA32" s="11"/>
      <c r="AB32" s="11"/>
      <c r="AC32" s="14"/>
      <c r="AD32" s="14"/>
      <c r="AE32" s="14"/>
      <c r="AF32" s="14"/>
    </row>
    <row r="33" spans="1:3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6"/>
      <c r="U33" s="14"/>
      <c r="V33" s="14"/>
      <c r="W33" s="11">
        <v>22</v>
      </c>
      <c r="X33" s="11">
        <v>18</v>
      </c>
      <c r="Y33" s="11">
        <v>25</v>
      </c>
      <c r="Z33" s="11"/>
      <c r="AA33" s="11"/>
      <c r="AB33" s="11"/>
      <c r="AC33" s="14"/>
      <c r="AD33" s="14"/>
      <c r="AE33" s="14"/>
      <c r="AF33" s="14"/>
    </row>
    <row r="34" spans="1:3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6"/>
      <c r="U34" s="14"/>
      <c r="V34" s="14"/>
      <c r="W34" s="11">
        <v>23</v>
      </c>
      <c r="X34" s="11">
        <v>34</v>
      </c>
      <c r="Y34" s="11">
        <v>36</v>
      </c>
      <c r="Z34" s="11"/>
      <c r="AA34" s="11"/>
      <c r="AB34" s="11"/>
      <c r="AC34" s="14"/>
      <c r="AD34" s="14"/>
      <c r="AE34" s="14"/>
      <c r="AF34" s="14"/>
    </row>
    <row r="35" spans="1:32">
      <c r="T35" s="9"/>
    </row>
    <row r="36" spans="1:32">
      <c r="T36" s="9"/>
    </row>
    <row r="37" spans="1:32">
      <c r="T37" s="9"/>
    </row>
    <row r="38" spans="1:32">
      <c r="T38" s="9"/>
    </row>
    <row r="58" spans="20:20">
      <c r="T58" s="5"/>
    </row>
  </sheetData>
  <mergeCells count="19">
    <mergeCell ref="E4:E8"/>
    <mergeCell ref="V6:W8"/>
    <mergeCell ref="A1:S1"/>
    <mergeCell ref="A2:B8"/>
    <mergeCell ref="C2:D6"/>
    <mergeCell ref="E2:E3"/>
    <mergeCell ref="F2:F3"/>
    <mergeCell ref="G2:G3"/>
    <mergeCell ref="I2:L2"/>
    <mergeCell ref="M2:P2"/>
    <mergeCell ref="Q2:Q3"/>
    <mergeCell ref="R2:S8"/>
    <mergeCell ref="C7:C8"/>
    <mergeCell ref="D7:D8"/>
    <mergeCell ref="V2:X2"/>
    <mergeCell ref="AA2:AB2"/>
    <mergeCell ref="AC2:AD2"/>
    <mergeCell ref="AE2:AF2"/>
    <mergeCell ref="V3:W5"/>
  </mergeCells>
  <phoneticPr fontId="4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opLeftCell="G2" workbookViewId="0">
      <selection activeCell="X2" sqref="A1:AL34"/>
    </sheetView>
  </sheetViews>
  <sheetFormatPr defaultColWidth="9" defaultRowHeight="15"/>
  <cols>
    <col min="1" max="1" width="3.42578125" style="1" bestFit="1" customWidth="1"/>
    <col min="2" max="2" width="9.7109375" style="1" customWidth="1"/>
    <col min="3" max="3" width="11.140625" style="1" bestFit="1" customWidth="1"/>
    <col min="4" max="4" width="14.140625" style="1" bestFit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17" width="9" style="1"/>
    <col min="18" max="19" width="8.85546875" style="1" bestFit="1" customWidth="1"/>
    <col min="20" max="20" width="9.42578125" style="1" bestFit="1" customWidth="1"/>
    <col min="21" max="21" width="12" style="1" bestFit="1" customWidth="1"/>
    <col min="22" max="22" width="12" style="1" customWidth="1"/>
    <col min="23" max="23" width="16.7109375" style="1" bestFit="1" customWidth="1"/>
    <col min="24" max="27" width="9" style="1"/>
    <col min="28" max="28" width="11.42578125" style="1" bestFit="1" customWidth="1"/>
    <col min="29" max="32" width="9" style="1"/>
    <col min="33" max="33" width="10.28515625" style="1" bestFit="1" customWidth="1"/>
    <col min="34" max="34" width="9" style="1"/>
    <col min="35" max="35" width="10.28515625" style="1" bestFit="1" customWidth="1"/>
    <col min="36" max="36" width="9" style="1"/>
    <col min="37" max="37" width="12.7109375" style="1" bestFit="1" customWidth="1"/>
    <col min="38" max="16384" width="9" style="1"/>
  </cols>
  <sheetData>
    <row r="1" spans="1:38" ht="15.75" thickBot="1">
      <c r="A1" s="182" t="s">
        <v>307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4"/>
      <c r="AG1" s="14"/>
      <c r="AH1" s="14"/>
      <c r="AI1" s="14"/>
      <c r="AJ1" s="14"/>
      <c r="AK1" s="14"/>
      <c r="AL1" s="14"/>
    </row>
    <row r="2" spans="1:38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37" t="s">
        <v>9</v>
      </c>
      <c r="S2" s="38"/>
      <c r="T2" s="38"/>
      <c r="U2" s="39"/>
      <c r="V2" s="184" t="s">
        <v>190</v>
      </c>
      <c r="W2" s="185"/>
      <c r="X2" s="28" t="s">
        <v>314</v>
      </c>
      <c r="Y2" s="29"/>
      <c r="Z2" s="2"/>
      <c r="AA2" s="14"/>
      <c r="AB2" s="18" t="s">
        <v>10</v>
      </c>
      <c r="AC2" s="19"/>
      <c r="AD2" s="19"/>
      <c r="AE2" s="40" t="s">
        <v>29</v>
      </c>
      <c r="AF2" s="17" t="s">
        <v>11</v>
      </c>
      <c r="AG2" s="20" t="s">
        <v>44</v>
      </c>
      <c r="AH2" s="21"/>
      <c r="AI2" s="20" t="s">
        <v>45</v>
      </c>
      <c r="AJ2" s="21"/>
      <c r="AK2" s="20" t="s">
        <v>46</v>
      </c>
      <c r="AL2" s="21"/>
    </row>
    <row r="3" spans="1:38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50" t="s">
        <v>19</v>
      </c>
      <c r="V3" s="186" t="s">
        <v>20</v>
      </c>
      <c r="W3" s="187" t="s">
        <v>26</v>
      </c>
      <c r="X3" s="41"/>
      <c r="Y3" s="42"/>
      <c r="Z3" s="2"/>
      <c r="AA3" s="14"/>
      <c r="AB3" s="51" t="s">
        <v>20</v>
      </c>
      <c r="AC3" s="52"/>
      <c r="AD3" s="53" t="s">
        <v>21</v>
      </c>
      <c r="AE3" s="54">
        <f>AC15</f>
        <v>19</v>
      </c>
      <c r="AF3" s="55">
        <v>6.05</v>
      </c>
      <c r="AG3" s="56">
        <v>4.74</v>
      </c>
      <c r="AH3" s="56">
        <v>7.32</v>
      </c>
      <c r="AI3" s="57">
        <v>4.47</v>
      </c>
      <c r="AJ3" s="57">
        <v>7.58</v>
      </c>
      <c r="AK3" s="58">
        <v>4.1100000000000003</v>
      </c>
      <c r="AL3" s="59">
        <v>8.0500000000000007</v>
      </c>
    </row>
    <row r="4" spans="1:38">
      <c r="A4" s="41"/>
      <c r="B4" s="42"/>
      <c r="C4" s="41"/>
      <c r="D4" s="42"/>
      <c r="E4" s="60"/>
      <c r="F4" s="61" t="s">
        <v>11</v>
      </c>
      <c r="G4" s="62">
        <f>AVERAGE(G9:G162)</f>
        <v>61.765000000000008</v>
      </c>
      <c r="H4" s="63">
        <f>AVERAGE(H9:H162)</f>
        <v>8.7399999999999984</v>
      </c>
      <c r="I4" s="64">
        <f>AVERAGE(I9:I162)</f>
        <v>6.0526315789473681</v>
      </c>
      <c r="J4" s="62">
        <f>AVERAGE(J9:J162)</f>
        <v>7.166666666666667</v>
      </c>
      <c r="K4" s="62">
        <f>AVERAGE(K9:K162)</f>
        <v>2.9333333333333331</v>
      </c>
      <c r="L4" s="62">
        <f>AVERAGE(L9:L162)*100</f>
        <v>100</v>
      </c>
      <c r="M4" s="62">
        <f>AVERAGE(M9:M162)</f>
        <v>1.6363636363636365</v>
      </c>
      <c r="N4" s="62" t="e">
        <f>AVERAGE(N9:N162)</f>
        <v>#DIV/0!</v>
      </c>
      <c r="O4" s="62">
        <f>AVERAGE(O9:O162)</f>
        <v>2</v>
      </c>
      <c r="P4" s="62">
        <f>AVERAGE(P9:P162)*100</f>
        <v>55.000000000000007</v>
      </c>
      <c r="Q4" s="65">
        <f>AVERAGE(Q9:Q162)*100</f>
        <v>55.000000000000007</v>
      </c>
      <c r="R4" s="66">
        <f>AVERAGE(R9:R162)</f>
        <v>2</v>
      </c>
      <c r="S4" s="62">
        <f>AVERAGE(S9:S162)</f>
        <v>1</v>
      </c>
      <c r="T4" s="62">
        <f>AVERAGE(T9:T162)</f>
        <v>1</v>
      </c>
      <c r="U4" s="63">
        <f>AVERAGE(U9:U162)*100</f>
        <v>40</v>
      </c>
      <c r="V4" s="62">
        <f>AVERAGE(V9:V300)*100</f>
        <v>40</v>
      </c>
      <c r="W4" s="62">
        <f>AVERAGE(W9:W303)*100</f>
        <v>25</v>
      </c>
      <c r="X4" s="41"/>
      <c r="Y4" s="42"/>
      <c r="Z4" s="2"/>
      <c r="AA4" s="14"/>
      <c r="AB4" s="67"/>
      <c r="AC4" s="68"/>
      <c r="AD4" s="69" t="s">
        <v>22</v>
      </c>
      <c r="AE4" s="70">
        <f>AD15</f>
        <v>18</v>
      </c>
      <c r="AF4" s="71">
        <v>7.17</v>
      </c>
      <c r="AG4" s="72">
        <v>5.22</v>
      </c>
      <c r="AH4" s="72">
        <v>9.7799999999999994</v>
      </c>
      <c r="AI4" s="73">
        <v>4.8899999999999997</v>
      </c>
      <c r="AJ4" s="73">
        <v>10.61</v>
      </c>
      <c r="AK4" s="74">
        <v>4.33</v>
      </c>
      <c r="AL4" s="75">
        <v>11.72</v>
      </c>
    </row>
    <row r="5" spans="1:38" ht="15.75" thickBot="1">
      <c r="A5" s="41"/>
      <c r="B5" s="42"/>
      <c r="C5" s="41"/>
      <c r="D5" s="42"/>
      <c r="E5" s="76"/>
      <c r="F5" s="77" t="s">
        <v>23</v>
      </c>
      <c r="G5" s="78">
        <f t="shared" ref="G5:U5" si="0">_xlfn.STDEV.S(G9:G162)</f>
        <v>2.3546761985462039</v>
      </c>
      <c r="H5" s="79">
        <f t="shared" si="0"/>
        <v>0.29091507170885539</v>
      </c>
      <c r="I5" s="80">
        <f t="shared" si="0"/>
        <v>3.5819560796756211</v>
      </c>
      <c r="J5" s="78">
        <f t="shared" si="0"/>
        <v>6.0900111078813017</v>
      </c>
      <c r="K5" s="78">
        <f t="shared" si="0"/>
        <v>3.0814344217000782</v>
      </c>
      <c r="L5" s="78">
        <f t="shared" si="0"/>
        <v>0</v>
      </c>
      <c r="M5" s="78">
        <f t="shared" si="0"/>
        <v>0.9244162777371755</v>
      </c>
      <c r="N5" s="78" t="e">
        <f t="shared" si="0"/>
        <v>#DIV/0!</v>
      </c>
      <c r="O5" s="78" t="e">
        <f t="shared" si="0"/>
        <v>#DIV/0!</v>
      </c>
      <c r="P5" s="78">
        <f t="shared" si="0"/>
        <v>0.51041778553404049</v>
      </c>
      <c r="Q5" s="81">
        <f t="shared" si="0"/>
        <v>0.51041778553404049</v>
      </c>
      <c r="R5" s="82">
        <f t="shared" si="0"/>
        <v>1.1952286093343936</v>
      </c>
      <c r="S5" s="78" t="e">
        <f t="shared" si="0"/>
        <v>#DIV/0!</v>
      </c>
      <c r="T5" s="78">
        <f t="shared" si="0"/>
        <v>0</v>
      </c>
      <c r="U5" s="79">
        <f t="shared" si="0"/>
        <v>0.50262468995003462</v>
      </c>
      <c r="V5" s="188"/>
      <c r="W5" s="188"/>
      <c r="X5" s="41"/>
      <c r="Y5" s="42"/>
      <c r="Z5" s="2"/>
      <c r="AA5" s="14"/>
      <c r="AB5" s="83"/>
      <c r="AC5" s="84"/>
      <c r="AD5" s="85" t="s">
        <v>24</v>
      </c>
      <c r="AE5" s="86">
        <f>AE15</f>
        <v>15</v>
      </c>
      <c r="AF5" s="87">
        <v>2.93</v>
      </c>
      <c r="AG5" s="88">
        <v>2</v>
      </c>
      <c r="AH5" s="88">
        <v>4.8</v>
      </c>
      <c r="AI5" s="89">
        <v>1.87</v>
      </c>
      <c r="AJ5" s="89">
        <v>5.2</v>
      </c>
      <c r="AK5" s="90">
        <v>1.73</v>
      </c>
      <c r="AL5" s="91">
        <v>6.13</v>
      </c>
    </row>
    <row r="6" spans="1:38" ht="15.75" thickBot="1">
      <c r="A6" s="41"/>
      <c r="B6" s="42"/>
      <c r="C6" s="92"/>
      <c r="D6" s="93"/>
      <c r="E6" s="76"/>
      <c r="F6" s="94" t="s">
        <v>25</v>
      </c>
      <c r="G6" s="95">
        <f>(2*G5/G8)</f>
        <v>1.0530432089900206</v>
      </c>
      <c r="H6" s="96">
        <f>(2*H5/H8)</f>
        <v>0.13010117520404529</v>
      </c>
      <c r="I6" s="97">
        <f t="shared" ref="I6:U6" si="1">(2*I5/I8)</f>
        <v>1.643514165421806</v>
      </c>
      <c r="J6" s="95">
        <f t="shared" si="1"/>
        <v>2.8708587679228454</v>
      </c>
      <c r="K6" s="95">
        <f t="shared" si="1"/>
        <v>1.5912458930232913</v>
      </c>
      <c r="L6" s="95">
        <f t="shared" si="1"/>
        <v>0</v>
      </c>
      <c r="M6" s="95">
        <f t="shared" si="1"/>
        <v>0.55744398970021436</v>
      </c>
      <c r="N6" s="95" t="e">
        <f t="shared" si="1"/>
        <v>#DIV/0!</v>
      </c>
      <c r="O6" s="95" t="e">
        <f t="shared" si="1"/>
        <v>#DIV/0!</v>
      </c>
      <c r="P6" s="95">
        <f t="shared" si="1"/>
        <v>0.22826577307580465</v>
      </c>
      <c r="Q6" s="98">
        <f t="shared" si="1"/>
        <v>0.22826577307580465</v>
      </c>
      <c r="R6" s="149">
        <f t="shared" si="1"/>
        <v>0.84515425472851646</v>
      </c>
      <c r="S6" s="145" t="e">
        <f t="shared" si="1"/>
        <v>#DIV/0!</v>
      </c>
      <c r="T6" s="145">
        <f t="shared" si="1"/>
        <v>0</v>
      </c>
      <c r="U6" s="146">
        <f t="shared" si="1"/>
        <v>0.22478059477960655</v>
      </c>
      <c r="V6" s="96"/>
      <c r="W6" s="96"/>
      <c r="X6" s="41"/>
      <c r="Y6" s="42"/>
      <c r="Z6" s="2"/>
      <c r="AA6" s="14"/>
      <c r="AB6" s="51" t="s">
        <v>26</v>
      </c>
      <c r="AC6" s="52"/>
      <c r="AD6" s="53" t="s">
        <v>21</v>
      </c>
      <c r="AE6" s="54">
        <f>AF15</f>
        <v>11</v>
      </c>
      <c r="AF6" s="55">
        <v>1.64</v>
      </c>
      <c r="AG6" s="56">
        <v>1.27</v>
      </c>
      <c r="AH6" s="56">
        <v>2.09</v>
      </c>
      <c r="AI6" s="57">
        <v>1.18</v>
      </c>
      <c r="AJ6" s="57">
        <v>2.27</v>
      </c>
      <c r="AK6" s="58">
        <v>1.0900000000000001</v>
      </c>
      <c r="AL6" s="59">
        <v>2.5499999999999998</v>
      </c>
    </row>
    <row r="7" spans="1:38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U7" si="2">COUNT(G9:G162)</f>
        <v>20</v>
      </c>
      <c r="H7" s="104">
        <f t="shared" si="2"/>
        <v>20</v>
      </c>
      <c r="I7" s="105">
        <f t="shared" si="2"/>
        <v>19</v>
      </c>
      <c r="J7" s="103">
        <f t="shared" si="2"/>
        <v>18</v>
      </c>
      <c r="K7" s="103">
        <f t="shared" si="2"/>
        <v>15</v>
      </c>
      <c r="L7" s="103">
        <f t="shared" si="2"/>
        <v>20</v>
      </c>
      <c r="M7" s="103">
        <f t="shared" si="2"/>
        <v>11</v>
      </c>
      <c r="N7" s="103">
        <f t="shared" si="2"/>
        <v>0</v>
      </c>
      <c r="O7" s="103">
        <f t="shared" si="2"/>
        <v>1</v>
      </c>
      <c r="P7" s="103">
        <f t="shared" si="2"/>
        <v>20</v>
      </c>
      <c r="Q7" s="106">
        <f t="shared" si="2"/>
        <v>20</v>
      </c>
      <c r="R7" s="159">
        <f t="shared" si="2"/>
        <v>8</v>
      </c>
      <c r="S7" s="155">
        <f t="shared" si="2"/>
        <v>1</v>
      </c>
      <c r="T7" s="155">
        <f t="shared" si="2"/>
        <v>3</v>
      </c>
      <c r="U7" s="156">
        <f t="shared" si="2"/>
        <v>20</v>
      </c>
      <c r="V7" s="104"/>
      <c r="W7" s="104"/>
      <c r="X7" s="41"/>
      <c r="Y7" s="42"/>
      <c r="Z7" s="2"/>
      <c r="AA7" s="14"/>
      <c r="AB7" s="67"/>
      <c r="AC7" s="68"/>
      <c r="AD7" s="69" t="s">
        <v>22</v>
      </c>
      <c r="AE7" s="70">
        <f>AG15</f>
        <v>0</v>
      </c>
      <c r="AF7" s="71">
        <v>0</v>
      </c>
      <c r="AG7" s="176" t="s">
        <v>81</v>
      </c>
      <c r="AH7" s="176" t="s">
        <v>81</v>
      </c>
      <c r="AI7" s="176" t="s">
        <v>81</v>
      </c>
      <c r="AJ7" s="176" t="s">
        <v>81</v>
      </c>
      <c r="AK7" s="173" t="s">
        <v>81</v>
      </c>
      <c r="AL7" s="141" t="s">
        <v>81</v>
      </c>
    </row>
    <row r="8" spans="1:38" ht="15.75" thickBot="1">
      <c r="A8" s="109"/>
      <c r="B8" s="110"/>
      <c r="C8" s="111"/>
      <c r="D8" s="112"/>
      <c r="E8" s="113"/>
      <c r="F8" s="114" t="s">
        <v>30</v>
      </c>
      <c r="G8" s="95">
        <f>SQRT(G7)</f>
        <v>4.4721359549995796</v>
      </c>
      <c r="H8" s="96">
        <f>SQRT(H7)</f>
        <v>4.4721359549995796</v>
      </c>
      <c r="I8" s="97">
        <f t="shared" ref="I8:U8" si="3">SQRT(I7)</f>
        <v>4.358898943540674</v>
      </c>
      <c r="J8" s="95">
        <f t="shared" si="3"/>
        <v>4.2426406871192848</v>
      </c>
      <c r="K8" s="95">
        <f t="shared" si="3"/>
        <v>3.872983346207417</v>
      </c>
      <c r="L8" s="95">
        <f t="shared" si="3"/>
        <v>4.4721359549995796</v>
      </c>
      <c r="M8" s="95">
        <f t="shared" si="3"/>
        <v>3.3166247903553998</v>
      </c>
      <c r="N8" s="95">
        <f t="shared" si="3"/>
        <v>0</v>
      </c>
      <c r="O8" s="95">
        <f t="shared" si="3"/>
        <v>1</v>
      </c>
      <c r="P8" s="95">
        <f t="shared" si="3"/>
        <v>4.4721359549995796</v>
      </c>
      <c r="Q8" s="98">
        <f t="shared" si="3"/>
        <v>4.4721359549995796</v>
      </c>
      <c r="R8" s="149">
        <f t="shared" si="3"/>
        <v>2.8284271247461903</v>
      </c>
      <c r="S8" s="145">
        <f t="shared" si="3"/>
        <v>1</v>
      </c>
      <c r="T8" s="145">
        <f t="shared" si="3"/>
        <v>1.7320508075688772</v>
      </c>
      <c r="U8" s="146">
        <f t="shared" si="3"/>
        <v>4.4721359549995796</v>
      </c>
      <c r="V8" s="96"/>
      <c r="W8" s="96"/>
      <c r="X8" s="109"/>
      <c r="Y8" s="110"/>
      <c r="Z8" s="3" t="s">
        <v>31</v>
      </c>
      <c r="AA8" s="115">
        <f>COUNT(A9:A103)</f>
        <v>20</v>
      </c>
      <c r="AB8" s="83"/>
      <c r="AC8" s="84"/>
      <c r="AD8" s="85" t="s">
        <v>24</v>
      </c>
      <c r="AE8" s="86">
        <f>AH15</f>
        <v>1</v>
      </c>
      <c r="AF8" s="87">
        <v>2</v>
      </c>
      <c r="AG8" s="127" t="s">
        <v>81</v>
      </c>
      <c r="AH8" s="127" t="s">
        <v>81</v>
      </c>
      <c r="AI8" s="174" t="s">
        <v>81</v>
      </c>
      <c r="AJ8" s="174" t="s">
        <v>81</v>
      </c>
      <c r="AK8" s="175" t="s">
        <v>81</v>
      </c>
      <c r="AL8" s="166" t="s">
        <v>81</v>
      </c>
    </row>
    <row r="9" spans="1:38">
      <c r="A9" s="14">
        <v>1</v>
      </c>
      <c r="B9" s="14" t="s">
        <v>191</v>
      </c>
      <c r="C9" s="14">
        <v>200620</v>
      </c>
      <c r="D9" s="14">
        <v>200623</v>
      </c>
      <c r="E9" s="14" t="s">
        <v>17</v>
      </c>
      <c r="F9" s="14">
        <v>20</v>
      </c>
      <c r="G9" s="14">
        <v>60.3</v>
      </c>
      <c r="H9" s="14">
        <v>8.9</v>
      </c>
      <c r="I9" s="14">
        <v>6</v>
      </c>
      <c r="J9" s="14">
        <v>4</v>
      </c>
      <c r="K9" s="14">
        <v>3</v>
      </c>
      <c r="L9" s="14">
        <v>1</v>
      </c>
      <c r="M9" s="14">
        <v>2</v>
      </c>
      <c r="N9" s="14"/>
      <c r="O9" s="14"/>
      <c r="P9" s="11">
        <v>1</v>
      </c>
      <c r="Q9" s="11">
        <v>1</v>
      </c>
      <c r="R9" s="11">
        <v>3</v>
      </c>
      <c r="S9" s="11"/>
      <c r="T9" s="11">
        <v>1</v>
      </c>
      <c r="U9" s="11">
        <v>1</v>
      </c>
      <c r="V9" s="11">
        <v>1</v>
      </c>
      <c r="W9" s="11">
        <v>1</v>
      </c>
      <c r="X9" s="14"/>
      <c r="Y9" s="14"/>
      <c r="Z9" s="16"/>
      <c r="AA9" s="14"/>
      <c r="AB9" s="51" t="s">
        <v>192</v>
      </c>
      <c r="AC9" s="52"/>
      <c r="AD9" s="53" t="s">
        <v>21</v>
      </c>
      <c r="AE9" s="54">
        <f>AI15</f>
        <v>8</v>
      </c>
      <c r="AF9" s="55">
        <v>2</v>
      </c>
      <c r="AG9" s="56">
        <v>1.38</v>
      </c>
      <c r="AH9" s="56">
        <v>2.63</v>
      </c>
      <c r="AI9" s="57">
        <v>1.25</v>
      </c>
      <c r="AJ9" s="57">
        <v>2.75</v>
      </c>
      <c r="AK9" s="58">
        <v>1</v>
      </c>
      <c r="AL9" s="59">
        <v>3</v>
      </c>
    </row>
    <row r="10" spans="1:38">
      <c r="A10" s="14">
        <v>2</v>
      </c>
      <c r="B10" s="14" t="s">
        <v>193</v>
      </c>
      <c r="C10" s="14">
        <v>200620</v>
      </c>
      <c r="D10" s="14">
        <v>200623</v>
      </c>
      <c r="E10" s="14" t="s">
        <v>17</v>
      </c>
      <c r="F10" s="14">
        <v>20</v>
      </c>
      <c r="G10" s="14">
        <v>61.7</v>
      </c>
      <c r="H10" s="14">
        <v>8.6</v>
      </c>
      <c r="I10" s="14">
        <v>6</v>
      </c>
      <c r="J10" s="14">
        <v>7</v>
      </c>
      <c r="K10" s="14">
        <v>1</v>
      </c>
      <c r="L10" s="14">
        <v>1</v>
      </c>
      <c r="M10" s="14"/>
      <c r="N10" s="14"/>
      <c r="O10" s="14"/>
      <c r="P10" s="11">
        <v>0</v>
      </c>
      <c r="Q10" s="11">
        <v>0</v>
      </c>
      <c r="R10" s="11">
        <v>1</v>
      </c>
      <c r="S10" s="11"/>
      <c r="T10" s="11"/>
      <c r="U10" s="11">
        <v>1</v>
      </c>
      <c r="V10" s="11">
        <v>1</v>
      </c>
      <c r="W10" s="11">
        <v>0</v>
      </c>
      <c r="X10" s="14"/>
      <c r="Y10" s="14"/>
      <c r="Z10" s="16"/>
      <c r="AA10" s="14"/>
      <c r="AB10" s="67"/>
      <c r="AC10" s="68"/>
      <c r="AD10" s="69" t="s">
        <v>22</v>
      </c>
      <c r="AE10" s="70">
        <f>AJ15</f>
        <v>1</v>
      </c>
      <c r="AF10" s="71">
        <v>1</v>
      </c>
      <c r="AG10" s="72" t="s">
        <v>81</v>
      </c>
      <c r="AH10" s="72" t="s">
        <v>81</v>
      </c>
      <c r="AI10" s="73" t="s">
        <v>81</v>
      </c>
      <c r="AJ10" s="73" t="s">
        <v>81</v>
      </c>
      <c r="AK10" s="74" t="s">
        <v>81</v>
      </c>
      <c r="AL10" s="75" t="s">
        <v>81</v>
      </c>
    </row>
    <row r="11" spans="1:38" ht="15.75" thickBot="1">
      <c r="A11" s="14">
        <v>3</v>
      </c>
      <c r="B11" s="14" t="s">
        <v>194</v>
      </c>
      <c r="C11" s="14">
        <v>200620</v>
      </c>
      <c r="D11" s="14">
        <v>200623</v>
      </c>
      <c r="E11" s="14" t="s">
        <v>17</v>
      </c>
      <c r="F11" s="14">
        <v>20</v>
      </c>
      <c r="G11" s="14">
        <v>62.3</v>
      </c>
      <c r="H11" s="14">
        <v>8.9</v>
      </c>
      <c r="I11" s="14">
        <v>14</v>
      </c>
      <c r="J11" s="14">
        <v>17</v>
      </c>
      <c r="K11" s="14">
        <v>4</v>
      </c>
      <c r="L11" s="14">
        <v>1</v>
      </c>
      <c r="M11" s="14">
        <v>1</v>
      </c>
      <c r="N11" s="14"/>
      <c r="O11" s="14"/>
      <c r="P11" s="11">
        <v>1</v>
      </c>
      <c r="Q11" s="11">
        <v>1</v>
      </c>
      <c r="R11" s="11">
        <v>3</v>
      </c>
      <c r="S11" s="11"/>
      <c r="T11" s="11"/>
      <c r="U11" s="11">
        <v>1</v>
      </c>
      <c r="V11" s="11">
        <v>1</v>
      </c>
      <c r="W11" s="11">
        <v>1</v>
      </c>
      <c r="X11" s="14"/>
      <c r="Y11" s="14"/>
      <c r="Z11" s="16"/>
      <c r="AA11" s="14"/>
      <c r="AB11" s="83"/>
      <c r="AC11" s="84"/>
      <c r="AD11" s="85" t="s">
        <v>24</v>
      </c>
      <c r="AE11" s="86">
        <f>AK15</f>
        <v>3</v>
      </c>
      <c r="AF11" s="87">
        <v>1</v>
      </c>
      <c r="AG11" s="88" t="s">
        <v>81</v>
      </c>
      <c r="AH11" s="88" t="s">
        <v>81</v>
      </c>
      <c r="AI11" s="89" t="s">
        <v>81</v>
      </c>
      <c r="AJ11" s="89" t="s">
        <v>81</v>
      </c>
      <c r="AK11" s="90" t="s">
        <v>81</v>
      </c>
      <c r="AL11" s="91" t="s">
        <v>81</v>
      </c>
    </row>
    <row r="12" spans="1:38" ht="15.75" thickBot="1">
      <c r="A12" s="14">
        <v>4</v>
      </c>
      <c r="B12" s="14" t="s">
        <v>195</v>
      </c>
      <c r="C12" s="14">
        <v>200620</v>
      </c>
      <c r="D12" s="14">
        <v>200623</v>
      </c>
      <c r="E12" s="14" t="s">
        <v>17</v>
      </c>
      <c r="F12" s="14">
        <v>20</v>
      </c>
      <c r="G12" s="14">
        <v>56.8</v>
      </c>
      <c r="H12" s="14">
        <v>8.6999999999999993</v>
      </c>
      <c r="I12" s="14">
        <v>9</v>
      </c>
      <c r="J12" s="14">
        <v>4</v>
      </c>
      <c r="K12" s="14">
        <v>2</v>
      </c>
      <c r="L12" s="14">
        <v>1</v>
      </c>
      <c r="M12" s="14">
        <v>2</v>
      </c>
      <c r="N12" s="14"/>
      <c r="O12" s="14"/>
      <c r="P12" s="11">
        <v>1</v>
      </c>
      <c r="Q12" s="11">
        <v>1</v>
      </c>
      <c r="R12" s="11"/>
      <c r="S12" s="11"/>
      <c r="T12" s="11"/>
      <c r="U12" s="11">
        <v>0</v>
      </c>
      <c r="V12" s="11">
        <v>0</v>
      </c>
      <c r="W12" s="11">
        <v>0</v>
      </c>
      <c r="X12" s="14"/>
      <c r="Y12" s="14"/>
      <c r="Z12" s="16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>
      <c r="A13" s="14">
        <v>5</v>
      </c>
      <c r="B13" s="14" t="s">
        <v>196</v>
      </c>
      <c r="C13" s="14">
        <v>200620</v>
      </c>
      <c r="D13" s="14">
        <v>200624</v>
      </c>
      <c r="E13" s="14" t="s">
        <v>17</v>
      </c>
      <c r="F13" s="14">
        <v>20</v>
      </c>
      <c r="G13" s="14">
        <v>59.2</v>
      </c>
      <c r="H13" s="14">
        <v>8.6</v>
      </c>
      <c r="I13" s="14">
        <v>4</v>
      </c>
      <c r="J13" s="14">
        <v>6</v>
      </c>
      <c r="K13" s="14">
        <v>1</v>
      </c>
      <c r="L13" s="14">
        <v>1</v>
      </c>
      <c r="M13" s="14">
        <v>1</v>
      </c>
      <c r="N13" s="14"/>
      <c r="O13" s="14"/>
      <c r="P13" s="11">
        <v>1</v>
      </c>
      <c r="Q13" s="11">
        <v>1</v>
      </c>
      <c r="R13" s="11"/>
      <c r="S13" s="11"/>
      <c r="T13" s="11"/>
      <c r="U13" s="11">
        <v>0</v>
      </c>
      <c r="V13" s="11">
        <v>0</v>
      </c>
      <c r="W13" s="11">
        <v>0</v>
      </c>
      <c r="X13" s="14"/>
      <c r="Y13" s="14"/>
      <c r="Z13" s="16"/>
      <c r="AA13" s="14"/>
      <c r="AB13" s="189"/>
      <c r="AC13" s="132" t="s">
        <v>33</v>
      </c>
      <c r="AD13" s="121" t="s">
        <v>34</v>
      </c>
      <c r="AE13" s="122" t="s">
        <v>35</v>
      </c>
      <c r="AF13" s="132" t="s">
        <v>36</v>
      </c>
      <c r="AG13" s="121" t="s">
        <v>37</v>
      </c>
      <c r="AH13" s="122" t="s">
        <v>38</v>
      </c>
      <c r="AI13" s="132" t="s">
        <v>197</v>
      </c>
      <c r="AJ13" s="121" t="s">
        <v>198</v>
      </c>
      <c r="AK13" s="122" t="s">
        <v>199</v>
      </c>
      <c r="AL13" s="14"/>
    </row>
    <row r="14" spans="1:38">
      <c r="A14" s="14">
        <v>6</v>
      </c>
      <c r="B14" s="14" t="s">
        <v>200</v>
      </c>
      <c r="C14" s="14">
        <v>200620</v>
      </c>
      <c r="D14" s="14">
        <v>200624</v>
      </c>
      <c r="E14" s="14" t="s">
        <v>17</v>
      </c>
      <c r="F14" s="14">
        <v>20</v>
      </c>
      <c r="G14" s="14">
        <v>59.2</v>
      </c>
      <c r="H14" s="14">
        <v>9</v>
      </c>
      <c r="I14" s="14">
        <v>4</v>
      </c>
      <c r="J14" s="14">
        <v>6</v>
      </c>
      <c r="K14" s="14">
        <v>13</v>
      </c>
      <c r="L14" s="14">
        <v>1</v>
      </c>
      <c r="M14" s="14">
        <v>1</v>
      </c>
      <c r="N14" s="14"/>
      <c r="O14" s="14"/>
      <c r="P14" s="11">
        <v>1</v>
      </c>
      <c r="Q14" s="11">
        <v>1</v>
      </c>
      <c r="R14" s="11"/>
      <c r="S14" s="11"/>
      <c r="T14" s="11"/>
      <c r="U14" s="11">
        <v>0</v>
      </c>
      <c r="V14" s="11">
        <v>0</v>
      </c>
      <c r="W14" s="11">
        <v>0</v>
      </c>
      <c r="X14" s="14"/>
      <c r="Y14" s="14"/>
      <c r="Z14" s="16"/>
      <c r="AA14" s="14"/>
      <c r="AB14" s="190" t="s">
        <v>48</v>
      </c>
      <c r="AC14" s="191">
        <f>AC15/AA8*100</f>
        <v>95</v>
      </c>
      <c r="AD14" s="124">
        <f>AD15/AA8*100</f>
        <v>90</v>
      </c>
      <c r="AE14" s="125">
        <f>AE15/AA8*100</f>
        <v>75</v>
      </c>
      <c r="AF14" s="191">
        <f>AF15/AA8*100</f>
        <v>55.000000000000007</v>
      </c>
      <c r="AG14" s="124">
        <f>AG15/AA8*100</f>
        <v>0</v>
      </c>
      <c r="AH14" s="125">
        <f>AH15/AA8*100</f>
        <v>5</v>
      </c>
      <c r="AI14" s="191">
        <f>AI15/AA8*100</f>
        <v>40</v>
      </c>
      <c r="AJ14" s="124">
        <f>AJ15/AA8*100</f>
        <v>5</v>
      </c>
      <c r="AK14" s="125">
        <f>AK15/AA8*100</f>
        <v>15</v>
      </c>
      <c r="AL14" s="14"/>
    </row>
    <row r="15" spans="1:38" ht="15.75" thickBot="1">
      <c r="A15" s="14">
        <v>7</v>
      </c>
      <c r="B15" s="14" t="s">
        <v>201</v>
      </c>
      <c r="C15" s="14">
        <v>200620</v>
      </c>
      <c r="D15" s="14">
        <v>200624</v>
      </c>
      <c r="E15" s="14" t="s">
        <v>17</v>
      </c>
      <c r="F15" s="14">
        <v>20</v>
      </c>
      <c r="G15" s="14">
        <v>57.1</v>
      </c>
      <c r="H15" s="14">
        <v>8.1</v>
      </c>
      <c r="I15" s="14">
        <v>6</v>
      </c>
      <c r="J15" s="14">
        <v>7</v>
      </c>
      <c r="K15" s="14"/>
      <c r="L15" s="14">
        <v>1</v>
      </c>
      <c r="M15" s="14">
        <v>1</v>
      </c>
      <c r="N15" s="14"/>
      <c r="O15" s="14"/>
      <c r="P15" s="11">
        <v>1</v>
      </c>
      <c r="Q15" s="11">
        <v>1</v>
      </c>
      <c r="R15" s="11"/>
      <c r="S15" s="11"/>
      <c r="T15" s="11"/>
      <c r="U15" s="11">
        <v>0</v>
      </c>
      <c r="V15" s="11">
        <v>0</v>
      </c>
      <c r="W15" s="11">
        <v>0</v>
      </c>
      <c r="X15" s="14"/>
      <c r="Y15" s="14"/>
      <c r="Z15" s="16"/>
      <c r="AA15" s="14"/>
      <c r="AB15" s="192" t="s">
        <v>29</v>
      </c>
      <c r="AC15" s="126">
        <f t="shared" ref="AC15:AK15" si="4">COUNT(AC16:AC100)</f>
        <v>19</v>
      </c>
      <c r="AD15" s="127">
        <f t="shared" si="4"/>
        <v>18</v>
      </c>
      <c r="AE15" s="128">
        <f t="shared" si="4"/>
        <v>15</v>
      </c>
      <c r="AF15" s="126">
        <f t="shared" si="4"/>
        <v>11</v>
      </c>
      <c r="AG15" s="127">
        <f t="shared" si="4"/>
        <v>0</v>
      </c>
      <c r="AH15" s="128">
        <f t="shared" si="4"/>
        <v>1</v>
      </c>
      <c r="AI15" s="126">
        <f t="shared" si="4"/>
        <v>8</v>
      </c>
      <c r="AJ15" s="127">
        <f t="shared" si="4"/>
        <v>1</v>
      </c>
      <c r="AK15" s="128">
        <f t="shared" si="4"/>
        <v>3</v>
      </c>
      <c r="AL15" s="14"/>
    </row>
    <row r="16" spans="1:38">
      <c r="A16" s="14">
        <v>8</v>
      </c>
      <c r="B16" s="14" t="s">
        <v>202</v>
      </c>
      <c r="C16" s="14">
        <v>200620</v>
      </c>
      <c r="D16" s="14">
        <v>200625</v>
      </c>
      <c r="E16" s="14" t="s">
        <v>17</v>
      </c>
      <c r="F16" s="14">
        <v>20</v>
      </c>
      <c r="G16" s="14">
        <v>64.3</v>
      </c>
      <c r="H16" s="14">
        <v>8.6999999999999993</v>
      </c>
      <c r="I16" s="14">
        <v>4</v>
      </c>
      <c r="J16" s="14">
        <v>17</v>
      </c>
      <c r="K16" s="14"/>
      <c r="L16" s="14">
        <v>1</v>
      </c>
      <c r="M16" s="14">
        <v>2</v>
      </c>
      <c r="N16" s="14"/>
      <c r="O16" s="14"/>
      <c r="P16" s="11">
        <v>1</v>
      </c>
      <c r="Q16" s="11">
        <v>1</v>
      </c>
      <c r="R16" s="11"/>
      <c r="S16" s="11"/>
      <c r="T16" s="11"/>
      <c r="U16" s="11">
        <v>0</v>
      </c>
      <c r="V16" s="11">
        <v>0</v>
      </c>
      <c r="W16" s="11">
        <v>0</v>
      </c>
      <c r="X16" s="14"/>
      <c r="Y16" s="14"/>
      <c r="Z16" s="16"/>
      <c r="AA16" s="14"/>
      <c r="AB16" s="14"/>
      <c r="AC16" s="14">
        <v>1</v>
      </c>
      <c r="AD16" s="14">
        <v>1</v>
      </c>
      <c r="AE16" s="14">
        <v>1</v>
      </c>
      <c r="AF16" s="14">
        <v>1</v>
      </c>
      <c r="AG16" s="14"/>
      <c r="AH16" s="14">
        <v>2</v>
      </c>
      <c r="AI16" s="14">
        <v>1</v>
      </c>
      <c r="AJ16" s="14">
        <v>1</v>
      </c>
      <c r="AK16" s="14">
        <v>1</v>
      </c>
      <c r="AL16" s="14"/>
    </row>
    <row r="17" spans="1:38">
      <c r="A17" s="14">
        <v>9</v>
      </c>
      <c r="B17" s="14" t="s">
        <v>203</v>
      </c>
      <c r="C17" s="14">
        <v>200620</v>
      </c>
      <c r="D17" s="14">
        <v>200625</v>
      </c>
      <c r="E17" s="14" t="s">
        <v>17</v>
      </c>
      <c r="F17" s="14">
        <v>20</v>
      </c>
      <c r="G17" s="14">
        <v>61.3</v>
      </c>
      <c r="H17" s="14">
        <v>9</v>
      </c>
      <c r="I17" s="14">
        <v>1</v>
      </c>
      <c r="J17" s="14">
        <v>2</v>
      </c>
      <c r="K17" s="14">
        <v>2</v>
      </c>
      <c r="L17" s="14">
        <v>1</v>
      </c>
      <c r="M17" s="14"/>
      <c r="N17" s="14"/>
      <c r="O17" s="14"/>
      <c r="P17" s="11">
        <v>0</v>
      </c>
      <c r="Q17" s="11">
        <v>0</v>
      </c>
      <c r="R17" s="11">
        <v>2</v>
      </c>
      <c r="S17" s="11"/>
      <c r="T17" s="11"/>
      <c r="U17" s="11">
        <v>1</v>
      </c>
      <c r="V17" s="11">
        <v>1</v>
      </c>
      <c r="W17" s="11">
        <v>0</v>
      </c>
      <c r="X17" s="14"/>
      <c r="Y17" s="14"/>
      <c r="Z17" s="16"/>
      <c r="AA17" s="14"/>
      <c r="AB17" s="14"/>
      <c r="AC17" s="14">
        <v>1</v>
      </c>
      <c r="AD17" s="14">
        <v>2</v>
      </c>
      <c r="AE17" s="14">
        <v>1</v>
      </c>
      <c r="AF17" s="14">
        <v>1</v>
      </c>
      <c r="AG17" s="14"/>
      <c r="AH17" s="14"/>
      <c r="AI17" s="14">
        <v>1</v>
      </c>
      <c r="AJ17" s="14"/>
      <c r="AK17" s="14">
        <v>1</v>
      </c>
      <c r="AL17" s="14"/>
    </row>
    <row r="18" spans="1:38">
      <c r="A18" s="14">
        <v>10</v>
      </c>
      <c r="B18" s="14" t="s">
        <v>204</v>
      </c>
      <c r="C18" s="14">
        <v>200620</v>
      </c>
      <c r="D18" s="14">
        <v>200625</v>
      </c>
      <c r="E18" s="14" t="s">
        <v>16</v>
      </c>
      <c r="F18" s="14">
        <v>20</v>
      </c>
      <c r="G18" s="14">
        <v>60.3</v>
      </c>
      <c r="H18" s="14">
        <v>8.5</v>
      </c>
      <c r="I18" s="14">
        <v>9</v>
      </c>
      <c r="J18" s="14">
        <v>22</v>
      </c>
      <c r="K18" s="14">
        <v>4</v>
      </c>
      <c r="L18" s="14">
        <v>1</v>
      </c>
      <c r="M18" s="14"/>
      <c r="N18" s="14"/>
      <c r="O18" s="14"/>
      <c r="P18" s="11">
        <v>0</v>
      </c>
      <c r="Q18" s="11">
        <v>0</v>
      </c>
      <c r="R18" s="11"/>
      <c r="S18" s="11"/>
      <c r="T18" s="11"/>
      <c r="U18" s="11">
        <v>0</v>
      </c>
      <c r="V18" s="11">
        <v>0</v>
      </c>
      <c r="W18" s="11">
        <v>0</v>
      </c>
      <c r="X18" s="14"/>
      <c r="Y18" s="14"/>
      <c r="Z18" s="16"/>
      <c r="AA18" s="14"/>
      <c r="AB18" s="14"/>
      <c r="AC18" s="14">
        <v>1</v>
      </c>
      <c r="AD18" s="14">
        <v>2</v>
      </c>
      <c r="AE18" s="14">
        <v>1</v>
      </c>
      <c r="AF18" s="14">
        <v>1</v>
      </c>
      <c r="AG18" s="14"/>
      <c r="AH18" s="14"/>
      <c r="AI18" s="14">
        <v>1</v>
      </c>
      <c r="AJ18" s="14"/>
      <c r="AK18" s="14">
        <v>1</v>
      </c>
      <c r="AL18" s="14"/>
    </row>
    <row r="19" spans="1:38">
      <c r="A19" s="14">
        <v>11</v>
      </c>
      <c r="B19" s="14" t="s">
        <v>205</v>
      </c>
      <c r="C19" s="14">
        <v>200620</v>
      </c>
      <c r="D19" s="14">
        <v>200625</v>
      </c>
      <c r="E19" s="14" t="s">
        <v>16</v>
      </c>
      <c r="F19" s="14">
        <v>20</v>
      </c>
      <c r="G19" s="14">
        <v>65.400000000000006</v>
      </c>
      <c r="H19" s="14">
        <v>9.1</v>
      </c>
      <c r="I19" s="14">
        <v>10</v>
      </c>
      <c r="J19" s="14">
        <v>12</v>
      </c>
      <c r="K19" s="14">
        <v>5</v>
      </c>
      <c r="L19" s="14">
        <v>1</v>
      </c>
      <c r="M19" s="14">
        <v>1</v>
      </c>
      <c r="N19" s="14"/>
      <c r="O19" s="14">
        <v>2</v>
      </c>
      <c r="P19" s="11">
        <v>1</v>
      </c>
      <c r="Q19" s="11">
        <v>1</v>
      </c>
      <c r="R19" s="11">
        <v>1</v>
      </c>
      <c r="S19" s="11"/>
      <c r="T19" s="11"/>
      <c r="U19" s="11">
        <v>1</v>
      </c>
      <c r="V19" s="11">
        <v>1</v>
      </c>
      <c r="W19" s="11">
        <v>1</v>
      </c>
      <c r="X19" s="14"/>
      <c r="Y19" s="14"/>
      <c r="Z19" s="16"/>
      <c r="AA19" s="14"/>
      <c r="AB19" s="14"/>
      <c r="AC19" s="14">
        <v>2</v>
      </c>
      <c r="AD19" s="14">
        <v>2</v>
      </c>
      <c r="AE19" s="14">
        <v>1</v>
      </c>
      <c r="AF19" s="14">
        <v>1</v>
      </c>
      <c r="AG19" s="14"/>
      <c r="AH19" s="14"/>
      <c r="AI19" s="14">
        <v>1</v>
      </c>
      <c r="AJ19" s="14"/>
      <c r="AK19" s="14"/>
      <c r="AL19" s="14"/>
    </row>
    <row r="20" spans="1:38">
      <c r="A20" s="14">
        <v>12</v>
      </c>
      <c r="B20" s="14" t="s">
        <v>206</v>
      </c>
      <c r="C20" s="14">
        <v>200620</v>
      </c>
      <c r="D20" s="14">
        <v>200625</v>
      </c>
      <c r="E20" s="14" t="s">
        <v>16</v>
      </c>
      <c r="F20" s="14">
        <v>20</v>
      </c>
      <c r="G20" s="14">
        <v>61.8</v>
      </c>
      <c r="H20" s="14">
        <v>9</v>
      </c>
      <c r="I20" s="14"/>
      <c r="J20" s="14"/>
      <c r="K20" s="14">
        <v>1</v>
      </c>
      <c r="L20" s="14">
        <v>1</v>
      </c>
      <c r="M20" s="14">
        <v>4</v>
      </c>
      <c r="N20" s="14"/>
      <c r="O20" s="14"/>
      <c r="P20" s="11">
        <v>1</v>
      </c>
      <c r="Q20" s="11">
        <v>1</v>
      </c>
      <c r="R20" s="11">
        <v>4</v>
      </c>
      <c r="S20" s="11">
        <v>1</v>
      </c>
      <c r="T20" s="11">
        <v>1</v>
      </c>
      <c r="U20" s="11">
        <v>1</v>
      </c>
      <c r="V20" s="11">
        <v>1</v>
      </c>
      <c r="W20" s="11">
        <v>1</v>
      </c>
      <c r="X20" s="14"/>
      <c r="Y20" s="14"/>
      <c r="Z20" s="16"/>
      <c r="AA20" s="14"/>
      <c r="AB20" s="14"/>
      <c r="AC20" s="14">
        <v>4</v>
      </c>
      <c r="AD20" s="14">
        <v>3</v>
      </c>
      <c r="AE20" s="14">
        <v>1</v>
      </c>
      <c r="AF20" s="14">
        <v>1</v>
      </c>
      <c r="AG20" s="14"/>
      <c r="AH20" s="14"/>
      <c r="AI20" s="14">
        <v>2</v>
      </c>
      <c r="AJ20" s="14"/>
      <c r="AK20" s="14"/>
      <c r="AL20" s="14"/>
    </row>
    <row r="21" spans="1:38">
      <c r="A21" s="14">
        <v>13</v>
      </c>
      <c r="B21" s="14" t="s">
        <v>207</v>
      </c>
      <c r="C21" s="14">
        <v>200620</v>
      </c>
      <c r="D21" s="14">
        <v>200625</v>
      </c>
      <c r="E21" s="14" t="s">
        <v>16</v>
      </c>
      <c r="F21" s="14">
        <v>20</v>
      </c>
      <c r="G21" s="14">
        <v>64</v>
      </c>
      <c r="H21" s="14">
        <v>8.8000000000000007</v>
      </c>
      <c r="I21" s="14">
        <v>2</v>
      </c>
      <c r="J21" s="14">
        <v>2</v>
      </c>
      <c r="K21" s="14">
        <v>1</v>
      </c>
      <c r="L21" s="14">
        <v>1</v>
      </c>
      <c r="M21" s="14">
        <v>2</v>
      </c>
      <c r="N21" s="14"/>
      <c r="O21" s="14"/>
      <c r="P21" s="11">
        <v>1</v>
      </c>
      <c r="Q21" s="11">
        <v>1</v>
      </c>
      <c r="R21" s="11">
        <v>1</v>
      </c>
      <c r="S21" s="11"/>
      <c r="T21" s="11">
        <v>1</v>
      </c>
      <c r="U21" s="11">
        <v>1</v>
      </c>
      <c r="V21" s="11">
        <v>1</v>
      </c>
      <c r="W21" s="11">
        <v>1</v>
      </c>
      <c r="X21" s="14"/>
      <c r="Y21" s="14"/>
      <c r="Z21" s="16"/>
      <c r="AA21" s="14"/>
      <c r="AB21" s="14"/>
      <c r="AC21" s="14">
        <v>4</v>
      </c>
      <c r="AD21" s="14">
        <v>3</v>
      </c>
      <c r="AE21" s="14">
        <v>1</v>
      </c>
      <c r="AF21" s="14">
        <v>1</v>
      </c>
      <c r="AG21" s="14"/>
      <c r="AH21" s="14"/>
      <c r="AI21" s="14">
        <v>3</v>
      </c>
      <c r="AJ21" s="14"/>
      <c r="AK21" s="14"/>
      <c r="AL21" s="14"/>
    </row>
    <row r="22" spans="1:38">
      <c r="A22" s="14">
        <v>14</v>
      </c>
      <c r="B22" s="14" t="s">
        <v>208</v>
      </c>
      <c r="C22" s="14">
        <v>200620</v>
      </c>
      <c r="D22" s="14">
        <v>200625</v>
      </c>
      <c r="E22" s="14" t="s">
        <v>16</v>
      </c>
      <c r="F22" s="14">
        <v>20</v>
      </c>
      <c r="G22" s="14">
        <v>63.9</v>
      </c>
      <c r="H22" s="14">
        <v>9.1</v>
      </c>
      <c r="I22" s="14">
        <v>1</v>
      </c>
      <c r="J22" s="14"/>
      <c r="K22" s="14"/>
      <c r="L22" s="14">
        <v>1</v>
      </c>
      <c r="M22" s="14"/>
      <c r="N22" s="14"/>
      <c r="O22" s="14"/>
      <c r="P22" s="11">
        <v>0</v>
      </c>
      <c r="Q22" s="11">
        <v>0</v>
      </c>
      <c r="R22" s="11"/>
      <c r="S22" s="11"/>
      <c r="T22" s="11"/>
      <c r="U22" s="11">
        <v>0</v>
      </c>
      <c r="V22" s="11">
        <v>0</v>
      </c>
      <c r="W22" s="11">
        <v>0</v>
      </c>
      <c r="X22" s="14"/>
      <c r="Y22" s="14"/>
      <c r="Z22" s="16"/>
      <c r="AA22" s="14"/>
      <c r="AB22" s="14"/>
      <c r="AC22" s="14">
        <v>4</v>
      </c>
      <c r="AD22" s="14">
        <v>4</v>
      </c>
      <c r="AE22" s="14">
        <v>2</v>
      </c>
      <c r="AF22" s="14">
        <v>2</v>
      </c>
      <c r="AG22" s="14"/>
      <c r="AH22" s="14"/>
      <c r="AI22" s="14">
        <v>3</v>
      </c>
      <c r="AJ22" s="14"/>
      <c r="AK22" s="14"/>
      <c r="AL22" s="14"/>
    </row>
    <row r="23" spans="1:38">
      <c r="A23" s="14">
        <v>15</v>
      </c>
      <c r="B23" s="14" t="s">
        <v>209</v>
      </c>
      <c r="C23" s="14">
        <v>200620</v>
      </c>
      <c r="D23" s="14">
        <v>200625</v>
      </c>
      <c r="E23" s="14" t="s">
        <v>16</v>
      </c>
      <c r="F23" s="14">
        <v>20</v>
      </c>
      <c r="G23" s="14">
        <v>63</v>
      </c>
      <c r="H23" s="14">
        <v>8.9</v>
      </c>
      <c r="I23" s="14">
        <v>10</v>
      </c>
      <c r="J23" s="14">
        <v>3</v>
      </c>
      <c r="K23" s="14">
        <v>3</v>
      </c>
      <c r="L23" s="14">
        <v>1</v>
      </c>
      <c r="M23" s="14"/>
      <c r="N23" s="14"/>
      <c r="O23" s="14"/>
      <c r="P23" s="11">
        <v>0</v>
      </c>
      <c r="Q23" s="11">
        <v>0</v>
      </c>
      <c r="R23" s="11"/>
      <c r="S23" s="11"/>
      <c r="T23" s="11"/>
      <c r="U23" s="11">
        <v>0</v>
      </c>
      <c r="V23" s="11">
        <v>0</v>
      </c>
      <c r="W23" s="11">
        <v>0</v>
      </c>
      <c r="X23" s="14"/>
      <c r="Y23" s="14"/>
      <c r="Z23" s="16"/>
      <c r="AA23" s="14"/>
      <c r="AB23" s="14"/>
      <c r="AC23" s="14">
        <v>5</v>
      </c>
      <c r="AD23" s="14">
        <v>4</v>
      </c>
      <c r="AE23" s="14">
        <v>2</v>
      </c>
      <c r="AF23" s="14">
        <v>2</v>
      </c>
      <c r="AG23" s="14"/>
      <c r="AH23" s="14"/>
      <c r="AI23" s="14">
        <v>4</v>
      </c>
      <c r="AJ23" s="14"/>
      <c r="AK23" s="14"/>
      <c r="AL23" s="14"/>
    </row>
    <row r="24" spans="1:38">
      <c r="A24" s="14">
        <v>16</v>
      </c>
      <c r="B24" s="14" t="s">
        <v>210</v>
      </c>
      <c r="C24" s="14">
        <v>200620</v>
      </c>
      <c r="D24" s="14">
        <v>200625</v>
      </c>
      <c r="E24" s="14" t="s">
        <v>16</v>
      </c>
      <c r="F24" s="14">
        <v>20</v>
      </c>
      <c r="G24" s="14">
        <v>62.2</v>
      </c>
      <c r="H24" s="14">
        <v>8.5</v>
      </c>
      <c r="I24" s="14">
        <v>1</v>
      </c>
      <c r="J24" s="14">
        <v>2</v>
      </c>
      <c r="K24" s="14">
        <v>1</v>
      </c>
      <c r="L24" s="14">
        <v>1</v>
      </c>
      <c r="M24" s="14"/>
      <c r="N24" s="14"/>
      <c r="O24" s="14"/>
      <c r="P24" s="11">
        <v>0</v>
      </c>
      <c r="Q24" s="11">
        <v>0</v>
      </c>
      <c r="R24" s="11"/>
      <c r="S24" s="11"/>
      <c r="T24" s="11"/>
      <c r="U24" s="11">
        <v>0</v>
      </c>
      <c r="V24" s="11">
        <v>0</v>
      </c>
      <c r="W24" s="11">
        <v>0</v>
      </c>
      <c r="X24" s="14"/>
      <c r="Y24" s="14"/>
      <c r="Z24" s="16"/>
      <c r="AA24" s="14"/>
      <c r="AB24" s="14"/>
      <c r="AC24" s="14">
        <v>6</v>
      </c>
      <c r="AD24" s="14">
        <v>4</v>
      </c>
      <c r="AE24" s="14">
        <v>2</v>
      </c>
      <c r="AF24" s="14">
        <v>2</v>
      </c>
      <c r="AG24" s="14"/>
      <c r="AH24" s="14"/>
      <c r="AI24" s="14"/>
      <c r="AJ24" s="14"/>
      <c r="AK24" s="14"/>
      <c r="AL24" s="14"/>
    </row>
    <row r="25" spans="1:38">
      <c r="A25" s="14">
        <v>17</v>
      </c>
      <c r="B25" s="14" t="s">
        <v>211</v>
      </c>
      <c r="C25" s="14">
        <v>200620</v>
      </c>
      <c r="D25" s="14">
        <v>200625</v>
      </c>
      <c r="E25" s="14" t="s">
        <v>16</v>
      </c>
      <c r="F25" s="14">
        <v>20</v>
      </c>
      <c r="G25" s="14">
        <v>62.2</v>
      </c>
      <c r="H25" s="14">
        <v>8.6</v>
      </c>
      <c r="I25" s="14">
        <v>5</v>
      </c>
      <c r="J25" s="14">
        <v>1</v>
      </c>
      <c r="K25" s="14"/>
      <c r="L25" s="14">
        <v>1</v>
      </c>
      <c r="M25" s="14"/>
      <c r="N25" s="14"/>
      <c r="O25" s="14"/>
      <c r="P25" s="11">
        <v>0</v>
      </c>
      <c r="Q25" s="11">
        <v>0</v>
      </c>
      <c r="R25" s="11"/>
      <c r="S25" s="11"/>
      <c r="T25" s="11"/>
      <c r="U25" s="11">
        <v>0</v>
      </c>
      <c r="V25" s="11">
        <v>0</v>
      </c>
      <c r="W25" s="11">
        <v>0</v>
      </c>
      <c r="X25" s="14"/>
      <c r="Y25" s="14"/>
      <c r="Z25" s="16"/>
      <c r="AA25" s="14"/>
      <c r="AB25" s="14"/>
      <c r="AC25" s="14">
        <v>6</v>
      </c>
      <c r="AD25" s="14">
        <v>6</v>
      </c>
      <c r="AE25" s="14">
        <v>3</v>
      </c>
      <c r="AF25" s="14">
        <v>2</v>
      </c>
      <c r="AG25" s="14"/>
      <c r="AH25" s="14"/>
      <c r="AI25" s="14"/>
      <c r="AJ25" s="14"/>
      <c r="AK25" s="14"/>
      <c r="AL25" s="14"/>
    </row>
    <row r="26" spans="1:38">
      <c r="A26" s="14">
        <v>18</v>
      </c>
      <c r="B26" s="14" t="s">
        <v>212</v>
      </c>
      <c r="C26" s="14">
        <v>200620</v>
      </c>
      <c r="D26" s="14">
        <v>200625</v>
      </c>
      <c r="E26" s="14" t="s">
        <v>17</v>
      </c>
      <c r="F26" s="14">
        <v>20</v>
      </c>
      <c r="G26" s="14">
        <v>64.400000000000006</v>
      </c>
      <c r="H26" s="14">
        <v>8.5</v>
      </c>
      <c r="I26" s="14">
        <v>8</v>
      </c>
      <c r="J26" s="14">
        <v>4</v>
      </c>
      <c r="K26" s="14">
        <v>2</v>
      </c>
      <c r="L26" s="14">
        <v>1</v>
      </c>
      <c r="M26" s="14"/>
      <c r="N26" s="14"/>
      <c r="O26" s="14"/>
      <c r="P26" s="11">
        <v>0</v>
      </c>
      <c r="Q26" s="11">
        <v>0</v>
      </c>
      <c r="R26" s="11"/>
      <c r="S26" s="11"/>
      <c r="T26" s="11"/>
      <c r="U26" s="11">
        <v>0</v>
      </c>
      <c r="V26" s="11">
        <v>0</v>
      </c>
      <c r="W26" s="11">
        <v>0</v>
      </c>
      <c r="X26" s="14"/>
      <c r="Y26" s="14"/>
      <c r="Z26" s="16"/>
      <c r="AA26" s="14"/>
      <c r="AB26" s="14"/>
      <c r="AC26" s="14">
        <v>6</v>
      </c>
      <c r="AD26" s="14">
        <v>6</v>
      </c>
      <c r="AE26" s="14">
        <v>3</v>
      </c>
      <c r="AF26" s="14">
        <v>4</v>
      </c>
      <c r="AG26" s="14"/>
      <c r="AH26" s="14"/>
      <c r="AI26" s="14"/>
      <c r="AJ26" s="14"/>
      <c r="AK26" s="14"/>
      <c r="AL26" s="14"/>
    </row>
    <row r="27" spans="1:38">
      <c r="A27" s="14">
        <v>19</v>
      </c>
      <c r="B27" s="14" t="s">
        <v>213</v>
      </c>
      <c r="C27" s="14">
        <v>200620</v>
      </c>
      <c r="D27" s="14">
        <v>200625</v>
      </c>
      <c r="E27" s="14" t="s">
        <v>17</v>
      </c>
      <c r="F27" s="14">
        <v>20</v>
      </c>
      <c r="G27" s="14">
        <v>63.2</v>
      </c>
      <c r="H27" s="14">
        <v>8.1999999999999993</v>
      </c>
      <c r="I27" s="14">
        <v>6</v>
      </c>
      <c r="J27" s="14">
        <v>10</v>
      </c>
      <c r="K27" s="14"/>
      <c r="L27" s="14">
        <v>1</v>
      </c>
      <c r="M27" s="14">
        <v>1</v>
      </c>
      <c r="N27" s="14"/>
      <c r="O27" s="14"/>
      <c r="P27" s="11">
        <v>1</v>
      </c>
      <c r="Q27" s="11">
        <v>1</v>
      </c>
      <c r="R27" s="11"/>
      <c r="S27" s="11"/>
      <c r="T27" s="11"/>
      <c r="U27" s="11">
        <v>0</v>
      </c>
      <c r="V27" s="11">
        <v>0</v>
      </c>
      <c r="W27" s="11">
        <v>0</v>
      </c>
      <c r="X27" s="14"/>
      <c r="Y27" s="14"/>
      <c r="Z27" s="16"/>
      <c r="AA27" s="14"/>
      <c r="AB27" s="14"/>
      <c r="AC27" s="14">
        <v>6</v>
      </c>
      <c r="AD27" s="14">
        <v>7</v>
      </c>
      <c r="AE27" s="14">
        <v>4</v>
      </c>
      <c r="AF27" s="14"/>
      <c r="AG27" s="14"/>
      <c r="AH27" s="14"/>
      <c r="AI27" s="14"/>
      <c r="AJ27" s="14"/>
      <c r="AK27" s="14"/>
      <c r="AL27" s="14"/>
    </row>
    <row r="28" spans="1:38">
      <c r="A28" s="14">
        <v>20</v>
      </c>
      <c r="B28" s="14" t="s">
        <v>214</v>
      </c>
      <c r="C28" s="14">
        <v>200620</v>
      </c>
      <c r="D28" s="14">
        <v>200625</v>
      </c>
      <c r="E28" s="14" t="s">
        <v>16</v>
      </c>
      <c r="F28" s="14">
        <v>20</v>
      </c>
      <c r="G28" s="14">
        <v>62.7</v>
      </c>
      <c r="H28" s="14">
        <v>9.1</v>
      </c>
      <c r="I28" s="14">
        <v>9</v>
      </c>
      <c r="J28" s="14">
        <v>3</v>
      </c>
      <c r="K28" s="14">
        <v>1</v>
      </c>
      <c r="L28" s="14">
        <v>1</v>
      </c>
      <c r="M28" s="14"/>
      <c r="N28" s="14"/>
      <c r="O28" s="14"/>
      <c r="P28" s="11">
        <v>0</v>
      </c>
      <c r="Q28" s="11">
        <v>0</v>
      </c>
      <c r="R28" s="11">
        <v>1</v>
      </c>
      <c r="S28" s="11"/>
      <c r="T28" s="11"/>
      <c r="U28" s="11">
        <v>1</v>
      </c>
      <c r="V28" s="11">
        <v>1</v>
      </c>
      <c r="W28" s="11">
        <v>0</v>
      </c>
      <c r="X28" s="14"/>
      <c r="Y28" s="14"/>
      <c r="Z28" s="16"/>
      <c r="AA28" s="14"/>
      <c r="AB28" s="14"/>
      <c r="AC28" s="14">
        <v>8</v>
      </c>
      <c r="AD28" s="14">
        <v>7</v>
      </c>
      <c r="AE28" s="14">
        <v>4</v>
      </c>
      <c r="AF28" s="14"/>
      <c r="AG28" s="14"/>
      <c r="AH28" s="14"/>
      <c r="AI28" s="14"/>
      <c r="AJ28" s="14"/>
      <c r="AK28" s="14"/>
      <c r="AL28" s="14"/>
    </row>
    <row r="29" spans="1:38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1"/>
      <c r="Q29" s="11"/>
      <c r="R29" s="14"/>
      <c r="S29" s="14"/>
      <c r="T29" s="14"/>
      <c r="U29" s="14"/>
      <c r="V29" s="11"/>
      <c r="W29" s="11"/>
      <c r="X29" s="14"/>
      <c r="Y29" s="14"/>
      <c r="Z29" s="16"/>
      <c r="AA29" s="14"/>
      <c r="AB29" s="14"/>
      <c r="AC29" s="14">
        <v>9</v>
      </c>
      <c r="AD29" s="14">
        <v>10</v>
      </c>
      <c r="AE29" s="14">
        <v>5</v>
      </c>
      <c r="AF29" s="14"/>
      <c r="AG29" s="14"/>
      <c r="AH29" s="14"/>
      <c r="AI29" s="14"/>
      <c r="AJ29" s="14"/>
      <c r="AK29" s="14"/>
      <c r="AL29" s="14"/>
    </row>
    <row r="30" spans="1:3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6"/>
      <c r="AA30" s="14"/>
      <c r="AB30" s="14"/>
      <c r="AC30" s="14">
        <v>9</v>
      </c>
      <c r="AD30" s="14">
        <v>12</v>
      </c>
      <c r="AE30" s="14">
        <v>13</v>
      </c>
      <c r="AF30" s="14"/>
      <c r="AG30" s="14"/>
      <c r="AH30" s="14"/>
      <c r="AI30" s="14"/>
      <c r="AJ30" s="14"/>
      <c r="AK30" s="14"/>
      <c r="AL30" s="14"/>
    </row>
    <row r="31" spans="1:3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6"/>
      <c r="AA31" s="14"/>
      <c r="AB31" s="14"/>
      <c r="AC31" s="14">
        <v>9</v>
      </c>
      <c r="AD31" s="14">
        <v>17</v>
      </c>
      <c r="AE31" s="14"/>
      <c r="AF31" s="14"/>
      <c r="AG31" s="14"/>
      <c r="AH31" s="14"/>
      <c r="AI31" s="14"/>
      <c r="AJ31" s="14"/>
      <c r="AK31" s="14"/>
      <c r="AL31" s="14"/>
    </row>
    <row r="32" spans="1:3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6"/>
      <c r="AA32" s="14"/>
      <c r="AB32" s="14"/>
      <c r="AC32" s="14">
        <v>10</v>
      </c>
      <c r="AD32" s="14">
        <v>17</v>
      </c>
      <c r="AE32" s="14"/>
      <c r="AF32" s="14"/>
      <c r="AG32" s="14"/>
      <c r="AH32" s="14"/>
      <c r="AI32" s="14"/>
      <c r="AJ32" s="14"/>
      <c r="AK32" s="14"/>
      <c r="AL32" s="14"/>
    </row>
    <row r="33" spans="1:38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6"/>
      <c r="AA33" s="14"/>
      <c r="AB33" s="14"/>
      <c r="AC33" s="14">
        <v>10</v>
      </c>
      <c r="AD33" s="14">
        <v>22</v>
      </c>
      <c r="AE33" s="14"/>
      <c r="AF33" s="14"/>
      <c r="AG33" s="14"/>
      <c r="AH33" s="14"/>
      <c r="AI33" s="14"/>
      <c r="AJ33" s="14"/>
      <c r="AK33" s="14"/>
      <c r="AL33" s="14"/>
    </row>
    <row r="34" spans="1:3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6"/>
      <c r="AA34" s="14"/>
      <c r="AB34" s="14"/>
      <c r="AC34" s="14">
        <v>14</v>
      </c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>
      <c r="Z35" s="9"/>
    </row>
    <row r="36" spans="1:38">
      <c r="Z36" s="9"/>
    </row>
    <row r="37" spans="1:38">
      <c r="Z37" s="9"/>
    </row>
    <row r="38" spans="1:38">
      <c r="Z38" s="9"/>
    </row>
    <row r="58" spans="26:26">
      <c r="Z58" s="5"/>
    </row>
  </sheetData>
  <mergeCells count="22">
    <mergeCell ref="AK2:AL2"/>
    <mergeCell ref="AB3:AC5"/>
    <mergeCell ref="A1:AE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V2:W2"/>
    <mergeCell ref="X2:Y8"/>
    <mergeCell ref="AB2:AD2"/>
    <mergeCell ref="AG2:AH2"/>
    <mergeCell ref="AB9:AC11"/>
    <mergeCell ref="AI2:AJ2"/>
    <mergeCell ref="E4:E8"/>
    <mergeCell ref="AB6:AC8"/>
    <mergeCell ref="C7:C8"/>
    <mergeCell ref="D7:D8"/>
  </mergeCells>
  <phoneticPr fontId="4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8"/>
  <sheetViews>
    <sheetView topLeftCell="D1" workbookViewId="0">
      <selection activeCell="V2" sqref="A1:AJ20"/>
    </sheetView>
  </sheetViews>
  <sheetFormatPr defaultColWidth="9" defaultRowHeight="15"/>
  <cols>
    <col min="1" max="1" width="3.42578125" style="1" bestFit="1" customWidth="1"/>
    <col min="2" max="2" width="9.7109375" style="1" customWidth="1"/>
    <col min="3" max="3" width="11.140625" style="1" bestFit="1" customWidth="1"/>
    <col min="4" max="4" width="14.140625" style="1" bestFit="1" customWidth="1"/>
    <col min="5" max="7" width="9" style="1"/>
    <col min="8" max="8" width="11.28515625" style="1" bestFit="1" customWidth="1"/>
    <col min="9" max="11" width="9" style="1"/>
    <col min="12" max="12" width="12" style="1" bestFit="1" customWidth="1"/>
    <col min="13" max="17" width="9" style="1"/>
    <col min="18" max="19" width="8.85546875" style="1" bestFit="1" customWidth="1"/>
    <col min="20" max="20" width="9.42578125" style="1" bestFit="1" customWidth="1"/>
    <col min="21" max="21" width="12" style="1" bestFit="1" customWidth="1"/>
    <col min="22" max="25" width="9" style="1"/>
    <col min="26" max="26" width="11.42578125" style="1" bestFit="1" customWidth="1"/>
    <col min="27" max="30" width="9" style="1"/>
    <col min="31" max="31" width="10.28515625" style="1" bestFit="1" customWidth="1"/>
    <col min="32" max="32" width="9" style="1"/>
    <col min="33" max="33" width="10.28515625" style="1" bestFit="1" customWidth="1"/>
    <col min="34" max="34" width="9" style="1"/>
    <col min="35" max="35" width="12.7109375" style="1" bestFit="1" customWidth="1"/>
    <col min="36" max="16384" width="9" style="1"/>
  </cols>
  <sheetData>
    <row r="1" spans="1:36" ht="15.75" thickBot="1">
      <c r="A1" s="182" t="s">
        <v>306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37" t="s">
        <v>9</v>
      </c>
      <c r="S2" s="38"/>
      <c r="T2" s="38"/>
      <c r="U2" s="39"/>
      <c r="V2" s="28" t="s">
        <v>314</v>
      </c>
      <c r="W2" s="29"/>
      <c r="X2" s="2"/>
      <c r="Y2" s="14"/>
      <c r="Z2" s="18" t="s">
        <v>10</v>
      </c>
      <c r="AA2" s="19"/>
      <c r="AB2" s="19"/>
      <c r="AC2" s="40" t="s">
        <v>29</v>
      </c>
      <c r="AD2" s="17" t="s">
        <v>11</v>
      </c>
      <c r="AE2" s="20" t="s">
        <v>44</v>
      </c>
      <c r="AF2" s="21"/>
      <c r="AG2" s="20" t="s">
        <v>45</v>
      </c>
      <c r="AH2" s="21"/>
      <c r="AI2" s="20" t="s">
        <v>46</v>
      </c>
      <c r="AJ2" s="21"/>
    </row>
    <row r="3" spans="1:36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50" t="s">
        <v>19</v>
      </c>
      <c r="V3" s="41"/>
      <c r="W3" s="42"/>
      <c r="X3" s="2"/>
      <c r="Y3" s="14"/>
      <c r="Z3" s="51" t="s">
        <v>20</v>
      </c>
      <c r="AA3" s="52"/>
      <c r="AB3" s="53" t="s">
        <v>21</v>
      </c>
      <c r="AC3" s="54">
        <f>AA15</f>
        <v>5</v>
      </c>
      <c r="AD3" s="55">
        <v>7.6</v>
      </c>
      <c r="AE3" s="56">
        <v>4.4000000000000004</v>
      </c>
      <c r="AF3" s="56">
        <v>10.8</v>
      </c>
      <c r="AG3" s="57">
        <v>3.4</v>
      </c>
      <c r="AH3" s="57">
        <v>11.8</v>
      </c>
      <c r="AI3" s="58">
        <v>3</v>
      </c>
      <c r="AJ3" s="59">
        <v>12.2</v>
      </c>
    </row>
    <row r="4" spans="1:36">
      <c r="A4" s="41"/>
      <c r="B4" s="42"/>
      <c r="C4" s="41"/>
      <c r="D4" s="42"/>
      <c r="E4" s="60"/>
      <c r="F4" s="61" t="s">
        <v>11</v>
      </c>
      <c r="G4" s="62">
        <f>AVERAGE(G9:G148)</f>
        <v>55.714285714285708</v>
      </c>
      <c r="H4" s="63">
        <f>AVERAGE(H9:H148)</f>
        <v>7.2571428571428571</v>
      </c>
      <c r="I4" s="64">
        <f>AVERAGE(I9:I148)</f>
        <v>7.6</v>
      </c>
      <c r="J4" s="62">
        <f>AVERAGE(J9:J148)</f>
        <v>5.75</v>
      </c>
      <c r="K4" s="62">
        <f>AVERAGE(K9:K148)</f>
        <v>7.2</v>
      </c>
      <c r="L4" s="62">
        <f>AVERAGE(L9:L148)*100</f>
        <v>71.428571428571431</v>
      </c>
      <c r="M4" s="62">
        <f>AVERAGE(M9:M148)</f>
        <v>7.666666666666667</v>
      </c>
      <c r="N4" s="62" t="e">
        <f>AVERAGE(N9:N148)</f>
        <v>#DIV/0!</v>
      </c>
      <c r="O4" s="62">
        <f>AVERAGE(O9:O148)</f>
        <v>2</v>
      </c>
      <c r="P4" s="62">
        <f>AVERAGE(P9:P148)*100</f>
        <v>42.857142857142854</v>
      </c>
      <c r="Q4" s="65">
        <f>AVERAGE(Q9:Q148)*100</f>
        <v>42.857142857142854</v>
      </c>
      <c r="R4" s="66">
        <f>AVERAGE(R9:R148)</f>
        <v>1</v>
      </c>
      <c r="S4" s="62" t="e">
        <f>AVERAGE(S9:S148)</f>
        <v>#DIV/0!</v>
      </c>
      <c r="T4" s="62" t="e">
        <f>AVERAGE(T9:T148)</f>
        <v>#DIV/0!</v>
      </c>
      <c r="U4" s="63">
        <f>AVERAGE(U9:U148)*100</f>
        <v>14.285714285714285</v>
      </c>
      <c r="V4" s="41"/>
      <c r="W4" s="42"/>
      <c r="X4" s="2"/>
      <c r="Y4" s="14"/>
      <c r="Z4" s="67"/>
      <c r="AA4" s="68"/>
      <c r="AB4" s="69" t="s">
        <v>22</v>
      </c>
      <c r="AC4" s="70">
        <f>AB15</f>
        <v>4</v>
      </c>
      <c r="AD4" s="71">
        <v>5.75</v>
      </c>
      <c r="AE4" s="72">
        <v>4.5</v>
      </c>
      <c r="AF4" s="72">
        <v>6.25</v>
      </c>
      <c r="AG4" s="73">
        <v>4</v>
      </c>
      <c r="AH4" s="73">
        <v>6.5</v>
      </c>
      <c r="AI4" s="74">
        <v>4</v>
      </c>
      <c r="AJ4" s="75">
        <v>6.5</v>
      </c>
    </row>
    <row r="5" spans="1:36" ht="15.75" thickBot="1">
      <c r="A5" s="41"/>
      <c r="B5" s="42"/>
      <c r="C5" s="41"/>
      <c r="D5" s="42"/>
      <c r="E5" s="76"/>
      <c r="F5" s="77" t="s">
        <v>23</v>
      </c>
      <c r="G5" s="78">
        <f t="shared" ref="G5:U5" si="0">_xlfn.STDEV.S(G9:G148)</f>
        <v>3.3518296354024186</v>
      </c>
      <c r="H5" s="79">
        <f t="shared" si="0"/>
        <v>0.46853368024487779</v>
      </c>
      <c r="I5" s="80">
        <f t="shared" si="0"/>
        <v>5.0299105359837162</v>
      </c>
      <c r="J5" s="78">
        <f t="shared" si="0"/>
        <v>1.2583057392117916</v>
      </c>
      <c r="K5" s="78">
        <f t="shared" si="0"/>
        <v>6.8337398253079549</v>
      </c>
      <c r="L5" s="78">
        <f>_xlfn.STDEV.S(L9:L148)</f>
        <v>0.48795003647426655</v>
      </c>
      <c r="M5" s="78">
        <f t="shared" si="0"/>
        <v>3.2145502536643176</v>
      </c>
      <c r="N5" s="78" t="e">
        <f t="shared" si="0"/>
        <v>#DIV/0!</v>
      </c>
      <c r="O5" s="78" t="e">
        <f t="shared" si="0"/>
        <v>#DIV/0!</v>
      </c>
      <c r="P5" s="78">
        <f t="shared" si="0"/>
        <v>0.53452248382484879</v>
      </c>
      <c r="Q5" s="81">
        <f t="shared" si="0"/>
        <v>0.53452248382484879</v>
      </c>
      <c r="R5" s="82" t="e">
        <f t="shared" si="0"/>
        <v>#DIV/0!</v>
      </c>
      <c r="S5" s="78" t="e">
        <f t="shared" si="0"/>
        <v>#DIV/0!</v>
      </c>
      <c r="T5" s="78" t="e">
        <f t="shared" si="0"/>
        <v>#DIV/0!</v>
      </c>
      <c r="U5" s="79">
        <f t="shared" si="0"/>
        <v>0.37796447300922725</v>
      </c>
      <c r="V5" s="41"/>
      <c r="W5" s="42"/>
      <c r="X5" s="2"/>
      <c r="Y5" s="14"/>
      <c r="Z5" s="83"/>
      <c r="AA5" s="84"/>
      <c r="AB5" s="85" t="s">
        <v>24</v>
      </c>
      <c r="AC5" s="86">
        <f>AC15</f>
        <v>5</v>
      </c>
      <c r="AD5" s="87">
        <v>7.2</v>
      </c>
      <c r="AE5" s="88">
        <v>3.6</v>
      </c>
      <c r="AF5" s="88">
        <v>13</v>
      </c>
      <c r="AG5" s="89">
        <v>3.2</v>
      </c>
      <c r="AH5" s="89">
        <v>13.6</v>
      </c>
      <c r="AI5" s="90">
        <v>3.2</v>
      </c>
      <c r="AJ5" s="91">
        <v>16</v>
      </c>
    </row>
    <row r="6" spans="1:36" ht="15.75" thickBot="1">
      <c r="A6" s="41"/>
      <c r="B6" s="42"/>
      <c r="C6" s="92"/>
      <c r="D6" s="93"/>
      <c r="E6" s="76"/>
      <c r="F6" s="127" t="s">
        <v>25</v>
      </c>
      <c r="G6" s="145">
        <f>(2*G5/G8)</f>
        <v>2.5337450435231705</v>
      </c>
      <c r="H6" s="146">
        <f>(2*H5/H8)</f>
        <v>0.354178171081658</v>
      </c>
      <c r="I6" s="147">
        <f t="shared" ref="I6:U6" si="1">(2*I5/I8)</f>
        <v>4.4988887516807967</v>
      </c>
      <c r="J6" s="145">
        <f t="shared" si="1"/>
        <v>1.2583057392117916</v>
      </c>
      <c r="K6" s="145">
        <f t="shared" si="1"/>
        <v>6.1122827159744499</v>
      </c>
      <c r="L6" s="145">
        <f>(2*L5/L8)</f>
        <v>0.36885555678165871</v>
      </c>
      <c r="M6" s="145">
        <f t="shared" si="1"/>
        <v>3.7118429085533471</v>
      </c>
      <c r="N6" s="145" t="e">
        <f t="shared" si="1"/>
        <v>#DIV/0!</v>
      </c>
      <c r="O6" s="145" t="e">
        <f t="shared" si="1"/>
        <v>#DIV/0!</v>
      </c>
      <c r="P6" s="145">
        <f t="shared" si="1"/>
        <v>0.40406101782088427</v>
      </c>
      <c r="Q6" s="148">
        <f t="shared" si="1"/>
        <v>0.40406101782088427</v>
      </c>
      <c r="R6" s="149" t="e">
        <f t="shared" si="1"/>
        <v>#DIV/0!</v>
      </c>
      <c r="S6" s="145" t="e">
        <f t="shared" si="1"/>
        <v>#DIV/0!</v>
      </c>
      <c r="T6" s="145" t="e">
        <f t="shared" si="1"/>
        <v>#DIV/0!</v>
      </c>
      <c r="U6" s="146">
        <f t="shared" si="1"/>
        <v>0.2857142857142857</v>
      </c>
      <c r="V6" s="41"/>
      <c r="W6" s="42"/>
      <c r="X6" s="2"/>
      <c r="Y6" s="14"/>
      <c r="Z6" s="51" t="s">
        <v>26</v>
      </c>
      <c r="AA6" s="52"/>
      <c r="AB6" s="53" t="s">
        <v>21</v>
      </c>
      <c r="AC6" s="54">
        <f>AD15</f>
        <v>3</v>
      </c>
      <c r="AD6" s="55">
        <v>7.67</v>
      </c>
      <c r="AE6" s="56">
        <v>4</v>
      </c>
      <c r="AF6" s="56">
        <v>9.33</v>
      </c>
      <c r="AG6" s="193">
        <v>4</v>
      </c>
      <c r="AH6" s="193">
        <v>9.67</v>
      </c>
      <c r="AI6" s="58">
        <v>4</v>
      </c>
      <c r="AJ6" s="59">
        <v>9.67</v>
      </c>
    </row>
    <row r="7" spans="1:36">
      <c r="A7" s="41"/>
      <c r="B7" s="42"/>
      <c r="C7" s="100" t="s">
        <v>27</v>
      </c>
      <c r="D7" s="101" t="s">
        <v>28</v>
      </c>
      <c r="E7" s="76"/>
      <c r="F7" s="137" t="s">
        <v>29</v>
      </c>
      <c r="G7" s="155">
        <f t="shared" ref="G7:U7" si="2">COUNT(G9:G148)</f>
        <v>7</v>
      </c>
      <c r="H7" s="156">
        <f t="shared" si="2"/>
        <v>7</v>
      </c>
      <c r="I7" s="157">
        <f t="shared" si="2"/>
        <v>5</v>
      </c>
      <c r="J7" s="155">
        <f t="shared" si="2"/>
        <v>4</v>
      </c>
      <c r="K7" s="155">
        <f t="shared" si="2"/>
        <v>5</v>
      </c>
      <c r="L7" s="155">
        <f>COUNT(L9:L148)</f>
        <v>7</v>
      </c>
      <c r="M7" s="155">
        <f t="shared" si="2"/>
        <v>3</v>
      </c>
      <c r="N7" s="155">
        <f t="shared" si="2"/>
        <v>0</v>
      </c>
      <c r="O7" s="155">
        <f t="shared" si="2"/>
        <v>1</v>
      </c>
      <c r="P7" s="155">
        <f t="shared" si="2"/>
        <v>7</v>
      </c>
      <c r="Q7" s="158">
        <f t="shared" si="2"/>
        <v>7</v>
      </c>
      <c r="R7" s="159">
        <f t="shared" si="2"/>
        <v>1</v>
      </c>
      <c r="S7" s="155">
        <f t="shared" si="2"/>
        <v>0</v>
      </c>
      <c r="T7" s="155">
        <f t="shared" si="2"/>
        <v>0</v>
      </c>
      <c r="U7" s="156">
        <f t="shared" si="2"/>
        <v>7</v>
      </c>
      <c r="V7" s="41"/>
      <c r="W7" s="42"/>
      <c r="X7" s="2"/>
      <c r="Y7" s="14"/>
      <c r="Z7" s="67"/>
      <c r="AA7" s="68"/>
      <c r="AB7" s="69" t="s">
        <v>22</v>
      </c>
      <c r="AC7" s="70">
        <f>AE15</f>
        <v>0</v>
      </c>
      <c r="AD7" s="71">
        <v>2</v>
      </c>
      <c r="AE7" s="176" t="s">
        <v>81</v>
      </c>
      <c r="AF7" s="176" t="s">
        <v>81</v>
      </c>
      <c r="AG7" s="176" t="s">
        <v>81</v>
      </c>
      <c r="AH7" s="176" t="s">
        <v>81</v>
      </c>
      <c r="AI7" s="173" t="s">
        <v>81</v>
      </c>
      <c r="AJ7" s="141" t="s">
        <v>81</v>
      </c>
    </row>
    <row r="8" spans="1:36" ht="15.75" thickBot="1">
      <c r="A8" s="109"/>
      <c r="B8" s="110"/>
      <c r="C8" s="111"/>
      <c r="D8" s="112"/>
      <c r="E8" s="113"/>
      <c r="F8" s="126" t="s">
        <v>30</v>
      </c>
      <c r="G8" s="145">
        <f>SQRT(G7)</f>
        <v>2.6457513110645907</v>
      </c>
      <c r="H8" s="146">
        <f>SQRT(H7)</f>
        <v>2.6457513110645907</v>
      </c>
      <c r="I8" s="147">
        <f t="shared" ref="I8:U8" si="3">SQRT(I7)</f>
        <v>2.2360679774997898</v>
      </c>
      <c r="J8" s="145">
        <f t="shared" si="3"/>
        <v>2</v>
      </c>
      <c r="K8" s="145">
        <f t="shared" si="3"/>
        <v>2.2360679774997898</v>
      </c>
      <c r="L8" s="145">
        <f t="shared" si="3"/>
        <v>2.6457513110645907</v>
      </c>
      <c r="M8" s="145">
        <f t="shared" si="3"/>
        <v>1.7320508075688772</v>
      </c>
      <c r="N8" s="145">
        <f t="shared" si="3"/>
        <v>0</v>
      </c>
      <c r="O8" s="145">
        <f t="shared" si="3"/>
        <v>1</v>
      </c>
      <c r="P8" s="145">
        <f t="shared" si="3"/>
        <v>2.6457513110645907</v>
      </c>
      <c r="Q8" s="148">
        <f t="shared" si="3"/>
        <v>2.6457513110645907</v>
      </c>
      <c r="R8" s="149">
        <f t="shared" si="3"/>
        <v>1</v>
      </c>
      <c r="S8" s="145">
        <f t="shared" si="3"/>
        <v>0</v>
      </c>
      <c r="T8" s="145">
        <f t="shared" si="3"/>
        <v>0</v>
      </c>
      <c r="U8" s="146">
        <f t="shared" si="3"/>
        <v>2.6457513110645907</v>
      </c>
      <c r="V8" s="109"/>
      <c r="W8" s="110"/>
      <c r="X8" s="3" t="s">
        <v>31</v>
      </c>
      <c r="Y8" s="115">
        <f>COUNT(A9:A89)</f>
        <v>7</v>
      </c>
      <c r="Z8" s="83"/>
      <c r="AA8" s="84"/>
      <c r="AB8" s="85" t="s">
        <v>24</v>
      </c>
      <c r="AC8" s="86">
        <f>AF15</f>
        <v>1</v>
      </c>
      <c r="AD8" s="87"/>
      <c r="AE8" s="127" t="s">
        <v>81</v>
      </c>
      <c r="AF8" s="127" t="s">
        <v>81</v>
      </c>
      <c r="AG8" s="174" t="s">
        <v>81</v>
      </c>
      <c r="AH8" s="174" t="s">
        <v>81</v>
      </c>
      <c r="AI8" s="175" t="s">
        <v>81</v>
      </c>
      <c r="AJ8" s="166" t="s">
        <v>81</v>
      </c>
    </row>
    <row r="9" spans="1:36">
      <c r="A9" s="14">
        <v>1</v>
      </c>
      <c r="B9" s="14" t="s">
        <v>215</v>
      </c>
      <c r="C9" s="14">
        <v>200620</v>
      </c>
      <c r="D9" s="14">
        <v>200626</v>
      </c>
      <c r="E9" s="14" t="s">
        <v>21</v>
      </c>
      <c r="F9" s="14">
        <v>20</v>
      </c>
      <c r="G9" s="11">
        <v>55</v>
      </c>
      <c r="H9" s="11">
        <v>7.4</v>
      </c>
      <c r="I9" s="11">
        <v>8</v>
      </c>
      <c r="J9" s="11">
        <v>6</v>
      </c>
      <c r="K9" s="11">
        <v>4</v>
      </c>
      <c r="L9" s="11">
        <v>1</v>
      </c>
      <c r="M9" s="11">
        <v>4</v>
      </c>
      <c r="N9" s="11"/>
      <c r="O9" s="11"/>
      <c r="P9" s="11">
        <v>1</v>
      </c>
      <c r="Q9" s="11">
        <v>1</v>
      </c>
      <c r="R9" s="11"/>
      <c r="S9" s="14"/>
      <c r="T9" s="14"/>
      <c r="U9" s="11">
        <v>0</v>
      </c>
      <c r="V9" s="14"/>
      <c r="W9" s="14"/>
      <c r="X9" s="16"/>
      <c r="Y9" s="14"/>
      <c r="Z9" s="51" t="s">
        <v>192</v>
      </c>
      <c r="AA9" s="52"/>
      <c r="AB9" s="53" t="s">
        <v>21</v>
      </c>
      <c r="AC9" s="54">
        <f>AG15</f>
        <v>1</v>
      </c>
      <c r="AD9" s="55"/>
      <c r="AE9" s="56"/>
      <c r="AF9" s="56"/>
      <c r="AG9" s="57"/>
      <c r="AH9" s="57"/>
      <c r="AI9" s="58"/>
      <c r="AJ9" s="59"/>
    </row>
    <row r="10" spans="1:36">
      <c r="A10" s="14">
        <v>2</v>
      </c>
      <c r="B10" s="14" t="s">
        <v>216</v>
      </c>
      <c r="C10" s="14">
        <v>200620</v>
      </c>
      <c r="D10" s="14">
        <v>200626</v>
      </c>
      <c r="E10" s="14" t="s">
        <v>21</v>
      </c>
      <c r="F10" s="14">
        <v>20</v>
      </c>
      <c r="G10" s="11">
        <v>61.1</v>
      </c>
      <c r="H10" s="11">
        <v>7.6</v>
      </c>
      <c r="I10" s="11">
        <v>15</v>
      </c>
      <c r="J10" s="11">
        <v>7</v>
      </c>
      <c r="K10" s="11">
        <v>19</v>
      </c>
      <c r="L10" s="11">
        <v>1</v>
      </c>
      <c r="M10" s="11">
        <v>10</v>
      </c>
      <c r="N10" s="11"/>
      <c r="O10" s="11"/>
      <c r="P10" s="11">
        <v>1</v>
      </c>
      <c r="Q10" s="11">
        <v>1</v>
      </c>
      <c r="R10" s="11"/>
      <c r="S10" s="14"/>
      <c r="T10" s="14"/>
      <c r="U10" s="11">
        <v>0</v>
      </c>
      <c r="V10" s="14"/>
      <c r="W10" s="14"/>
      <c r="X10" s="16"/>
      <c r="Y10" s="14"/>
      <c r="Z10" s="67"/>
      <c r="AA10" s="68"/>
      <c r="AB10" s="69" t="s">
        <v>22</v>
      </c>
      <c r="AC10" s="70">
        <f>AH15</f>
        <v>0</v>
      </c>
      <c r="AD10" s="71"/>
      <c r="AE10" s="72"/>
      <c r="AF10" s="72"/>
      <c r="AG10" s="73"/>
      <c r="AH10" s="73"/>
      <c r="AI10" s="74"/>
      <c r="AJ10" s="75"/>
    </row>
    <row r="11" spans="1:36" ht="15.75" thickBot="1">
      <c r="A11" s="14">
        <v>3</v>
      </c>
      <c r="B11" s="14" t="s">
        <v>217</v>
      </c>
      <c r="C11" s="14">
        <v>200620</v>
      </c>
      <c r="D11" s="14">
        <v>200626</v>
      </c>
      <c r="E11" s="14" t="s">
        <v>22</v>
      </c>
      <c r="F11" s="14">
        <v>20</v>
      </c>
      <c r="G11" s="11">
        <v>57.2</v>
      </c>
      <c r="H11" s="11">
        <v>7</v>
      </c>
      <c r="I11" s="11">
        <v>6</v>
      </c>
      <c r="J11" s="11">
        <v>6</v>
      </c>
      <c r="K11" s="11">
        <v>2</v>
      </c>
      <c r="L11" s="11">
        <v>1</v>
      </c>
      <c r="M11" s="11"/>
      <c r="N11" s="11"/>
      <c r="O11" s="11"/>
      <c r="P11" s="11">
        <v>0</v>
      </c>
      <c r="Q11" s="14">
        <v>0</v>
      </c>
      <c r="R11" s="11"/>
      <c r="S11" s="14"/>
      <c r="T11" s="14"/>
      <c r="U11" s="11">
        <v>0</v>
      </c>
      <c r="V11" s="14"/>
      <c r="W11" s="14"/>
      <c r="X11" s="16"/>
      <c r="Y11" s="14"/>
      <c r="Z11" s="83"/>
      <c r="AA11" s="84"/>
      <c r="AB11" s="85" t="s">
        <v>24</v>
      </c>
      <c r="AC11" s="86">
        <f>AI15</f>
        <v>0</v>
      </c>
      <c r="AD11" s="87"/>
      <c r="AE11" s="88"/>
      <c r="AF11" s="88"/>
      <c r="AG11" s="89"/>
      <c r="AH11" s="89"/>
      <c r="AI11" s="90"/>
      <c r="AJ11" s="91"/>
    </row>
    <row r="12" spans="1:36" ht="15.75" thickBot="1">
      <c r="A12" s="14">
        <v>4</v>
      </c>
      <c r="B12" s="14" t="s">
        <v>218</v>
      </c>
      <c r="C12" s="14">
        <v>200620</v>
      </c>
      <c r="D12" s="14">
        <v>200626</v>
      </c>
      <c r="E12" s="14" t="s">
        <v>22</v>
      </c>
      <c r="F12" s="14">
        <v>20</v>
      </c>
      <c r="G12" s="11">
        <v>54</v>
      </c>
      <c r="H12" s="11">
        <v>7.5</v>
      </c>
      <c r="I12" s="11">
        <v>8</v>
      </c>
      <c r="J12" s="11">
        <v>4</v>
      </c>
      <c r="K12" s="11">
        <v>4</v>
      </c>
      <c r="L12" s="11">
        <v>1</v>
      </c>
      <c r="M12" s="11"/>
      <c r="N12" s="11"/>
      <c r="O12" s="11"/>
      <c r="P12" s="11">
        <v>0</v>
      </c>
      <c r="Q12" s="14">
        <v>0</v>
      </c>
      <c r="R12" s="11"/>
      <c r="S12" s="14"/>
      <c r="T12" s="14"/>
      <c r="U12" s="11">
        <v>0</v>
      </c>
      <c r="V12" s="14"/>
      <c r="W12" s="14"/>
      <c r="X12" s="16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6">
      <c r="A13" s="14">
        <v>5</v>
      </c>
      <c r="B13" s="14" t="s">
        <v>219</v>
      </c>
      <c r="C13" s="14">
        <v>200620</v>
      </c>
      <c r="D13" s="14">
        <v>200626</v>
      </c>
      <c r="E13" s="14" t="s">
        <v>21</v>
      </c>
      <c r="F13" s="14">
        <v>20</v>
      </c>
      <c r="G13" s="11">
        <v>58.4</v>
      </c>
      <c r="H13" s="11">
        <v>7.8</v>
      </c>
      <c r="I13" s="11">
        <v>1</v>
      </c>
      <c r="J13" s="11"/>
      <c r="K13" s="11">
        <v>7</v>
      </c>
      <c r="L13" s="11">
        <v>1</v>
      </c>
      <c r="M13" s="11">
        <v>9</v>
      </c>
      <c r="N13" s="11"/>
      <c r="O13" s="11">
        <v>2</v>
      </c>
      <c r="P13" s="11">
        <v>1</v>
      </c>
      <c r="Q13" s="11">
        <v>1</v>
      </c>
      <c r="R13" s="11">
        <v>1</v>
      </c>
      <c r="S13" s="14"/>
      <c r="T13" s="14"/>
      <c r="U13" s="11">
        <v>1</v>
      </c>
      <c r="V13" s="14"/>
      <c r="W13" s="14"/>
      <c r="X13" s="16"/>
      <c r="Y13" s="14"/>
      <c r="Z13" s="189"/>
      <c r="AA13" s="132" t="s">
        <v>33</v>
      </c>
      <c r="AB13" s="121" t="s">
        <v>34</v>
      </c>
      <c r="AC13" s="122" t="s">
        <v>35</v>
      </c>
      <c r="AD13" s="132" t="s">
        <v>36</v>
      </c>
      <c r="AE13" s="121" t="s">
        <v>37</v>
      </c>
      <c r="AF13" s="122" t="s">
        <v>38</v>
      </c>
      <c r="AG13" s="132" t="s">
        <v>197</v>
      </c>
      <c r="AH13" s="121" t="s">
        <v>198</v>
      </c>
      <c r="AI13" s="122" t="s">
        <v>199</v>
      </c>
      <c r="AJ13" s="14"/>
    </row>
    <row r="14" spans="1:36">
      <c r="A14" s="14">
        <v>6</v>
      </c>
      <c r="B14" s="14" t="s">
        <v>220</v>
      </c>
      <c r="C14" s="14">
        <v>200620</v>
      </c>
      <c r="D14" s="14">
        <v>200626</v>
      </c>
      <c r="E14" s="14" t="s">
        <v>22</v>
      </c>
      <c r="F14" s="14">
        <v>20</v>
      </c>
      <c r="G14" s="11">
        <v>52.4</v>
      </c>
      <c r="H14" s="11">
        <v>7.1</v>
      </c>
      <c r="I14" s="11"/>
      <c r="J14" s="11"/>
      <c r="K14" s="11"/>
      <c r="L14" s="11">
        <v>0</v>
      </c>
      <c r="M14" s="11"/>
      <c r="N14" s="11"/>
      <c r="O14" s="11"/>
      <c r="P14" s="11">
        <v>0</v>
      </c>
      <c r="Q14" s="11">
        <v>0</v>
      </c>
      <c r="R14" s="11"/>
      <c r="S14" s="14"/>
      <c r="T14" s="14"/>
      <c r="U14" s="11">
        <v>0</v>
      </c>
      <c r="V14" s="14"/>
      <c r="W14" s="14"/>
      <c r="X14" s="16"/>
      <c r="Y14" s="14"/>
      <c r="Z14" s="190" t="s">
        <v>48</v>
      </c>
      <c r="AA14" s="191">
        <f>AA15/Y8*100</f>
        <v>71.428571428571431</v>
      </c>
      <c r="AB14" s="124">
        <f>AB15/Y8*100</f>
        <v>57.142857142857139</v>
      </c>
      <c r="AC14" s="125">
        <f>AC15/Y8*100</f>
        <v>71.428571428571431</v>
      </c>
      <c r="AD14" s="191">
        <f>AD15/Y8*100</f>
        <v>42.857142857142854</v>
      </c>
      <c r="AE14" s="124">
        <f>AE15/Y8*100</f>
        <v>0</v>
      </c>
      <c r="AF14" s="125">
        <f>AF15/Y8*100</f>
        <v>14.285714285714285</v>
      </c>
      <c r="AG14" s="191">
        <f>AG15/Y8*100</f>
        <v>14.285714285714285</v>
      </c>
      <c r="AH14" s="124">
        <f>AH15/Y8*100</f>
        <v>0</v>
      </c>
      <c r="AI14" s="125">
        <f>AI15/Y8*100</f>
        <v>0</v>
      </c>
      <c r="AJ14" s="14"/>
    </row>
    <row r="15" spans="1:36" ht="15.75" thickBot="1">
      <c r="A15" s="14">
        <v>7</v>
      </c>
      <c r="B15" s="14" t="s">
        <v>221</v>
      </c>
      <c r="C15" s="14">
        <v>200620</v>
      </c>
      <c r="D15" s="14">
        <v>200630</v>
      </c>
      <c r="E15" s="14" t="s">
        <v>22</v>
      </c>
      <c r="F15" s="14">
        <v>20</v>
      </c>
      <c r="G15" s="11">
        <v>51.9</v>
      </c>
      <c r="H15" s="11">
        <v>6.4</v>
      </c>
      <c r="I15" s="11"/>
      <c r="J15" s="11"/>
      <c r="K15" s="11"/>
      <c r="L15" s="11">
        <v>0</v>
      </c>
      <c r="M15" s="11"/>
      <c r="N15" s="11"/>
      <c r="O15" s="11"/>
      <c r="P15" s="11">
        <v>0</v>
      </c>
      <c r="Q15" s="11">
        <v>0</v>
      </c>
      <c r="R15" s="11"/>
      <c r="S15" s="14"/>
      <c r="T15" s="14"/>
      <c r="U15" s="11">
        <v>0</v>
      </c>
      <c r="V15" s="14"/>
      <c r="W15" s="14"/>
      <c r="X15" s="16"/>
      <c r="Y15" s="14"/>
      <c r="Z15" s="192" t="s">
        <v>29</v>
      </c>
      <c r="AA15" s="126">
        <f t="shared" ref="AA15:AI15" si="4">COUNT(AA16:AA87)</f>
        <v>5</v>
      </c>
      <c r="AB15" s="127">
        <f t="shared" si="4"/>
        <v>4</v>
      </c>
      <c r="AC15" s="128">
        <f t="shared" si="4"/>
        <v>5</v>
      </c>
      <c r="AD15" s="126">
        <f t="shared" si="4"/>
        <v>3</v>
      </c>
      <c r="AE15" s="127">
        <f t="shared" si="4"/>
        <v>0</v>
      </c>
      <c r="AF15" s="128">
        <f t="shared" si="4"/>
        <v>1</v>
      </c>
      <c r="AG15" s="126">
        <f t="shared" si="4"/>
        <v>1</v>
      </c>
      <c r="AH15" s="127">
        <f t="shared" si="4"/>
        <v>0</v>
      </c>
      <c r="AI15" s="128">
        <f t="shared" si="4"/>
        <v>0</v>
      </c>
      <c r="AJ15" s="14"/>
    </row>
    <row r="16" spans="1:3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1"/>
      <c r="S16" s="14"/>
      <c r="T16" s="14"/>
      <c r="U16" s="14"/>
      <c r="V16" s="14"/>
      <c r="W16" s="14"/>
      <c r="X16" s="16"/>
      <c r="Y16" s="14"/>
      <c r="Z16" s="14"/>
      <c r="AA16" s="11">
        <v>1</v>
      </c>
      <c r="AB16" s="11">
        <v>4</v>
      </c>
      <c r="AC16" s="11">
        <v>2</v>
      </c>
      <c r="AD16" s="11">
        <v>4</v>
      </c>
      <c r="AE16" s="11"/>
      <c r="AF16" s="11">
        <v>2</v>
      </c>
      <c r="AG16" s="11">
        <v>1</v>
      </c>
      <c r="AH16" s="11"/>
      <c r="AI16" s="11"/>
      <c r="AJ16" s="14"/>
    </row>
    <row r="17" spans="1:36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6"/>
      <c r="Y17" s="14"/>
      <c r="Z17" s="14"/>
      <c r="AA17" s="11">
        <v>6</v>
      </c>
      <c r="AB17" s="11">
        <v>6</v>
      </c>
      <c r="AC17" s="11">
        <v>4</v>
      </c>
      <c r="AD17" s="11">
        <v>9</v>
      </c>
      <c r="AE17" s="11"/>
      <c r="AF17" s="11"/>
      <c r="AG17" s="14"/>
      <c r="AH17" s="14"/>
      <c r="AI17" s="14"/>
      <c r="AJ17" s="14"/>
    </row>
    <row r="18" spans="1:36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6"/>
      <c r="Y18" s="14"/>
      <c r="Z18" s="14"/>
      <c r="AA18" s="11">
        <v>8</v>
      </c>
      <c r="AB18" s="11">
        <v>6</v>
      </c>
      <c r="AC18" s="11">
        <v>4</v>
      </c>
      <c r="AD18" s="11">
        <v>10</v>
      </c>
      <c r="AE18" s="11"/>
      <c r="AF18" s="11"/>
      <c r="AG18" s="14"/>
      <c r="AH18" s="14"/>
      <c r="AI18" s="14"/>
      <c r="AJ18" s="14"/>
    </row>
    <row r="19" spans="1:3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6"/>
      <c r="Y19" s="14"/>
      <c r="Z19" s="14"/>
      <c r="AA19" s="11">
        <v>8</v>
      </c>
      <c r="AB19" s="11">
        <v>7</v>
      </c>
      <c r="AC19" s="11">
        <v>7</v>
      </c>
      <c r="AD19" s="11"/>
      <c r="AE19" s="11"/>
      <c r="AF19" s="11"/>
      <c r="AG19" s="14"/>
      <c r="AH19" s="14"/>
      <c r="AI19" s="14"/>
      <c r="AJ19" s="14"/>
    </row>
    <row r="20" spans="1:36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6"/>
      <c r="Y20" s="14"/>
      <c r="Z20" s="14"/>
      <c r="AA20" s="11">
        <v>15</v>
      </c>
      <c r="AB20" s="11"/>
      <c r="AC20" s="11">
        <v>19</v>
      </c>
      <c r="AD20" s="11"/>
      <c r="AE20" s="11"/>
      <c r="AF20" s="11"/>
      <c r="AG20" s="14"/>
      <c r="AH20" s="14"/>
      <c r="AI20" s="14"/>
      <c r="AJ20" s="14"/>
    </row>
    <row r="21" spans="1:36">
      <c r="X21" s="9"/>
      <c r="AA21" s="10"/>
      <c r="AB21" s="10"/>
      <c r="AC21" s="10"/>
      <c r="AD21" s="10"/>
      <c r="AE21" s="10"/>
      <c r="AF21" s="10"/>
    </row>
    <row r="22" spans="1:36">
      <c r="X22" s="9"/>
      <c r="AD22" s="10"/>
      <c r="AE22" s="10"/>
      <c r="AF22" s="10"/>
    </row>
    <row r="23" spans="1:36">
      <c r="X23" s="9"/>
    </row>
    <row r="24" spans="1:36">
      <c r="X24" s="9"/>
    </row>
    <row r="25" spans="1:36">
      <c r="X25" s="9"/>
    </row>
    <row r="26" spans="1:36">
      <c r="X26" s="9"/>
    </row>
    <row r="27" spans="1:36">
      <c r="X27" s="9"/>
    </row>
    <row r="28" spans="1:36">
      <c r="X28" s="9"/>
    </row>
    <row r="29" spans="1:36">
      <c r="X29" s="9"/>
    </row>
    <row r="30" spans="1:36">
      <c r="X30" s="9"/>
    </row>
    <row r="31" spans="1:36">
      <c r="X31" s="9"/>
    </row>
    <row r="32" spans="1:36">
      <c r="X32" s="9"/>
    </row>
    <row r="33" spans="24:24">
      <c r="X33" s="9"/>
    </row>
    <row r="34" spans="24:24">
      <c r="X34" s="9"/>
    </row>
    <row r="35" spans="24:24">
      <c r="X35" s="9"/>
    </row>
    <row r="36" spans="24:24">
      <c r="X36" s="9"/>
    </row>
    <row r="37" spans="24:24">
      <c r="X37" s="9"/>
    </row>
    <row r="38" spans="24:24">
      <c r="X38" s="9"/>
    </row>
    <row r="58" spans="24:24">
      <c r="X58" s="5"/>
    </row>
  </sheetData>
  <mergeCells count="21">
    <mergeCell ref="AE2:AF2"/>
    <mergeCell ref="AG2:AH2"/>
    <mergeCell ref="AI2:AJ2"/>
    <mergeCell ref="Z3:AA5"/>
    <mergeCell ref="A1:W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E4:E8"/>
    <mergeCell ref="Z6:AA8"/>
    <mergeCell ref="C7:C8"/>
    <mergeCell ref="D7:D8"/>
    <mergeCell ref="Z9:AA11"/>
    <mergeCell ref="V2:W8"/>
    <mergeCell ref="Z2:AB2"/>
  </mergeCells>
  <phoneticPr fontId="4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opLeftCell="G2" workbookViewId="0">
      <selection activeCell="X2" sqref="A1:AL46"/>
    </sheetView>
  </sheetViews>
  <sheetFormatPr defaultColWidth="9" defaultRowHeight="15"/>
  <cols>
    <col min="1" max="2" width="9" style="1"/>
    <col min="3" max="3" width="10.28515625" style="1" customWidth="1"/>
    <col min="4" max="4" width="11.140625" style="1" customWidth="1"/>
    <col min="5" max="11" width="9" style="1"/>
    <col min="12" max="12" width="12" style="1" bestFit="1" customWidth="1"/>
    <col min="13" max="15" width="9" style="1"/>
    <col min="16" max="16" width="12" style="1" bestFit="1" customWidth="1"/>
    <col min="17" max="17" width="15.7109375" style="1" bestFit="1" customWidth="1"/>
    <col min="18" max="19" width="9" style="1"/>
    <col min="20" max="20" width="8.85546875" style="1" bestFit="1" customWidth="1"/>
    <col min="21" max="21" width="12" style="1" bestFit="1" customWidth="1"/>
    <col min="22" max="22" width="11.42578125" style="1" bestFit="1" customWidth="1"/>
    <col min="23" max="23" width="14.85546875" style="1" bestFit="1" customWidth="1"/>
    <col min="24" max="27" width="9" style="1"/>
    <col min="28" max="28" width="11.42578125" style="1" bestFit="1" customWidth="1"/>
    <col min="29" max="16384" width="9" style="1"/>
  </cols>
  <sheetData>
    <row r="1" spans="1:38" ht="15.75" thickBot="1">
      <c r="A1" s="178" t="s">
        <v>305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5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13.5" customHeight="1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196" t="s">
        <v>192</v>
      </c>
      <c r="S2" s="33"/>
      <c r="T2" s="33"/>
      <c r="U2" s="34"/>
      <c r="V2" s="184" t="s">
        <v>8</v>
      </c>
      <c r="W2" s="185"/>
      <c r="X2" s="28" t="s">
        <v>314</v>
      </c>
      <c r="Y2" s="29"/>
      <c r="Z2" s="14"/>
      <c r="AA2" s="14"/>
      <c r="AB2" s="18" t="s">
        <v>10</v>
      </c>
      <c r="AC2" s="19"/>
      <c r="AD2" s="19"/>
      <c r="AE2" s="40" t="s">
        <v>29</v>
      </c>
      <c r="AF2" s="17" t="s">
        <v>11</v>
      </c>
      <c r="AG2" s="20" t="s">
        <v>44</v>
      </c>
      <c r="AH2" s="21"/>
      <c r="AI2" s="20" t="s">
        <v>45</v>
      </c>
      <c r="AJ2" s="21"/>
      <c r="AK2" s="20" t="s">
        <v>46</v>
      </c>
      <c r="AL2" s="21"/>
    </row>
    <row r="3" spans="1:38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49" t="s">
        <v>16</v>
      </c>
      <c r="S3" s="47" t="s">
        <v>17</v>
      </c>
      <c r="T3" s="47" t="s">
        <v>18</v>
      </c>
      <c r="U3" s="197" t="s">
        <v>19</v>
      </c>
      <c r="V3" s="186" t="s">
        <v>222</v>
      </c>
      <c r="W3" s="187" t="s">
        <v>223</v>
      </c>
      <c r="X3" s="41"/>
      <c r="Y3" s="42"/>
      <c r="Z3" s="14"/>
      <c r="AA3" s="14"/>
      <c r="AB3" s="51" t="s">
        <v>20</v>
      </c>
      <c r="AC3" s="52"/>
      <c r="AD3" s="53" t="s">
        <v>21</v>
      </c>
      <c r="AE3" s="54">
        <f>AC15</f>
        <v>31</v>
      </c>
      <c r="AF3" s="55">
        <v>26.61</v>
      </c>
      <c r="AG3" s="121">
        <v>22.65</v>
      </c>
      <c r="AH3" s="121">
        <v>31.29</v>
      </c>
      <c r="AI3" s="170">
        <v>21.81</v>
      </c>
      <c r="AJ3" s="170">
        <v>32.26</v>
      </c>
      <c r="AK3" s="171">
        <v>20.350000000000001</v>
      </c>
      <c r="AL3" s="154">
        <v>34.35</v>
      </c>
    </row>
    <row r="4" spans="1:38">
      <c r="A4" s="41"/>
      <c r="B4" s="42"/>
      <c r="C4" s="41"/>
      <c r="D4" s="42"/>
      <c r="E4" s="60"/>
      <c r="F4" s="61" t="s">
        <v>11</v>
      </c>
      <c r="G4" s="62">
        <f>AVERAGE(G9:G178)</f>
        <v>67.854482758620691</v>
      </c>
      <c r="H4" s="63">
        <f>AVERAGE(H9:H178)</f>
        <v>9.1828571428571415</v>
      </c>
      <c r="I4" s="64">
        <f>AVERAGE(I9:I178)</f>
        <v>26.612903225806452</v>
      </c>
      <c r="J4" s="62">
        <f>AVERAGE(J9:J178)</f>
        <v>18.35483870967742</v>
      </c>
      <c r="K4" s="62">
        <f>AVERAGE(K9:K178)</f>
        <v>12.096774193548388</v>
      </c>
      <c r="L4" s="62">
        <f>AVERAGE(L9:L178)*100</f>
        <v>100</v>
      </c>
      <c r="M4" s="62">
        <f>AVERAGE(M9:M178)</f>
        <v>5.2307692307692308</v>
      </c>
      <c r="N4" s="62">
        <f>AVERAGE(N9:N178)</f>
        <v>1</v>
      </c>
      <c r="O4" s="62">
        <f>AVERAGE(O9:O178)</f>
        <v>2</v>
      </c>
      <c r="P4" s="62">
        <f>AVERAGE(P9:P178)*100</f>
        <v>83.870967741935488</v>
      </c>
      <c r="Q4" s="65">
        <f>AVERAGE(Q9:Q178)*100</f>
        <v>83.870967741935488</v>
      </c>
      <c r="R4" s="66">
        <f>AVERAGE(R9:R300)</f>
        <v>3.3703703703703702</v>
      </c>
      <c r="S4" s="62">
        <f>AVERAGE(S9:S300)</f>
        <v>1</v>
      </c>
      <c r="T4" s="62" t="e">
        <f>AVERAGE(T9:T300)</f>
        <v>#DIV/0!</v>
      </c>
      <c r="U4" s="65">
        <f>AVERAGE(U9:U300)*100</f>
        <v>87.096774193548384</v>
      </c>
      <c r="V4" s="65">
        <f>AVERAGE(V9:V300)*100</f>
        <v>87.096774193548384</v>
      </c>
      <c r="W4" s="63">
        <f>AVERAGE(W9:W300)*100</f>
        <v>77.41935483870968</v>
      </c>
      <c r="X4" s="41"/>
      <c r="Y4" s="42"/>
      <c r="Z4" s="14"/>
      <c r="AA4" s="14"/>
      <c r="AB4" s="67"/>
      <c r="AC4" s="68"/>
      <c r="AD4" s="69" t="s">
        <v>22</v>
      </c>
      <c r="AE4" s="70">
        <f>AD15</f>
        <v>31</v>
      </c>
      <c r="AF4" s="71">
        <v>18.350000000000001</v>
      </c>
      <c r="AG4" s="61">
        <v>15.65</v>
      </c>
      <c r="AH4" s="61">
        <v>21.39</v>
      </c>
      <c r="AI4" s="172">
        <v>15.16</v>
      </c>
      <c r="AJ4" s="172">
        <v>22.03</v>
      </c>
      <c r="AK4" s="173">
        <v>14.32</v>
      </c>
      <c r="AL4" s="141">
        <v>23.29</v>
      </c>
    </row>
    <row r="5" spans="1:38" ht="15.75" thickBot="1">
      <c r="A5" s="41"/>
      <c r="B5" s="42"/>
      <c r="C5" s="41"/>
      <c r="D5" s="42"/>
      <c r="E5" s="76"/>
      <c r="F5" s="77" t="s">
        <v>23</v>
      </c>
      <c r="G5" s="78">
        <f t="shared" ref="G5:Q5" si="0">_xlfn.STDEV.S(G9:G178)</f>
        <v>3.1790964419457488</v>
      </c>
      <c r="H5" s="79">
        <f t="shared" si="0"/>
        <v>0.32411841547919978</v>
      </c>
      <c r="I5" s="80">
        <f t="shared" si="0"/>
        <v>14.93469655836109</v>
      </c>
      <c r="J5" s="78">
        <f t="shared" si="0"/>
        <v>10.104614084983734</v>
      </c>
      <c r="K5" s="78">
        <f t="shared" si="0"/>
        <v>10.208998771377068</v>
      </c>
      <c r="L5" s="78">
        <f t="shared" si="0"/>
        <v>0</v>
      </c>
      <c r="M5" s="78">
        <f t="shared" si="0"/>
        <v>3.7127638471380568</v>
      </c>
      <c r="N5" s="78">
        <f t="shared" si="0"/>
        <v>0</v>
      </c>
      <c r="O5" s="78" t="e">
        <f t="shared" si="0"/>
        <v>#DIV/0!</v>
      </c>
      <c r="P5" s="78">
        <f t="shared" si="0"/>
        <v>0.37387825055298307</v>
      </c>
      <c r="Q5" s="81">
        <f t="shared" si="0"/>
        <v>0.37387825055298307</v>
      </c>
      <c r="R5" s="82">
        <f t="shared" ref="R5:W5" si="1">_xlfn.STDEV.S(R9:R300)</f>
        <v>2.3720836045090459</v>
      </c>
      <c r="S5" s="78" t="e">
        <f t="shared" si="1"/>
        <v>#DIV/0!</v>
      </c>
      <c r="T5" s="78" t="e">
        <f t="shared" si="1"/>
        <v>#DIV/0!</v>
      </c>
      <c r="U5" s="81">
        <f t="shared" si="1"/>
        <v>0.3407771005482389</v>
      </c>
      <c r="V5" s="81">
        <f t="shared" si="1"/>
        <v>0.3407771005482389</v>
      </c>
      <c r="W5" s="79">
        <f t="shared" si="1"/>
        <v>0.42502371850324133</v>
      </c>
      <c r="X5" s="41"/>
      <c r="Y5" s="42"/>
      <c r="Z5" s="14"/>
      <c r="AA5" s="14"/>
      <c r="AB5" s="83"/>
      <c r="AC5" s="84"/>
      <c r="AD5" s="85" t="s">
        <v>24</v>
      </c>
      <c r="AE5" s="86">
        <f>AE15</f>
        <v>31</v>
      </c>
      <c r="AF5" s="87">
        <v>12.1</v>
      </c>
      <c r="AG5" s="127">
        <v>9.61</v>
      </c>
      <c r="AH5" s="127">
        <v>15.42</v>
      </c>
      <c r="AI5" s="174">
        <v>9.1300000000000008</v>
      </c>
      <c r="AJ5" s="174">
        <v>16.059999999999999</v>
      </c>
      <c r="AK5" s="175">
        <v>8.23</v>
      </c>
      <c r="AL5" s="166">
        <v>17.68</v>
      </c>
    </row>
    <row r="6" spans="1:38" ht="15.75" thickBot="1">
      <c r="A6" s="41"/>
      <c r="B6" s="42"/>
      <c r="C6" s="92"/>
      <c r="D6" s="93"/>
      <c r="E6" s="76"/>
      <c r="F6" s="127" t="s">
        <v>25</v>
      </c>
      <c r="G6" s="145">
        <f>(2*G5/G8)</f>
        <v>1.1806867777691563</v>
      </c>
      <c r="H6" s="146">
        <f>(2*H5/H8)</f>
        <v>0.17324858049531619</v>
      </c>
      <c r="I6" s="147">
        <f t="shared" ref="I6:W6" si="2">(2*I5/I8)</f>
        <v>5.3647013720853582</v>
      </c>
      <c r="J6" s="145">
        <f t="shared" si="2"/>
        <v>3.6296845291950146</v>
      </c>
      <c r="K6" s="145">
        <f t="shared" si="2"/>
        <v>3.6671806154483049</v>
      </c>
      <c r="L6" s="145">
        <f t="shared" si="2"/>
        <v>0</v>
      </c>
      <c r="M6" s="145">
        <f t="shared" si="2"/>
        <v>1.4562657927629825</v>
      </c>
      <c r="N6" s="145">
        <f t="shared" si="2"/>
        <v>0</v>
      </c>
      <c r="O6" s="145" t="e">
        <f t="shared" si="2"/>
        <v>#DIV/0!</v>
      </c>
      <c r="P6" s="145">
        <f t="shared" si="2"/>
        <v>0.1343010322236215</v>
      </c>
      <c r="Q6" s="148">
        <f t="shared" si="2"/>
        <v>0.1343010322236215</v>
      </c>
      <c r="R6" s="149">
        <f t="shared" si="2"/>
        <v>0.91301540506906353</v>
      </c>
      <c r="S6" s="145" t="e">
        <f t="shared" si="2"/>
        <v>#DIV/0!</v>
      </c>
      <c r="T6" s="145" t="e">
        <f t="shared" si="2"/>
        <v>#DIV/0!</v>
      </c>
      <c r="U6" s="148">
        <f t="shared" si="2"/>
        <v>0.12241074813555018</v>
      </c>
      <c r="V6" s="148">
        <f t="shared" si="2"/>
        <v>0.12241074813555018</v>
      </c>
      <c r="W6" s="146">
        <f t="shared" si="2"/>
        <v>0.15267302666063523</v>
      </c>
      <c r="X6" s="41"/>
      <c r="Y6" s="42"/>
      <c r="Z6" s="14"/>
      <c r="AA6" s="14"/>
      <c r="AB6" s="18" t="s">
        <v>26</v>
      </c>
      <c r="AC6" s="198"/>
      <c r="AD6" s="53" t="s">
        <v>21</v>
      </c>
      <c r="AE6" s="54">
        <f>AF15</f>
        <v>26</v>
      </c>
      <c r="AF6" s="53">
        <v>5.23</v>
      </c>
      <c r="AG6" s="132">
        <v>4.12</v>
      </c>
      <c r="AH6" s="122">
        <v>6.46</v>
      </c>
      <c r="AI6" s="133">
        <v>3.96</v>
      </c>
      <c r="AJ6" s="53">
        <v>6.73</v>
      </c>
      <c r="AK6" s="153">
        <v>3.69</v>
      </c>
      <c r="AL6" s="199">
        <v>7.35</v>
      </c>
    </row>
    <row r="7" spans="1:38">
      <c r="A7" s="41"/>
      <c r="B7" s="42"/>
      <c r="C7" s="100" t="s">
        <v>27</v>
      </c>
      <c r="D7" s="101" t="s">
        <v>28</v>
      </c>
      <c r="E7" s="76"/>
      <c r="F7" s="137" t="s">
        <v>29</v>
      </c>
      <c r="G7" s="155">
        <f t="shared" ref="G7:Q7" si="3">COUNT(G9:G178)</f>
        <v>29</v>
      </c>
      <c r="H7" s="156">
        <f t="shared" si="3"/>
        <v>14</v>
      </c>
      <c r="I7" s="157">
        <f t="shared" si="3"/>
        <v>31</v>
      </c>
      <c r="J7" s="155">
        <f t="shared" si="3"/>
        <v>31</v>
      </c>
      <c r="K7" s="155">
        <f t="shared" si="3"/>
        <v>31</v>
      </c>
      <c r="L7" s="155">
        <f t="shared" si="3"/>
        <v>31</v>
      </c>
      <c r="M7" s="155">
        <f t="shared" si="3"/>
        <v>26</v>
      </c>
      <c r="N7" s="155">
        <f t="shared" si="3"/>
        <v>4</v>
      </c>
      <c r="O7" s="155">
        <f t="shared" si="3"/>
        <v>1</v>
      </c>
      <c r="P7" s="155">
        <f t="shared" si="3"/>
        <v>31</v>
      </c>
      <c r="Q7" s="158">
        <f t="shared" si="3"/>
        <v>31</v>
      </c>
      <c r="R7" s="159">
        <f t="shared" ref="R7:W7" si="4">COUNT(R9:R300)</f>
        <v>27</v>
      </c>
      <c r="S7" s="155">
        <f t="shared" si="4"/>
        <v>1</v>
      </c>
      <c r="T7" s="155">
        <f t="shared" si="4"/>
        <v>0</v>
      </c>
      <c r="U7" s="158">
        <f t="shared" si="4"/>
        <v>31</v>
      </c>
      <c r="V7" s="158">
        <f t="shared" si="4"/>
        <v>31</v>
      </c>
      <c r="W7" s="156">
        <f t="shared" si="4"/>
        <v>31</v>
      </c>
      <c r="X7" s="41"/>
      <c r="Y7" s="42"/>
      <c r="Z7" s="14"/>
      <c r="AA7" s="14"/>
      <c r="AB7" s="200"/>
      <c r="AC7" s="201"/>
      <c r="AD7" s="69" t="s">
        <v>22</v>
      </c>
      <c r="AE7" s="70">
        <f>AG15</f>
        <v>4</v>
      </c>
      <c r="AF7" s="136">
        <v>1</v>
      </c>
      <c r="AG7" s="137" t="s">
        <v>81</v>
      </c>
      <c r="AH7" s="138"/>
      <c r="AI7" s="139" t="s">
        <v>81</v>
      </c>
      <c r="AJ7" s="69" t="s">
        <v>81</v>
      </c>
      <c r="AK7" s="137" t="s">
        <v>81</v>
      </c>
      <c r="AL7" s="138" t="s">
        <v>81</v>
      </c>
    </row>
    <row r="8" spans="1:38" ht="15.75" thickBot="1">
      <c r="A8" s="109"/>
      <c r="B8" s="110"/>
      <c r="C8" s="111"/>
      <c r="D8" s="112"/>
      <c r="E8" s="113"/>
      <c r="F8" s="126" t="s">
        <v>30</v>
      </c>
      <c r="G8" s="145">
        <f>SQRT(G7)</f>
        <v>5.3851648071345037</v>
      </c>
      <c r="H8" s="146">
        <f>SQRT(H7)</f>
        <v>3.7416573867739413</v>
      </c>
      <c r="I8" s="147">
        <f t="shared" ref="I8:W8" si="5">SQRT(I7)</f>
        <v>5.5677643628300215</v>
      </c>
      <c r="J8" s="145">
        <f t="shared" si="5"/>
        <v>5.5677643628300215</v>
      </c>
      <c r="K8" s="145">
        <f t="shared" si="5"/>
        <v>5.5677643628300215</v>
      </c>
      <c r="L8" s="145">
        <f t="shared" si="5"/>
        <v>5.5677643628300215</v>
      </c>
      <c r="M8" s="145">
        <f t="shared" si="5"/>
        <v>5.0990195135927845</v>
      </c>
      <c r="N8" s="145">
        <f t="shared" si="5"/>
        <v>2</v>
      </c>
      <c r="O8" s="145">
        <f t="shared" si="5"/>
        <v>1</v>
      </c>
      <c r="P8" s="145">
        <f t="shared" si="5"/>
        <v>5.5677643628300215</v>
      </c>
      <c r="Q8" s="148">
        <f t="shared" si="5"/>
        <v>5.5677643628300215</v>
      </c>
      <c r="R8" s="149">
        <f t="shared" si="5"/>
        <v>5.196152422706632</v>
      </c>
      <c r="S8" s="145">
        <f t="shared" si="5"/>
        <v>1</v>
      </c>
      <c r="T8" s="145">
        <f t="shared" si="5"/>
        <v>0</v>
      </c>
      <c r="U8" s="148">
        <f t="shared" si="5"/>
        <v>5.5677643628300215</v>
      </c>
      <c r="V8" s="148">
        <f t="shared" si="5"/>
        <v>5.5677643628300215</v>
      </c>
      <c r="W8" s="146">
        <f t="shared" si="5"/>
        <v>5.5677643628300215</v>
      </c>
      <c r="X8" s="109"/>
      <c r="Y8" s="110"/>
      <c r="Z8" s="202" t="s">
        <v>31</v>
      </c>
      <c r="AA8" s="115">
        <f>COUNT(A9:A100)</f>
        <v>31</v>
      </c>
      <c r="AB8" s="203"/>
      <c r="AC8" s="204"/>
      <c r="AD8" s="85" t="s">
        <v>24</v>
      </c>
      <c r="AE8" s="86">
        <f>AH15</f>
        <v>1</v>
      </c>
      <c r="AF8" s="142">
        <v>2</v>
      </c>
      <c r="AG8" s="126" t="s">
        <v>81</v>
      </c>
      <c r="AH8" s="128" t="s">
        <v>81</v>
      </c>
      <c r="AI8" s="143" t="s">
        <v>81</v>
      </c>
      <c r="AJ8" s="85" t="s">
        <v>81</v>
      </c>
      <c r="AK8" s="126" t="s">
        <v>81</v>
      </c>
      <c r="AL8" s="128" t="s">
        <v>81</v>
      </c>
    </row>
    <row r="9" spans="1:38">
      <c r="A9" s="14">
        <v>1</v>
      </c>
      <c r="B9" s="14"/>
      <c r="C9" s="130">
        <v>43347</v>
      </c>
      <c r="D9" s="130">
        <v>43356</v>
      </c>
      <c r="E9" s="14" t="s">
        <v>16</v>
      </c>
      <c r="F9" s="14"/>
      <c r="G9" s="14">
        <v>69.48</v>
      </c>
      <c r="H9" s="14"/>
      <c r="I9" s="14">
        <v>29</v>
      </c>
      <c r="J9" s="14">
        <v>17</v>
      </c>
      <c r="K9" s="14">
        <v>27</v>
      </c>
      <c r="L9" s="14">
        <v>1</v>
      </c>
      <c r="M9" s="14">
        <v>3</v>
      </c>
      <c r="N9" s="14"/>
      <c r="O9" s="14"/>
      <c r="P9" s="14">
        <v>1</v>
      </c>
      <c r="Q9" s="14">
        <v>1</v>
      </c>
      <c r="R9" s="14">
        <v>12</v>
      </c>
      <c r="S9" s="14"/>
      <c r="T9" s="14"/>
      <c r="U9" s="14">
        <v>1</v>
      </c>
      <c r="V9" s="14">
        <v>1</v>
      </c>
      <c r="W9" s="14">
        <v>1</v>
      </c>
      <c r="X9" s="14">
        <v>1</v>
      </c>
      <c r="Y9" s="14"/>
      <c r="Z9" s="14"/>
      <c r="AA9" s="14"/>
      <c r="AB9" s="205" t="s">
        <v>192</v>
      </c>
      <c r="AC9" s="206"/>
      <c r="AD9" s="152" t="s">
        <v>21</v>
      </c>
      <c r="AE9" s="207">
        <f>AI15</f>
        <v>27</v>
      </c>
      <c r="AF9" s="152">
        <v>3.37</v>
      </c>
      <c r="AG9" s="208">
        <v>2.74</v>
      </c>
      <c r="AH9" s="209">
        <v>4.3</v>
      </c>
      <c r="AI9" s="210">
        <v>2.67</v>
      </c>
      <c r="AJ9" s="152">
        <v>4.41</v>
      </c>
      <c r="AK9" s="211">
        <v>2.52</v>
      </c>
      <c r="AL9" s="212">
        <v>4.78</v>
      </c>
    </row>
    <row r="10" spans="1:38">
      <c r="A10" s="14">
        <v>2</v>
      </c>
      <c r="B10" s="14"/>
      <c r="C10" s="130">
        <v>43347</v>
      </c>
      <c r="D10" s="130">
        <v>43721</v>
      </c>
      <c r="E10" s="14" t="s">
        <v>16</v>
      </c>
      <c r="F10" s="14"/>
      <c r="G10" s="14">
        <v>71.88</v>
      </c>
      <c r="H10" s="14"/>
      <c r="I10" s="14">
        <v>29</v>
      </c>
      <c r="J10" s="14">
        <v>18</v>
      </c>
      <c r="K10" s="14">
        <v>30</v>
      </c>
      <c r="L10" s="14">
        <v>1</v>
      </c>
      <c r="M10" s="14">
        <v>8</v>
      </c>
      <c r="N10" s="14"/>
      <c r="O10" s="14"/>
      <c r="P10" s="14">
        <v>1</v>
      </c>
      <c r="Q10" s="14">
        <v>1</v>
      </c>
      <c r="R10" s="14"/>
      <c r="S10" s="14"/>
      <c r="T10" s="14"/>
      <c r="U10" s="14">
        <v>0</v>
      </c>
      <c r="V10" s="14">
        <v>0</v>
      </c>
      <c r="W10" s="14">
        <v>0</v>
      </c>
      <c r="X10" s="14">
        <v>0</v>
      </c>
      <c r="Y10" s="14"/>
      <c r="Z10" s="14"/>
      <c r="AA10" s="14"/>
      <c r="AB10" s="76"/>
      <c r="AC10" s="213"/>
      <c r="AD10" s="69" t="s">
        <v>22</v>
      </c>
      <c r="AE10" s="70">
        <f>AJ15</f>
        <v>1</v>
      </c>
      <c r="AF10" s="136">
        <v>1</v>
      </c>
      <c r="AG10" s="137" t="s">
        <v>81</v>
      </c>
      <c r="AH10" s="138" t="s">
        <v>81</v>
      </c>
      <c r="AI10" s="139" t="s">
        <v>81</v>
      </c>
      <c r="AJ10" s="69" t="s">
        <v>81</v>
      </c>
      <c r="AK10" s="137" t="s">
        <v>81</v>
      </c>
      <c r="AL10" s="138" t="s">
        <v>81</v>
      </c>
    </row>
    <row r="11" spans="1:38" ht="15.75" thickBot="1">
      <c r="A11" s="14">
        <v>3</v>
      </c>
      <c r="B11" s="14"/>
      <c r="C11" s="130">
        <v>43347</v>
      </c>
      <c r="D11" s="130">
        <v>43722</v>
      </c>
      <c r="E11" s="14" t="s">
        <v>16</v>
      </c>
      <c r="F11" s="14"/>
      <c r="G11" s="14">
        <v>64.7</v>
      </c>
      <c r="H11" s="14"/>
      <c r="I11" s="14">
        <v>17</v>
      </c>
      <c r="J11" s="14">
        <v>18</v>
      </c>
      <c r="K11" s="14">
        <v>10</v>
      </c>
      <c r="L11" s="14">
        <v>1</v>
      </c>
      <c r="M11" s="14">
        <v>2</v>
      </c>
      <c r="N11" s="14"/>
      <c r="O11" s="14"/>
      <c r="P11" s="14">
        <v>1</v>
      </c>
      <c r="Q11" s="14">
        <v>1</v>
      </c>
      <c r="R11" s="14">
        <v>5</v>
      </c>
      <c r="S11" s="14"/>
      <c r="T11" s="14"/>
      <c r="U11" s="14">
        <v>1</v>
      </c>
      <c r="V11" s="14">
        <v>1</v>
      </c>
      <c r="W11" s="14">
        <v>1</v>
      </c>
      <c r="X11" s="14">
        <v>1</v>
      </c>
      <c r="Y11" s="14"/>
      <c r="Z11" s="14"/>
      <c r="AA11" s="14"/>
      <c r="AB11" s="113"/>
      <c r="AC11" s="214"/>
      <c r="AD11" s="85" t="s">
        <v>24</v>
      </c>
      <c r="AE11" s="86">
        <f>AK15</f>
        <v>0</v>
      </c>
      <c r="AF11" s="85" t="s">
        <v>81</v>
      </c>
      <c r="AG11" s="126" t="s">
        <v>81</v>
      </c>
      <c r="AH11" s="128" t="s">
        <v>81</v>
      </c>
      <c r="AI11" s="143" t="s">
        <v>81</v>
      </c>
      <c r="AJ11" s="85" t="s">
        <v>81</v>
      </c>
      <c r="AK11" s="126" t="s">
        <v>81</v>
      </c>
      <c r="AL11" s="128" t="s">
        <v>81</v>
      </c>
    </row>
    <row r="12" spans="1:38" ht="15.75" thickBot="1">
      <c r="A12" s="14">
        <v>4</v>
      </c>
      <c r="B12" s="14"/>
      <c r="C12" s="130">
        <v>43347</v>
      </c>
      <c r="D12" s="130">
        <v>43725</v>
      </c>
      <c r="E12" s="14" t="s">
        <v>16</v>
      </c>
      <c r="F12" s="14"/>
      <c r="G12" s="14">
        <v>71.89</v>
      </c>
      <c r="H12" s="14"/>
      <c r="I12" s="14">
        <v>32</v>
      </c>
      <c r="J12" s="14">
        <v>35</v>
      </c>
      <c r="K12" s="14">
        <v>15</v>
      </c>
      <c r="L12" s="14">
        <v>1</v>
      </c>
      <c r="M12" s="14">
        <v>9</v>
      </c>
      <c r="N12" s="14">
        <v>1</v>
      </c>
      <c r="O12" s="14"/>
      <c r="P12" s="14">
        <v>1</v>
      </c>
      <c r="Q12" s="14">
        <v>1</v>
      </c>
      <c r="R12" s="14">
        <v>6</v>
      </c>
      <c r="S12" s="14"/>
      <c r="T12" s="14"/>
      <c r="U12" s="14">
        <v>1</v>
      </c>
      <c r="V12" s="14">
        <v>1</v>
      </c>
      <c r="W12" s="14">
        <v>1</v>
      </c>
      <c r="X12" s="14">
        <v>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>
      <c r="A13" s="14">
        <v>5</v>
      </c>
      <c r="B13" s="14"/>
      <c r="C13" s="130">
        <v>43347</v>
      </c>
      <c r="D13" s="130">
        <v>43726</v>
      </c>
      <c r="E13" s="14" t="s">
        <v>16</v>
      </c>
      <c r="F13" s="14"/>
      <c r="G13" s="14">
        <v>67.510000000000005</v>
      </c>
      <c r="H13" s="14"/>
      <c r="I13" s="14">
        <v>55</v>
      </c>
      <c r="J13" s="14">
        <v>47</v>
      </c>
      <c r="K13" s="14">
        <v>29</v>
      </c>
      <c r="L13" s="14">
        <v>1</v>
      </c>
      <c r="M13" s="14">
        <v>7</v>
      </c>
      <c r="N13" s="14">
        <v>1</v>
      </c>
      <c r="O13" s="14">
        <v>2</v>
      </c>
      <c r="P13" s="14">
        <v>1</v>
      </c>
      <c r="Q13" s="14">
        <v>1</v>
      </c>
      <c r="R13" s="14">
        <v>3</v>
      </c>
      <c r="S13" s="14"/>
      <c r="T13" s="14"/>
      <c r="U13" s="14">
        <v>1</v>
      </c>
      <c r="V13" s="14">
        <v>1</v>
      </c>
      <c r="W13" s="14">
        <v>1</v>
      </c>
      <c r="X13" s="14">
        <v>1</v>
      </c>
      <c r="Y13" s="14"/>
      <c r="Z13" s="14"/>
      <c r="AA13" s="14"/>
      <c r="AB13" s="189"/>
      <c r="AC13" s="132" t="s">
        <v>33</v>
      </c>
      <c r="AD13" s="121" t="s">
        <v>34</v>
      </c>
      <c r="AE13" s="122" t="s">
        <v>35</v>
      </c>
      <c r="AF13" s="132" t="s">
        <v>36</v>
      </c>
      <c r="AG13" s="121" t="s">
        <v>37</v>
      </c>
      <c r="AH13" s="122" t="s">
        <v>38</v>
      </c>
      <c r="AI13" s="215" t="s">
        <v>197</v>
      </c>
      <c r="AJ13" s="121" t="s">
        <v>198</v>
      </c>
      <c r="AK13" s="122" t="s">
        <v>199</v>
      </c>
      <c r="AL13" s="14"/>
    </row>
    <row r="14" spans="1:38">
      <c r="A14" s="14">
        <v>6</v>
      </c>
      <c r="B14" s="14"/>
      <c r="C14" s="130">
        <v>43347</v>
      </c>
      <c r="D14" s="130">
        <v>43727</v>
      </c>
      <c r="E14" s="14" t="s">
        <v>16</v>
      </c>
      <c r="F14" s="14"/>
      <c r="G14" s="14">
        <v>66.17</v>
      </c>
      <c r="H14" s="14"/>
      <c r="I14" s="14">
        <v>39</v>
      </c>
      <c r="J14" s="14">
        <v>36</v>
      </c>
      <c r="K14" s="14">
        <v>24</v>
      </c>
      <c r="L14" s="14">
        <v>1</v>
      </c>
      <c r="M14" s="14">
        <v>7</v>
      </c>
      <c r="N14" s="14"/>
      <c r="O14" s="14"/>
      <c r="P14" s="14">
        <v>1</v>
      </c>
      <c r="Q14" s="14">
        <v>1</v>
      </c>
      <c r="R14" s="14">
        <v>4</v>
      </c>
      <c r="S14" s="14"/>
      <c r="T14" s="14"/>
      <c r="U14" s="14">
        <v>1</v>
      </c>
      <c r="V14" s="14">
        <v>1</v>
      </c>
      <c r="W14" s="14">
        <v>1</v>
      </c>
      <c r="X14" s="14">
        <v>1</v>
      </c>
      <c r="Y14" s="14"/>
      <c r="Z14" s="14"/>
      <c r="AA14" s="14"/>
      <c r="AB14" s="190" t="s">
        <v>48</v>
      </c>
      <c r="AC14" s="216">
        <f>AC15/AA8*100</f>
        <v>100</v>
      </c>
      <c r="AD14" s="217">
        <f>AD15/AA8*100</f>
        <v>100</v>
      </c>
      <c r="AE14" s="218">
        <f>AE15/AA8*100</f>
        <v>100</v>
      </c>
      <c r="AF14" s="216">
        <f>AF15/AA8*100</f>
        <v>83.870967741935488</v>
      </c>
      <c r="AG14" s="217">
        <f>AG15/AA8*100</f>
        <v>12.903225806451612</v>
      </c>
      <c r="AH14" s="218">
        <f>AH15/AA8*100</f>
        <v>3.225806451612903</v>
      </c>
      <c r="AI14" s="219">
        <f>AI15/AA8*100</f>
        <v>87.096774193548384</v>
      </c>
      <c r="AJ14" s="217">
        <f>AJ15/AA8*100</f>
        <v>3.225806451612903</v>
      </c>
      <c r="AK14" s="218">
        <f>AK15/AA8*100</f>
        <v>0</v>
      </c>
      <c r="AL14" s="14"/>
    </row>
    <row r="15" spans="1:38" ht="15.75" thickBot="1">
      <c r="A15" s="14">
        <v>7</v>
      </c>
      <c r="B15" s="14"/>
      <c r="C15" s="130">
        <v>43347</v>
      </c>
      <c r="D15" s="130">
        <v>43728</v>
      </c>
      <c r="E15" s="14" t="s">
        <v>16</v>
      </c>
      <c r="F15" s="14"/>
      <c r="G15" s="14">
        <v>65.599999999999994</v>
      </c>
      <c r="H15" s="14"/>
      <c r="I15" s="14">
        <v>34</v>
      </c>
      <c r="J15" s="14">
        <v>17</v>
      </c>
      <c r="K15" s="14">
        <v>29</v>
      </c>
      <c r="L15" s="14">
        <v>1</v>
      </c>
      <c r="M15" s="14">
        <v>3</v>
      </c>
      <c r="N15" s="14"/>
      <c r="O15" s="14"/>
      <c r="P15" s="14">
        <v>1</v>
      </c>
      <c r="Q15" s="14">
        <v>1</v>
      </c>
      <c r="R15" s="14">
        <v>6</v>
      </c>
      <c r="S15" s="14">
        <v>1</v>
      </c>
      <c r="T15" s="14"/>
      <c r="U15" s="14">
        <v>1</v>
      </c>
      <c r="V15" s="14">
        <v>1</v>
      </c>
      <c r="W15" s="14">
        <v>1</v>
      </c>
      <c r="X15" s="14">
        <v>1</v>
      </c>
      <c r="Y15" s="14"/>
      <c r="Z15" s="14"/>
      <c r="AA15" s="14"/>
      <c r="AB15" s="192" t="s">
        <v>29</v>
      </c>
      <c r="AC15" s="126">
        <f t="shared" ref="AC15:AK15" si="6">COUNT(AC16:AC103)</f>
        <v>31</v>
      </c>
      <c r="AD15" s="127">
        <f t="shared" si="6"/>
        <v>31</v>
      </c>
      <c r="AE15" s="128">
        <f t="shared" si="6"/>
        <v>31</v>
      </c>
      <c r="AF15" s="126">
        <f>COUNT(AF16:AF103)</f>
        <v>26</v>
      </c>
      <c r="AG15" s="127">
        <f t="shared" si="6"/>
        <v>4</v>
      </c>
      <c r="AH15" s="128">
        <f t="shared" si="6"/>
        <v>1</v>
      </c>
      <c r="AI15" s="220">
        <f t="shared" si="6"/>
        <v>27</v>
      </c>
      <c r="AJ15" s="127">
        <f t="shared" si="6"/>
        <v>1</v>
      </c>
      <c r="AK15" s="128">
        <f t="shared" si="6"/>
        <v>0</v>
      </c>
      <c r="AL15" s="14"/>
    </row>
    <row r="16" spans="1:38">
      <c r="A16" s="14">
        <v>8</v>
      </c>
      <c r="B16" s="14"/>
      <c r="C16" s="130">
        <v>43347</v>
      </c>
      <c r="D16" s="130">
        <v>43732</v>
      </c>
      <c r="E16" s="14" t="s">
        <v>16</v>
      </c>
      <c r="F16" s="14"/>
      <c r="G16" s="14">
        <v>71.010000000000005</v>
      </c>
      <c r="H16" s="14"/>
      <c r="I16" s="14">
        <v>74</v>
      </c>
      <c r="J16" s="14">
        <v>36</v>
      </c>
      <c r="K16" s="14">
        <v>7</v>
      </c>
      <c r="L16" s="14">
        <v>1</v>
      </c>
      <c r="M16" s="14">
        <v>5</v>
      </c>
      <c r="N16" s="14"/>
      <c r="O16" s="14"/>
      <c r="P16" s="14">
        <v>1</v>
      </c>
      <c r="Q16" s="14">
        <v>1</v>
      </c>
      <c r="R16" s="14">
        <v>5</v>
      </c>
      <c r="S16" s="14"/>
      <c r="T16" s="14"/>
      <c r="U16" s="14">
        <v>1</v>
      </c>
      <c r="V16" s="14">
        <v>1</v>
      </c>
      <c r="W16" s="14">
        <v>1</v>
      </c>
      <c r="X16" s="14">
        <v>1</v>
      </c>
      <c r="Y16" s="14"/>
      <c r="Z16" s="14"/>
      <c r="AA16" s="14"/>
      <c r="AB16" s="14"/>
      <c r="AC16" s="11">
        <v>4</v>
      </c>
      <c r="AD16" s="11">
        <v>3</v>
      </c>
      <c r="AE16" s="11">
        <v>1</v>
      </c>
      <c r="AF16" s="11">
        <v>1</v>
      </c>
      <c r="AG16" s="11">
        <v>1</v>
      </c>
      <c r="AH16" s="11">
        <v>2</v>
      </c>
      <c r="AI16" s="11">
        <v>1</v>
      </c>
      <c r="AJ16" s="11">
        <v>1</v>
      </c>
      <c r="AK16" s="11"/>
      <c r="AL16" s="14"/>
    </row>
    <row r="17" spans="1:38">
      <c r="A17" s="14">
        <v>9</v>
      </c>
      <c r="B17" s="14"/>
      <c r="C17" s="130">
        <v>43347</v>
      </c>
      <c r="D17" s="130">
        <v>43734</v>
      </c>
      <c r="E17" s="14" t="s">
        <v>17</v>
      </c>
      <c r="F17" s="14"/>
      <c r="G17" s="14">
        <v>67.69</v>
      </c>
      <c r="H17" s="14"/>
      <c r="I17" s="14">
        <v>24</v>
      </c>
      <c r="J17" s="14">
        <v>22</v>
      </c>
      <c r="K17" s="14">
        <v>41</v>
      </c>
      <c r="L17" s="14">
        <v>1</v>
      </c>
      <c r="M17" s="14">
        <v>4</v>
      </c>
      <c r="N17" s="14"/>
      <c r="O17" s="14"/>
      <c r="P17" s="14">
        <v>1</v>
      </c>
      <c r="Q17" s="14">
        <v>1</v>
      </c>
      <c r="R17" s="14">
        <v>4</v>
      </c>
      <c r="S17" s="14"/>
      <c r="T17" s="14"/>
      <c r="U17" s="14">
        <v>1</v>
      </c>
      <c r="V17" s="14">
        <v>1</v>
      </c>
      <c r="W17" s="14">
        <v>1</v>
      </c>
      <c r="X17" s="14">
        <v>1</v>
      </c>
      <c r="Y17" s="14"/>
      <c r="Z17" s="14"/>
      <c r="AA17" s="14"/>
      <c r="AB17" s="14"/>
      <c r="AC17" s="11">
        <v>7</v>
      </c>
      <c r="AD17" s="11">
        <v>3</v>
      </c>
      <c r="AE17" s="11">
        <v>2</v>
      </c>
      <c r="AF17" s="11">
        <v>1</v>
      </c>
      <c r="AG17" s="11">
        <v>1</v>
      </c>
      <c r="AH17" s="11"/>
      <c r="AI17" s="11">
        <v>1</v>
      </c>
      <c r="AJ17" s="11"/>
      <c r="AK17" s="11"/>
      <c r="AL17" s="14"/>
    </row>
    <row r="18" spans="1:38">
      <c r="A18" s="14">
        <v>10</v>
      </c>
      <c r="B18" s="14"/>
      <c r="C18" s="130">
        <v>43347</v>
      </c>
      <c r="D18" s="130">
        <v>43743</v>
      </c>
      <c r="E18" s="14" t="s">
        <v>17</v>
      </c>
      <c r="F18" s="14"/>
      <c r="G18" s="14">
        <v>63.66</v>
      </c>
      <c r="H18" s="14"/>
      <c r="I18" s="14">
        <v>17</v>
      </c>
      <c r="J18" s="14">
        <v>19</v>
      </c>
      <c r="K18" s="14">
        <v>3</v>
      </c>
      <c r="L18" s="14">
        <v>1</v>
      </c>
      <c r="M18" s="14">
        <v>2</v>
      </c>
      <c r="N18" s="14"/>
      <c r="O18" s="14"/>
      <c r="P18" s="14">
        <v>1</v>
      </c>
      <c r="Q18" s="14">
        <v>1</v>
      </c>
      <c r="R18" s="14">
        <v>1</v>
      </c>
      <c r="S18" s="14"/>
      <c r="T18" s="14"/>
      <c r="U18" s="14">
        <v>1</v>
      </c>
      <c r="V18" s="14">
        <v>1</v>
      </c>
      <c r="W18" s="14">
        <v>1</v>
      </c>
      <c r="X18" s="14">
        <v>1</v>
      </c>
      <c r="Y18" s="14"/>
      <c r="Z18" s="14"/>
      <c r="AA18" s="14"/>
      <c r="AB18" s="14"/>
      <c r="AC18" s="11">
        <v>7</v>
      </c>
      <c r="AD18" s="11">
        <v>6</v>
      </c>
      <c r="AE18" s="11">
        <v>2</v>
      </c>
      <c r="AF18" s="11">
        <v>1</v>
      </c>
      <c r="AG18" s="11">
        <v>1</v>
      </c>
      <c r="AH18" s="11"/>
      <c r="AI18" s="11">
        <v>1</v>
      </c>
      <c r="AJ18" s="11"/>
      <c r="AK18" s="11"/>
      <c r="AL18" s="14"/>
    </row>
    <row r="19" spans="1:38">
      <c r="A19" s="14">
        <v>11</v>
      </c>
      <c r="B19" s="14"/>
      <c r="C19" s="130">
        <v>43347</v>
      </c>
      <c r="D19" s="130">
        <v>43743</v>
      </c>
      <c r="E19" s="14" t="s">
        <v>17</v>
      </c>
      <c r="F19" s="14"/>
      <c r="G19" s="14">
        <v>64.27</v>
      </c>
      <c r="H19" s="14"/>
      <c r="I19" s="14">
        <v>26</v>
      </c>
      <c r="J19" s="14">
        <v>13</v>
      </c>
      <c r="K19" s="14">
        <v>18</v>
      </c>
      <c r="L19" s="14">
        <v>1</v>
      </c>
      <c r="M19" s="14"/>
      <c r="N19" s="14"/>
      <c r="O19" s="14"/>
      <c r="P19" s="14">
        <v>0</v>
      </c>
      <c r="Q19" s="14">
        <v>0</v>
      </c>
      <c r="R19" s="14">
        <v>2</v>
      </c>
      <c r="S19" s="14"/>
      <c r="T19" s="14"/>
      <c r="U19" s="14">
        <v>1</v>
      </c>
      <c r="V19" s="14">
        <v>1</v>
      </c>
      <c r="W19" s="14">
        <v>0</v>
      </c>
      <c r="X19" s="14">
        <v>0</v>
      </c>
      <c r="Y19" s="14"/>
      <c r="Z19" s="14"/>
      <c r="AA19" s="14"/>
      <c r="AB19" s="14"/>
      <c r="AC19" s="11">
        <v>10</v>
      </c>
      <c r="AD19" s="11">
        <v>7</v>
      </c>
      <c r="AE19" s="11">
        <v>2</v>
      </c>
      <c r="AF19" s="11">
        <v>2</v>
      </c>
      <c r="AG19" s="11">
        <v>1</v>
      </c>
      <c r="AH19" s="11"/>
      <c r="AI19" s="11">
        <v>1</v>
      </c>
      <c r="AJ19" s="11"/>
      <c r="AK19" s="11"/>
      <c r="AL19" s="14"/>
    </row>
    <row r="20" spans="1:38">
      <c r="A20" s="14">
        <v>12</v>
      </c>
      <c r="B20" s="14"/>
      <c r="C20" s="130">
        <v>43347</v>
      </c>
      <c r="D20" s="130">
        <v>43743</v>
      </c>
      <c r="E20" s="14" t="s">
        <v>17</v>
      </c>
      <c r="F20" s="14"/>
      <c r="G20" s="14">
        <v>68.56</v>
      </c>
      <c r="H20" s="14"/>
      <c r="I20" s="14">
        <v>18</v>
      </c>
      <c r="J20" s="14">
        <v>11</v>
      </c>
      <c r="K20" s="14">
        <v>8</v>
      </c>
      <c r="L20" s="14">
        <v>1</v>
      </c>
      <c r="M20" s="14">
        <v>2</v>
      </c>
      <c r="N20" s="14"/>
      <c r="O20" s="14"/>
      <c r="P20" s="14">
        <v>1</v>
      </c>
      <c r="Q20" s="14">
        <v>1</v>
      </c>
      <c r="R20" s="14">
        <v>3</v>
      </c>
      <c r="S20" s="14"/>
      <c r="T20" s="14"/>
      <c r="U20" s="14">
        <v>1</v>
      </c>
      <c r="V20" s="14">
        <v>1</v>
      </c>
      <c r="W20" s="14">
        <v>1</v>
      </c>
      <c r="X20" s="14">
        <v>1</v>
      </c>
      <c r="Y20" s="14"/>
      <c r="Z20" s="14"/>
      <c r="AA20" s="14"/>
      <c r="AB20" s="14"/>
      <c r="AC20" s="11">
        <v>13</v>
      </c>
      <c r="AD20" s="11">
        <v>11</v>
      </c>
      <c r="AE20" s="11">
        <v>3</v>
      </c>
      <c r="AF20" s="11">
        <v>2</v>
      </c>
      <c r="AG20" s="11"/>
      <c r="AH20" s="11"/>
      <c r="AI20" s="11">
        <v>2</v>
      </c>
      <c r="AJ20" s="11"/>
      <c r="AK20" s="11"/>
      <c r="AL20" s="14"/>
    </row>
    <row r="21" spans="1:38">
      <c r="A21" s="14">
        <v>13</v>
      </c>
      <c r="B21" s="14"/>
      <c r="C21" s="130">
        <v>43347</v>
      </c>
      <c r="D21" s="130">
        <v>43749</v>
      </c>
      <c r="E21" s="14" t="s">
        <v>17</v>
      </c>
      <c r="F21" s="14"/>
      <c r="G21" s="14">
        <v>64.34</v>
      </c>
      <c r="H21" s="14"/>
      <c r="I21" s="14">
        <v>18</v>
      </c>
      <c r="J21" s="14">
        <v>20</v>
      </c>
      <c r="K21" s="14">
        <v>12</v>
      </c>
      <c r="L21" s="14">
        <v>1</v>
      </c>
      <c r="M21" s="14"/>
      <c r="N21" s="14"/>
      <c r="O21" s="14"/>
      <c r="P21" s="14">
        <v>0</v>
      </c>
      <c r="Q21" s="14">
        <v>0</v>
      </c>
      <c r="R21" s="14">
        <v>4</v>
      </c>
      <c r="S21" s="14"/>
      <c r="T21" s="14"/>
      <c r="U21" s="14">
        <v>1</v>
      </c>
      <c r="V21" s="14">
        <v>1</v>
      </c>
      <c r="W21" s="14">
        <v>0</v>
      </c>
      <c r="X21" s="14">
        <v>0</v>
      </c>
      <c r="Y21" s="14"/>
      <c r="Z21" s="14"/>
      <c r="AA21" s="14"/>
      <c r="AB21" s="14"/>
      <c r="AC21" s="11">
        <v>15</v>
      </c>
      <c r="AD21" s="11">
        <v>11</v>
      </c>
      <c r="AE21" s="11">
        <v>4</v>
      </c>
      <c r="AF21" s="11">
        <v>2</v>
      </c>
      <c r="AG21" s="11"/>
      <c r="AH21" s="11"/>
      <c r="AI21" s="11">
        <v>2</v>
      </c>
      <c r="AJ21" s="11"/>
      <c r="AK21" s="11"/>
      <c r="AL21" s="14"/>
    </row>
    <row r="22" spans="1:38">
      <c r="A22" s="14">
        <v>14</v>
      </c>
      <c r="B22" s="14"/>
      <c r="C22" s="130">
        <v>43347</v>
      </c>
      <c r="D22" s="130">
        <v>43750</v>
      </c>
      <c r="E22" s="14" t="s">
        <v>17</v>
      </c>
      <c r="F22" s="14"/>
      <c r="G22" s="14">
        <v>68.69</v>
      </c>
      <c r="H22" s="14"/>
      <c r="I22" s="14">
        <v>42</v>
      </c>
      <c r="J22" s="14">
        <v>28</v>
      </c>
      <c r="K22" s="14">
        <v>5</v>
      </c>
      <c r="L22" s="14">
        <v>1</v>
      </c>
      <c r="M22" s="14">
        <v>8</v>
      </c>
      <c r="N22" s="14"/>
      <c r="O22" s="14"/>
      <c r="P22" s="14">
        <v>1</v>
      </c>
      <c r="Q22" s="14">
        <v>1</v>
      </c>
      <c r="R22" s="14">
        <v>2</v>
      </c>
      <c r="S22" s="14"/>
      <c r="T22" s="14"/>
      <c r="U22" s="14">
        <v>1</v>
      </c>
      <c r="V22" s="14">
        <v>1</v>
      </c>
      <c r="W22" s="14">
        <v>1</v>
      </c>
      <c r="X22" s="14">
        <v>1</v>
      </c>
      <c r="Y22" s="14"/>
      <c r="Z22" s="14"/>
      <c r="AA22" s="14"/>
      <c r="AB22" s="14"/>
      <c r="AC22" s="11">
        <v>17</v>
      </c>
      <c r="AD22" s="11">
        <v>11</v>
      </c>
      <c r="AE22" s="11">
        <v>5</v>
      </c>
      <c r="AF22" s="11">
        <v>2</v>
      </c>
      <c r="AG22" s="11"/>
      <c r="AH22" s="11"/>
      <c r="AI22" s="11">
        <v>2</v>
      </c>
      <c r="AJ22" s="11"/>
      <c r="AK22" s="11"/>
      <c r="AL22" s="14"/>
    </row>
    <row r="23" spans="1:38">
      <c r="A23" s="14">
        <v>15</v>
      </c>
      <c r="B23" s="14"/>
      <c r="C23" s="130">
        <v>43347</v>
      </c>
      <c r="D23" s="130">
        <v>43750</v>
      </c>
      <c r="E23" s="14" t="s">
        <v>16</v>
      </c>
      <c r="F23" s="14"/>
      <c r="G23" s="14">
        <v>70.180000000000007</v>
      </c>
      <c r="H23" s="14"/>
      <c r="I23" s="14">
        <v>43</v>
      </c>
      <c r="J23" s="14">
        <v>25</v>
      </c>
      <c r="K23" s="14">
        <v>13</v>
      </c>
      <c r="L23" s="14">
        <v>1</v>
      </c>
      <c r="M23" s="14">
        <v>5</v>
      </c>
      <c r="N23" s="14"/>
      <c r="O23" s="14"/>
      <c r="P23" s="14">
        <v>1</v>
      </c>
      <c r="Q23" s="14">
        <v>1</v>
      </c>
      <c r="R23" s="14"/>
      <c r="S23" s="14"/>
      <c r="T23" s="14"/>
      <c r="U23" s="14">
        <v>0</v>
      </c>
      <c r="V23" s="14">
        <v>0</v>
      </c>
      <c r="W23" s="14">
        <v>0</v>
      </c>
      <c r="X23" s="14">
        <v>0</v>
      </c>
      <c r="Y23" s="14"/>
      <c r="Z23" s="14"/>
      <c r="AA23" s="14"/>
      <c r="AB23" s="14"/>
      <c r="AC23" s="11">
        <v>17</v>
      </c>
      <c r="AD23" s="11">
        <v>12</v>
      </c>
      <c r="AE23" s="11">
        <v>5</v>
      </c>
      <c r="AF23" s="11">
        <v>2</v>
      </c>
      <c r="AG23" s="11"/>
      <c r="AH23" s="11"/>
      <c r="AI23" s="11">
        <v>2</v>
      </c>
      <c r="AJ23" s="11"/>
      <c r="AK23" s="11"/>
      <c r="AL23" s="14"/>
    </row>
    <row r="24" spans="1:38">
      <c r="A24" s="14">
        <v>16</v>
      </c>
      <c r="B24" s="14"/>
      <c r="C24" s="130">
        <v>43347</v>
      </c>
      <c r="D24" s="130">
        <v>43750</v>
      </c>
      <c r="E24" s="14" t="s">
        <v>17</v>
      </c>
      <c r="F24" s="14"/>
      <c r="G24" s="14">
        <v>76.89</v>
      </c>
      <c r="H24" s="14"/>
      <c r="I24" s="14">
        <v>42</v>
      </c>
      <c r="J24" s="14">
        <v>6</v>
      </c>
      <c r="K24" s="14">
        <v>2</v>
      </c>
      <c r="L24" s="14">
        <v>1</v>
      </c>
      <c r="M24" s="14">
        <v>5</v>
      </c>
      <c r="N24" s="14"/>
      <c r="O24" s="14"/>
      <c r="P24" s="14">
        <v>1</v>
      </c>
      <c r="Q24" s="14">
        <v>1</v>
      </c>
      <c r="R24" s="14">
        <v>1</v>
      </c>
      <c r="S24" s="14"/>
      <c r="T24" s="14"/>
      <c r="U24" s="14">
        <v>1</v>
      </c>
      <c r="V24" s="14">
        <v>1</v>
      </c>
      <c r="W24" s="14">
        <v>1</v>
      </c>
      <c r="X24" s="14">
        <v>1</v>
      </c>
      <c r="Y24" s="14"/>
      <c r="Z24" s="14"/>
      <c r="AA24" s="14"/>
      <c r="AB24" s="14"/>
      <c r="AC24" s="11">
        <v>17</v>
      </c>
      <c r="AD24" s="11">
        <v>12</v>
      </c>
      <c r="AE24" s="11">
        <v>5</v>
      </c>
      <c r="AF24" s="11">
        <v>3</v>
      </c>
      <c r="AG24" s="11"/>
      <c r="AH24" s="11"/>
      <c r="AI24" s="11">
        <v>2</v>
      </c>
      <c r="AJ24" s="11"/>
      <c r="AK24" s="11"/>
      <c r="AL24" s="14"/>
    </row>
    <row r="25" spans="1:38">
      <c r="A25" s="14">
        <v>17</v>
      </c>
      <c r="B25" s="14"/>
      <c r="C25" s="130">
        <v>43347</v>
      </c>
      <c r="D25" s="130">
        <v>43750</v>
      </c>
      <c r="E25" s="14" t="s">
        <v>17</v>
      </c>
      <c r="F25" s="14"/>
      <c r="G25" s="14">
        <v>66.040000000000006</v>
      </c>
      <c r="H25" s="14"/>
      <c r="I25" s="14">
        <v>39</v>
      </c>
      <c r="J25" s="14">
        <v>26</v>
      </c>
      <c r="K25" s="14">
        <v>7</v>
      </c>
      <c r="L25" s="14">
        <v>1</v>
      </c>
      <c r="M25" s="14">
        <v>13</v>
      </c>
      <c r="N25" s="14"/>
      <c r="O25" s="14"/>
      <c r="P25" s="14">
        <v>1</v>
      </c>
      <c r="Q25" s="14">
        <v>1</v>
      </c>
      <c r="R25" s="14">
        <v>5</v>
      </c>
      <c r="S25" s="14"/>
      <c r="T25" s="14"/>
      <c r="U25" s="14">
        <v>1</v>
      </c>
      <c r="V25" s="14">
        <v>1</v>
      </c>
      <c r="W25" s="14">
        <v>1</v>
      </c>
      <c r="X25" s="14">
        <v>1</v>
      </c>
      <c r="Y25" s="14"/>
      <c r="Z25" s="14"/>
      <c r="AA25" s="14"/>
      <c r="AB25" s="14"/>
      <c r="AC25" s="11">
        <v>18</v>
      </c>
      <c r="AD25" s="11">
        <v>13</v>
      </c>
      <c r="AE25" s="11">
        <v>5</v>
      </c>
      <c r="AF25" s="11">
        <v>3</v>
      </c>
      <c r="AG25" s="11"/>
      <c r="AH25" s="11"/>
      <c r="AI25" s="11">
        <v>2</v>
      </c>
      <c r="AJ25" s="11"/>
      <c r="AK25" s="11"/>
      <c r="AL25" s="14"/>
    </row>
    <row r="26" spans="1:38">
      <c r="A26" s="14">
        <v>18</v>
      </c>
      <c r="B26" s="14"/>
      <c r="C26" s="130">
        <v>43676</v>
      </c>
      <c r="D26" s="130">
        <v>43718</v>
      </c>
      <c r="E26" s="14" t="s">
        <v>17</v>
      </c>
      <c r="F26" s="14">
        <v>20</v>
      </c>
      <c r="G26" s="14">
        <v>65.72</v>
      </c>
      <c r="H26" s="14">
        <v>9.31</v>
      </c>
      <c r="I26" s="14">
        <v>7</v>
      </c>
      <c r="J26" s="14">
        <v>13</v>
      </c>
      <c r="K26" s="14">
        <v>2</v>
      </c>
      <c r="L26" s="14">
        <v>1</v>
      </c>
      <c r="M26" s="14"/>
      <c r="N26" s="14"/>
      <c r="O26" s="14"/>
      <c r="P26" s="14">
        <v>0</v>
      </c>
      <c r="Q26" s="14">
        <v>0</v>
      </c>
      <c r="R26" s="14"/>
      <c r="S26" s="14"/>
      <c r="T26" s="14"/>
      <c r="U26" s="14">
        <v>0</v>
      </c>
      <c r="V26" s="14">
        <v>0</v>
      </c>
      <c r="W26" s="14">
        <v>0</v>
      </c>
      <c r="X26" s="14">
        <v>0</v>
      </c>
      <c r="Y26" s="14"/>
      <c r="Z26" s="14"/>
      <c r="AA26" s="14"/>
      <c r="AB26" s="14"/>
      <c r="AC26" s="11">
        <v>18</v>
      </c>
      <c r="AD26" s="11">
        <v>13</v>
      </c>
      <c r="AE26" s="11">
        <v>6</v>
      </c>
      <c r="AF26" s="11">
        <v>3</v>
      </c>
      <c r="AG26" s="11"/>
      <c r="AH26" s="11"/>
      <c r="AI26" s="11">
        <v>2</v>
      </c>
      <c r="AJ26" s="11"/>
      <c r="AK26" s="11"/>
      <c r="AL26" s="14"/>
    </row>
    <row r="27" spans="1:38">
      <c r="A27" s="14">
        <v>19</v>
      </c>
      <c r="B27" s="14"/>
      <c r="C27" s="130">
        <v>43676</v>
      </c>
      <c r="D27" s="130">
        <v>43718</v>
      </c>
      <c r="E27" s="14" t="s">
        <v>17</v>
      </c>
      <c r="F27" s="14">
        <v>20</v>
      </c>
      <c r="G27" s="14"/>
      <c r="H27" s="14">
        <v>8.9600000000000009</v>
      </c>
      <c r="I27" s="14">
        <v>4</v>
      </c>
      <c r="J27" s="14">
        <v>3</v>
      </c>
      <c r="K27" s="14">
        <v>5</v>
      </c>
      <c r="L27" s="14">
        <v>1</v>
      </c>
      <c r="M27" s="14"/>
      <c r="N27" s="14"/>
      <c r="O27" s="14"/>
      <c r="P27" s="14">
        <v>0</v>
      </c>
      <c r="Q27" s="14">
        <v>0</v>
      </c>
      <c r="R27" s="14"/>
      <c r="S27" s="14"/>
      <c r="T27" s="14"/>
      <c r="U27" s="14">
        <v>0</v>
      </c>
      <c r="V27" s="14">
        <v>0</v>
      </c>
      <c r="W27" s="14">
        <v>0</v>
      </c>
      <c r="X27" s="14">
        <v>0</v>
      </c>
      <c r="Y27" s="14"/>
      <c r="Z27" s="14"/>
      <c r="AA27" s="14"/>
      <c r="AB27" s="14"/>
      <c r="AC27" s="11">
        <v>19</v>
      </c>
      <c r="AD27" s="11">
        <v>13</v>
      </c>
      <c r="AE27" s="11">
        <v>7</v>
      </c>
      <c r="AF27" s="11">
        <v>4</v>
      </c>
      <c r="AG27" s="11"/>
      <c r="AH27" s="11"/>
      <c r="AI27" s="11">
        <v>2</v>
      </c>
      <c r="AJ27" s="11"/>
      <c r="AK27" s="11"/>
      <c r="AL27" s="14"/>
    </row>
    <row r="28" spans="1:38">
      <c r="A28" s="14">
        <v>20</v>
      </c>
      <c r="B28" s="14"/>
      <c r="C28" s="130">
        <v>43676</v>
      </c>
      <c r="D28" s="130">
        <v>43718</v>
      </c>
      <c r="E28" s="14" t="s">
        <v>17</v>
      </c>
      <c r="F28" s="14">
        <v>20</v>
      </c>
      <c r="G28" s="14"/>
      <c r="H28" s="14">
        <v>9.69</v>
      </c>
      <c r="I28" s="14">
        <v>22</v>
      </c>
      <c r="J28" s="14">
        <v>19</v>
      </c>
      <c r="K28" s="14">
        <v>7</v>
      </c>
      <c r="L28" s="14">
        <v>1</v>
      </c>
      <c r="M28" s="14">
        <v>4</v>
      </c>
      <c r="N28" s="14"/>
      <c r="O28" s="14"/>
      <c r="P28" s="14">
        <v>1</v>
      </c>
      <c r="Q28" s="14">
        <v>1</v>
      </c>
      <c r="R28" s="14">
        <v>2</v>
      </c>
      <c r="S28" s="14"/>
      <c r="T28" s="14"/>
      <c r="U28" s="14">
        <v>1</v>
      </c>
      <c r="V28" s="14">
        <v>1</v>
      </c>
      <c r="W28" s="14">
        <v>1</v>
      </c>
      <c r="X28" s="14">
        <v>1</v>
      </c>
      <c r="Y28" s="14"/>
      <c r="Z28" s="14"/>
      <c r="AA28" s="14"/>
      <c r="AB28" s="14"/>
      <c r="AC28" s="11">
        <v>20</v>
      </c>
      <c r="AD28" s="11">
        <v>15</v>
      </c>
      <c r="AE28" s="11">
        <v>7</v>
      </c>
      <c r="AF28" s="11">
        <v>4</v>
      </c>
      <c r="AG28" s="11"/>
      <c r="AH28" s="11"/>
      <c r="AI28" s="11">
        <v>2</v>
      </c>
      <c r="AJ28" s="11"/>
      <c r="AK28" s="11"/>
      <c r="AL28" s="14"/>
    </row>
    <row r="29" spans="1:38">
      <c r="A29" s="14">
        <v>21</v>
      </c>
      <c r="B29" s="14" t="s">
        <v>224</v>
      </c>
      <c r="C29" s="130">
        <v>44016</v>
      </c>
      <c r="D29" s="130">
        <v>44019</v>
      </c>
      <c r="E29" s="14" t="s">
        <v>22</v>
      </c>
      <c r="F29" s="14">
        <v>20</v>
      </c>
      <c r="G29" s="14">
        <v>67.8</v>
      </c>
      <c r="H29" s="14">
        <v>8.6</v>
      </c>
      <c r="I29" s="14">
        <v>19</v>
      </c>
      <c r="J29" s="14">
        <v>13</v>
      </c>
      <c r="K29" s="14">
        <v>2</v>
      </c>
      <c r="L29" s="14">
        <v>1</v>
      </c>
      <c r="M29" s="14"/>
      <c r="N29" s="14"/>
      <c r="O29" s="14"/>
      <c r="P29" s="14">
        <v>0</v>
      </c>
      <c r="Q29" s="14">
        <v>0</v>
      </c>
      <c r="R29" s="14">
        <v>6</v>
      </c>
      <c r="S29" s="14"/>
      <c r="T29" s="14"/>
      <c r="U29" s="14">
        <v>1</v>
      </c>
      <c r="V29" s="14">
        <v>1</v>
      </c>
      <c r="W29" s="14">
        <v>0</v>
      </c>
      <c r="X29" s="14">
        <v>0</v>
      </c>
      <c r="Y29" s="14"/>
      <c r="Z29" s="14"/>
      <c r="AA29" s="14"/>
      <c r="AB29" s="14"/>
      <c r="AC29" s="11">
        <v>22</v>
      </c>
      <c r="AD29" s="11">
        <v>15</v>
      </c>
      <c r="AE29" s="11">
        <v>7</v>
      </c>
      <c r="AF29" s="11">
        <v>5</v>
      </c>
      <c r="AG29" s="11"/>
      <c r="AH29" s="11"/>
      <c r="AI29" s="11">
        <v>2</v>
      </c>
      <c r="AJ29" s="11"/>
      <c r="AK29" s="11"/>
      <c r="AL29" s="14"/>
    </row>
    <row r="30" spans="1:38">
      <c r="A30" s="14">
        <v>22</v>
      </c>
      <c r="B30" s="14" t="s">
        <v>225</v>
      </c>
      <c r="C30" s="130">
        <v>44016</v>
      </c>
      <c r="D30" s="130">
        <v>44019</v>
      </c>
      <c r="E30" s="14" t="s">
        <v>22</v>
      </c>
      <c r="F30" s="14">
        <v>20</v>
      </c>
      <c r="G30" s="14">
        <v>72.7</v>
      </c>
      <c r="H30" s="14">
        <v>9.6</v>
      </c>
      <c r="I30" s="14">
        <v>17</v>
      </c>
      <c r="J30" s="14">
        <v>15</v>
      </c>
      <c r="K30" s="14">
        <v>1</v>
      </c>
      <c r="L30" s="14">
        <v>1</v>
      </c>
      <c r="M30" s="14">
        <v>2</v>
      </c>
      <c r="N30" s="14"/>
      <c r="O30" s="14"/>
      <c r="P30" s="14">
        <v>1</v>
      </c>
      <c r="Q30" s="14">
        <v>1</v>
      </c>
      <c r="R30" s="14">
        <v>1</v>
      </c>
      <c r="S30" s="14"/>
      <c r="T30" s="14"/>
      <c r="U30" s="14">
        <v>1</v>
      </c>
      <c r="V30" s="14">
        <v>1</v>
      </c>
      <c r="W30" s="14">
        <v>1</v>
      </c>
      <c r="X30" s="14">
        <v>1</v>
      </c>
      <c r="Y30" s="14"/>
      <c r="Z30" s="14"/>
      <c r="AA30" s="14"/>
      <c r="AB30" s="14"/>
      <c r="AC30" s="11">
        <v>24</v>
      </c>
      <c r="AD30" s="11">
        <v>17</v>
      </c>
      <c r="AE30" s="11">
        <v>7</v>
      </c>
      <c r="AF30" s="11">
        <v>5</v>
      </c>
      <c r="AG30" s="11"/>
      <c r="AH30" s="11"/>
      <c r="AI30" s="11">
        <v>3</v>
      </c>
      <c r="AJ30" s="11"/>
      <c r="AK30" s="11"/>
      <c r="AL30" s="14"/>
    </row>
    <row r="31" spans="1:38">
      <c r="A31" s="14">
        <v>23</v>
      </c>
      <c r="B31" s="14" t="s">
        <v>226</v>
      </c>
      <c r="C31" s="130">
        <v>44016</v>
      </c>
      <c r="D31" s="130">
        <v>44019</v>
      </c>
      <c r="E31" s="14" t="s">
        <v>21</v>
      </c>
      <c r="F31" s="14">
        <v>20</v>
      </c>
      <c r="G31" s="14">
        <v>66.599999999999994</v>
      </c>
      <c r="H31" s="14">
        <v>9.1999999999999993</v>
      </c>
      <c r="I31" s="14">
        <v>27</v>
      </c>
      <c r="J31" s="14">
        <v>23</v>
      </c>
      <c r="K31" s="14">
        <v>15</v>
      </c>
      <c r="L31" s="14">
        <v>1</v>
      </c>
      <c r="M31" s="14">
        <v>14</v>
      </c>
      <c r="N31" s="14"/>
      <c r="O31" s="14"/>
      <c r="P31" s="14">
        <v>1</v>
      </c>
      <c r="Q31" s="14">
        <v>1</v>
      </c>
      <c r="R31" s="14">
        <v>2</v>
      </c>
      <c r="S31" s="14"/>
      <c r="T31" s="14"/>
      <c r="U31" s="14">
        <v>1</v>
      </c>
      <c r="V31" s="14">
        <v>1</v>
      </c>
      <c r="W31" s="14">
        <v>1</v>
      </c>
      <c r="X31" s="14">
        <v>1</v>
      </c>
      <c r="Y31" s="14"/>
      <c r="Z31" s="14"/>
      <c r="AA31" s="14"/>
      <c r="AB31" s="14"/>
      <c r="AC31" s="11">
        <v>24</v>
      </c>
      <c r="AD31" s="11">
        <v>17</v>
      </c>
      <c r="AE31" s="11">
        <v>8</v>
      </c>
      <c r="AF31" s="11">
        <v>5</v>
      </c>
      <c r="AG31" s="11"/>
      <c r="AH31" s="11"/>
      <c r="AI31" s="11">
        <v>3</v>
      </c>
      <c r="AJ31" s="11"/>
      <c r="AK31" s="11"/>
      <c r="AL31" s="14"/>
    </row>
    <row r="32" spans="1:38">
      <c r="A32" s="14">
        <v>24</v>
      </c>
      <c r="B32" s="14" t="s">
        <v>227</v>
      </c>
      <c r="C32" s="130">
        <v>44016</v>
      </c>
      <c r="D32" s="130">
        <v>44019</v>
      </c>
      <c r="E32" s="14" t="s">
        <v>21</v>
      </c>
      <c r="F32" s="14">
        <v>20</v>
      </c>
      <c r="G32" s="14">
        <v>62.2</v>
      </c>
      <c r="H32" s="14">
        <v>9.5</v>
      </c>
      <c r="I32" s="14">
        <v>24</v>
      </c>
      <c r="J32" s="14">
        <v>11</v>
      </c>
      <c r="K32" s="14">
        <v>17</v>
      </c>
      <c r="L32" s="14">
        <v>1</v>
      </c>
      <c r="M32" s="14">
        <v>9</v>
      </c>
      <c r="N32" s="14">
        <v>1</v>
      </c>
      <c r="O32" s="14"/>
      <c r="P32" s="14">
        <v>1</v>
      </c>
      <c r="Q32" s="14">
        <v>1</v>
      </c>
      <c r="R32" s="14">
        <v>2</v>
      </c>
      <c r="S32" s="14"/>
      <c r="T32" s="14"/>
      <c r="U32" s="14">
        <v>1</v>
      </c>
      <c r="V32" s="14">
        <v>1</v>
      </c>
      <c r="W32" s="14">
        <v>1</v>
      </c>
      <c r="X32" s="14">
        <v>1</v>
      </c>
      <c r="Y32" s="14"/>
      <c r="Z32" s="14"/>
      <c r="AA32" s="14"/>
      <c r="AB32" s="14"/>
      <c r="AC32" s="11">
        <v>26</v>
      </c>
      <c r="AD32" s="11">
        <v>18</v>
      </c>
      <c r="AE32" s="11">
        <v>8</v>
      </c>
      <c r="AF32" s="11">
        <v>5</v>
      </c>
      <c r="AG32" s="11"/>
      <c r="AH32" s="11"/>
      <c r="AI32" s="11">
        <v>4</v>
      </c>
      <c r="AJ32" s="11"/>
      <c r="AK32" s="11"/>
      <c r="AL32" s="14"/>
    </row>
    <row r="33" spans="1:38">
      <c r="A33" s="14">
        <v>25</v>
      </c>
      <c r="B33" s="14" t="s">
        <v>228</v>
      </c>
      <c r="C33" s="130">
        <v>44016</v>
      </c>
      <c r="D33" s="130">
        <v>44019</v>
      </c>
      <c r="E33" s="14" t="s">
        <v>22</v>
      </c>
      <c r="F33" s="14">
        <v>20</v>
      </c>
      <c r="G33" s="14">
        <v>66.5</v>
      </c>
      <c r="H33" s="14">
        <v>9.1</v>
      </c>
      <c r="I33" s="14">
        <v>34</v>
      </c>
      <c r="J33" s="14">
        <v>15</v>
      </c>
      <c r="K33" s="14">
        <v>7</v>
      </c>
      <c r="L33" s="14">
        <v>1</v>
      </c>
      <c r="M33" s="14">
        <v>2</v>
      </c>
      <c r="N33" s="14">
        <v>1</v>
      </c>
      <c r="O33" s="14"/>
      <c r="P33" s="14">
        <v>1</v>
      </c>
      <c r="Q33" s="14">
        <v>1</v>
      </c>
      <c r="R33" s="14">
        <v>2</v>
      </c>
      <c r="S33" s="14"/>
      <c r="T33" s="14"/>
      <c r="U33" s="14">
        <v>1</v>
      </c>
      <c r="V33" s="14">
        <v>1</v>
      </c>
      <c r="W33" s="14">
        <v>1</v>
      </c>
      <c r="X33" s="14">
        <v>1</v>
      </c>
      <c r="Y33" s="14"/>
      <c r="Z33" s="14"/>
      <c r="AA33" s="14"/>
      <c r="AB33" s="14"/>
      <c r="AC33" s="11">
        <v>27</v>
      </c>
      <c r="AD33" s="11">
        <v>18</v>
      </c>
      <c r="AE33" s="11">
        <v>10</v>
      </c>
      <c r="AF33" s="11">
        <v>7</v>
      </c>
      <c r="AG33" s="11"/>
      <c r="AH33" s="11"/>
      <c r="AI33" s="11">
        <v>4</v>
      </c>
      <c r="AJ33" s="11"/>
      <c r="AK33" s="11"/>
      <c r="AL33" s="14"/>
    </row>
    <row r="34" spans="1:38">
      <c r="A34" s="14">
        <v>26</v>
      </c>
      <c r="B34" s="14" t="s">
        <v>229</v>
      </c>
      <c r="C34" s="130">
        <v>44016</v>
      </c>
      <c r="D34" s="130">
        <v>44024</v>
      </c>
      <c r="E34" s="14" t="s">
        <v>22</v>
      </c>
      <c r="F34" s="14">
        <v>20</v>
      </c>
      <c r="G34" s="14">
        <v>71</v>
      </c>
      <c r="H34" s="14">
        <v>8.8000000000000007</v>
      </c>
      <c r="I34" s="14">
        <v>15</v>
      </c>
      <c r="J34" s="14">
        <v>18</v>
      </c>
      <c r="K34" s="14">
        <v>8</v>
      </c>
      <c r="L34" s="14">
        <v>1</v>
      </c>
      <c r="M34" s="14">
        <v>1</v>
      </c>
      <c r="N34" s="14"/>
      <c r="O34" s="14"/>
      <c r="P34" s="14">
        <v>1</v>
      </c>
      <c r="Q34" s="14">
        <v>1</v>
      </c>
      <c r="R34" s="14">
        <v>2</v>
      </c>
      <c r="S34" s="14"/>
      <c r="T34" s="14"/>
      <c r="U34" s="14">
        <v>1</v>
      </c>
      <c r="V34" s="14">
        <v>1</v>
      </c>
      <c r="W34" s="14">
        <v>1</v>
      </c>
      <c r="X34" s="14">
        <v>1</v>
      </c>
      <c r="Y34" s="14"/>
      <c r="Z34" s="14"/>
      <c r="AA34" s="14"/>
      <c r="AB34" s="14"/>
      <c r="AC34" s="11">
        <v>28</v>
      </c>
      <c r="AD34" s="11">
        <v>18</v>
      </c>
      <c r="AE34" s="11">
        <v>11</v>
      </c>
      <c r="AF34" s="11">
        <v>7</v>
      </c>
      <c r="AG34" s="11"/>
      <c r="AH34" s="11"/>
      <c r="AI34" s="11">
        <v>4</v>
      </c>
      <c r="AJ34" s="11"/>
      <c r="AK34" s="11"/>
      <c r="AL34" s="14"/>
    </row>
    <row r="35" spans="1:38">
      <c r="A35" s="14">
        <v>27</v>
      </c>
      <c r="B35" s="14" t="s">
        <v>230</v>
      </c>
      <c r="C35" s="130">
        <v>44016</v>
      </c>
      <c r="D35" s="130">
        <v>44024</v>
      </c>
      <c r="E35" s="14" t="s">
        <v>21</v>
      </c>
      <c r="F35" s="14">
        <v>20</v>
      </c>
      <c r="G35" s="14">
        <v>69.599999999999994</v>
      </c>
      <c r="H35" s="14">
        <v>8.8000000000000007</v>
      </c>
      <c r="I35" s="14">
        <v>20</v>
      </c>
      <c r="J35" s="14">
        <v>12</v>
      </c>
      <c r="K35" s="14">
        <v>5</v>
      </c>
      <c r="L35" s="14">
        <v>1</v>
      </c>
      <c r="M35" s="14">
        <v>1</v>
      </c>
      <c r="N35" s="14"/>
      <c r="O35" s="14"/>
      <c r="P35" s="14">
        <v>1</v>
      </c>
      <c r="Q35" s="14">
        <v>1</v>
      </c>
      <c r="R35" s="14">
        <v>2</v>
      </c>
      <c r="S35" s="14"/>
      <c r="T35" s="14"/>
      <c r="U35" s="14">
        <v>1</v>
      </c>
      <c r="V35" s="14">
        <v>1</v>
      </c>
      <c r="W35" s="14">
        <v>1</v>
      </c>
      <c r="X35" s="14">
        <v>1</v>
      </c>
      <c r="Y35" s="14"/>
      <c r="Z35" s="14"/>
      <c r="AA35" s="14"/>
      <c r="AB35" s="14"/>
      <c r="AC35" s="11">
        <v>29</v>
      </c>
      <c r="AD35" s="11">
        <v>19</v>
      </c>
      <c r="AE35" s="11">
        <v>12</v>
      </c>
      <c r="AF35" s="11">
        <v>8</v>
      </c>
      <c r="AG35" s="11"/>
      <c r="AH35" s="11"/>
      <c r="AI35" s="11">
        <v>4</v>
      </c>
      <c r="AJ35" s="11"/>
      <c r="AK35" s="11"/>
      <c r="AL35" s="14"/>
    </row>
    <row r="36" spans="1:38">
      <c r="A36" s="14">
        <v>28</v>
      </c>
      <c r="B36" s="14" t="s">
        <v>231</v>
      </c>
      <c r="C36" s="130">
        <v>44016</v>
      </c>
      <c r="D36" s="130">
        <v>44026</v>
      </c>
      <c r="E36" s="14" t="s">
        <v>22</v>
      </c>
      <c r="F36" s="14">
        <v>20</v>
      </c>
      <c r="G36" s="14">
        <v>65.8</v>
      </c>
      <c r="H36" s="14">
        <v>9.3000000000000007</v>
      </c>
      <c r="I36" s="14">
        <v>10</v>
      </c>
      <c r="J36" s="14">
        <v>7</v>
      </c>
      <c r="K36" s="14">
        <v>11</v>
      </c>
      <c r="L36" s="14">
        <v>1</v>
      </c>
      <c r="M36" s="14">
        <v>11</v>
      </c>
      <c r="N36" s="14"/>
      <c r="O36" s="14"/>
      <c r="P36" s="14">
        <v>1</v>
      </c>
      <c r="Q36" s="14">
        <v>1</v>
      </c>
      <c r="R36" s="14">
        <v>2</v>
      </c>
      <c r="S36" s="14"/>
      <c r="T36" s="14"/>
      <c r="U36" s="14">
        <v>1</v>
      </c>
      <c r="V36" s="14">
        <v>1</v>
      </c>
      <c r="W36" s="14">
        <v>1</v>
      </c>
      <c r="X36" s="14">
        <v>1</v>
      </c>
      <c r="Y36" s="14"/>
      <c r="Z36" s="14"/>
      <c r="AA36" s="14"/>
      <c r="AB36" s="14"/>
      <c r="AC36" s="11">
        <v>29</v>
      </c>
      <c r="AD36" s="11">
        <v>19</v>
      </c>
      <c r="AE36" s="11">
        <v>13</v>
      </c>
      <c r="AF36" s="11">
        <v>8</v>
      </c>
      <c r="AG36" s="11"/>
      <c r="AH36" s="11"/>
      <c r="AI36" s="11">
        <v>5</v>
      </c>
      <c r="AJ36" s="11"/>
      <c r="AK36" s="11"/>
      <c r="AL36" s="14"/>
    </row>
    <row r="37" spans="1:38">
      <c r="A37" s="14">
        <v>29</v>
      </c>
      <c r="B37" s="14" t="s">
        <v>232</v>
      </c>
      <c r="C37" s="130">
        <v>44016</v>
      </c>
      <c r="D37" s="130">
        <v>44026</v>
      </c>
      <c r="E37" s="14" t="s">
        <v>22</v>
      </c>
      <c r="F37" s="14">
        <v>20</v>
      </c>
      <c r="G37" s="14">
        <v>66.8</v>
      </c>
      <c r="H37" s="14">
        <v>9.1</v>
      </c>
      <c r="I37" s="14">
        <v>7</v>
      </c>
      <c r="J37" s="14">
        <v>11</v>
      </c>
      <c r="K37" s="14">
        <v>4</v>
      </c>
      <c r="L37" s="14">
        <v>1</v>
      </c>
      <c r="M37" s="14">
        <v>3</v>
      </c>
      <c r="N37" s="14"/>
      <c r="O37" s="14"/>
      <c r="P37" s="14">
        <v>1</v>
      </c>
      <c r="Q37" s="14">
        <v>1</v>
      </c>
      <c r="R37" s="14">
        <v>1</v>
      </c>
      <c r="S37" s="14"/>
      <c r="T37" s="14"/>
      <c r="U37" s="14">
        <v>1</v>
      </c>
      <c r="V37" s="14">
        <v>1</v>
      </c>
      <c r="W37" s="14">
        <v>1</v>
      </c>
      <c r="X37" s="14">
        <v>1</v>
      </c>
      <c r="Y37" s="14"/>
      <c r="Z37" s="14"/>
      <c r="AA37" s="14"/>
      <c r="AB37" s="14"/>
      <c r="AC37" s="11">
        <v>32</v>
      </c>
      <c r="AD37" s="11">
        <v>20</v>
      </c>
      <c r="AE37" s="11">
        <v>15</v>
      </c>
      <c r="AF37" s="11">
        <v>9</v>
      </c>
      <c r="AG37" s="11"/>
      <c r="AH37" s="11"/>
      <c r="AI37" s="11">
        <v>5</v>
      </c>
      <c r="AJ37" s="11"/>
      <c r="AK37" s="11"/>
      <c r="AL37" s="14"/>
    </row>
    <row r="38" spans="1:38">
      <c r="A38" s="14">
        <v>30</v>
      </c>
      <c r="B38" s="14" t="s">
        <v>233</v>
      </c>
      <c r="C38" s="130">
        <v>44016</v>
      </c>
      <c r="D38" s="130">
        <v>44026</v>
      </c>
      <c r="E38" s="14" t="s">
        <v>21</v>
      </c>
      <c r="F38" s="14">
        <v>20</v>
      </c>
      <c r="G38" s="14">
        <v>68.5</v>
      </c>
      <c r="H38" s="14">
        <v>9.5</v>
      </c>
      <c r="I38" s="14">
        <v>28</v>
      </c>
      <c r="J38" s="14">
        <v>12</v>
      </c>
      <c r="K38" s="14">
        <v>6</v>
      </c>
      <c r="L38" s="14">
        <v>1</v>
      </c>
      <c r="M38" s="14">
        <v>5</v>
      </c>
      <c r="N38" s="14"/>
      <c r="O38" s="14"/>
      <c r="P38" s="14">
        <v>1</v>
      </c>
      <c r="Q38" s="14">
        <v>1</v>
      </c>
      <c r="R38" s="14">
        <v>4</v>
      </c>
      <c r="S38" s="14"/>
      <c r="T38" s="14"/>
      <c r="U38" s="14">
        <v>1</v>
      </c>
      <c r="V38" s="14">
        <v>1</v>
      </c>
      <c r="W38" s="14">
        <v>1</v>
      </c>
      <c r="X38" s="14">
        <v>1</v>
      </c>
      <c r="Y38" s="14"/>
      <c r="Z38" s="14"/>
      <c r="AA38" s="14"/>
      <c r="AB38" s="14"/>
      <c r="AC38" s="11">
        <v>34</v>
      </c>
      <c r="AD38" s="11">
        <v>22</v>
      </c>
      <c r="AE38" s="11">
        <v>15</v>
      </c>
      <c r="AF38" s="11">
        <v>9</v>
      </c>
      <c r="AG38" s="11"/>
      <c r="AH38" s="11"/>
      <c r="AI38" s="11">
        <v>5</v>
      </c>
      <c r="AJ38" s="11"/>
      <c r="AK38" s="11"/>
      <c r="AL38" s="14"/>
    </row>
    <row r="39" spans="1:38">
      <c r="A39" s="14">
        <v>31</v>
      </c>
      <c r="B39" s="14" t="s">
        <v>234</v>
      </c>
      <c r="C39" s="130">
        <v>44016</v>
      </c>
      <c r="D39" s="130">
        <v>44026</v>
      </c>
      <c r="E39" s="14" t="s">
        <v>22</v>
      </c>
      <c r="F39" s="14">
        <v>20</v>
      </c>
      <c r="G39" s="14">
        <v>66</v>
      </c>
      <c r="H39" s="14">
        <v>9.1</v>
      </c>
      <c r="I39" s="14">
        <v>13</v>
      </c>
      <c r="J39" s="14">
        <v>3</v>
      </c>
      <c r="K39" s="14">
        <v>5</v>
      </c>
      <c r="L39" s="14">
        <v>1</v>
      </c>
      <c r="M39" s="14">
        <v>1</v>
      </c>
      <c r="N39" s="14"/>
      <c r="O39" s="14"/>
      <c r="P39" s="14">
        <v>1</v>
      </c>
      <c r="Q39" s="14">
        <v>1</v>
      </c>
      <c r="R39" s="14">
        <v>2</v>
      </c>
      <c r="S39" s="14"/>
      <c r="T39" s="14"/>
      <c r="U39" s="14">
        <v>1</v>
      </c>
      <c r="V39" s="14">
        <v>1</v>
      </c>
      <c r="W39" s="14">
        <v>1</v>
      </c>
      <c r="X39" s="14">
        <v>1</v>
      </c>
      <c r="Y39" s="14"/>
      <c r="Z39" s="14"/>
      <c r="AA39" s="14"/>
      <c r="AB39" s="14"/>
      <c r="AC39" s="11">
        <v>34</v>
      </c>
      <c r="AD39" s="11">
        <v>23</v>
      </c>
      <c r="AE39" s="11">
        <v>17</v>
      </c>
      <c r="AF39" s="11">
        <v>11</v>
      </c>
      <c r="AG39" s="11"/>
      <c r="AH39" s="11"/>
      <c r="AI39" s="11">
        <v>6</v>
      </c>
      <c r="AJ39" s="11"/>
      <c r="AK39" s="11"/>
      <c r="AL39" s="14"/>
    </row>
    <row r="40" spans="1:3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1">
        <v>39</v>
      </c>
      <c r="AD40" s="11">
        <v>25</v>
      </c>
      <c r="AE40" s="11">
        <v>18</v>
      </c>
      <c r="AF40" s="11">
        <v>13</v>
      </c>
      <c r="AG40" s="11"/>
      <c r="AH40" s="11"/>
      <c r="AI40" s="11">
        <v>6</v>
      </c>
      <c r="AJ40" s="11"/>
      <c r="AK40" s="11"/>
      <c r="AL40" s="14"/>
    </row>
    <row r="41" spans="1:38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1">
        <v>39</v>
      </c>
      <c r="AD41" s="11">
        <v>26</v>
      </c>
      <c r="AE41" s="11">
        <v>24</v>
      </c>
      <c r="AF41" s="11">
        <v>14</v>
      </c>
      <c r="AG41" s="11"/>
      <c r="AH41" s="11"/>
      <c r="AI41" s="11">
        <v>6</v>
      </c>
      <c r="AJ41" s="11"/>
      <c r="AK41" s="11"/>
      <c r="AL41" s="14"/>
    </row>
    <row r="42" spans="1:38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1">
        <v>42</v>
      </c>
      <c r="AD42" s="11">
        <v>28</v>
      </c>
      <c r="AE42" s="11">
        <v>27</v>
      </c>
      <c r="AF42" s="11"/>
      <c r="AG42" s="11"/>
      <c r="AH42" s="11"/>
      <c r="AI42" s="11">
        <v>12</v>
      </c>
      <c r="AJ42" s="11"/>
      <c r="AK42" s="11"/>
      <c r="AL42" s="14"/>
    </row>
    <row r="43" spans="1:3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1">
        <v>42</v>
      </c>
      <c r="AD43" s="11">
        <v>35</v>
      </c>
      <c r="AE43" s="11">
        <v>29</v>
      </c>
      <c r="AF43" s="11"/>
      <c r="AG43" s="11"/>
      <c r="AH43" s="11"/>
      <c r="AI43" s="11"/>
      <c r="AJ43" s="11"/>
      <c r="AK43" s="11"/>
      <c r="AL43" s="14"/>
    </row>
    <row r="44" spans="1:3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1">
        <v>43</v>
      </c>
      <c r="AD44" s="11">
        <v>36</v>
      </c>
      <c r="AE44" s="11">
        <v>29</v>
      </c>
      <c r="AF44" s="11"/>
      <c r="AG44" s="11"/>
      <c r="AH44" s="11"/>
      <c r="AI44" s="11"/>
      <c r="AJ44" s="11"/>
      <c r="AK44" s="11"/>
      <c r="AL44" s="14"/>
    </row>
    <row r="45" spans="1:38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1">
        <v>55</v>
      </c>
      <c r="AD45" s="11">
        <v>36</v>
      </c>
      <c r="AE45" s="11">
        <v>30</v>
      </c>
      <c r="AF45" s="11"/>
      <c r="AG45" s="11"/>
      <c r="AH45" s="11"/>
      <c r="AI45" s="11"/>
      <c r="AJ45" s="11"/>
      <c r="AK45" s="11"/>
      <c r="AL45" s="14"/>
    </row>
    <row r="46" spans="1:38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1">
        <v>74</v>
      </c>
      <c r="AD46" s="11">
        <v>47</v>
      </c>
      <c r="AE46" s="11">
        <v>41</v>
      </c>
      <c r="AF46" s="11"/>
      <c r="AG46" s="11"/>
      <c r="AH46" s="11"/>
      <c r="AI46" s="11"/>
      <c r="AJ46" s="11"/>
      <c r="AK46" s="11"/>
      <c r="AL46" s="14"/>
    </row>
    <row r="47" spans="1:38">
      <c r="AC47" s="10"/>
      <c r="AD47" s="10"/>
      <c r="AE47" s="10"/>
      <c r="AF47" s="10"/>
      <c r="AG47" s="10"/>
      <c r="AH47" s="10"/>
      <c r="AI47" s="10"/>
      <c r="AJ47" s="10"/>
      <c r="AK47" s="10"/>
    </row>
  </sheetData>
  <mergeCells count="22">
    <mergeCell ref="D7:D8"/>
    <mergeCell ref="AK2:AL2"/>
    <mergeCell ref="X2:Y8"/>
    <mergeCell ref="AB6:AC8"/>
    <mergeCell ref="A1:W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V2:W2"/>
    <mergeCell ref="E4:E8"/>
    <mergeCell ref="C7:C8"/>
    <mergeCell ref="AB9:AC11"/>
    <mergeCell ref="AB3:AC5"/>
    <mergeCell ref="AB2:AD2"/>
    <mergeCell ref="AG2:AH2"/>
    <mergeCell ref="AI2:AJ2"/>
  </mergeCells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opLeftCell="G2" workbookViewId="0">
      <selection activeCell="X2" sqref="A1:AL34"/>
    </sheetView>
  </sheetViews>
  <sheetFormatPr defaultColWidth="9" defaultRowHeight="15"/>
  <cols>
    <col min="1" max="2" width="9" style="1"/>
    <col min="3" max="3" width="10.28515625" style="1" customWidth="1"/>
    <col min="4" max="4" width="11.140625" style="1" customWidth="1"/>
    <col min="5" max="15" width="9" style="1"/>
    <col min="16" max="16" width="12" style="1" bestFit="1" customWidth="1"/>
    <col min="17" max="17" width="15.7109375" style="1" bestFit="1" customWidth="1"/>
    <col min="18" max="19" width="9" style="1"/>
    <col min="20" max="20" width="8.85546875" style="1" bestFit="1" customWidth="1"/>
    <col min="21" max="21" width="12" style="1" bestFit="1" customWidth="1"/>
    <col min="22" max="22" width="11.42578125" style="1" bestFit="1" customWidth="1"/>
    <col min="23" max="23" width="14.85546875" style="1" bestFit="1" customWidth="1"/>
    <col min="24" max="27" width="9" style="1"/>
    <col min="28" max="28" width="11.42578125" style="1" bestFit="1" customWidth="1"/>
    <col min="29" max="16384" width="9" style="1"/>
  </cols>
  <sheetData>
    <row r="1" spans="1:38" ht="15.75" thickBot="1">
      <c r="A1" s="182" t="s">
        <v>304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196" t="s">
        <v>192</v>
      </c>
      <c r="S2" s="33"/>
      <c r="T2" s="33"/>
      <c r="U2" s="34"/>
      <c r="V2" s="184" t="s">
        <v>8</v>
      </c>
      <c r="W2" s="185"/>
      <c r="X2" s="28" t="s">
        <v>313</v>
      </c>
      <c r="Y2" s="29"/>
      <c r="Z2" s="14"/>
      <c r="AA2" s="14"/>
      <c r="AB2" s="18" t="s">
        <v>10</v>
      </c>
      <c r="AC2" s="19"/>
      <c r="AD2" s="19"/>
      <c r="AE2" s="40" t="s">
        <v>29</v>
      </c>
      <c r="AF2" s="15" t="s">
        <v>11</v>
      </c>
      <c r="AG2" s="23" t="s">
        <v>44</v>
      </c>
      <c r="AH2" s="23"/>
      <c r="AI2" s="20" t="s">
        <v>45</v>
      </c>
      <c r="AJ2" s="21"/>
      <c r="AK2" s="23" t="s">
        <v>46</v>
      </c>
      <c r="AL2" s="21"/>
    </row>
    <row r="3" spans="1:38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221" t="s">
        <v>16</v>
      </c>
      <c r="S3" s="222" t="s">
        <v>17</v>
      </c>
      <c r="T3" s="222" t="s">
        <v>18</v>
      </c>
      <c r="U3" s="223" t="s">
        <v>19</v>
      </c>
      <c r="V3" s="224" t="s">
        <v>222</v>
      </c>
      <c r="W3" s="225" t="s">
        <v>223</v>
      </c>
      <c r="X3" s="41"/>
      <c r="Y3" s="42"/>
      <c r="Z3" s="14"/>
      <c r="AA3" s="14"/>
      <c r="AB3" s="51" t="s">
        <v>20</v>
      </c>
      <c r="AC3" s="52"/>
      <c r="AD3" s="53" t="s">
        <v>21</v>
      </c>
      <c r="AE3" s="133">
        <f>AC15</f>
        <v>19</v>
      </c>
      <c r="AF3" s="131">
        <v>10.26</v>
      </c>
      <c r="AG3" s="226">
        <v>8.5299999999999994</v>
      </c>
      <c r="AH3" s="227">
        <v>12.86</v>
      </c>
      <c r="AI3" s="228">
        <v>8.2100000000000009</v>
      </c>
      <c r="AJ3" s="131">
        <v>13.42</v>
      </c>
      <c r="AK3" s="229">
        <v>7.74</v>
      </c>
      <c r="AL3" s="59">
        <v>14.11</v>
      </c>
    </row>
    <row r="4" spans="1:38">
      <c r="A4" s="41"/>
      <c r="B4" s="42"/>
      <c r="C4" s="41"/>
      <c r="D4" s="42"/>
      <c r="E4" s="60"/>
      <c r="F4" s="61" t="s">
        <v>11</v>
      </c>
      <c r="G4" s="62">
        <f>AVERAGE(G9:G161)</f>
        <v>52.255555555555553</v>
      </c>
      <c r="H4" s="63">
        <f>AVERAGE(H9:H161)</f>
        <v>7.67</v>
      </c>
      <c r="I4" s="64">
        <f>AVERAGE(I9:I161)</f>
        <v>10.263157894736842</v>
      </c>
      <c r="J4" s="62">
        <f>AVERAGE(J9:J161)</f>
        <v>8.6315789473684212</v>
      </c>
      <c r="K4" s="62">
        <f>AVERAGE(K9:K161)</f>
        <v>2.75</v>
      </c>
      <c r="L4" s="62">
        <f>AVERAGE(L9:L161)*100</f>
        <v>95</v>
      </c>
      <c r="M4" s="62">
        <f>AVERAGE(M9:M161)</f>
        <v>4</v>
      </c>
      <c r="N4" s="62" t="e">
        <f>AVERAGE(N9:N161)</f>
        <v>#DIV/0!</v>
      </c>
      <c r="O4" s="62" t="e">
        <f>AVERAGE(O9:O161)</f>
        <v>#DIV/0!</v>
      </c>
      <c r="P4" s="62">
        <f>AVERAGE(P9:P161)*100</f>
        <v>60</v>
      </c>
      <c r="Q4" s="65">
        <f>AVERAGE(Q9:Q161)*100</f>
        <v>55.000000000000007</v>
      </c>
      <c r="R4" s="66">
        <f>AVERAGE(R9:R283)</f>
        <v>2.6923076923076925</v>
      </c>
      <c r="S4" s="62" t="e">
        <f>AVERAGE(S9:S283)</f>
        <v>#DIV/0!</v>
      </c>
      <c r="T4" s="62" t="e">
        <f>AVERAGE(T9:T283)</f>
        <v>#DIV/0!</v>
      </c>
      <c r="U4" s="65">
        <f>AVERAGE(U9:U283)*100</f>
        <v>65</v>
      </c>
      <c r="V4" s="65">
        <f>AVERAGE(V9:V283)*100</f>
        <v>65</v>
      </c>
      <c r="W4" s="63">
        <f>AVERAGE(W9:W283)*100</f>
        <v>35</v>
      </c>
      <c r="X4" s="41"/>
      <c r="Y4" s="42"/>
      <c r="Z4" s="14"/>
      <c r="AA4" s="14"/>
      <c r="AB4" s="67"/>
      <c r="AC4" s="68"/>
      <c r="AD4" s="69" t="s">
        <v>22</v>
      </c>
      <c r="AE4" s="139">
        <f>AD15</f>
        <v>19</v>
      </c>
      <c r="AF4" s="136">
        <v>8.6300000000000008</v>
      </c>
      <c r="AG4" s="230">
        <v>6.84</v>
      </c>
      <c r="AH4" s="231">
        <v>10.68</v>
      </c>
      <c r="AI4" s="162">
        <v>6.53</v>
      </c>
      <c r="AJ4" s="136">
        <v>11.11</v>
      </c>
      <c r="AK4" s="232">
        <v>6.05</v>
      </c>
      <c r="AL4" s="75">
        <v>11.95</v>
      </c>
    </row>
    <row r="5" spans="1:38" ht="15.75" thickBot="1">
      <c r="A5" s="41"/>
      <c r="B5" s="42"/>
      <c r="C5" s="41"/>
      <c r="D5" s="42"/>
      <c r="E5" s="76"/>
      <c r="F5" s="77" t="s">
        <v>23</v>
      </c>
      <c r="G5" s="78">
        <f t="shared" ref="G5:Q5" si="0">_xlfn.STDEV.S(G9:G161)</f>
        <v>4.484249851650346</v>
      </c>
      <c r="H5" s="79">
        <f t="shared" si="0"/>
        <v>0.4867723989926428</v>
      </c>
      <c r="I5" s="80">
        <f t="shared" si="0"/>
        <v>5.8103557479838237</v>
      </c>
      <c r="J5" s="78">
        <f t="shared" si="0"/>
        <v>5.2197331383019687</v>
      </c>
      <c r="K5" s="78">
        <f t="shared" si="0"/>
        <v>1.9493588689617927</v>
      </c>
      <c r="L5" s="78">
        <f t="shared" si="0"/>
        <v>0.22360679774997888</v>
      </c>
      <c r="M5" s="78">
        <f t="shared" si="0"/>
        <v>3.7416573867739413</v>
      </c>
      <c r="N5" s="78" t="e">
        <f t="shared" si="0"/>
        <v>#DIV/0!</v>
      </c>
      <c r="O5" s="78" t="e">
        <f t="shared" si="0"/>
        <v>#DIV/0!</v>
      </c>
      <c r="P5" s="78">
        <f t="shared" si="0"/>
        <v>0.50262468995003462</v>
      </c>
      <c r="Q5" s="81">
        <f t="shared" si="0"/>
        <v>0.51041778553404049</v>
      </c>
      <c r="R5" s="82">
        <f t="shared" ref="R5:W5" si="1">_xlfn.STDEV.S(R9:R283)</f>
        <v>2.8102376941169758</v>
      </c>
      <c r="S5" s="78" t="e">
        <f t="shared" si="1"/>
        <v>#DIV/0!</v>
      </c>
      <c r="T5" s="78" t="e">
        <f t="shared" si="1"/>
        <v>#DIV/0!</v>
      </c>
      <c r="U5" s="81">
        <f t="shared" si="1"/>
        <v>0.48936048492959294</v>
      </c>
      <c r="V5" s="81">
        <f t="shared" si="1"/>
        <v>0.48936048492959294</v>
      </c>
      <c r="W5" s="79">
        <f t="shared" si="1"/>
        <v>0.48936048492959289</v>
      </c>
      <c r="X5" s="41"/>
      <c r="Y5" s="42"/>
      <c r="Z5" s="14"/>
      <c r="AA5" s="14"/>
      <c r="AB5" s="83"/>
      <c r="AC5" s="84"/>
      <c r="AD5" s="85" t="s">
        <v>24</v>
      </c>
      <c r="AE5" s="143">
        <f>AE15</f>
        <v>16</v>
      </c>
      <c r="AF5" s="142">
        <v>2.75</v>
      </c>
      <c r="AG5" s="233">
        <v>2</v>
      </c>
      <c r="AH5" s="234">
        <v>3</v>
      </c>
      <c r="AI5" s="235">
        <v>1.88</v>
      </c>
      <c r="AJ5" s="142">
        <v>3.69</v>
      </c>
      <c r="AK5" s="236">
        <v>1.63</v>
      </c>
      <c r="AL5" s="91">
        <v>3.94</v>
      </c>
    </row>
    <row r="6" spans="1:38" ht="15.75" thickBot="1">
      <c r="A6" s="41"/>
      <c r="B6" s="42"/>
      <c r="C6" s="92"/>
      <c r="D6" s="93"/>
      <c r="E6" s="76"/>
      <c r="F6" s="94" t="s">
        <v>25</v>
      </c>
      <c r="G6" s="95">
        <f>(2*G5/G8)</f>
        <v>2.1138956524244863</v>
      </c>
      <c r="H6" s="96">
        <f>(2*H5/H8)</f>
        <v>0.21769123474363988</v>
      </c>
      <c r="I6" s="97">
        <f t="shared" ref="I6:W6" si="2">(2*I5/I8)</f>
        <v>2.6659740559454912</v>
      </c>
      <c r="J6" s="95">
        <f t="shared" si="2"/>
        <v>2.3949778170640732</v>
      </c>
      <c r="K6" s="95">
        <f t="shared" si="2"/>
        <v>0.97467943448089633</v>
      </c>
      <c r="L6" s="95">
        <f t="shared" si="2"/>
        <v>9.999999999999995E-2</v>
      </c>
      <c r="M6" s="95">
        <f t="shared" si="2"/>
        <v>2.1602468994692869</v>
      </c>
      <c r="N6" s="95" t="e">
        <f t="shared" si="2"/>
        <v>#DIV/0!</v>
      </c>
      <c r="O6" s="95" t="e">
        <f t="shared" si="2"/>
        <v>#DIV/0!</v>
      </c>
      <c r="P6" s="95">
        <f t="shared" si="2"/>
        <v>0.22478059477960655</v>
      </c>
      <c r="Q6" s="98">
        <f t="shared" si="2"/>
        <v>0.22826577307580465</v>
      </c>
      <c r="R6" s="99">
        <f t="shared" si="2"/>
        <v>1.558839400366222</v>
      </c>
      <c r="S6" s="95" t="e">
        <f t="shared" si="2"/>
        <v>#DIV/0!</v>
      </c>
      <c r="T6" s="95" t="e">
        <f t="shared" si="2"/>
        <v>#DIV/0!</v>
      </c>
      <c r="U6" s="98">
        <f t="shared" si="2"/>
        <v>0.21884866196096622</v>
      </c>
      <c r="V6" s="98">
        <f t="shared" si="2"/>
        <v>0.21884866196096622</v>
      </c>
      <c r="W6" s="96">
        <f t="shared" si="2"/>
        <v>0.2188486619609662</v>
      </c>
      <c r="X6" s="41"/>
      <c r="Y6" s="42"/>
      <c r="Z6" s="14"/>
      <c r="AA6" s="14"/>
      <c r="AB6" s="18" t="s">
        <v>26</v>
      </c>
      <c r="AC6" s="198"/>
      <c r="AD6" s="53" t="s">
        <v>21</v>
      </c>
      <c r="AE6" s="133">
        <f>AF15</f>
        <v>12</v>
      </c>
      <c r="AF6" s="131">
        <v>4</v>
      </c>
      <c r="AG6" s="226">
        <v>2.42</v>
      </c>
      <c r="AH6" s="237">
        <v>5.83</v>
      </c>
      <c r="AI6" s="228">
        <v>2.25</v>
      </c>
      <c r="AJ6" s="131">
        <v>6.33</v>
      </c>
      <c r="AK6" s="238">
        <v>1.83</v>
      </c>
      <c r="AL6" s="239">
        <v>7.17</v>
      </c>
    </row>
    <row r="7" spans="1:38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Q7" si="3">COUNT(G9:G161)</f>
        <v>18</v>
      </c>
      <c r="H7" s="104">
        <f t="shared" si="3"/>
        <v>20</v>
      </c>
      <c r="I7" s="105">
        <f t="shared" si="3"/>
        <v>19</v>
      </c>
      <c r="J7" s="103">
        <f t="shared" si="3"/>
        <v>19</v>
      </c>
      <c r="K7" s="103">
        <f t="shared" si="3"/>
        <v>16</v>
      </c>
      <c r="L7" s="103">
        <f t="shared" si="3"/>
        <v>20</v>
      </c>
      <c r="M7" s="103">
        <f t="shared" si="3"/>
        <v>12</v>
      </c>
      <c r="N7" s="103">
        <f t="shared" si="3"/>
        <v>0</v>
      </c>
      <c r="O7" s="103">
        <f t="shared" si="3"/>
        <v>0</v>
      </c>
      <c r="P7" s="103">
        <f t="shared" si="3"/>
        <v>20</v>
      </c>
      <c r="Q7" s="106">
        <f t="shared" si="3"/>
        <v>20</v>
      </c>
      <c r="R7" s="107">
        <f t="shared" ref="R7:W7" si="4">COUNT(R9:R283)</f>
        <v>13</v>
      </c>
      <c r="S7" s="103">
        <f t="shared" si="4"/>
        <v>0</v>
      </c>
      <c r="T7" s="103">
        <f t="shared" si="4"/>
        <v>0</v>
      </c>
      <c r="U7" s="106">
        <f t="shared" si="4"/>
        <v>20</v>
      </c>
      <c r="V7" s="106">
        <f t="shared" si="4"/>
        <v>20</v>
      </c>
      <c r="W7" s="104">
        <f t="shared" si="4"/>
        <v>20</v>
      </c>
      <c r="X7" s="41"/>
      <c r="Y7" s="42"/>
      <c r="Z7" s="14"/>
      <c r="AA7" s="14"/>
      <c r="AB7" s="200"/>
      <c r="AC7" s="201"/>
      <c r="AD7" s="69" t="s">
        <v>22</v>
      </c>
      <c r="AE7" s="139">
        <f>AG15</f>
        <v>0</v>
      </c>
      <c r="AF7" s="136" t="s">
        <v>81</v>
      </c>
      <c r="AG7" s="230" t="s">
        <v>81</v>
      </c>
      <c r="AH7" s="161" t="s">
        <v>81</v>
      </c>
      <c r="AI7" s="162" t="s">
        <v>81</v>
      </c>
      <c r="AJ7" s="136" t="s">
        <v>81</v>
      </c>
      <c r="AK7" s="240" t="s">
        <v>81</v>
      </c>
      <c r="AL7" s="75" t="s">
        <v>81</v>
      </c>
    </row>
    <row r="8" spans="1:38" ht="15.75" thickBot="1">
      <c r="A8" s="109"/>
      <c r="B8" s="110"/>
      <c r="C8" s="111"/>
      <c r="D8" s="112"/>
      <c r="E8" s="113"/>
      <c r="F8" s="114" t="s">
        <v>30</v>
      </c>
      <c r="G8" s="95">
        <f>SQRT(G7)</f>
        <v>4.2426406871192848</v>
      </c>
      <c r="H8" s="96">
        <f>SQRT(H7)</f>
        <v>4.4721359549995796</v>
      </c>
      <c r="I8" s="97">
        <f t="shared" ref="I8:W8" si="5">SQRT(I7)</f>
        <v>4.358898943540674</v>
      </c>
      <c r="J8" s="95">
        <f t="shared" si="5"/>
        <v>4.358898943540674</v>
      </c>
      <c r="K8" s="95">
        <f t="shared" si="5"/>
        <v>4</v>
      </c>
      <c r="L8" s="95">
        <f t="shared" si="5"/>
        <v>4.4721359549995796</v>
      </c>
      <c r="M8" s="95">
        <f t="shared" si="5"/>
        <v>3.4641016151377544</v>
      </c>
      <c r="N8" s="95">
        <f t="shared" si="5"/>
        <v>0</v>
      </c>
      <c r="O8" s="95">
        <f t="shared" si="5"/>
        <v>0</v>
      </c>
      <c r="P8" s="95">
        <f t="shared" si="5"/>
        <v>4.4721359549995796</v>
      </c>
      <c r="Q8" s="98">
        <f t="shared" si="5"/>
        <v>4.4721359549995796</v>
      </c>
      <c r="R8" s="99">
        <f t="shared" si="5"/>
        <v>3.6055512754639891</v>
      </c>
      <c r="S8" s="95">
        <f t="shared" si="5"/>
        <v>0</v>
      </c>
      <c r="T8" s="95">
        <f t="shared" si="5"/>
        <v>0</v>
      </c>
      <c r="U8" s="98">
        <f t="shared" si="5"/>
        <v>4.4721359549995796</v>
      </c>
      <c r="V8" s="98">
        <f t="shared" si="5"/>
        <v>4.4721359549995796</v>
      </c>
      <c r="W8" s="96">
        <f t="shared" si="5"/>
        <v>4.4721359549995796</v>
      </c>
      <c r="X8" s="109"/>
      <c r="Y8" s="110"/>
      <c r="Z8" s="202" t="s">
        <v>31</v>
      </c>
      <c r="AA8" s="115">
        <f>COUNT(A9:A83)</f>
        <v>20</v>
      </c>
      <c r="AB8" s="203"/>
      <c r="AC8" s="204"/>
      <c r="AD8" s="85" t="s">
        <v>24</v>
      </c>
      <c r="AE8" s="143">
        <f>AH15</f>
        <v>0</v>
      </c>
      <c r="AF8" s="142" t="s">
        <v>81</v>
      </c>
      <c r="AG8" s="233" t="s">
        <v>81</v>
      </c>
      <c r="AH8" s="241" t="s">
        <v>81</v>
      </c>
      <c r="AI8" s="235" t="s">
        <v>81</v>
      </c>
      <c r="AJ8" s="142" t="s">
        <v>81</v>
      </c>
      <c r="AK8" s="242" t="s">
        <v>81</v>
      </c>
      <c r="AL8" s="91" t="s">
        <v>81</v>
      </c>
    </row>
    <row r="9" spans="1:38">
      <c r="A9" s="14">
        <v>1</v>
      </c>
      <c r="B9" s="14" t="s">
        <v>235</v>
      </c>
      <c r="C9" s="130">
        <v>44017</v>
      </c>
      <c r="D9" s="130">
        <v>44019</v>
      </c>
      <c r="E9" s="14" t="s">
        <v>22</v>
      </c>
      <c r="F9" s="11">
        <v>20</v>
      </c>
      <c r="G9" s="11">
        <v>41.3</v>
      </c>
      <c r="H9" s="11">
        <v>6.9</v>
      </c>
      <c r="I9" s="11"/>
      <c r="J9" s="11"/>
      <c r="K9" s="11"/>
      <c r="L9" s="11">
        <v>0</v>
      </c>
      <c r="M9" s="11">
        <v>2</v>
      </c>
      <c r="N9" s="11"/>
      <c r="O9" s="11"/>
      <c r="P9" s="11">
        <v>1</v>
      </c>
      <c r="Q9" s="11">
        <v>0</v>
      </c>
      <c r="R9" s="11"/>
      <c r="S9" s="11"/>
      <c r="T9" s="11"/>
      <c r="U9" s="11">
        <v>0</v>
      </c>
      <c r="V9" s="11">
        <v>0</v>
      </c>
      <c r="W9" s="11">
        <v>0</v>
      </c>
      <c r="X9" s="11">
        <v>0</v>
      </c>
      <c r="Y9" s="14"/>
      <c r="Z9" s="14"/>
      <c r="AA9" s="14"/>
      <c r="AB9" s="205" t="s">
        <v>192</v>
      </c>
      <c r="AC9" s="206"/>
      <c r="AD9" s="152" t="s">
        <v>21</v>
      </c>
      <c r="AE9" s="210">
        <f>AI15</f>
        <v>13</v>
      </c>
      <c r="AF9" s="243">
        <v>2.69</v>
      </c>
      <c r="AG9" s="244">
        <v>1.77</v>
      </c>
      <c r="AH9" s="245">
        <v>4.46</v>
      </c>
      <c r="AI9" s="246">
        <v>1.69</v>
      </c>
      <c r="AJ9" s="243">
        <v>5</v>
      </c>
      <c r="AK9" s="247">
        <v>1.54</v>
      </c>
      <c r="AL9" s="248">
        <v>5.62</v>
      </c>
    </row>
    <row r="10" spans="1:38">
      <c r="A10" s="14">
        <v>2</v>
      </c>
      <c r="B10" s="14" t="s">
        <v>236</v>
      </c>
      <c r="C10" s="130">
        <v>44017</v>
      </c>
      <c r="D10" s="130">
        <v>44019</v>
      </c>
      <c r="E10" s="14" t="s">
        <v>21</v>
      </c>
      <c r="F10" s="11">
        <v>20</v>
      </c>
      <c r="G10" s="11">
        <v>60.4</v>
      </c>
      <c r="H10" s="11">
        <v>8.6</v>
      </c>
      <c r="I10" s="11">
        <v>26</v>
      </c>
      <c r="J10" s="11">
        <v>11</v>
      </c>
      <c r="K10" s="11">
        <v>4</v>
      </c>
      <c r="L10" s="11">
        <v>1</v>
      </c>
      <c r="M10" s="11">
        <v>12</v>
      </c>
      <c r="N10" s="11"/>
      <c r="O10" s="11"/>
      <c r="P10" s="11">
        <v>1</v>
      </c>
      <c r="Q10" s="11">
        <v>1</v>
      </c>
      <c r="R10" s="11">
        <v>11</v>
      </c>
      <c r="S10" s="11"/>
      <c r="T10" s="11"/>
      <c r="U10" s="11">
        <v>1</v>
      </c>
      <c r="V10" s="11">
        <v>1</v>
      </c>
      <c r="W10" s="11">
        <v>1</v>
      </c>
      <c r="X10" s="11">
        <v>1</v>
      </c>
      <c r="Y10" s="14"/>
      <c r="Z10" s="14"/>
      <c r="AA10" s="14"/>
      <c r="AB10" s="76"/>
      <c r="AC10" s="213"/>
      <c r="AD10" s="69" t="s">
        <v>22</v>
      </c>
      <c r="AE10" s="139">
        <f>AJ15</f>
        <v>0</v>
      </c>
      <c r="AF10" s="136" t="s">
        <v>81</v>
      </c>
      <c r="AG10" s="230" t="s">
        <v>81</v>
      </c>
      <c r="AH10" s="161" t="s">
        <v>81</v>
      </c>
      <c r="AI10" s="162" t="s">
        <v>81</v>
      </c>
      <c r="AJ10" s="136" t="s">
        <v>81</v>
      </c>
      <c r="AK10" s="249" t="s">
        <v>81</v>
      </c>
      <c r="AL10" s="75" t="s">
        <v>81</v>
      </c>
    </row>
    <row r="11" spans="1:38" ht="15.75" thickBot="1">
      <c r="A11" s="14">
        <v>3</v>
      </c>
      <c r="B11" s="14" t="s">
        <v>237</v>
      </c>
      <c r="C11" s="130">
        <v>44017</v>
      </c>
      <c r="D11" s="130">
        <v>44019</v>
      </c>
      <c r="E11" s="14" t="s">
        <v>22</v>
      </c>
      <c r="F11" s="11">
        <v>20</v>
      </c>
      <c r="G11" s="11">
        <v>52.3</v>
      </c>
      <c r="H11" s="11">
        <v>7.6</v>
      </c>
      <c r="I11" s="11">
        <v>10</v>
      </c>
      <c r="J11" s="11">
        <v>15</v>
      </c>
      <c r="K11" s="11">
        <v>3</v>
      </c>
      <c r="L11" s="11">
        <v>1</v>
      </c>
      <c r="M11" s="11">
        <v>9</v>
      </c>
      <c r="N11" s="11"/>
      <c r="O11" s="11"/>
      <c r="P11" s="11">
        <v>1</v>
      </c>
      <c r="Q11" s="11">
        <v>1</v>
      </c>
      <c r="R11" s="11">
        <v>2</v>
      </c>
      <c r="S11" s="11"/>
      <c r="T11" s="11"/>
      <c r="U11" s="11">
        <v>1</v>
      </c>
      <c r="V11" s="11">
        <v>1</v>
      </c>
      <c r="W11" s="11">
        <v>1</v>
      </c>
      <c r="X11" s="11">
        <v>1</v>
      </c>
      <c r="Y11" s="14"/>
      <c r="Z11" s="14"/>
      <c r="AA11" s="14"/>
      <c r="AB11" s="113"/>
      <c r="AC11" s="214"/>
      <c r="AD11" s="85" t="s">
        <v>24</v>
      </c>
      <c r="AE11" s="143">
        <f>AK15</f>
        <v>0</v>
      </c>
      <c r="AF11" s="142" t="s">
        <v>81</v>
      </c>
      <c r="AG11" s="233" t="s">
        <v>81</v>
      </c>
      <c r="AH11" s="241" t="s">
        <v>81</v>
      </c>
      <c r="AI11" s="235" t="s">
        <v>81</v>
      </c>
      <c r="AJ11" s="142" t="s">
        <v>81</v>
      </c>
      <c r="AK11" s="242" t="s">
        <v>81</v>
      </c>
      <c r="AL11" s="91" t="s">
        <v>81</v>
      </c>
    </row>
    <row r="12" spans="1:38" ht="15.75" thickBot="1">
      <c r="A12" s="14">
        <v>4</v>
      </c>
      <c r="B12" s="14" t="s">
        <v>238</v>
      </c>
      <c r="C12" s="130">
        <v>44017</v>
      </c>
      <c r="D12" s="130">
        <v>44019</v>
      </c>
      <c r="E12" s="14" t="s">
        <v>22</v>
      </c>
      <c r="F12" s="11">
        <v>20</v>
      </c>
      <c r="G12" s="11">
        <v>47.3</v>
      </c>
      <c r="H12" s="11">
        <v>6.8</v>
      </c>
      <c r="I12" s="11">
        <v>8</v>
      </c>
      <c r="J12" s="11">
        <v>6</v>
      </c>
      <c r="K12" s="11">
        <v>6</v>
      </c>
      <c r="L12" s="11">
        <v>1</v>
      </c>
      <c r="M12" s="11">
        <v>8</v>
      </c>
      <c r="N12" s="11"/>
      <c r="O12" s="11"/>
      <c r="P12" s="11">
        <v>1</v>
      </c>
      <c r="Q12" s="11">
        <v>1</v>
      </c>
      <c r="R12" s="11">
        <v>1</v>
      </c>
      <c r="S12" s="11"/>
      <c r="T12" s="11"/>
      <c r="U12" s="11">
        <v>1</v>
      </c>
      <c r="V12" s="11">
        <v>1</v>
      </c>
      <c r="W12" s="11">
        <v>1</v>
      </c>
      <c r="X12" s="16">
        <v>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>
      <c r="A13" s="14">
        <v>5</v>
      </c>
      <c r="B13" s="14" t="s">
        <v>239</v>
      </c>
      <c r="C13" s="130">
        <v>44017</v>
      </c>
      <c r="D13" s="130">
        <v>44023</v>
      </c>
      <c r="E13" s="14" t="s">
        <v>21</v>
      </c>
      <c r="F13" s="11">
        <v>20</v>
      </c>
      <c r="G13" s="11">
        <v>51.7</v>
      </c>
      <c r="H13" s="11">
        <v>8.1</v>
      </c>
      <c r="I13" s="11">
        <v>11</v>
      </c>
      <c r="J13" s="11">
        <v>7</v>
      </c>
      <c r="K13" s="11">
        <v>1</v>
      </c>
      <c r="L13" s="11">
        <v>1</v>
      </c>
      <c r="M13" s="11">
        <v>5</v>
      </c>
      <c r="N13" s="11"/>
      <c r="O13" s="11"/>
      <c r="P13" s="11">
        <v>1</v>
      </c>
      <c r="Q13" s="11">
        <v>1</v>
      </c>
      <c r="R13" s="11">
        <v>1</v>
      </c>
      <c r="S13" s="11"/>
      <c r="T13" s="11"/>
      <c r="U13" s="11">
        <v>1</v>
      </c>
      <c r="V13" s="11">
        <v>1</v>
      </c>
      <c r="W13" s="11">
        <v>1</v>
      </c>
      <c r="X13" s="16">
        <v>1</v>
      </c>
      <c r="Y13" s="14"/>
      <c r="Z13" s="14"/>
      <c r="AA13" s="14"/>
      <c r="AB13" s="189"/>
      <c r="AC13" s="132" t="s">
        <v>33</v>
      </c>
      <c r="AD13" s="121" t="s">
        <v>34</v>
      </c>
      <c r="AE13" s="122" t="s">
        <v>35</v>
      </c>
      <c r="AF13" s="132" t="s">
        <v>36</v>
      </c>
      <c r="AG13" s="121" t="s">
        <v>37</v>
      </c>
      <c r="AH13" s="122" t="s">
        <v>38</v>
      </c>
      <c r="AI13" s="215" t="s">
        <v>197</v>
      </c>
      <c r="AJ13" s="121" t="s">
        <v>198</v>
      </c>
      <c r="AK13" s="122" t="s">
        <v>199</v>
      </c>
      <c r="AL13" s="14"/>
    </row>
    <row r="14" spans="1:38">
      <c r="A14" s="14">
        <v>6</v>
      </c>
      <c r="B14" s="14" t="s">
        <v>240</v>
      </c>
      <c r="C14" s="130">
        <v>44017</v>
      </c>
      <c r="D14" s="130">
        <v>44023</v>
      </c>
      <c r="E14" s="14" t="s">
        <v>22</v>
      </c>
      <c r="F14" s="11">
        <v>20</v>
      </c>
      <c r="G14" s="11">
        <v>49.5</v>
      </c>
      <c r="H14" s="11">
        <v>7.1</v>
      </c>
      <c r="I14" s="11">
        <v>7</v>
      </c>
      <c r="J14" s="11">
        <v>12</v>
      </c>
      <c r="K14" s="11"/>
      <c r="L14" s="11">
        <v>1</v>
      </c>
      <c r="M14" s="11">
        <v>2</v>
      </c>
      <c r="N14" s="11"/>
      <c r="O14" s="11"/>
      <c r="P14" s="11">
        <v>1</v>
      </c>
      <c r="Q14" s="11">
        <v>1</v>
      </c>
      <c r="R14" s="11"/>
      <c r="S14" s="11"/>
      <c r="T14" s="11"/>
      <c r="U14" s="11">
        <v>0</v>
      </c>
      <c r="V14" s="11">
        <v>0</v>
      </c>
      <c r="W14" s="11">
        <v>0</v>
      </c>
      <c r="X14" s="16">
        <v>0</v>
      </c>
      <c r="Y14" s="14"/>
      <c r="Z14" s="14"/>
      <c r="AA14" s="14"/>
      <c r="AB14" s="190" t="s">
        <v>48</v>
      </c>
      <c r="AC14" s="216">
        <f>AC15/AA8*100</f>
        <v>95</v>
      </c>
      <c r="AD14" s="217">
        <f>AD15/AA8*100</f>
        <v>95</v>
      </c>
      <c r="AE14" s="218">
        <f>AE15/AA8*100</f>
        <v>80</v>
      </c>
      <c r="AF14" s="216">
        <f>AF15/AA8*100</f>
        <v>60</v>
      </c>
      <c r="AG14" s="217">
        <f>AG15/AA8*100</f>
        <v>0</v>
      </c>
      <c r="AH14" s="218">
        <f>AH15/AA8*100</f>
        <v>0</v>
      </c>
      <c r="AI14" s="219">
        <f>AI15/AA8*100</f>
        <v>65</v>
      </c>
      <c r="AJ14" s="217">
        <f>AJ15/AA8*100</f>
        <v>0</v>
      </c>
      <c r="AK14" s="218">
        <f>AK15/AA8*100</f>
        <v>0</v>
      </c>
      <c r="AL14" s="14"/>
    </row>
    <row r="15" spans="1:38" ht="15.75" thickBot="1">
      <c r="A15" s="14">
        <v>7</v>
      </c>
      <c r="B15" s="14" t="s">
        <v>241</v>
      </c>
      <c r="C15" s="130">
        <v>44017</v>
      </c>
      <c r="D15" s="130">
        <v>44023</v>
      </c>
      <c r="E15" s="14" t="s">
        <v>22</v>
      </c>
      <c r="F15" s="11">
        <v>20</v>
      </c>
      <c r="G15" s="11">
        <v>48.9</v>
      </c>
      <c r="H15" s="11">
        <v>7.3</v>
      </c>
      <c r="I15" s="11">
        <v>2</v>
      </c>
      <c r="J15" s="11">
        <v>1</v>
      </c>
      <c r="K15" s="11">
        <v>1</v>
      </c>
      <c r="L15" s="11">
        <v>1</v>
      </c>
      <c r="M15" s="11"/>
      <c r="N15" s="11"/>
      <c r="O15" s="11"/>
      <c r="P15" s="11">
        <v>0</v>
      </c>
      <c r="Q15" s="11">
        <v>0</v>
      </c>
      <c r="R15" s="11"/>
      <c r="S15" s="11"/>
      <c r="T15" s="11"/>
      <c r="U15" s="11">
        <v>0</v>
      </c>
      <c r="V15" s="11">
        <v>0</v>
      </c>
      <c r="W15" s="11">
        <v>0</v>
      </c>
      <c r="X15" s="16">
        <v>0</v>
      </c>
      <c r="Y15" s="14"/>
      <c r="Z15" s="14"/>
      <c r="AA15" s="14"/>
      <c r="AB15" s="192" t="s">
        <v>29</v>
      </c>
      <c r="AC15" s="126">
        <f t="shared" ref="AC15:AK15" si="6">COUNT(AC16:AC89)</f>
        <v>19</v>
      </c>
      <c r="AD15" s="127">
        <f t="shared" si="6"/>
        <v>19</v>
      </c>
      <c r="AE15" s="128">
        <f t="shared" si="6"/>
        <v>16</v>
      </c>
      <c r="AF15" s="126">
        <f t="shared" si="6"/>
        <v>12</v>
      </c>
      <c r="AG15" s="127">
        <f t="shared" si="6"/>
        <v>0</v>
      </c>
      <c r="AH15" s="128">
        <f t="shared" si="6"/>
        <v>0</v>
      </c>
      <c r="AI15" s="220">
        <f t="shared" si="6"/>
        <v>13</v>
      </c>
      <c r="AJ15" s="127">
        <f t="shared" si="6"/>
        <v>0</v>
      </c>
      <c r="AK15" s="128">
        <f t="shared" si="6"/>
        <v>0</v>
      </c>
      <c r="AL15" s="14"/>
    </row>
    <row r="16" spans="1:38">
      <c r="A16" s="14">
        <v>8</v>
      </c>
      <c r="B16" s="14" t="s">
        <v>242</v>
      </c>
      <c r="C16" s="130">
        <v>44017</v>
      </c>
      <c r="D16" s="130">
        <v>44024</v>
      </c>
      <c r="E16" s="14" t="s">
        <v>21</v>
      </c>
      <c r="F16" s="11">
        <v>20</v>
      </c>
      <c r="G16" s="11">
        <v>59.8</v>
      </c>
      <c r="H16" s="11">
        <v>8.4</v>
      </c>
      <c r="I16" s="11">
        <v>23</v>
      </c>
      <c r="J16" s="11">
        <v>20</v>
      </c>
      <c r="K16" s="11">
        <v>3</v>
      </c>
      <c r="L16" s="11">
        <v>1</v>
      </c>
      <c r="M16" s="11"/>
      <c r="N16" s="11"/>
      <c r="O16" s="11"/>
      <c r="P16" s="11">
        <v>0</v>
      </c>
      <c r="Q16" s="11">
        <v>0</v>
      </c>
      <c r="R16" s="11">
        <v>2</v>
      </c>
      <c r="S16" s="11"/>
      <c r="T16" s="11"/>
      <c r="U16" s="11">
        <v>1</v>
      </c>
      <c r="V16" s="11">
        <v>1</v>
      </c>
      <c r="W16" s="11">
        <v>0</v>
      </c>
      <c r="X16" s="16">
        <v>0</v>
      </c>
      <c r="Y16" s="14"/>
      <c r="Z16" s="14"/>
      <c r="AA16" s="14"/>
      <c r="AB16" s="14"/>
      <c r="AC16" s="14">
        <v>2</v>
      </c>
      <c r="AD16" s="14">
        <v>1</v>
      </c>
      <c r="AE16" s="14">
        <v>1</v>
      </c>
      <c r="AF16" s="14">
        <v>1</v>
      </c>
      <c r="AG16" s="14"/>
      <c r="AH16" s="14"/>
      <c r="AI16" s="14">
        <v>1</v>
      </c>
      <c r="AJ16" s="14"/>
      <c r="AK16" s="14"/>
      <c r="AL16" s="14"/>
    </row>
    <row r="17" spans="1:38">
      <c r="A17" s="14">
        <v>9</v>
      </c>
      <c r="B17" s="14" t="s">
        <v>243</v>
      </c>
      <c r="C17" s="130">
        <v>44017</v>
      </c>
      <c r="D17" s="130">
        <v>44024</v>
      </c>
      <c r="E17" s="14" t="s">
        <v>21</v>
      </c>
      <c r="F17" s="11">
        <v>20</v>
      </c>
      <c r="G17" s="11">
        <v>52.2</v>
      </c>
      <c r="H17" s="11">
        <v>7.6</v>
      </c>
      <c r="I17" s="11">
        <v>7</v>
      </c>
      <c r="J17" s="11">
        <v>1</v>
      </c>
      <c r="K17" s="11">
        <v>2</v>
      </c>
      <c r="L17" s="11">
        <v>1</v>
      </c>
      <c r="M17" s="11"/>
      <c r="N17" s="11"/>
      <c r="O17" s="11"/>
      <c r="P17" s="11">
        <v>0</v>
      </c>
      <c r="Q17" s="11">
        <v>0</v>
      </c>
      <c r="R17" s="11">
        <v>2</v>
      </c>
      <c r="S17" s="11"/>
      <c r="T17" s="11"/>
      <c r="U17" s="11">
        <v>1</v>
      </c>
      <c r="V17" s="11">
        <v>1</v>
      </c>
      <c r="W17" s="11">
        <v>0</v>
      </c>
      <c r="X17" s="16">
        <v>0</v>
      </c>
      <c r="Y17" s="14"/>
      <c r="Z17" s="14"/>
      <c r="AA17" s="14"/>
      <c r="AB17" s="14"/>
      <c r="AC17" s="14">
        <v>4</v>
      </c>
      <c r="AD17" s="14">
        <v>1</v>
      </c>
      <c r="AE17" s="14">
        <v>1</v>
      </c>
      <c r="AF17" s="14">
        <v>1</v>
      </c>
      <c r="AG17" s="14"/>
      <c r="AH17" s="14"/>
      <c r="AI17" s="14">
        <v>1</v>
      </c>
      <c r="AJ17" s="14"/>
      <c r="AK17" s="14"/>
      <c r="AL17" s="14"/>
    </row>
    <row r="18" spans="1:38">
      <c r="A18" s="14">
        <v>10</v>
      </c>
      <c r="B18" s="14" t="s">
        <v>244</v>
      </c>
      <c r="C18" s="130">
        <v>44017</v>
      </c>
      <c r="D18" s="130">
        <v>44024</v>
      </c>
      <c r="E18" s="14" t="s">
        <v>22</v>
      </c>
      <c r="F18" s="11">
        <v>20</v>
      </c>
      <c r="G18" s="11">
        <v>50</v>
      </c>
      <c r="H18" s="11">
        <v>7.2</v>
      </c>
      <c r="I18" s="11">
        <v>13</v>
      </c>
      <c r="J18" s="11">
        <v>6</v>
      </c>
      <c r="K18" s="11">
        <v>1</v>
      </c>
      <c r="L18" s="11">
        <v>1</v>
      </c>
      <c r="M18" s="11">
        <v>1</v>
      </c>
      <c r="N18" s="11"/>
      <c r="O18" s="11"/>
      <c r="P18" s="11">
        <v>1</v>
      </c>
      <c r="Q18" s="11">
        <v>1</v>
      </c>
      <c r="R18" s="11"/>
      <c r="S18" s="11"/>
      <c r="T18" s="11"/>
      <c r="U18" s="11">
        <v>0</v>
      </c>
      <c r="V18" s="11">
        <v>0</v>
      </c>
      <c r="W18" s="11">
        <v>0</v>
      </c>
      <c r="X18" s="16">
        <v>0</v>
      </c>
      <c r="Y18" s="14"/>
      <c r="Z18" s="14"/>
      <c r="AA18" s="14"/>
      <c r="AB18" s="14"/>
      <c r="AC18" s="14">
        <v>6</v>
      </c>
      <c r="AD18" s="14">
        <v>5</v>
      </c>
      <c r="AE18" s="14">
        <v>1</v>
      </c>
      <c r="AF18" s="14">
        <v>1</v>
      </c>
      <c r="AG18" s="14"/>
      <c r="AH18" s="14"/>
      <c r="AI18" s="14">
        <v>1</v>
      </c>
      <c r="AJ18" s="14"/>
      <c r="AK18" s="14"/>
      <c r="AL18" s="14"/>
    </row>
    <row r="19" spans="1:38">
      <c r="A19" s="14">
        <v>11</v>
      </c>
      <c r="B19" s="14" t="s">
        <v>245</v>
      </c>
      <c r="C19" s="130">
        <v>44017</v>
      </c>
      <c r="D19" s="130">
        <v>44024</v>
      </c>
      <c r="E19" s="14" t="s">
        <v>22</v>
      </c>
      <c r="F19" s="11">
        <v>20</v>
      </c>
      <c r="G19" s="11">
        <v>51</v>
      </c>
      <c r="H19" s="11">
        <v>7.4</v>
      </c>
      <c r="I19" s="11">
        <v>7</v>
      </c>
      <c r="J19" s="11">
        <v>5</v>
      </c>
      <c r="K19" s="11">
        <v>1</v>
      </c>
      <c r="L19" s="11">
        <v>1</v>
      </c>
      <c r="M19" s="11"/>
      <c r="N19" s="11"/>
      <c r="O19" s="11"/>
      <c r="P19" s="11">
        <v>0</v>
      </c>
      <c r="Q19" s="11">
        <v>0</v>
      </c>
      <c r="R19" s="11">
        <v>2</v>
      </c>
      <c r="S19" s="11"/>
      <c r="T19" s="11"/>
      <c r="U19" s="11">
        <v>1</v>
      </c>
      <c r="V19" s="11">
        <v>1</v>
      </c>
      <c r="W19" s="11">
        <v>0</v>
      </c>
      <c r="X19" s="16">
        <v>0</v>
      </c>
      <c r="Y19" s="14"/>
      <c r="Z19" s="14"/>
      <c r="AA19" s="14"/>
      <c r="AB19" s="14"/>
      <c r="AC19" s="14">
        <v>7</v>
      </c>
      <c r="AD19" s="14">
        <v>5</v>
      </c>
      <c r="AE19" s="14">
        <v>1</v>
      </c>
      <c r="AF19" s="14">
        <v>1</v>
      </c>
      <c r="AG19" s="14"/>
      <c r="AH19" s="14"/>
      <c r="AI19" s="14">
        <v>1</v>
      </c>
      <c r="AJ19" s="14"/>
      <c r="AK19" s="14"/>
      <c r="AL19" s="14"/>
    </row>
    <row r="20" spans="1:38">
      <c r="A20" s="14">
        <v>12</v>
      </c>
      <c r="B20" s="14" t="s">
        <v>246</v>
      </c>
      <c r="C20" s="130">
        <v>44017</v>
      </c>
      <c r="D20" s="130">
        <v>44024</v>
      </c>
      <c r="E20" s="14" t="s">
        <v>22</v>
      </c>
      <c r="F20" s="11">
        <v>20</v>
      </c>
      <c r="G20" s="11">
        <v>52.8</v>
      </c>
      <c r="H20" s="11">
        <v>7.6</v>
      </c>
      <c r="I20" s="11">
        <v>8</v>
      </c>
      <c r="J20" s="11">
        <v>8</v>
      </c>
      <c r="K20" s="11">
        <v>5</v>
      </c>
      <c r="L20" s="11">
        <v>1</v>
      </c>
      <c r="M20" s="11">
        <v>1</v>
      </c>
      <c r="N20" s="11"/>
      <c r="O20" s="11"/>
      <c r="P20" s="11">
        <v>1</v>
      </c>
      <c r="Q20" s="11">
        <v>1</v>
      </c>
      <c r="R20" s="11">
        <v>2</v>
      </c>
      <c r="S20" s="11"/>
      <c r="T20" s="11"/>
      <c r="U20" s="11">
        <v>1</v>
      </c>
      <c r="V20" s="11">
        <v>1</v>
      </c>
      <c r="W20" s="11">
        <v>1</v>
      </c>
      <c r="X20" s="16">
        <v>1</v>
      </c>
      <c r="Y20" s="14"/>
      <c r="Z20" s="14"/>
      <c r="AA20" s="14"/>
      <c r="AB20" s="14"/>
      <c r="AC20" s="14">
        <v>7</v>
      </c>
      <c r="AD20" s="14">
        <v>5</v>
      </c>
      <c r="AE20" s="14">
        <v>1</v>
      </c>
      <c r="AF20" s="14">
        <v>2</v>
      </c>
      <c r="AG20" s="14"/>
      <c r="AH20" s="14"/>
      <c r="AI20" s="14">
        <v>2</v>
      </c>
      <c r="AJ20" s="14"/>
      <c r="AK20" s="14"/>
      <c r="AL20" s="14"/>
    </row>
    <row r="21" spans="1:38">
      <c r="A21" s="14">
        <v>13</v>
      </c>
      <c r="B21" s="14" t="s">
        <v>247</v>
      </c>
      <c r="C21" s="130">
        <v>44017</v>
      </c>
      <c r="D21" s="130">
        <v>44024</v>
      </c>
      <c r="E21" s="14" t="s">
        <v>22</v>
      </c>
      <c r="F21" s="11">
        <v>20</v>
      </c>
      <c r="G21" s="11"/>
      <c r="H21" s="11">
        <v>7.4</v>
      </c>
      <c r="I21" s="11">
        <v>4</v>
      </c>
      <c r="J21" s="11">
        <v>10</v>
      </c>
      <c r="K21" s="11">
        <v>1</v>
      </c>
      <c r="L21" s="11">
        <v>1</v>
      </c>
      <c r="M21" s="11">
        <v>2</v>
      </c>
      <c r="N21" s="11"/>
      <c r="O21" s="11"/>
      <c r="P21" s="11">
        <v>1</v>
      </c>
      <c r="Q21" s="11">
        <v>1</v>
      </c>
      <c r="R21" s="11"/>
      <c r="S21" s="11"/>
      <c r="T21" s="11"/>
      <c r="U21" s="11">
        <v>0</v>
      </c>
      <c r="V21" s="11">
        <v>0</v>
      </c>
      <c r="W21" s="11">
        <v>0</v>
      </c>
      <c r="X21" s="16">
        <v>0</v>
      </c>
      <c r="Y21" s="14"/>
      <c r="Z21" s="14"/>
      <c r="AA21" s="14"/>
      <c r="AB21" s="14"/>
      <c r="AC21" s="14">
        <v>7</v>
      </c>
      <c r="AD21" s="14">
        <v>6</v>
      </c>
      <c r="AE21" s="14">
        <v>1</v>
      </c>
      <c r="AF21" s="14">
        <v>2</v>
      </c>
      <c r="AG21" s="14"/>
      <c r="AH21" s="14"/>
      <c r="AI21" s="14">
        <v>2</v>
      </c>
      <c r="AJ21" s="14"/>
      <c r="AK21" s="14"/>
      <c r="AL21" s="14"/>
    </row>
    <row r="22" spans="1:38">
      <c r="A22" s="14">
        <v>14</v>
      </c>
      <c r="B22" s="14" t="s">
        <v>248</v>
      </c>
      <c r="C22" s="130">
        <v>44017</v>
      </c>
      <c r="D22" s="130">
        <v>44024</v>
      </c>
      <c r="E22" s="14" t="s">
        <v>21</v>
      </c>
      <c r="F22" s="11">
        <v>20</v>
      </c>
      <c r="G22" s="11">
        <v>51.4</v>
      </c>
      <c r="H22" s="11">
        <v>8.1999999999999993</v>
      </c>
      <c r="I22" s="11">
        <v>11</v>
      </c>
      <c r="J22" s="11">
        <v>8</v>
      </c>
      <c r="K22" s="11">
        <v>4</v>
      </c>
      <c r="L22" s="11">
        <v>1</v>
      </c>
      <c r="M22" s="11">
        <v>4</v>
      </c>
      <c r="N22" s="11"/>
      <c r="O22" s="11"/>
      <c r="P22" s="11">
        <v>1</v>
      </c>
      <c r="Q22" s="11">
        <v>1</v>
      </c>
      <c r="R22" s="11">
        <v>1</v>
      </c>
      <c r="S22" s="11"/>
      <c r="T22" s="11"/>
      <c r="U22" s="11">
        <v>1</v>
      </c>
      <c r="V22" s="11">
        <v>1</v>
      </c>
      <c r="W22" s="11">
        <v>1</v>
      </c>
      <c r="X22" s="16">
        <v>1</v>
      </c>
      <c r="Y22" s="14"/>
      <c r="Z22" s="14"/>
      <c r="AA22" s="14"/>
      <c r="AB22" s="14"/>
      <c r="AC22" s="14">
        <v>8</v>
      </c>
      <c r="AD22" s="14">
        <v>6</v>
      </c>
      <c r="AE22" s="14">
        <v>2</v>
      </c>
      <c r="AF22" s="14">
        <v>2</v>
      </c>
      <c r="AG22" s="14"/>
      <c r="AH22" s="14"/>
      <c r="AI22" s="14">
        <v>2</v>
      </c>
      <c r="AJ22" s="14"/>
      <c r="AK22" s="14"/>
      <c r="AL22" s="14"/>
    </row>
    <row r="23" spans="1:38">
      <c r="A23" s="14">
        <v>15</v>
      </c>
      <c r="B23" s="14" t="s">
        <v>249</v>
      </c>
      <c r="C23" s="130">
        <v>44017</v>
      </c>
      <c r="D23" s="130">
        <v>44024</v>
      </c>
      <c r="E23" s="14" t="s">
        <v>21</v>
      </c>
      <c r="F23" s="11">
        <v>20</v>
      </c>
      <c r="G23" s="11">
        <v>57.8</v>
      </c>
      <c r="H23" s="11">
        <v>8</v>
      </c>
      <c r="I23" s="11">
        <v>13</v>
      </c>
      <c r="J23" s="11">
        <v>19</v>
      </c>
      <c r="K23" s="11">
        <v>7</v>
      </c>
      <c r="L23" s="11">
        <v>1</v>
      </c>
      <c r="M23" s="11">
        <v>1</v>
      </c>
      <c r="N23" s="11"/>
      <c r="O23" s="11"/>
      <c r="P23" s="11">
        <v>1</v>
      </c>
      <c r="Q23" s="11">
        <v>1</v>
      </c>
      <c r="R23" s="11">
        <v>6</v>
      </c>
      <c r="S23" s="11"/>
      <c r="T23" s="11"/>
      <c r="U23" s="11">
        <v>1</v>
      </c>
      <c r="V23" s="11">
        <v>1</v>
      </c>
      <c r="W23" s="11">
        <v>1</v>
      </c>
      <c r="X23" s="16">
        <v>1</v>
      </c>
      <c r="Y23" s="14"/>
      <c r="Z23" s="14"/>
      <c r="AA23" s="14"/>
      <c r="AB23" s="14"/>
      <c r="AC23" s="14">
        <v>8</v>
      </c>
      <c r="AD23" s="14">
        <v>6</v>
      </c>
      <c r="AE23" s="14">
        <v>2</v>
      </c>
      <c r="AF23" s="14">
        <v>4</v>
      </c>
      <c r="AG23" s="14"/>
      <c r="AH23" s="14"/>
      <c r="AI23" s="14">
        <v>2</v>
      </c>
      <c r="AJ23" s="14"/>
      <c r="AK23" s="14"/>
      <c r="AL23" s="14"/>
    </row>
    <row r="24" spans="1:38">
      <c r="A24" s="14">
        <v>16</v>
      </c>
      <c r="B24" s="14" t="s">
        <v>250</v>
      </c>
      <c r="C24" s="130">
        <v>44017</v>
      </c>
      <c r="D24" s="130">
        <v>44024</v>
      </c>
      <c r="E24" s="14" t="s">
        <v>22</v>
      </c>
      <c r="F24" s="11">
        <v>20</v>
      </c>
      <c r="G24" s="11">
        <v>55.2</v>
      </c>
      <c r="H24" s="11">
        <v>8</v>
      </c>
      <c r="I24" s="11">
        <v>8</v>
      </c>
      <c r="J24" s="11">
        <v>5</v>
      </c>
      <c r="K24" s="11">
        <v>2</v>
      </c>
      <c r="L24" s="11">
        <v>1</v>
      </c>
      <c r="M24" s="11"/>
      <c r="N24" s="11"/>
      <c r="O24" s="11"/>
      <c r="P24" s="11">
        <v>0</v>
      </c>
      <c r="Q24" s="11">
        <v>0</v>
      </c>
      <c r="R24" s="11">
        <v>1</v>
      </c>
      <c r="S24" s="11"/>
      <c r="T24" s="11"/>
      <c r="U24" s="11">
        <v>1</v>
      </c>
      <c r="V24" s="11">
        <v>1</v>
      </c>
      <c r="W24" s="11">
        <v>0</v>
      </c>
      <c r="X24" s="16">
        <v>0</v>
      </c>
      <c r="Y24" s="14"/>
      <c r="Z24" s="14"/>
      <c r="AA24" s="14"/>
      <c r="AB24" s="14"/>
      <c r="AC24" s="14">
        <v>8</v>
      </c>
      <c r="AD24" s="14">
        <v>7</v>
      </c>
      <c r="AE24" s="14">
        <v>2</v>
      </c>
      <c r="AF24" s="14">
        <v>5</v>
      </c>
      <c r="AG24" s="14"/>
      <c r="AH24" s="14"/>
      <c r="AI24" s="14">
        <v>2</v>
      </c>
      <c r="AJ24" s="14"/>
      <c r="AK24" s="14"/>
      <c r="AL24" s="14"/>
    </row>
    <row r="25" spans="1:38">
      <c r="A25" s="14">
        <v>17</v>
      </c>
      <c r="B25" s="14" t="s">
        <v>251</v>
      </c>
      <c r="C25" s="130">
        <v>44017</v>
      </c>
      <c r="D25" s="130">
        <v>44024</v>
      </c>
      <c r="E25" s="14" t="s">
        <v>22</v>
      </c>
      <c r="F25" s="11">
        <v>20</v>
      </c>
      <c r="G25" s="11">
        <v>51</v>
      </c>
      <c r="H25" s="11">
        <v>7.6</v>
      </c>
      <c r="I25" s="11">
        <v>6</v>
      </c>
      <c r="J25" s="11">
        <v>6</v>
      </c>
      <c r="K25" s="11"/>
      <c r="L25" s="11">
        <v>1</v>
      </c>
      <c r="M25" s="11">
        <v>1</v>
      </c>
      <c r="N25" s="11"/>
      <c r="O25" s="11"/>
      <c r="P25" s="11">
        <v>1</v>
      </c>
      <c r="Q25" s="11">
        <v>1</v>
      </c>
      <c r="R25" s="11"/>
      <c r="S25" s="11"/>
      <c r="T25" s="11"/>
      <c r="U25" s="11">
        <v>0</v>
      </c>
      <c r="V25" s="11">
        <v>0</v>
      </c>
      <c r="W25" s="11">
        <v>0</v>
      </c>
      <c r="X25" s="16">
        <v>0</v>
      </c>
      <c r="Y25" s="14"/>
      <c r="Z25" s="14"/>
      <c r="AA25" s="14"/>
      <c r="AB25" s="14"/>
      <c r="AC25" s="14">
        <v>8</v>
      </c>
      <c r="AD25" s="14">
        <v>7</v>
      </c>
      <c r="AE25" s="14">
        <v>3</v>
      </c>
      <c r="AF25" s="14">
        <v>8</v>
      </c>
      <c r="AG25" s="14"/>
      <c r="AH25" s="14"/>
      <c r="AI25" s="14">
        <v>2</v>
      </c>
      <c r="AJ25" s="14"/>
      <c r="AK25" s="14"/>
      <c r="AL25" s="14"/>
    </row>
    <row r="26" spans="1:38">
      <c r="A26" s="14">
        <v>18</v>
      </c>
      <c r="B26" s="14" t="s">
        <v>252</v>
      </c>
      <c r="C26" s="130">
        <v>44017</v>
      </c>
      <c r="D26" s="130">
        <v>44024</v>
      </c>
      <c r="E26" s="14" t="s">
        <v>22</v>
      </c>
      <c r="F26" s="11">
        <v>20</v>
      </c>
      <c r="G26" s="11">
        <v>54.2</v>
      </c>
      <c r="H26" s="11">
        <v>8</v>
      </c>
      <c r="I26" s="11">
        <v>11</v>
      </c>
      <c r="J26" s="11">
        <v>7</v>
      </c>
      <c r="K26" s="11">
        <v>1</v>
      </c>
      <c r="L26" s="11">
        <v>1</v>
      </c>
      <c r="M26" s="11"/>
      <c r="N26" s="11"/>
      <c r="O26" s="11"/>
      <c r="P26" s="11">
        <v>0</v>
      </c>
      <c r="Q26" s="11">
        <v>0</v>
      </c>
      <c r="R26" s="11"/>
      <c r="S26" s="11"/>
      <c r="T26" s="11"/>
      <c r="U26" s="11">
        <v>0</v>
      </c>
      <c r="V26" s="11">
        <v>0</v>
      </c>
      <c r="W26" s="11">
        <v>0</v>
      </c>
      <c r="X26" s="16">
        <v>0</v>
      </c>
      <c r="Y26" s="14"/>
      <c r="Z26" s="14"/>
      <c r="AA26" s="14"/>
      <c r="AB26" s="14"/>
      <c r="AC26" s="14">
        <v>10</v>
      </c>
      <c r="AD26" s="14">
        <v>8</v>
      </c>
      <c r="AE26" s="14">
        <v>3</v>
      </c>
      <c r="AF26" s="14">
        <v>9</v>
      </c>
      <c r="AG26" s="14"/>
      <c r="AH26" s="14"/>
      <c r="AI26" s="14">
        <v>2</v>
      </c>
      <c r="AJ26" s="14"/>
      <c r="AK26" s="14"/>
      <c r="AL26" s="14"/>
    </row>
    <row r="27" spans="1:38">
      <c r="A27" s="14">
        <v>19</v>
      </c>
      <c r="B27" s="14" t="s">
        <v>253</v>
      </c>
      <c r="C27" s="130">
        <v>44017</v>
      </c>
      <c r="D27" s="130">
        <v>44024</v>
      </c>
      <c r="E27" s="14" t="s">
        <v>22</v>
      </c>
      <c r="F27" s="11">
        <v>20</v>
      </c>
      <c r="G27" s="11">
        <v>53.8</v>
      </c>
      <c r="H27" s="11">
        <v>7.6</v>
      </c>
      <c r="I27" s="11">
        <v>12</v>
      </c>
      <c r="J27" s="11">
        <v>12</v>
      </c>
      <c r="K27" s="11"/>
      <c r="L27" s="11">
        <v>1</v>
      </c>
      <c r="M27" s="11"/>
      <c r="N27" s="11"/>
      <c r="O27" s="11"/>
      <c r="P27" s="11">
        <v>0</v>
      </c>
      <c r="Q27" s="11">
        <v>0</v>
      </c>
      <c r="R27" s="11">
        <v>2</v>
      </c>
      <c r="S27" s="11"/>
      <c r="T27" s="11"/>
      <c r="U27" s="11">
        <v>1</v>
      </c>
      <c r="V27" s="11">
        <v>1</v>
      </c>
      <c r="W27" s="11">
        <v>0</v>
      </c>
      <c r="X27" s="16">
        <v>0</v>
      </c>
      <c r="Y27" s="14"/>
      <c r="Z27" s="14"/>
      <c r="AA27" s="14"/>
      <c r="AB27" s="14"/>
      <c r="AC27" s="14">
        <v>11</v>
      </c>
      <c r="AD27" s="14">
        <v>8</v>
      </c>
      <c r="AE27" s="14">
        <v>4</v>
      </c>
      <c r="AF27" s="14">
        <v>12</v>
      </c>
      <c r="AG27" s="14"/>
      <c r="AH27" s="14"/>
      <c r="AI27" s="14">
        <v>6</v>
      </c>
      <c r="AJ27" s="14"/>
      <c r="AK27" s="14"/>
      <c r="AL27" s="14"/>
    </row>
    <row r="28" spans="1:38">
      <c r="A28" s="14">
        <v>20</v>
      </c>
      <c r="B28" s="14" t="s">
        <v>254</v>
      </c>
      <c r="C28" s="130">
        <v>44017</v>
      </c>
      <c r="D28" s="130">
        <v>44024</v>
      </c>
      <c r="E28" s="14" t="s">
        <v>22</v>
      </c>
      <c r="F28" s="11">
        <v>20</v>
      </c>
      <c r="G28" s="11"/>
      <c r="H28" s="11">
        <v>8</v>
      </c>
      <c r="I28" s="11">
        <v>8</v>
      </c>
      <c r="J28" s="11">
        <v>5</v>
      </c>
      <c r="K28" s="11">
        <v>2</v>
      </c>
      <c r="L28" s="11">
        <v>1</v>
      </c>
      <c r="M28" s="11"/>
      <c r="N28" s="11"/>
      <c r="O28" s="11"/>
      <c r="P28" s="11">
        <v>0</v>
      </c>
      <c r="Q28" s="11">
        <v>0</v>
      </c>
      <c r="R28" s="11">
        <v>2</v>
      </c>
      <c r="S28" s="11"/>
      <c r="T28" s="11"/>
      <c r="U28" s="11">
        <v>1</v>
      </c>
      <c r="V28" s="11">
        <v>1</v>
      </c>
      <c r="W28" s="11">
        <v>0</v>
      </c>
      <c r="X28" s="16">
        <v>0</v>
      </c>
      <c r="Y28" s="14"/>
      <c r="Z28" s="14"/>
      <c r="AA28" s="14"/>
      <c r="AB28" s="14"/>
      <c r="AC28" s="14">
        <v>11</v>
      </c>
      <c r="AD28" s="14">
        <v>10</v>
      </c>
      <c r="AE28" s="14">
        <v>4</v>
      </c>
      <c r="AF28" s="14"/>
      <c r="AG28" s="14"/>
      <c r="AH28" s="14"/>
      <c r="AI28" s="14">
        <v>11</v>
      </c>
      <c r="AJ28" s="14"/>
      <c r="AK28" s="14"/>
      <c r="AL28" s="14"/>
    </row>
    <row r="29" spans="1:38">
      <c r="A29" s="14"/>
      <c r="B29" s="14"/>
      <c r="C29" s="14"/>
      <c r="D29" s="14"/>
      <c r="E29" s="14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4"/>
      <c r="Y29" s="14"/>
      <c r="Z29" s="14"/>
      <c r="AA29" s="14"/>
      <c r="AB29" s="14"/>
      <c r="AC29" s="14">
        <v>11</v>
      </c>
      <c r="AD29" s="14">
        <v>11</v>
      </c>
      <c r="AE29" s="14">
        <v>5</v>
      </c>
      <c r="AF29" s="14"/>
      <c r="AG29" s="14"/>
      <c r="AH29" s="14"/>
      <c r="AI29" s="14"/>
      <c r="AJ29" s="14"/>
      <c r="AK29" s="14"/>
      <c r="AL29" s="14"/>
    </row>
    <row r="30" spans="1:3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>
        <v>12</v>
      </c>
      <c r="AD30" s="14">
        <v>12</v>
      </c>
      <c r="AE30" s="14">
        <v>6</v>
      </c>
      <c r="AF30" s="14"/>
      <c r="AG30" s="14"/>
      <c r="AH30" s="14"/>
      <c r="AI30" s="14"/>
      <c r="AJ30" s="14"/>
      <c r="AK30" s="14"/>
      <c r="AL30" s="14"/>
    </row>
    <row r="31" spans="1:3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>
        <v>13</v>
      </c>
      <c r="AD31" s="14">
        <v>12</v>
      </c>
      <c r="AE31" s="14">
        <v>7</v>
      </c>
      <c r="AF31" s="14"/>
      <c r="AG31" s="14"/>
      <c r="AH31" s="14"/>
      <c r="AI31" s="14"/>
      <c r="AJ31" s="14"/>
      <c r="AK31" s="14"/>
      <c r="AL31" s="14"/>
    </row>
    <row r="32" spans="1:3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>
        <v>13</v>
      </c>
      <c r="AD32" s="14">
        <v>15</v>
      </c>
      <c r="AE32" s="14"/>
      <c r="AF32" s="14"/>
      <c r="AG32" s="14"/>
      <c r="AH32" s="14"/>
      <c r="AI32" s="14"/>
      <c r="AJ32" s="14"/>
      <c r="AK32" s="14"/>
      <c r="AL32" s="14"/>
    </row>
    <row r="33" spans="1:38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>
        <v>23</v>
      </c>
      <c r="AD33" s="14">
        <v>19</v>
      </c>
      <c r="AE33" s="14"/>
      <c r="AF33" s="14"/>
      <c r="AG33" s="14"/>
      <c r="AH33" s="14"/>
      <c r="AI33" s="14"/>
      <c r="AJ33" s="14"/>
      <c r="AK33" s="14"/>
      <c r="AL33" s="14"/>
    </row>
    <row r="34" spans="1:3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>
        <v>26</v>
      </c>
      <c r="AD34" s="14">
        <v>20</v>
      </c>
      <c r="AE34" s="14"/>
      <c r="AF34" s="14"/>
      <c r="AG34" s="14"/>
      <c r="AH34" s="14"/>
      <c r="AI34" s="14"/>
      <c r="AJ34" s="14"/>
      <c r="AK34" s="14"/>
      <c r="AL34" s="14"/>
    </row>
  </sheetData>
  <mergeCells count="22">
    <mergeCell ref="D7:D8"/>
    <mergeCell ref="E4:E8"/>
    <mergeCell ref="AB6:AC8"/>
    <mergeCell ref="A1:AC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X2:Y8"/>
    <mergeCell ref="V2:W2"/>
    <mergeCell ref="AB2:AD2"/>
    <mergeCell ref="C7:C8"/>
    <mergeCell ref="AB9:AC11"/>
    <mergeCell ref="AB3:AC5"/>
    <mergeCell ref="AG2:AH2"/>
    <mergeCell ref="AI2:AJ2"/>
    <mergeCell ref="AK2:AL2"/>
  </mergeCells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opLeftCell="G1" workbookViewId="0">
      <selection activeCell="X2" sqref="A1:AL24"/>
    </sheetView>
  </sheetViews>
  <sheetFormatPr defaultColWidth="9" defaultRowHeight="15"/>
  <cols>
    <col min="1" max="2" width="9" style="1"/>
    <col min="3" max="3" width="10.28515625" style="1" customWidth="1"/>
    <col min="4" max="4" width="11.140625" style="1" customWidth="1"/>
    <col min="5" max="15" width="9" style="1"/>
    <col min="16" max="16" width="12" style="1" bestFit="1" customWidth="1"/>
    <col min="17" max="17" width="15.7109375" style="1" bestFit="1" customWidth="1"/>
    <col min="18" max="19" width="9" style="1"/>
    <col min="20" max="20" width="8.85546875" style="1" bestFit="1" customWidth="1"/>
    <col min="21" max="21" width="12" style="1" bestFit="1" customWidth="1"/>
    <col min="22" max="22" width="11.42578125" style="1" bestFit="1" customWidth="1"/>
    <col min="23" max="23" width="14.85546875" style="1" bestFit="1" customWidth="1"/>
    <col min="24" max="27" width="9" style="1"/>
    <col min="28" max="28" width="11.42578125" style="1" bestFit="1" customWidth="1"/>
    <col min="29" max="16384" width="9" style="1"/>
  </cols>
  <sheetData>
    <row r="1" spans="1:38" ht="15.75" thickBot="1">
      <c r="A1" s="182" t="s">
        <v>303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15.75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196" t="s">
        <v>192</v>
      </c>
      <c r="S2" s="33"/>
      <c r="T2" s="33"/>
      <c r="U2" s="34"/>
      <c r="V2" s="184" t="s">
        <v>8</v>
      </c>
      <c r="W2" s="185"/>
      <c r="X2" s="28" t="s">
        <v>314</v>
      </c>
      <c r="Y2" s="29"/>
      <c r="Z2" s="14"/>
      <c r="AA2" s="14"/>
      <c r="AB2" s="18" t="s">
        <v>10</v>
      </c>
      <c r="AC2" s="19"/>
      <c r="AD2" s="19"/>
      <c r="AE2" s="40" t="s">
        <v>29</v>
      </c>
      <c r="AF2" s="15" t="s">
        <v>11</v>
      </c>
      <c r="AG2" s="23" t="s">
        <v>44</v>
      </c>
      <c r="AH2" s="23"/>
      <c r="AI2" s="20" t="s">
        <v>45</v>
      </c>
      <c r="AJ2" s="21"/>
      <c r="AK2" s="23" t="s">
        <v>46</v>
      </c>
      <c r="AL2" s="21"/>
    </row>
    <row r="3" spans="1:38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221" t="s">
        <v>16</v>
      </c>
      <c r="S3" s="222" t="s">
        <v>17</v>
      </c>
      <c r="T3" s="222" t="s">
        <v>18</v>
      </c>
      <c r="U3" s="223" t="s">
        <v>19</v>
      </c>
      <c r="V3" s="224" t="s">
        <v>222</v>
      </c>
      <c r="W3" s="225" t="s">
        <v>223</v>
      </c>
      <c r="X3" s="41"/>
      <c r="Y3" s="42"/>
      <c r="Z3" s="14"/>
      <c r="AA3" s="14"/>
      <c r="AB3" s="51" t="s">
        <v>20</v>
      </c>
      <c r="AC3" s="52"/>
      <c r="AD3" s="53" t="s">
        <v>21</v>
      </c>
      <c r="AE3" s="133">
        <f>AC15</f>
        <v>9</v>
      </c>
      <c r="AF3" s="131">
        <v>7.22</v>
      </c>
      <c r="AG3" s="226">
        <v>5.1100000000000003</v>
      </c>
      <c r="AH3" s="227">
        <v>9.67</v>
      </c>
      <c r="AI3" s="228">
        <v>4.5599999999999996</v>
      </c>
      <c r="AJ3" s="131">
        <v>10.220000000000001</v>
      </c>
      <c r="AK3" s="229">
        <v>3.78</v>
      </c>
      <c r="AL3" s="59">
        <v>10.89</v>
      </c>
    </row>
    <row r="4" spans="1:38">
      <c r="A4" s="41"/>
      <c r="B4" s="42"/>
      <c r="C4" s="41"/>
      <c r="D4" s="42"/>
      <c r="E4" s="60"/>
      <c r="F4" s="61" t="s">
        <v>11</v>
      </c>
      <c r="G4" s="62">
        <f>AVERAGE(G9:G150)</f>
        <v>43.75714285714286</v>
      </c>
      <c r="H4" s="63">
        <f>AVERAGE(H9:H150)</f>
        <v>7.2666666666666675</v>
      </c>
      <c r="I4" s="64">
        <f>AVERAGE(I9:I150)</f>
        <v>7.2222222222222223</v>
      </c>
      <c r="J4" s="62">
        <f>AVERAGE(J9:J150)</f>
        <v>5.666666666666667</v>
      </c>
      <c r="K4" s="62">
        <f>AVERAGE(K9:K150)</f>
        <v>5.333333333333333</v>
      </c>
      <c r="L4" s="62">
        <f>AVERAGE(L9:L150)*100</f>
        <v>100</v>
      </c>
      <c r="M4" s="62">
        <f>AVERAGE(M9:M150)</f>
        <v>2</v>
      </c>
      <c r="N4" s="62" t="e">
        <f>AVERAGE(N9:N150)</f>
        <v>#DIV/0!</v>
      </c>
      <c r="O4" s="62" t="e">
        <f>AVERAGE(O9:O150)</f>
        <v>#DIV/0!</v>
      </c>
      <c r="P4" s="62">
        <f>AVERAGE(P9:P150)*100</f>
        <v>44.444444444444443</v>
      </c>
      <c r="Q4" s="65">
        <f>AVERAGE(Q9:Q150)*100</f>
        <v>44.444444444444443</v>
      </c>
      <c r="R4" s="66">
        <f>AVERAGE(R9:R272)</f>
        <v>1.5</v>
      </c>
      <c r="S4" s="62" t="e">
        <f>AVERAGE(S9:S272)</f>
        <v>#DIV/0!</v>
      </c>
      <c r="T4" s="62" t="e">
        <f>AVERAGE(T9:T272)</f>
        <v>#DIV/0!</v>
      </c>
      <c r="U4" s="65">
        <f>AVERAGE(U9:U272)*100</f>
        <v>44.444444444444443</v>
      </c>
      <c r="V4" s="65">
        <f>AVERAGE(V9:V272)*100</f>
        <v>44.444444444444443</v>
      </c>
      <c r="W4" s="63">
        <f>AVERAGE(W9:W272)*100</f>
        <v>11.111111111111111</v>
      </c>
      <c r="X4" s="41"/>
      <c r="Y4" s="42"/>
      <c r="Z4" s="14"/>
      <c r="AA4" s="14"/>
      <c r="AB4" s="67"/>
      <c r="AC4" s="68"/>
      <c r="AD4" s="69" t="s">
        <v>22</v>
      </c>
      <c r="AE4" s="139">
        <f>AD15</f>
        <v>9</v>
      </c>
      <c r="AF4" s="136">
        <v>5.67</v>
      </c>
      <c r="AG4" s="230">
        <v>4</v>
      </c>
      <c r="AH4" s="231">
        <v>8.44</v>
      </c>
      <c r="AI4" s="162">
        <v>3.78</v>
      </c>
      <c r="AJ4" s="136">
        <v>9</v>
      </c>
      <c r="AK4" s="232">
        <v>3.44</v>
      </c>
      <c r="AL4" s="75">
        <v>10.11</v>
      </c>
    </row>
    <row r="5" spans="1:38" ht="15.75" thickBot="1">
      <c r="A5" s="41"/>
      <c r="B5" s="42"/>
      <c r="C5" s="41"/>
      <c r="D5" s="42"/>
      <c r="E5" s="76"/>
      <c r="F5" s="77" t="s">
        <v>23</v>
      </c>
      <c r="G5" s="78">
        <f t="shared" ref="G5:Q5" si="0">_xlfn.STDEV.S(G9:G150)</f>
        <v>2.5185029566901735</v>
      </c>
      <c r="H5" s="79">
        <f t="shared" si="0"/>
        <v>0.37080992435478322</v>
      </c>
      <c r="I5" s="80">
        <f t="shared" si="0"/>
        <v>4.4938229209042539</v>
      </c>
      <c r="J5" s="78">
        <f t="shared" si="0"/>
        <v>4.0311288741492746</v>
      </c>
      <c r="K5" s="78">
        <f t="shared" si="0"/>
        <v>7.0616334276615254</v>
      </c>
      <c r="L5" s="78">
        <f t="shared" si="0"/>
        <v>0</v>
      </c>
      <c r="M5" s="78">
        <f t="shared" si="0"/>
        <v>1.1547005383792515</v>
      </c>
      <c r="N5" s="78" t="e">
        <f t="shared" si="0"/>
        <v>#DIV/0!</v>
      </c>
      <c r="O5" s="78" t="e">
        <f t="shared" si="0"/>
        <v>#DIV/0!</v>
      </c>
      <c r="P5" s="78">
        <f t="shared" si="0"/>
        <v>0.52704627669472992</v>
      </c>
      <c r="Q5" s="81">
        <f t="shared" si="0"/>
        <v>0.52704627669472992</v>
      </c>
      <c r="R5" s="82">
        <f t="shared" ref="R5:W5" si="1">_xlfn.STDEV.S(R9:R272)</f>
        <v>1</v>
      </c>
      <c r="S5" s="78" t="e">
        <f t="shared" si="1"/>
        <v>#DIV/0!</v>
      </c>
      <c r="T5" s="78" t="e">
        <f t="shared" si="1"/>
        <v>#DIV/0!</v>
      </c>
      <c r="U5" s="81">
        <f t="shared" si="1"/>
        <v>0.52704627669472992</v>
      </c>
      <c r="V5" s="81">
        <f t="shared" si="1"/>
        <v>0.52704627669472992</v>
      </c>
      <c r="W5" s="79">
        <f t="shared" si="1"/>
        <v>0.33333333333333331</v>
      </c>
      <c r="X5" s="41"/>
      <c r="Y5" s="42"/>
      <c r="Z5" s="14"/>
      <c r="AA5" s="14"/>
      <c r="AB5" s="83"/>
      <c r="AC5" s="84"/>
      <c r="AD5" s="85" t="s">
        <v>24</v>
      </c>
      <c r="AE5" s="143">
        <f>AE15</f>
        <v>6</v>
      </c>
      <c r="AF5" s="142">
        <v>5.33</v>
      </c>
      <c r="AG5" s="233">
        <v>1.67</v>
      </c>
      <c r="AH5" s="234">
        <v>11.17</v>
      </c>
      <c r="AI5" s="235">
        <v>1.5</v>
      </c>
      <c r="AJ5" s="142">
        <v>12.17</v>
      </c>
      <c r="AK5" s="236">
        <v>1.33</v>
      </c>
      <c r="AL5" s="91">
        <v>15</v>
      </c>
    </row>
    <row r="6" spans="1:38" ht="15.75" thickBot="1">
      <c r="A6" s="41"/>
      <c r="B6" s="42"/>
      <c r="C6" s="92"/>
      <c r="D6" s="93"/>
      <c r="E6" s="76"/>
      <c r="F6" s="94" t="s">
        <v>25</v>
      </c>
      <c r="G6" s="95">
        <f>(2*G5/G8)</f>
        <v>1.903809285595164</v>
      </c>
      <c r="H6" s="96">
        <f>(2*H5/H8)</f>
        <v>0.24720661623652215</v>
      </c>
      <c r="I6" s="97">
        <f t="shared" ref="I6:W6" si="2">(2*I5/I8)</f>
        <v>2.9958819472695026</v>
      </c>
      <c r="J6" s="95">
        <f t="shared" si="2"/>
        <v>2.6874192494328497</v>
      </c>
      <c r="K6" s="95">
        <f t="shared" si="2"/>
        <v>5.7657995494505743</v>
      </c>
      <c r="L6" s="95">
        <f t="shared" si="2"/>
        <v>0</v>
      </c>
      <c r="M6" s="95">
        <f t="shared" si="2"/>
        <v>1.1547005383792515</v>
      </c>
      <c r="N6" s="95" t="e">
        <f t="shared" si="2"/>
        <v>#DIV/0!</v>
      </c>
      <c r="O6" s="95" t="e">
        <f t="shared" si="2"/>
        <v>#DIV/0!</v>
      </c>
      <c r="P6" s="95">
        <f t="shared" si="2"/>
        <v>0.35136418446315326</v>
      </c>
      <c r="Q6" s="98">
        <f t="shared" si="2"/>
        <v>0.35136418446315326</v>
      </c>
      <c r="R6" s="99">
        <f t="shared" si="2"/>
        <v>1</v>
      </c>
      <c r="S6" s="95" t="e">
        <f t="shared" si="2"/>
        <v>#DIV/0!</v>
      </c>
      <c r="T6" s="95" t="e">
        <f t="shared" si="2"/>
        <v>#DIV/0!</v>
      </c>
      <c r="U6" s="98">
        <f t="shared" si="2"/>
        <v>0.35136418446315326</v>
      </c>
      <c r="V6" s="98">
        <f t="shared" si="2"/>
        <v>0.35136418446315326</v>
      </c>
      <c r="W6" s="96">
        <f t="shared" si="2"/>
        <v>0.22222222222222221</v>
      </c>
      <c r="X6" s="41"/>
      <c r="Y6" s="42"/>
      <c r="Z6" s="14"/>
      <c r="AA6" s="14"/>
      <c r="AB6" s="18" t="s">
        <v>26</v>
      </c>
      <c r="AC6" s="198"/>
      <c r="AD6" s="53" t="s">
        <v>21</v>
      </c>
      <c r="AE6" s="133">
        <f>AF15</f>
        <v>4</v>
      </c>
      <c r="AF6" s="131">
        <v>2</v>
      </c>
      <c r="AG6" s="250">
        <v>1</v>
      </c>
      <c r="AH6" s="59">
        <v>2.5</v>
      </c>
      <c r="AI6" s="251">
        <v>1</v>
      </c>
      <c r="AJ6" s="59">
        <v>2.5</v>
      </c>
      <c r="AK6" s="251">
        <v>1</v>
      </c>
      <c r="AL6" s="59">
        <v>2.5</v>
      </c>
    </row>
    <row r="7" spans="1:38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Q7" si="3">COUNT(G9:G150)</f>
        <v>7</v>
      </c>
      <c r="H7" s="104">
        <f t="shared" si="3"/>
        <v>9</v>
      </c>
      <c r="I7" s="105">
        <f t="shared" si="3"/>
        <v>9</v>
      </c>
      <c r="J7" s="103">
        <f t="shared" si="3"/>
        <v>9</v>
      </c>
      <c r="K7" s="103">
        <f t="shared" si="3"/>
        <v>6</v>
      </c>
      <c r="L7" s="103">
        <f t="shared" si="3"/>
        <v>9</v>
      </c>
      <c r="M7" s="103">
        <f t="shared" si="3"/>
        <v>4</v>
      </c>
      <c r="N7" s="103">
        <f t="shared" si="3"/>
        <v>0</v>
      </c>
      <c r="O7" s="103">
        <f t="shared" si="3"/>
        <v>0</v>
      </c>
      <c r="P7" s="103">
        <f t="shared" si="3"/>
        <v>9</v>
      </c>
      <c r="Q7" s="106">
        <f t="shared" si="3"/>
        <v>9</v>
      </c>
      <c r="R7" s="107">
        <f t="shared" ref="R7:W7" si="4">COUNT(R9:R272)</f>
        <v>4</v>
      </c>
      <c r="S7" s="103">
        <f t="shared" si="4"/>
        <v>0</v>
      </c>
      <c r="T7" s="103">
        <f t="shared" si="4"/>
        <v>0</v>
      </c>
      <c r="U7" s="106">
        <f t="shared" si="4"/>
        <v>9</v>
      </c>
      <c r="V7" s="106">
        <f t="shared" si="4"/>
        <v>9</v>
      </c>
      <c r="W7" s="104">
        <f t="shared" si="4"/>
        <v>9</v>
      </c>
      <c r="X7" s="41"/>
      <c r="Y7" s="42"/>
      <c r="Z7" s="14"/>
      <c r="AA7" s="14"/>
      <c r="AB7" s="200"/>
      <c r="AC7" s="201"/>
      <c r="AD7" s="69" t="s">
        <v>22</v>
      </c>
      <c r="AE7" s="139">
        <f>AG15</f>
        <v>0</v>
      </c>
      <c r="AF7" s="136" t="s">
        <v>81</v>
      </c>
      <c r="AG7" s="230" t="s">
        <v>81</v>
      </c>
      <c r="AH7" s="161" t="s">
        <v>81</v>
      </c>
      <c r="AI7" s="162" t="s">
        <v>81</v>
      </c>
      <c r="AJ7" s="136" t="s">
        <v>81</v>
      </c>
      <c r="AK7" s="160" t="s">
        <v>81</v>
      </c>
      <c r="AL7" s="161" t="s">
        <v>81</v>
      </c>
    </row>
    <row r="8" spans="1:38" ht="15.75" thickBot="1">
      <c r="A8" s="109"/>
      <c r="B8" s="110"/>
      <c r="C8" s="111"/>
      <c r="D8" s="112"/>
      <c r="E8" s="113"/>
      <c r="F8" s="114" t="s">
        <v>30</v>
      </c>
      <c r="G8" s="95">
        <f>SQRT(G7)</f>
        <v>2.6457513110645907</v>
      </c>
      <c r="H8" s="96">
        <f>SQRT(H7)</f>
        <v>3</v>
      </c>
      <c r="I8" s="97">
        <f t="shared" ref="I8:W8" si="5">SQRT(I7)</f>
        <v>3</v>
      </c>
      <c r="J8" s="95">
        <f t="shared" si="5"/>
        <v>3</v>
      </c>
      <c r="K8" s="95">
        <f t="shared" si="5"/>
        <v>2.4494897427831779</v>
      </c>
      <c r="L8" s="95">
        <f t="shared" si="5"/>
        <v>3</v>
      </c>
      <c r="M8" s="95">
        <f t="shared" si="5"/>
        <v>2</v>
      </c>
      <c r="N8" s="95">
        <f t="shared" si="5"/>
        <v>0</v>
      </c>
      <c r="O8" s="95">
        <f t="shared" si="5"/>
        <v>0</v>
      </c>
      <c r="P8" s="95">
        <f t="shared" si="5"/>
        <v>3</v>
      </c>
      <c r="Q8" s="98">
        <f t="shared" si="5"/>
        <v>3</v>
      </c>
      <c r="R8" s="99">
        <f t="shared" si="5"/>
        <v>2</v>
      </c>
      <c r="S8" s="95">
        <f t="shared" si="5"/>
        <v>0</v>
      </c>
      <c r="T8" s="95">
        <f t="shared" si="5"/>
        <v>0</v>
      </c>
      <c r="U8" s="98">
        <f t="shared" si="5"/>
        <v>3</v>
      </c>
      <c r="V8" s="98">
        <f t="shared" si="5"/>
        <v>3</v>
      </c>
      <c r="W8" s="96">
        <f t="shared" si="5"/>
        <v>3</v>
      </c>
      <c r="X8" s="109"/>
      <c r="Y8" s="110"/>
      <c r="Z8" s="202" t="s">
        <v>31</v>
      </c>
      <c r="AA8" s="115">
        <f>COUNT(A9:A72)</f>
        <v>9</v>
      </c>
      <c r="AB8" s="203"/>
      <c r="AC8" s="204"/>
      <c r="AD8" s="85" t="s">
        <v>24</v>
      </c>
      <c r="AE8" s="143">
        <f>AH15</f>
        <v>0</v>
      </c>
      <c r="AF8" s="142" t="s">
        <v>81</v>
      </c>
      <c r="AG8" s="233" t="s">
        <v>81</v>
      </c>
      <c r="AH8" s="241" t="s">
        <v>81</v>
      </c>
      <c r="AI8" s="235" t="s">
        <v>81</v>
      </c>
      <c r="AJ8" s="142" t="s">
        <v>81</v>
      </c>
      <c r="AK8" s="252" t="s">
        <v>81</v>
      </c>
      <c r="AL8" s="241" t="s">
        <v>81</v>
      </c>
    </row>
    <row r="9" spans="1:38">
      <c r="A9" s="14">
        <v>1</v>
      </c>
      <c r="B9" s="14" t="s">
        <v>255</v>
      </c>
      <c r="C9" s="130">
        <v>44016</v>
      </c>
      <c r="D9" s="130">
        <v>44027</v>
      </c>
      <c r="E9" s="14" t="s">
        <v>21</v>
      </c>
      <c r="F9" s="14">
        <v>20</v>
      </c>
      <c r="G9" s="14">
        <v>45.6</v>
      </c>
      <c r="H9" s="14">
        <v>7.9</v>
      </c>
      <c r="I9" s="14">
        <v>9</v>
      </c>
      <c r="J9" s="14">
        <v>5</v>
      </c>
      <c r="K9" s="14"/>
      <c r="L9" s="14">
        <v>1</v>
      </c>
      <c r="M9" s="14"/>
      <c r="N9" s="14"/>
      <c r="O9" s="14"/>
      <c r="P9" s="14">
        <v>0</v>
      </c>
      <c r="Q9" s="14">
        <v>0</v>
      </c>
      <c r="R9" s="14">
        <v>1</v>
      </c>
      <c r="S9" s="14"/>
      <c r="T9" s="14"/>
      <c r="U9" s="14">
        <v>1</v>
      </c>
      <c r="V9" s="14">
        <v>1</v>
      </c>
      <c r="W9" s="14">
        <v>0</v>
      </c>
      <c r="X9" s="14">
        <v>0</v>
      </c>
      <c r="Y9" s="14"/>
      <c r="Z9" s="14"/>
      <c r="AA9" s="14"/>
      <c r="AB9" s="205" t="s">
        <v>192</v>
      </c>
      <c r="AC9" s="206"/>
      <c r="AD9" s="152" t="s">
        <v>21</v>
      </c>
      <c r="AE9" s="210">
        <f>AI15</f>
        <v>4</v>
      </c>
      <c r="AF9" s="243">
        <v>1.5</v>
      </c>
      <c r="AG9" s="244">
        <v>1</v>
      </c>
      <c r="AH9" s="245">
        <v>2</v>
      </c>
      <c r="AI9" s="246">
        <v>1</v>
      </c>
      <c r="AJ9" s="243">
        <v>2</v>
      </c>
      <c r="AK9" s="253">
        <v>1</v>
      </c>
      <c r="AL9" s="254">
        <v>2.5</v>
      </c>
    </row>
    <row r="10" spans="1:38">
      <c r="A10" s="14">
        <v>2</v>
      </c>
      <c r="B10" s="14" t="s">
        <v>256</v>
      </c>
      <c r="C10" s="130">
        <v>44016</v>
      </c>
      <c r="D10" s="130">
        <v>44027</v>
      </c>
      <c r="E10" s="14" t="s">
        <v>21</v>
      </c>
      <c r="F10" s="14">
        <v>20</v>
      </c>
      <c r="G10" s="14">
        <v>46.7</v>
      </c>
      <c r="H10" s="14">
        <v>7.6</v>
      </c>
      <c r="I10" s="14">
        <v>9</v>
      </c>
      <c r="J10" s="14">
        <v>5</v>
      </c>
      <c r="K10" s="14">
        <v>7</v>
      </c>
      <c r="L10" s="14">
        <v>1</v>
      </c>
      <c r="M10" s="14"/>
      <c r="N10" s="14"/>
      <c r="O10" s="14"/>
      <c r="P10" s="14">
        <v>0</v>
      </c>
      <c r="Q10" s="14">
        <v>0</v>
      </c>
      <c r="R10" s="14">
        <v>1</v>
      </c>
      <c r="S10" s="14"/>
      <c r="T10" s="14"/>
      <c r="U10" s="14">
        <v>1</v>
      </c>
      <c r="V10" s="14">
        <v>1</v>
      </c>
      <c r="W10" s="14">
        <v>0</v>
      </c>
      <c r="X10" s="14">
        <v>0</v>
      </c>
      <c r="Y10" s="14"/>
      <c r="Z10" s="14"/>
      <c r="AA10" s="14"/>
      <c r="AB10" s="76"/>
      <c r="AC10" s="213"/>
      <c r="AD10" s="69" t="s">
        <v>22</v>
      </c>
      <c r="AE10" s="139">
        <f>AJ15</f>
        <v>0</v>
      </c>
      <c r="AF10" s="136" t="s">
        <v>81</v>
      </c>
      <c r="AG10" s="230" t="s">
        <v>81</v>
      </c>
      <c r="AH10" s="161" t="s">
        <v>81</v>
      </c>
      <c r="AI10" s="162" t="s">
        <v>81</v>
      </c>
      <c r="AJ10" s="136" t="s">
        <v>81</v>
      </c>
      <c r="AK10" s="160" t="s">
        <v>81</v>
      </c>
      <c r="AL10" s="161" t="s">
        <v>81</v>
      </c>
    </row>
    <row r="11" spans="1:38" ht="15.75" thickBot="1">
      <c r="A11" s="14">
        <v>3</v>
      </c>
      <c r="B11" s="14" t="s">
        <v>257</v>
      </c>
      <c r="C11" s="130">
        <v>44016</v>
      </c>
      <c r="D11" s="130">
        <v>44028</v>
      </c>
      <c r="E11" s="14" t="s">
        <v>21</v>
      </c>
      <c r="F11" s="14">
        <v>20</v>
      </c>
      <c r="G11" s="14">
        <v>44.5</v>
      </c>
      <c r="H11" s="14">
        <v>7.4</v>
      </c>
      <c r="I11" s="14">
        <v>1</v>
      </c>
      <c r="J11" s="14">
        <v>5</v>
      </c>
      <c r="K11" s="14"/>
      <c r="L11" s="14">
        <v>1</v>
      </c>
      <c r="M11" s="14">
        <v>1</v>
      </c>
      <c r="N11" s="14"/>
      <c r="O11" s="14"/>
      <c r="P11" s="14">
        <v>1</v>
      </c>
      <c r="Q11" s="14">
        <v>1</v>
      </c>
      <c r="R11" s="14"/>
      <c r="S11" s="14"/>
      <c r="T11" s="14"/>
      <c r="U11" s="14">
        <v>0</v>
      </c>
      <c r="V11" s="14">
        <v>0</v>
      </c>
      <c r="W11" s="14">
        <v>0</v>
      </c>
      <c r="X11" s="14">
        <v>0</v>
      </c>
      <c r="Y11" s="14"/>
      <c r="Z11" s="14"/>
      <c r="AA11" s="14"/>
      <c r="AB11" s="113"/>
      <c r="AC11" s="214"/>
      <c r="AD11" s="85" t="s">
        <v>24</v>
      </c>
      <c r="AE11" s="143">
        <f>AK15</f>
        <v>0</v>
      </c>
      <c r="AF11" s="142" t="s">
        <v>81</v>
      </c>
      <c r="AG11" s="233" t="s">
        <v>81</v>
      </c>
      <c r="AH11" s="241" t="s">
        <v>81</v>
      </c>
      <c r="AI11" s="235" t="s">
        <v>81</v>
      </c>
      <c r="AJ11" s="142" t="s">
        <v>81</v>
      </c>
      <c r="AK11" s="252" t="s">
        <v>81</v>
      </c>
      <c r="AL11" s="241" t="s">
        <v>81</v>
      </c>
    </row>
    <row r="12" spans="1:38" ht="15.75" thickBot="1">
      <c r="A12" s="14">
        <v>4</v>
      </c>
      <c r="B12" s="14" t="s">
        <v>258</v>
      </c>
      <c r="C12" s="130">
        <v>44016</v>
      </c>
      <c r="D12" s="130">
        <v>44028</v>
      </c>
      <c r="E12" s="14" t="s">
        <v>21</v>
      </c>
      <c r="F12" s="14">
        <v>20</v>
      </c>
      <c r="G12" s="14">
        <v>44.9</v>
      </c>
      <c r="H12" s="14">
        <v>7.3</v>
      </c>
      <c r="I12" s="14">
        <v>12</v>
      </c>
      <c r="J12" s="14">
        <v>15</v>
      </c>
      <c r="K12" s="14">
        <v>19</v>
      </c>
      <c r="L12" s="14">
        <v>1</v>
      </c>
      <c r="M12" s="14">
        <v>1</v>
      </c>
      <c r="N12" s="14"/>
      <c r="O12" s="14"/>
      <c r="P12" s="14">
        <v>1</v>
      </c>
      <c r="Q12" s="14">
        <v>1</v>
      </c>
      <c r="R12" s="14">
        <v>3</v>
      </c>
      <c r="S12" s="14"/>
      <c r="T12" s="14"/>
      <c r="U12" s="14">
        <v>1</v>
      </c>
      <c r="V12" s="14">
        <v>1</v>
      </c>
      <c r="W12" s="14">
        <v>1</v>
      </c>
      <c r="X12" s="14">
        <v>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>
      <c r="A13" s="14">
        <v>5</v>
      </c>
      <c r="B13" s="14" t="s">
        <v>259</v>
      </c>
      <c r="C13" s="130">
        <v>44016</v>
      </c>
      <c r="D13" s="130">
        <v>44028</v>
      </c>
      <c r="E13" s="14" t="s">
        <v>22</v>
      </c>
      <c r="F13" s="14">
        <v>20</v>
      </c>
      <c r="G13" s="14"/>
      <c r="H13" s="14">
        <v>7.3</v>
      </c>
      <c r="I13" s="14">
        <v>5</v>
      </c>
      <c r="J13" s="14">
        <v>4</v>
      </c>
      <c r="K13" s="14">
        <v>2</v>
      </c>
      <c r="L13" s="14">
        <v>1</v>
      </c>
      <c r="M13" s="14"/>
      <c r="N13" s="14"/>
      <c r="O13" s="14"/>
      <c r="P13" s="14">
        <v>0</v>
      </c>
      <c r="Q13" s="14">
        <v>0</v>
      </c>
      <c r="R13" s="14">
        <v>1</v>
      </c>
      <c r="S13" s="14"/>
      <c r="T13" s="14"/>
      <c r="U13" s="14">
        <v>1</v>
      </c>
      <c r="V13" s="14">
        <v>1</v>
      </c>
      <c r="W13" s="14">
        <v>0</v>
      </c>
      <c r="X13" s="14">
        <v>0</v>
      </c>
      <c r="Y13" s="14"/>
      <c r="Z13" s="14"/>
      <c r="AA13" s="14"/>
      <c r="AB13" s="189"/>
      <c r="AC13" s="132" t="s">
        <v>33</v>
      </c>
      <c r="AD13" s="121" t="s">
        <v>34</v>
      </c>
      <c r="AE13" s="122" t="s">
        <v>35</v>
      </c>
      <c r="AF13" s="132" t="s">
        <v>36</v>
      </c>
      <c r="AG13" s="121" t="s">
        <v>37</v>
      </c>
      <c r="AH13" s="122" t="s">
        <v>38</v>
      </c>
      <c r="AI13" s="215" t="s">
        <v>197</v>
      </c>
      <c r="AJ13" s="121" t="s">
        <v>198</v>
      </c>
      <c r="AK13" s="122" t="s">
        <v>199</v>
      </c>
      <c r="AL13" s="14"/>
    </row>
    <row r="14" spans="1:38">
      <c r="A14" s="14">
        <v>6</v>
      </c>
      <c r="B14" s="14" t="s">
        <v>260</v>
      </c>
      <c r="C14" s="130">
        <v>44016</v>
      </c>
      <c r="D14" s="130">
        <v>44028</v>
      </c>
      <c r="E14" s="14" t="s">
        <v>22</v>
      </c>
      <c r="F14" s="14">
        <v>20</v>
      </c>
      <c r="G14" s="14">
        <v>40.6</v>
      </c>
      <c r="H14" s="14">
        <v>6.7</v>
      </c>
      <c r="I14" s="14">
        <v>3</v>
      </c>
      <c r="J14" s="14">
        <v>3</v>
      </c>
      <c r="K14" s="14"/>
      <c r="L14" s="14">
        <v>1</v>
      </c>
      <c r="M14" s="14"/>
      <c r="N14" s="14"/>
      <c r="O14" s="14"/>
      <c r="P14" s="14">
        <v>0</v>
      </c>
      <c r="Q14" s="14">
        <v>0</v>
      </c>
      <c r="R14" s="14"/>
      <c r="S14" s="14"/>
      <c r="T14" s="14"/>
      <c r="U14" s="14">
        <v>0</v>
      </c>
      <c r="V14" s="14">
        <v>0</v>
      </c>
      <c r="W14" s="14">
        <v>0</v>
      </c>
      <c r="X14" s="14">
        <v>0</v>
      </c>
      <c r="Y14" s="14"/>
      <c r="Z14" s="14"/>
      <c r="AA14" s="14"/>
      <c r="AB14" s="190" t="s">
        <v>48</v>
      </c>
      <c r="AC14" s="216">
        <f>AC15/AA8*100</f>
        <v>100</v>
      </c>
      <c r="AD14" s="217">
        <f>AD15/AA8*100</f>
        <v>100</v>
      </c>
      <c r="AE14" s="218">
        <f>AE15/AA8*100</f>
        <v>66.666666666666657</v>
      </c>
      <c r="AF14" s="216">
        <f>AF15/AA8*100</f>
        <v>44.444444444444443</v>
      </c>
      <c r="AG14" s="217">
        <f>AG15/AA8*100</f>
        <v>0</v>
      </c>
      <c r="AH14" s="218">
        <f>AH15/AA8*100</f>
        <v>0</v>
      </c>
      <c r="AI14" s="219">
        <f>AI15/AA8*100</f>
        <v>44.444444444444443</v>
      </c>
      <c r="AJ14" s="217">
        <f>AJ15/AA8*100</f>
        <v>0</v>
      </c>
      <c r="AK14" s="218">
        <f>AK15/AA8*100</f>
        <v>0</v>
      </c>
      <c r="AL14" s="14"/>
    </row>
    <row r="15" spans="1:38" ht="15.75" thickBot="1">
      <c r="A15" s="14">
        <v>7</v>
      </c>
      <c r="B15" s="14" t="s">
        <v>261</v>
      </c>
      <c r="C15" s="130">
        <v>44016</v>
      </c>
      <c r="D15" s="130">
        <v>44028</v>
      </c>
      <c r="E15" s="14" t="s">
        <v>21</v>
      </c>
      <c r="F15" s="14">
        <v>20</v>
      </c>
      <c r="G15" s="14"/>
      <c r="H15" s="14">
        <v>6.8</v>
      </c>
      <c r="I15" s="14">
        <v>7</v>
      </c>
      <c r="J15" s="14">
        <v>3</v>
      </c>
      <c r="K15" s="14">
        <v>2</v>
      </c>
      <c r="L15" s="14">
        <v>1</v>
      </c>
      <c r="M15" s="14">
        <v>3</v>
      </c>
      <c r="N15" s="14"/>
      <c r="O15" s="14"/>
      <c r="P15" s="14">
        <v>1</v>
      </c>
      <c r="Q15" s="14">
        <v>1</v>
      </c>
      <c r="R15" s="14"/>
      <c r="S15" s="14"/>
      <c r="T15" s="14"/>
      <c r="U15" s="14">
        <v>0</v>
      </c>
      <c r="V15" s="14">
        <v>0</v>
      </c>
      <c r="W15" s="14">
        <v>0</v>
      </c>
      <c r="X15" s="14">
        <v>0</v>
      </c>
      <c r="Y15" s="14"/>
      <c r="Z15" s="14"/>
      <c r="AA15" s="14"/>
      <c r="AB15" s="192" t="s">
        <v>29</v>
      </c>
      <c r="AC15" s="126">
        <f>COUNT(AC16:AC78)</f>
        <v>9</v>
      </c>
      <c r="AD15" s="127">
        <f>COUNT(AD16:AD78)</f>
        <v>9</v>
      </c>
      <c r="AE15" s="128">
        <f>COUNT(AE16:AE78)</f>
        <v>6</v>
      </c>
      <c r="AF15" s="126">
        <f t="shared" ref="AF15:AK15" si="6">COUNT(AF16:AF89)</f>
        <v>4</v>
      </c>
      <c r="AG15" s="127">
        <f t="shared" si="6"/>
        <v>0</v>
      </c>
      <c r="AH15" s="128">
        <f t="shared" si="6"/>
        <v>0</v>
      </c>
      <c r="AI15" s="220">
        <f t="shared" si="6"/>
        <v>4</v>
      </c>
      <c r="AJ15" s="127">
        <f t="shared" si="6"/>
        <v>0</v>
      </c>
      <c r="AK15" s="128">
        <f t="shared" si="6"/>
        <v>0</v>
      </c>
      <c r="AL15" s="14"/>
    </row>
    <row r="16" spans="1:38">
      <c r="A16" s="14">
        <v>8</v>
      </c>
      <c r="B16" s="14" t="s">
        <v>262</v>
      </c>
      <c r="C16" s="130">
        <v>44016</v>
      </c>
      <c r="D16" s="130">
        <v>44028</v>
      </c>
      <c r="E16" s="14" t="s">
        <v>22</v>
      </c>
      <c r="F16" s="14">
        <v>20</v>
      </c>
      <c r="G16" s="14">
        <v>44</v>
      </c>
      <c r="H16" s="14">
        <v>7.1</v>
      </c>
      <c r="I16" s="14">
        <v>4</v>
      </c>
      <c r="J16" s="14">
        <v>2</v>
      </c>
      <c r="K16" s="14">
        <v>1</v>
      </c>
      <c r="L16" s="14">
        <v>1</v>
      </c>
      <c r="M16" s="14"/>
      <c r="N16" s="14"/>
      <c r="O16" s="14"/>
      <c r="P16" s="14">
        <v>0</v>
      </c>
      <c r="Q16" s="14">
        <v>0</v>
      </c>
      <c r="R16" s="14"/>
      <c r="S16" s="14"/>
      <c r="T16" s="14"/>
      <c r="U16" s="14">
        <v>0</v>
      </c>
      <c r="V16" s="14">
        <v>0</v>
      </c>
      <c r="W16" s="14">
        <v>0</v>
      </c>
      <c r="X16" s="14">
        <v>0</v>
      </c>
      <c r="Y16" s="14"/>
      <c r="Z16" s="14"/>
      <c r="AA16" s="14"/>
      <c r="AB16" s="14"/>
      <c r="AC16" s="14">
        <v>1</v>
      </c>
      <c r="AD16" s="14">
        <v>2</v>
      </c>
      <c r="AE16" s="14">
        <v>1</v>
      </c>
      <c r="AF16" s="14">
        <v>1</v>
      </c>
      <c r="AG16" s="14"/>
      <c r="AH16" s="14"/>
      <c r="AI16" s="14">
        <v>1</v>
      </c>
      <c r="AJ16" s="14"/>
      <c r="AK16" s="14"/>
      <c r="AL16" s="14"/>
    </row>
    <row r="17" spans="1:38">
      <c r="A17" s="14">
        <v>9</v>
      </c>
      <c r="B17" s="14" t="s">
        <v>263</v>
      </c>
      <c r="C17" s="130">
        <v>44016</v>
      </c>
      <c r="D17" s="130">
        <v>44028</v>
      </c>
      <c r="E17" s="14" t="s">
        <v>21</v>
      </c>
      <c r="F17" s="14">
        <v>20</v>
      </c>
      <c r="G17" s="14">
        <v>40</v>
      </c>
      <c r="H17" s="14">
        <v>7.3</v>
      </c>
      <c r="I17" s="14">
        <v>15</v>
      </c>
      <c r="J17" s="14">
        <v>9</v>
      </c>
      <c r="K17" s="14">
        <v>1</v>
      </c>
      <c r="L17" s="14">
        <v>1</v>
      </c>
      <c r="M17" s="14">
        <v>3</v>
      </c>
      <c r="N17" s="14"/>
      <c r="O17" s="14"/>
      <c r="P17" s="14">
        <v>1</v>
      </c>
      <c r="Q17" s="14">
        <v>1</v>
      </c>
      <c r="R17" s="14"/>
      <c r="S17" s="14"/>
      <c r="T17" s="14"/>
      <c r="U17" s="14">
        <v>0</v>
      </c>
      <c r="V17" s="14">
        <v>0</v>
      </c>
      <c r="W17" s="14">
        <v>0</v>
      </c>
      <c r="X17" s="14">
        <v>0</v>
      </c>
      <c r="Y17" s="14"/>
      <c r="Z17" s="14"/>
      <c r="AA17" s="14"/>
      <c r="AB17" s="14"/>
      <c r="AC17" s="14">
        <v>3</v>
      </c>
      <c r="AD17" s="14">
        <v>3</v>
      </c>
      <c r="AE17" s="14">
        <v>1</v>
      </c>
      <c r="AF17" s="14">
        <v>1</v>
      </c>
      <c r="AG17" s="14"/>
      <c r="AH17" s="14"/>
      <c r="AI17" s="14">
        <v>1</v>
      </c>
      <c r="AJ17" s="14"/>
      <c r="AK17" s="14"/>
      <c r="AL17" s="14"/>
    </row>
    <row r="18" spans="1:38">
      <c r="A18" s="14"/>
      <c r="B18" s="14"/>
      <c r="C18" s="14"/>
      <c r="D18" s="14"/>
      <c r="E18" s="14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4"/>
      <c r="Y18" s="14"/>
      <c r="Z18" s="14"/>
      <c r="AA18" s="14"/>
      <c r="AB18" s="14"/>
      <c r="AC18" s="14">
        <v>4</v>
      </c>
      <c r="AD18" s="14">
        <v>3</v>
      </c>
      <c r="AE18" s="14">
        <v>2</v>
      </c>
      <c r="AF18" s="14">
        <v>3</v>
      </c>
      <c r="AG18" s="14"/>
      <c r="AH18" s="14"/>
      <c r="AI18" s="14">
        <v>1</v>
      </c>
      <c r="AJ18" s="14"/>
      <c r="AK18" s="14"/>
      <c r="AL18" s="14"/>
    </row>
    <row r="19" spans="1:38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>
        <v>5</v>
      </c>
      <c r="AD19" s="14">
        <v>4</v>
      </c>
      <c r="AE19" s="14">
        <v>2</v>
      </c>
      <c r="AF19" s="14">
        <v>3</v>
      </c>
      <c r="AG19" s="14"/>
      <c r="AH19" s="14"/>
      <c r="AI19" s="14">
        <v>3</v>
      </c>
      <c r="AJ19" s="14"/>
      <c r="AK19" s="14"/>
      <c r="AL19" s="14"/>
    </row>
    <row r="20" spans="1:38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>
        <v>7</v>
      </c>
      <c r="AD20" s="14">
        <v>5</v>
      </c>
      <c r="AE20" s="14">
        <v>7</v>
      </c>
      <c r="AF20" s="14"/>
      <c r="AG20" s="14"/>
      <c r="AH20" s="14"/>
      <c r="AI20" s="14"/>
      <c r="AJ20" s="14"/>
      <c r="AK20" s="14"/>
      <c r="AL20" s="14"/>
    </row>
    <row r="21" spans="1:38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>
        <v>9</v>
      </c>
      <c r="AD21" s="14">
        <v>5</v>
      </c>
      <c r="AE21" s="14">
        <v>19</v>
      </c>
      <c r="AF21" s="14"/>
      <c r="AG21" s="14"/>
      <c r="AH21" s="14"/>
      <c r="AI21" s="14"/>
      <c r="AJ21" s="14"/>
      <c r="AK21" s="14"/>
      <c r="AL21" s="14"/>
    </row>
    <row r="22" spans="1:3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>
        <v>9</v>
      </c>
      <c r="AD22" s="14">
        <v>5</v>
      </c>
      <c r="AE22" s="14"/>
      <c r="AF22" s="14"/>
      <c r="AG22" s="14"/>
      <c r="AH22" s="14"/>
      <c r="AI22" s="14"/>
      <c r="AJ22" s="14"/>
      <c r="AK22" s="14"/>
      <c r="AL22" s="14"/>
    </row>
    <row r="23" spans="1:38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>
        <v>12</v>
      </c>
      <c r="AD23" s="14">
        <v>9</v>
      </c>
      <c r="AE23" s="14"/>
      <c r="AF23" s="14"/>
      <c r="AG23" s="14"/>
      <c r="AH23" s="14"/>
      <c r="AI23" s="14"/>
      <c r="AJ23" s="14"/>
      <c r="AK23" s="14"/>
      <c r="AL23" s="14"/>
    </row>
    <row r="24" spans="1:3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>
        <v>15</v>
      </c>
      <c r="AD24" s="14">
        <v>15</v>
      </c>
      <c r="AE24" s="14"/>
      <c r="AF24" s="14"/>
      <c r="AG24" s="14"/>
      <c r="AH24" s="14"/>
      <c r="AI24" s="14"/>
      <c r="AJ24" s="14"/>
      <c r="AK24" s="14"/>
      <c r="AL24" s="14"/>
    </row>
  </sheetData>
  <mergeCells count="22">
    <mergeCell ref="D7:D8"/>
    <mergeCell ref="E4:E8"/>
    <mergeCell ref="AB6:AC8"/>
    <mergeCell ref="A1:AC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X2:Y8"/>
    <mergeCell ref="V2:W2"/>
    <mergeCell ref="AB2:AD2"/>
    <mergeCell ref="C7:C8"/>
    <mergeCell ref="AB9:AC11"/>
    <mergeCell ref="AB3:AC5"/>
    <mergeCell ref="AG2:AH2"/>
    <mergeCell ref="AI2:AJ2"/>
    <mergeCell ref="AK2:AL2"/>
  </mergeCells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workbookViewId="0">
      <selection activeCell="G14" sqref="A1:AL52"/>
    </sheetView>
  </sheetViews>
  <sheetFormatPr defaultColWidth="9" defaultRowHeight="15"/>
  <cols>
    <col min="1" max="2" width="9" style="1"/>
    <col min="3" max="3" width="10.28515625" style="1" customWidth="1"/>
    <col min="4" max="4" width="11.140625" style="1" customWidth="1"/>
    <col min="5" max="5" width="9" style="1"/>
    <col min="6" max="6" width="10" style="1" bestFit="1" customWidth="1"/>
    <col min="7" max="15" width="9" style="1"/>
    <col min="16" max="16" width="12" style="1" bestFit="1" customWidth="1"/>
    <col min="17" max="17" width="15.7109375" style="1" bestFit="1" customWidth="1"/>
    <col min="18" max="19" width="9" style="1"/>
    <col min="20" max="20" width="8.85546875" style="1" bestFit="1" customWidth="1"/>
    <col min="21" max="21" width="12" style="1" bestFit="1" customWidth="1"/>
    <col min="22" max="22" width="11.42578125" style="1" bestFit="1" customWidth="1"/>
    <col min="23" max="23" width="14.85546875" style="1" bestFit="1" customWidth="1"/>
    <col min="24" max="27" width="9" style="1"/>
    <col min="28" max="28" width="11.42578125" style="1" bestFit="1" customWidth="1"/>
    <col min="29" max="16384" width="9" style="1"/>
  </cols>
  <sheetData>
    <row r="1" spans="1:38" ht="15.75" thickBot="1">
      <c r="A1" s="182" t="s">
        <v>302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4"/>
      <c r="AE1" s="14"/>
      <c r="AF1" s="14"/>
      <c r="AG1" s="14"/>
      <c r="AH1" s="14"/>
      <c r="AI1" s="14"/>
      <c r="AJ1" s="14"/>
      <c r="AK1" s="14"/>
      <c r="AL1" s="14"/>
    </row>
    <row r="2" spans="1:38" ht="13.5" customHeight="1" thickBot="1">
      <c r="A2" s="28" t="s">
        <v>0</v>
      </c>
      <c r="B2" s="29"/>
      <c r="C2" s="28" t="s">
        <v>1</v>
      </c>
      <c r="D2" s="29"/>
      <c r="E2" s="30" t="s">
        <v>2</v>
      </c>
      <c r="F2" s="31" t="s">
        <v>3</v>
      </c>
      <c r="G2" s="31" t="s">
        <v>4</v>
      </c>
      <c r="H2" s="32" t="s">
        <v>5</v>
      </c>
      <c r="I2" s="33" t="s">
        <v>6</v>
      </c>
      <c r="J2" s="33"/>
      <c r="K2" s="33"/>
      <c r="L2" s="34"/>
      <c r="M2" s="35" t="s">
        <v>7</v>
      </c>
      <c r="N2" s="33"/>
      <c r="O2" s="33"/>
      <c r="P2" s="34"/>
      <c r="Q2" s="36" t="s">
        <v>8</v>
      </c>
      <c r="R2" s="196" t="s">
        <v>192</v>
      </c>
      <c r="S2" s="33"/>
      <c r="T2" s="33"/>
      <c r="U2" s="34"/>
      <c r="V2" s="184" t="s">
        <v>8</v>
      </c>
      <c r="W2" s="185"/>
      <c r="X2" s="28" t="s">
        <v>315</v>
      </c>
      <c r="Y2" s="29"/>
      <c r="Z2" s="14"/>
      <c r="AA2" s="14"/>
      <c r="AB2" s="18" t="s">
        <v>10</v>
      </c>
      <c r="AC2" s="19"/>
      <c r="AD2" s="19"/>
      <c r="AE2" s="40" t="s">
        <v>29</v>
      </c>
      <c r="AF2" s="15" t="s">
        <v>11</v>
      </c>
      <c r="AG2" s="23" t="s">
        <v>44</v>
      </c>
      <c r="AH2" s="23"/>
      <c r="AI2" s="20" t="s">
        <v>45</v>
      </c>
      <c r="AJ2" s="21"/>
      <c r="AK2" s="23" t="s">
        <v>46</v>
      </c>
      <c r="AL2" s="21"/>
    </row>
    <row r="3" spans="1:38">
      <c r="A3" s="41"/>
      <c r="B3" s="42"/>
      <c r="C3" s="41"/>
      <c r="D3" s="42"/>
      <c r="E3" s="43"/>
      <c r="F3" s="44"/>
      <c r="G3" s="44"/>
      <c r="H3" s="45" t="s">
        <v>15</v>
      </c>
      <c r="I3" s="46" t="s">
        <v>16</v>
      </c>
      <c r="J3" s="47" t="s">
        <v>17</v>
      </c>
      <c r="K3" s="47" t="s">
        <v>18</v>
      </c>
      <c r="L3" s="47" t="s">
        <v>19</v>
      </c>
      <c r="M3" s="47" t="s">
        <v>16</v>
      </c>
      <c r="N3" s="47" t="s">
        <v>17</v>
      </c>
      <c r="O3" s="47" t="s">
        <v>18</v>
      </c>
      <c r="P3" s="47" t="s">
        <v>19</v>
      </c>
      <c r="Q3" s="48"/>
      <c r="R3" s="221" t="s">
        <v>16</v>
      </c>
      <c r="S3" s="222" t="s">
        <v>17</v>
      </c>
      <c r="T3" s="222" t="s">
        <v>18</v>
      </c>
      <c r="U3" s="223" t="s">
        <v>19</v>
      </c>
      <c r="V3" s="224" t="s">
        <v>222</v>
      </c>
      <c r="W3" s="225" t="s">
        <v>223</v>
      </c>
      <c r="X3" s="41"/>
      <c r="Y3" s="42"/>
      <c r="Z3" s="14"/>
      <c r="AA3" s="14"/>
      <c r="AB3" s="51" t="s">
        <v>20</v>
      </c>
      <c r="AC3" s="52"/>
      <c r="AD3" s="53" t="s">
        <v>21</v>
      </c>
      <c r="AE3" s="133">
        <f>AC15</f>
        <v>36</v>
      </c>
      <c r="AF3" s="131">
        <v>6.92</v>
      </c>
      <c r="AG3" s="226">
        <v>6.03</v>
      </c>
      <c r="AH3" s="227">
        <v>7.94</v>
      </c>
      <c r="AI3" s="228">
        <v>5.86</v>
      </c>
      <c r="AJ3" s="131">
        <v>8.25</v>
      </c>
      <c r="AK3" s="250">
        <v>5.58</v>
      </c>
      <c r="AL3" s="59">
        <v>8.92</v>
      </c>
    </row>
    <row r="4" spans="1:38">
      <c r="A4" s="41"/>
      <c r="B4" s="42"/>
      <c r="C4" s="41"/>
      <c r="D4" s="42"/>
      <c r="E4" s="60"/>
      <c r="F4" s="61" t="s">
        <v>11</v>
      </c>
      <c r="G4" s="62">
        <f>AVERAGE(G9:G150)</f>
        <v>39.710000000000008</v>
      </c>
      <c r="H4" s="63">
        <f>AVERAGE(H9:H150)</f>
        <v>6.8263157894736848</v>
      </c>
      <c r="I4" s="64">
        <f>AVERAGE(I9:I150)</f>
        <v>6.916666666666667</v>
      </c>
      <c r="J4" s="62">
        <f>AVERAGE(J9:J150)</f>
        <v>5.4594594594594597</v>
      </c>
      <c r="K4" s="62">
        <f>AVERAGE(K9:K150)</f>
        <v>3.7419354838709675</v>
      </c>
      <c r="L4" s="62">
        <f>AVERAGE(L9:L150)*100</f>
        <v>97.368421052631575</v>
      </c>
      <c r="M4" s="62">
        <f>AVERAGE(M9:M150)</f>
        <v>2.0909090909090908</v>
      </c>
      <c r="N4" s="62" t="e">
        <f>AVERAGE(N9:N150)</f>
        <v>#DIV/0!</v>
      </c>
      <c r="O4" s="62">
        <f>AVERAGE(O9:O150)</f>
        <v>1</v>
      </c>
      <c r="P4" s="62">
        <f>AVERAGE(P9:P150)*100</f>
        <v>60.526315789473685</v>
      </c>
      <c r="Q4" s="65">
        <f>AVERAGE(Q9:Q150)*100</f>
        <v>57.894736842105267</v>
      </c>
      <c r="R4" s="66">
        <f>AVERAGE(R9:R272)</f>
        <v>1.4375</v>
      </c>
      <c r="S4" s="62">
        <f>AVERAGE(S9:S272)</f>
        <v>1</v>
      </c>
      <c r="T4" s="62">
        <f>AVERAGE(T9:T272)</f>
        <v>1.5</v>
      </c>
      <c r="U4" s="65">
        <f>AVERAGE(U9:U272)*100</f>
        <v>44.736842105263158</v>
      </c>
      <c r="V4" s="65">
        <f>AVERAGE(V9:V272)*100</f>
        <v>44.736842105263158</v>
      </c>
      <c r="W4" s="63">
        <f>AVERAGE(W9:W272)*100</f>
        <v>21.052631578947366</v>
      </c>
      <c r="X4" s="41"/>
      <c r="Y4" s="42"/>
      <c r="Z4" s="14"/>
      <c r="AA4" s="14"/>
      <c r="AB4" s="67"/>
      <c r="AC4" s="68"/>
      <c r="AD4" s="69" t="s">
        <v>22</v>
      </c>
      <c r="AE4" s="139">
        <f>AD15</f>
        <v>37</v>
      </c>
      <c r="AF4" s="136">
        <v>5.46</v>
      </c>
      <c r="AG4" s="230">
        <v>4.62</v>
      </c>
      <c r="AH4" s="231">
        <v>6.35</v>
      </c>
      <c r="AI4" s="162">
        <v>4.46</v>
      </c>
      <c r="AJ4" s="136">
        <v>6.54</v>
      </c>
      <c r="AK4" s="255">
        <v>4.24</v>
      </c>
      <c r="AL4" s="75">
        <v>6.84</v>
      </c>
    </row>
    <row r="5" spans="1:38" ht="15.75" thickBot="1">
      <c r="A5" s="41"/>
      <c r="B5" s="42"/>
      <c r="C5" s="41"/>
      <c r="D5" s="42"/>
      <c r="E5" s="76"/>
      <c r="F5" s="77" t="s">
        <v>23</v>
      </c>
      <c r="G5" s="78">
        <f t="shared" ref="G5:Q5" si="0">_xlfn.STDEV.S(G9:G150)</f>
        <v>2.4108018411394534</v>
      </c>
      <c r="H5" s="79">
        <f t="shared" si="0"/>
        <v>0.29562961718130565</v>
      </c>
      <c r="I5" s="80">
        <f t="shared" si="0"/>
        <v>3.6439774187790226</v>
      </c>
      <c r="J5" s="78">
        <f t="shared" si="0"/>
        <v>3.2023827465272254</v>
      </c>
      <c r="K5" s="78">
        <f t="shared" si="0"/>
        <v>1.9488071896330821</v>
      </c>
      <c r="L5" s="78">
        <f t="shared" si="0"/>
        <v>0.16222142113076249</v>
      </c>
      <c r="M5" s="78">
        <f t="shared" si="0"/>
        <v>0.97145403582616485</v>
      </c>
      <c r="N5" s="78" t="e">
        <f t="shared" si="0"/>
        <v>#DIV/0!</v>
      </c>
      <c r="O5" s="78">
        <f t="shared" si="0"/>
        <v>0</v>
      </c>
      <c r="P5" s="78">
        <f t="shared" si="0"/>
        <v>0.49535538344028496</v>
      </c>
      <c r="Q5" s="81">
        <f t="shared" si="0"/>
        <v>0.50035549240182364</v>
      </c>
      <c r="R5" s="82">
        <f t="shared" ref="R5:W5" si="1">_xlfn.STDEV.S(R9:R272)</f>
        <v>0.72743842809317316</v>
      </c>
      <c r="S5" s="78">
        <f t="shared" si="1"/>
        <v>0</v>
      </c>
      <c r="T5" s="78">
        <f t="shared" si="1"/>
        <v>0.70710678118654757</v>
      </c>
      <c r="U5" s="81">
        <f t="shared" si="1"/>
        <v>0.50389662287356674</v>
      </c>
      <c r="V5" s="81">
        <f t="shared" si="1"/>
        <v>0.50389662287356674</v>
      </c>
      <c r="W5" s="79">
        <f t="shared" si="1"/>
        <v>0.41315495011227438</v>
      </c>
      <c r="X5" s="41"/>
      <c r="Y5" s="42"/>
      <c r="Z5" s="14"/>
      <c r="AA5" s="14"/>
      <c r="AB5" s="83"/>
      <c r="AC5" s="84"/>
      <c r="AD5" s="85" t="s">
        <v>24</v>
      </c>
      <c r="AE5" s="143">
        <f>AE15</f>
        <v>31</v>
      </c>
      <c r="AF5" s="142">
        <v>3.74</v>
      </c>
      <c r="AG5" s="233">
        <v>3.16</v>
      </c>
      <c r="AH5" s="234">
        <v>4.26</v>
      </c>
      <c r="AI5" s="235">
        <v>3.06</v>
      </c>
      <c r="AJ5" s="142">
        <v>4.3499999999999996</v>
      </c>
      <c r="AK5" s="256">
        <v>2.9</v>
      </c>
      <c r="AL5" s="91">
        <v>4.6500000000000004</v>
      </c>
    </row>
    <row r="6" spans="1:38" ht="15.75" thickBot="1">
      <c r="A6" s="41"/>
      <c r="B6" s="42"/>
      <c r="C6" s="92"/>
      <c r="D6" s="93"/>
      <c r="E6" s="76"/>
      <c r="F6" s="94" t="s">
        <v>25</v>
      </c>
      <c r="G6" s="95">
        <f>(2*G5/G8)</f>
        <v>0.88030036671137635</v>
      </c>
      <c r="H6" s="96">
        <f>(2*H5/H8)</f>
        <v>9.5914913254989395E-2</v>
      </c>
      <c r="I6" s="97">
        <f t="shared" ref="I6:W6" si="2">(2*I5/I8)</f>
        <v>1.2146591395930075</v>
      </c>
      <c r="J6" s="95">
        <f t="shared" si="2"/>
        <v>1.0529369609864492</v>
      </c>
      <c r="K6" s="95">
        <f t="shared" si="2"/>
        <v>0.70003220777200026</v>
      </c>
      <c r="L6" s="95">
        <f t="shared" si="2"/>
        <v>5.2631578947368411E-2</v>
      </c>
      <c r="M6" s="95">
        <f t="shared" si="2"/>
        <v>0.41422939268937436</v>
      </c>
      <c r="N6" s="95" t="e">
        <f t="shared" si="2"/>
        <v>#DIV/0!</v>
      </c>
      <c r="O6" s="95">
        <f t="shared" si="2"/>
        <v>0</v>
      </c>
      <c r="P6" s="95">
        <f t="shared" si="2"/>
        <v>0.16071450853291366</v>
      </c>
      <c r="Q6" s="98">
        <f t="shared" si="2"/>
        <v>0.16233675809601258</v>
      </c>
      <c r="R6" s="99">
        <f t="shared" si="2"/>
        <v>0.36371921404658658</v>
      </c>
      <c r="S6" s="95">
        <f t="shared" si="2"/>
        <v>0</v>
      </c>
      <c r="T6" s="95">
        <f t="shared" si="2"/>
        <v>1</v>
      </c>
      <c r="U6" s="98">
        <f t="shared" si="2"/>
        <v>0.16348565253108382</v>
      </c>
      <c r="V6" s="98">
        <f t="shared" si="2"/>
        <v>0.16348565253108382</v>
      </c>
      <c r="W6" s="96">
        <f t="shared" si="2"/>
        <v>0.13404516630884492</v>
      </c>
      <c r="X6" s="41"/>
      <c r="Y6" s="42"/>
      <c r="Z6" s="14"/>
      <c r="AA6" s="14"/>
      <c r="AB6" s="18" t="s">
        <v>26</v>
      </c>
      <c r="AC6" s="198"/>
      <c r="AD6" s="53" t="s">
        <v>21</v>
      </c>
      <c r="AE6" s="133">
        <f>AF15</f>
        <v>22</v>
      </c>
      <c r="AF6" s="131">
        <v>2.09</v>
      </c>
      <c r="AG6" s="226">
        <v>1.73</v>
      </c>
      <c r="AH6" s="237">
        <v>2.41</v>
      </c>
      <c r="AI6" s="228">
        <v>1.68</v>
      </c>
      <c r="AJ6" s="131">
        <v>2.4500000000000002</v>
      </c>
      <c r="AK6" s="251">
        <v>1.59</v>
      </c>
      <c r="AL6" s="59">
        <v>2.64</v>
      </c>
    </row>
    <row r="7" spans="1:38">
      <c r="A7" s="41"/>
      <c r="B7" s="42"/>
      <c r="C7" s="100" t="s">
        <v>27</v>
      </c>
      <c r="D7" s="101" t="s">
        <v>28</v>
      </c>
      <c r="E7" s="76"/>
      <c r="F7" s="102" t="s">
        <v>29</v>
      </c>
      <c r="G7" s="103">
        <f t="shared" ref="G7:Q7" si="3">COUNT(G9:G150)</f>
        <v>30</v>
      </c>
      <c r="H7" s="104">
        <f t="shared" si="3"/>
        <v>38</v>
      </c>
      <c r="I7" s="105">
        <f t="shared" si="3"/>
        <v>36</v>
      </c>
      <c r="J7" s="103">
        <f t="shared" si="3"/>
        <v>37</v>
      </c>
      <c r="K7" s="103">
        <f t="shared" si="3"/>
        <v>31</v>
      </c>
      <c r="L7" s="103">
        <f t="shared" si="3"/>
        <v>38</v>
      </c>
      <c r="M7" s="103">
        <f t="shared" si="3"/>
        <v>22</v>
      </c>
      <c r="N7" s="103">
        <f t="shared" si="3"/>
        <v>0</v>
      </c>
      <c r="O7" s="103">
        <f t="shared" si="3"/>
        <v>2</v>
      </c>
      <c r="P7" s="103">
        <f t="shared" si="3"/>
        <v>38</v>
      </c>
      <c r="Q7" s="106">
        <f t="shared" si="3"/>
        <v>38</v>
      </c>
      <c r="R7" s="107">
        <f t="shared" ref="R7:W7" si="4">COUNT(R9:R272)</f>
        <v>16</v>
      </c>
      <c r="S7" s="103">
        <f t="shared" si="4"/>
        <v>3</v>
      </c>
      <c r="T7" s="103">
        <f t="shared" si="4"/>
        <v>2</v>
      </c>
      <c r="U7" s="106">
        <f t="shared" si="4"/>
        <v>38</v>
      </c>
      <c r="V7" s="106">
        <f t="shared" si="4"/>
        <v>38</v>
      </c>
      <c r="W7" s="104">
        <f t="shared" si="4"/>
        <v>38</v>
      </c>
      <c r="X7" s="41"/>
      <c r="Y7" s="42"/>
      <c r="Z7" s="14"/>
      <c r="AA7" s="14"/>
      <c r="AB7" s="200"/>
      <c r="AC7" s="201"/>
      <c r="AD7" s="69" t="s">
        <v>22</v>
      </c>
      <c r="AE7" s="139">
        <f>AG15</f>
        <v>0</v>
      </c>
      <c r="AF7" s="136" t="s">
        <v>81</v>
      </c>
      <c r="AG7" s="230" t="s">
        <v>81</v>
      </c>
      <c r="AH7" s="161" t="s">
        <v>81</v>
      </c>
      <c r="AI7" s="162" t="s">
        <v>81</v>
      </c>
      <c r="AJ7" s="136" t="s">
        <v>81</v>
      </c>
      <c r="AK7" s="257" t="s">
        <v>81</v>
      </c>
      <c r="AL7" s="258" t="s">
        <v>81</v>
      </c>
    </row>
    <row r="8" spans="1:38" ht="15.75" thickBot="1">
      <c r="A8" s="109"/>
      <c r="B8" s="110"/>
      <c r="C8" s="111"/>
      <c r="D8" s="112"/>
      <c r="E8" s="113"/>
      <c r="F8" s="114" t="s">
        <v>30</v>
      </c>
      <c r="G8" s="95">
        <f>SQRT(G7)</f>
        <v>5.4772255750516612</v>
      </c>
      <c r="H8" s="96">
        <f>SQRT(H7)</f>
        <v>6.164414002968976</v>
      </c>
      <c r="I8" s="97">
        <f t="shared" ref="I8:W8" si="5">SQRT(I7)</f>
        <v>6</v>
      </c>
      <c r="J8" s="95">
        <f t="shared" si="5"/>
        <v>6.0827625302982193</v>
      </c>
      <c r="K8" s="95">
        <f t="shared" si="5"/>
        <v>5.5677643628300215</v>
      </c>
      <c r="L8" s="95">
        <f t="shared" si="5"/>
        <v>6.164414002968976</v>
      </c>
      <c r="M8" s="95">
        <f t="shared" si="5"/>
        <v>4.6904157598234297</v>
      </c>
      <c r="N8" s="95">
        <f t="shared" si="5"/>
        <v>0</v>
      </c>
      <c r="O8" s="95">
        <f t="shared" si="5"/>
        <v>1.4142135623730951</v>
      </c>
      <c r="P8" s="95">
        <f t="shared" si="5"/>
        <v>6.164414002968976</v>
      </c>
      <c r="Q8" s="98">
        <f t="shared" si="5"/>
        <v>6.164414002968976</v>
      </c>
      <c r="R8" s="99">
        <f t="shared" si="5"/>
        <v>4</v>
      </c>
      <c r="S8" s="95">
        <f t="shared" si="5"/>
        <v>1.7320508075688772</v>
      </c>
      <c r="T8" s="95">
        <f t="shared" si="5"/>
        <v>1.4142135623730951</v>
      </c>
      <c r="U8" s="98">
        <f t="shared" si="5"/>
        <v>6.164414002968976</v>
      </c>
      <c r="V8" s="98">
        <f t="shared" si="5"/>
        <v>6.164414002968976</v>
      </c>
      <c r="W8" s="96">
        <f t="shared" si="5"/>
        <v>6.164414002968976</v>
      </c>
      <c r="X8" s="109"/>
      <c r="Y8" s="110"/>
      <c r="Z8" s="202" t="s">
        <v>31</v>
      </c>
      <c r="AA8" s="115">
        <f>COUNT(A9:A72)</f>
        <v>38</v>
      </c>
      <c r="AB8" s="203"/>
      <c r="AC8" s="204"/>
      <c r="AD8" s="85" t="s">
        <v>24</v>
      </c>
      <c r="AE8" s="143">
        <f>AH15</f>
        <v>2</v>
      </c>
      <c r="AF8" s="142">
        <v>1</v>
      </c>
      <c r="AG8" s="233" t="s">
        <v>81</v>
      </c>
      <c r="AH8" s="241" t="s">
        <v>81</v>
      </c>
      <c r="AI8" s="235" t="s">
        <v>81</v>
      </c>
      <c r="AJ8" s="142" t="s">
        <v>81</v>
      </c>
      <c r="AK8" s="259" t="s">
        <v>81</v>
      </c>
      <c r="AL8" s="260" t="s">
        <v>81</v>
      </c>
    </row>
    <row r="9" spans="1:38">
      <c r="A9" s="14">
        <v>1</v>
      </c>
      <c r="B9" s="14" t="s">
        <v>264</v>
      </c>
      <c r="C9" s="130">
        <v>44016</v>
      </c>
      <c r="D9" s="130">
        <v>44021</v>
      </c>
      <c r="E9" s="14" t="s">
        <v>22</v>
      </c>
      <c r="F9" s="14">
        <v>20</v>
      </c>
      <c r="G9" s="14">
        <v>40.1</v>
      </c>
      <c r="H9" s="14">
        <v>6.9</v>
      </c>
      <c r="I9" s="14">
        <v>15</v>
      </c>
      <c r="J9" s="14">
        <v>7</v>
      </c>
      <c r="K9" s="14">
        <v>6</v>
      </c>
      <c r="L9" s="14">
        <v>1</v>
      </c>
      <c r="M9" s="14"/>
      <c r="N9" s="14"/>
      <c r="O9" s="14"/>
      <c r="P9" s="14">
        <v>0</v>
      </c>
      <c r="Q9" s="14">
        <v>0</v>
      </c>
      <c r="R9" s="14">
        <v>1</v>
      </c>
      <c r="S9" s="14"/>
      <c r="T9" s="14"/>
      <c r="U9" s="14">
        <v>1</v>
      </c>
      <c r="V9" s="14">
        <v>1</v>
      </c>
      <c r="W9" s="14">
        <v>0</v>
      </c>
      <c r="X9" s="14">
        <v>0</v>
      </c>
      <c r="Y9" s="14"/>
      <c r="Z9" s="14"/>
      <c r="AA9" s="14"/>
      <c r="AB9" s="205" t="s">
        <v>192</v>
      </c>
      <c r="AC9" s="206"/>
      <c r="AD9" s="152" t="s">
        <v>21</v>
      </c>
      <c r="AE9" s="210">
        <f>AI15</f>
        <v>16</v>
      </c>
      <c r="AF9" s="243">
        <v>1.44</v>
      </c>
      <c r="AG9" s="244">
        <v>1.19</v>
      </c>
      <c r="AH9" s="245">
        <v>1.75</v>
      </c>
      <c r="AI9" s="246">
        <v>1.1299999999999999</v>
      </c>
      <c r="AJ9" s="243">
        <v>1.81</v>
      </c>
      <c r="AK9" s="247">
        <v>1.06</v>
      </c>
      <c r="AL9" s="248">
        <v>1.94</v>
      </c>
    </row>
    <row r="10" spans="1:38">
      <c r="A10" s="14">
        <v>2</v>
      </c>
      <c r="B10" s="14" t="s">
        <v>265</v>
      </c>
      <c r="C10" s="130">
        <v>44016</v>
      </c>
      <c r="D10" s="130">
        <v>44021</v>
      </c>
      <c r="E10" s="14" t="s">
        <v>22</v>
      </c>
      <c r="F10" s="14">
        <v>20</v>
      </c>
      <c r="G10" s="14">
        <v>39.299999999999997</v>
      </c>
      <c r="H10" s="14">
        <v>7.2</v>
      </c>
      <c r="I10" s="14">
        <v>8</v>
      </c>
      <c r="J10" s="14">
        <v>1</v>
      </c>
      <c r="K10" s="14">
        <v>6</v>
      </c>
      <c r="L10" s="14">
        <v>1</v>
      </c>
      <c r="M10" s="14"/>
      <c r="N10" s="14"/>
      <c r="O10" s="14"/>
      <c r="P10" s="14">
        <v>0</v>
      </c>
      <c r="Q10" s="14">
        <v>0</v>
      </c>
      <c r="R10" s="14"/>
      <c r="S10" s="14"/>
      <c r="T10" s="14"/>
      <c r="U10" s="14">
        <v>0</v>
      </c>
      <c r="V10" s="14">
        <v>0</v>
      </c>
      <c r="W10" s="14">
        <v>0</v>
      </c>
      <c r="X10" s="14">
        <v>0</v>
      </c>
      <c r="Y10" s="14"/>
      <c r="Z10" s="14"/>
      <c r="AA10" s="14"/>
      <c r="AB10" s="76"/>
      <c r="AC10" s="213"/>
      <c r="AD10" s="69" t="s">
        <v>22</v>
      </c>
      <c r="AE10" s="139">
        <f>AJ15</f>
        <v>3</v>
      </c>
      <c r="AF10" s="136">
        <v>1</v>
      </c>
      <c r="AG10" s="230" t="s">
        <v>81</v>
      </c>
      <c r="AH10" s="161" t="s">
        <v>81</v>
      </c>
      <c r="AI10" s="162" t="s">
        <v>81</v>
      </c>
      <c r="AJ10" s="136" t="s">
        <v>81</v>
      </c>
      <c r="AK10" s="257" t="s">
        <v>81</v>
      </c>
      <c r="AL10" s="258" t="s">
        <v>81</v>
      </c>
    </row>
    <row r="11" spans="1:38" ht="15.75" thickBot="1">
      <c r="A11" s="14">
        <v>3</v>
      </c>
      <c r="B11" s="14" t="s">
        <v>266</v>
      </c>
      <c r="C11" s="130">
        <v>44016</v>
      </c>
      <c r="D11" s="130">
        <v>44021</v>
      </c>
      <c r="E11" s="14" t="s">
        <v>21</v>
      </c>
      <c r="F11" s="14">
        <v>20</v>
      </c>
      <c r="G11" s="14">
        <v>39.299999999999997</v>
      </c>
      <c r="H11" s="14">
        <v>7.4</v>
      </c>
      <c r="I11" s="14">
        <v>8</v>
      </c>
      <c r="J11" s="14">
        <v>11</v>
      </c>
      <c r="K11" s="14">
        <v>2</v>
      </c>
      <c r="L11" s="14">
        <v>1</v>
      </c>
      <c r="M11" s="14"/>
      <c r="N11" s="14"/>
      <c r="O11" s="14"/>
      <c r="P11" s="14">
        <v>0</v>
      </c>
      <c r="Q11" s="14">
        <v>0</v>
      </c>
      <c r="R11" s="14"/>
      <c r="S11" s="14"/>
      <c r="T11" s="14"/>
      <c r="U11" s="14">
        <v>0</v>
      </c>
      <c r="V11" s="14">
        <v>0</v>
      </c>
      <c r="W11" s="14">
        <v>0</v>
      </c>
      <c r="X11" s="14">
        <v>0</v>
      </c>
      <c r="Y11" s="14"/>
      <c r="Z11" s="14"/>
      <c r="AA11" s="14"/>
      <c r="AB11" s="113"/>
      <c r="AC11" s="214"/>
      <c r="AD11" s="85" t="s">
        <v>24</v>
      </c>
      <c r="AE11" s="143">
        <f>AK15</f>
        <v>2</v>
      </c>
      <c r="AF11" s="142">
        <v>1.5</v>
      </c>
      <c r="AG11" s="256">
        <v>1</v>
      </c>
      <c r="AH11" s="91">
        <v>1.5</v>
      </c>
      <c r="AI11" s="242">
        <v>1</v>
      </c>
      <c r="AJ11" s="91">
        <v>1.5</v>
      </c>
      <c r="AK11" s="242">
        <v>1</v>
      </c>
      <c r="AL11" s="91">
        <v>2</v>
      </c>
    </row>
    <row r="12" spans="1:38" ht="15.75" thickBot="1">
      <c r="A12" s="14">
        <v>4</v>
      </c>
      <c r="B12" s="14" t="s">
        <v>267</v>
      </c>
      <c r="C12" s="130">
        <v>44016</v>
      </c>
      <c r="D12" s="130">
        <v>44021</v>
      </c>
      <c r="E12" s="14" t="s">
        <v>22</v>
      </c>
      <c r="F12" s="14">
        <v>20</v>
      </c>
      <c r="G12" s="14"/>
      <c r="H12" s="14">
        <v>6.7</v>
      </c>
      <c r="I12" s="14">
        <v>5</v>
      </c>
      <c r="J12" s="14">
        <v>8</v>
      </c>
      <c r="K12" s="14">
        <v>3</v>
      </c>
      <c r="L12" s="14">
        <v>1</v>
      </c>
      <c r="M12" s="14">
        <v>1</v>
      </c>
      <c r="N12" s="14"/>
      <c r="O12" s="14"/>
      <c r="P12" s="14">
        <v>1</v>
      </c>
      <c r="Q12" s="14">
        <v>1</v>
      </c>
      <c r="R12" s="14">
        <v>3</v>
      </c>
      <c r="S12" s="14">
        <v>1</v>
      </c>
      <c r="T12" s="14"/>
      <c r="U12" s="14">
        <v>1</v>
      </c>
      <c r="V12" s="14">
        <v>1</v>
      </c>
      <c r="W12" s="14">
        <v>1</v>
      </c>
      <c r="X12" s="14">
        <v>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>
      <c r="A13" s="14">
        <v>5</v>
      </c>
      <c r="B13" s="14" t="s">
        <v>268</v>
      </c>
      <c r="C13" s="130">
        <v>44016</v>
      </c>
      <c r="D13" s="130">
        <v>44021</v>
      </c>
      <c r="E13" s="14" t="s">
        <v>22</v>
      </c>
      <c r="F13" s="14">
        <v>20</v>
      </c>
      <c r="G13" s="14"/>
      <c r="H13" s="14">
        <v>6.7</v>
      </c>
      <c r="I13" s="14">
        <v>3</v>
      </c>
      <c r="J13" s="14">
        <v>6</v>
      </c>
      <c r="K13" s="14">
        <v>2</v>
      </c>
      <c r="L13" s="14">
        <v>1</v>
      </c>
      <c r="M13" s="14">
        <v>2</v>
      </c>
      <c r="N13" s="14"/>
      <c r="O13" s="14"/>
      <c r="P13" s="14">
        <v>1</v>
      </c>
      <c r="Q13" s="14">
        <v>1</v>
      </c>
      <c r="R13" s="14"/>
      <c r="S13" s="14"/>
      <c r="T13" s="14"/>
      <c r="U13" s="14">
        <v>0</v>
      </c>
      <c r="V13" s="14">
        <v>0</v>
      </c>
      <c r="W13" s="14">
        <v>0</v>
      </c>
      <c r="X13" s="14">
        <v>0</v>
      </c>
      <c r="Y13" s="14"/>
      <c r="Z13" s="14"/>
      <c r="AA13" s="14"/>
      <c r="AB13" s="189"/>
      <c r="AC13" s="132" t="s">
        <v>33</v>
      </c>
      <c r="AD13" s="121" t="s">
        <v>34</v>
      </c>
      <c r="AE13" s="122" t="s">
        <v>35</v>
      </c>
      <c r="AF13" s="132" t="s">
        <v>36</v>
      </c>
      <c r="AG13" s="121" t="s">
        <v>37</v>
      </c>
      <c r="AH13" s="122" t="s">
        <v>38</v>
      </c>
      <c r="AI13" s="215" t="s">
        <v>197</v>
      </c>
      <c r="AJ13" s="121" t="s">
        <v>198</v>
      </c>
      <c r="AK13" s="122" t="s">
        <v>199</v>
      </c>
      <c r="AL13" s="14"/>
    </row>
    <row r="14" spans="1:38">
      <c r="A14" s="14">
        <v>6</v>
      </c>
      <c r="B14" s="14" t="s">
        <v>269</v>
      </c>
      <c r="C14" s="130">
        <v>44016</v>
      </c>
      <c r="D14" s="130">
        <v>44021</v>
      </c>
      <c r="E14" s="14" t="s">
        <v>22</v>
      </c>
      <c r="F14" s="14">
        <v>20</v>
      </c>
      <c r="G14" s="14">
        <v>35.700000000000003</v>
      </c>
      <c r="H14" s="14">
        <v>6.4</v>
      </c>
      <c r="I14" s="14">
        <v>8</v>
      </c>
      <c r="J14" s="14">
        <v>3</v>
      </c>
      <c r="K14" s="14">
        <v>5</v>
      </c>
      <c r="L14" s="14">
        <v>1</v>
      </c>
      <c r="M14" s="14"/>
      <c r="N14" s="14"/>
      <c r="O14" s="14"/>
      <c r="P14" s="14">
        <v>0</v>
      </c>
      <c r="Q14" s="14">
        <v>0</v>
      </c>
      <c r="R14" s="14">
        <v>1</v>
      </c>
      <c r="S14" s="14"/>
      <c r="T14" s="14"/>
      <c r="U14" s="14">
        <v>1</v>
      </c>
      <c r="V14" s="14">
        <v>1</v>
      </c>
      <c r="W14" s="14">
        <v>0</v>
      </c>
      <c r="X14" s="14">
        <v>0</v>
      </c>
      <c r="Y14" s="14"/>
      <c r="Z14" s="14"/>
      <c r="AA14" s="14"/>
      <c r="AB14" s="190" t="s">
        <v>48</v>
      </c>
      <c r="AC14" s="216">
        <f>AC15/AA8*100</f>
        <v>94.73684210526315</v>
      </c>
      <c r="AD14" s="217">
        <f>AD15/AA8*100</f>
        <v>97.368421052631575</v>
      </c>
      <c r="AE14" s="218">
        <f>AE15/AA8*100</f>
        <v>81.578947368421055</v>
      </c>
      <c r="AF14" s="216">
        <f>AF15/AA8*100</f>
        <v>57.894736842105267</v>
      </c>
      <c r="AG14" s="217">
        <f>AG15/AA8*100</f>
        <v>0</v>
      </c>
      <c r="AH14" s="218">
        <f>AH15/AA8*100</f>
        <v>5.2631578947368416</v>
      </c>
      <c r="AI14" s="219">
        <f>AI15/AA8*100</f>
        <v>42.105263157894733</v>
      </c>
      <c r="AJ14" s="217">
        <f>AJ15/AA8*100</f>
        <v>7.8947368421052628</v>
      </c>
      <c r="AK14" s="218">
        <f>AK15/AA8*100</f>
        <v>5.2631578947368416</v>
      </c>
      <c r="AL14" s="14"/>
    </row>
    <row r="15" spans="1:38" ht="15.75" thickBot="1">
      <c r="A15" s="14">
        <v>7</v>
      </c>
      <c r="B15" s="14" t="s">
        <v>270</v>
      </c>
      <c r="C15" s="130">
        <v>44016</v>
      </c>
      <c r="D15" s="130">
        <v>44021</v>
      </c>
      <c r="E15" s="14" t="s">
        <v>22</v>
      </c>
      <c r="F15" s="14">
        <v>20</v>
      </c>
      <c r="G15" s="14"/>
      <c r="H15" s="14">
        <v>6.7</v>
      </c>
      <c r="I15" s="14">
        <v>9</v>
      </c>
      <c r="J15" s="14">
        <v>7</v>
      </c>
      <c r="K15" s="14">
        <v>2</v>
      </c>
      <c r="L15" s="14">
        <v>1</v>
      </c>
      <c r="M15" s="14"/>
      <c r="N15" s="14"/>
      <c r="O15" s="14"/>
      <c r="P15" s="14">
        <v>0</v>
      </c>
      <c r="Q15" s="14">
        <v>0</v>
      </c>
      <c r="R15" s="14">
        <v>1</v>
      </c>
      <c r="S15" s="14">
        <v>1</v>
      </c>
      <c r="T15" s="14">
        <v>1</v>
      </c>
      <c r="U15" s="14">
        <v>1</v>
      </c>
      <c r="V15" s="14">
        <v>1</v>
      </c>
      <c r="W15" s="14">
        <v>0</v>
      </c>
      <c r="X15" s="14">
        <v>0</v>
      </c>
      <c r="Y15" s="14"/>
      <c r="Z15" s="14"/>
      <c r="AA15" s="14"/>
      <c r="AB15" s="192" t="s">
        <v>29</v>
      </c>
      <c r="AC15" s="126">
        <f>COUNT(AC16:AC78)</f>
        <v>36</v>
      </c>
      <c r="AD15" s="127">
        <f>COUNT(AD16:AD78)</f>
        <v>37</v>
      </c>
      <c r="AE15" s="128">
        <f>COUNT(AE16:AE78)</f>
        <v>31</v>
      </c>
      <c r="AF15" s="126">
        <f t="shared" ref="AF15:AK15" si="6">COUNT(AF16:AF89)</f>
        <v>22</v>
      </c>
      <c r="AG15" s="127">
        <f t="shared" si="6"/>
        <v>0</v>
      </c>
      <c r="AH15" s="128">
        <f t="shared" si="6"/>
        <v>2</v>
      </c>
      <c r="AI15" s="220">
        <f t="shared" si="6"/>
        <v>16</v>
      </c>
      <c r="AJ15" s="127">
        <f t="shared" si="6"/>
        <v>3</v>
      </c>
      <c r="AK15" s="128">
        <f t="shared" si="6"/>
        <v>2</v>
      </c>
      <c r="AL15" s="14"/>
    </row>
    <row r="16" spans="1:38">
      <c r="A16" s="14">
        <v>8</v>
      </c>
      <c r="B16" s="14" t="s">
        <v>271</v>
      </c>
      <c r="C16" s="130">
        <v>44016</v>
      </c>
      <c r="D16" s="130">
        <v>44021</v>
      </c>
      <c r="E16" s="14" t="s">
        <v>22</v>
      </c>
      <c r="F16" s="14">
        <v>20</v>
      </c>
      <c r="G16" s="14">
        <v>40.9</v>
      </c>
      <c r="H16" s="14">
        <v>6.6</v>
      </c>
      <c r="I16" s="14">
        <v>5</v>
      </c>
      <c r="J16" s="14">
        <v>10</v>
      </c>
      <c r="K16" s="14">
        <v>1</v>
      </c>
      <c r="L16" s="14">
        <v>1</v>
      </c>
      <c r="M16" s="14"/>
      <c r="N16" s="14"/>
      <c r="O16" s="14"/>
      <c r="P16" s="14">
        <v>0</v>
      </c>
      <c r="Q16" s="14">
        <v>0</v>
      </c>
      <c r="R16" s="14"/>
      <c r="S16" s="14"/>
      <c r="T16" s="14"/>
      <c r="U16" s="14">
        <v>0</v>
      </c>
      <c r="V16" s="14">
        <v>0</v>
      </c>
      <c r="W16" s="14">
        <v>0</v>
      </c>
      <c r="X16" s="14">
        <v>0</v>
      </c>
      <c r="Y16" s="14"/>
      <c r="Z16" s="14"/>
      <c r="AA16" s="14"/>
      <c r="AB16" s="14"/>
      <c r="AC16" s="14">
        <v>2</v>
      </c>
      <c r="AD16" s="14">
        <v>1</v>
      </c>
      <c r="AE16" s="14">
        <v>1</v>
      </c>
      <c r="AF16" s="14">
        <v>1</v>
      </c>
      <c r="AG16" s="14"/>
      <c r="AH16" s="14">
        <v>1</v>
      </c>
      <c r="AI16" s="14">
        <v>1</v>
      </c>
      <c r="AJ16" s="14">
        <v>1</v>
      </c>
      <c r="AK16" s="14">
        <v>1</v>
      </c>
      <c r="AL16" s="14"/>
    </row>
    <row r="17" spans="1:38">
      <c r="A17" s="14">
        <v>9</v>
      </c>
      <c r="B17" s="14" t="s">
        <v>272</v>
      </c>
      <c r="C17" s="130">
        <v>44016</v>
      </c>
      <c r="D17" s="130">
        <v>44021</v>
      </c>
      <c r="E17" s="14" t="s">
        <v>22</v>
      </c>
      <c r="F17" s="14">
        <v>20</v>
      </c>
      <c r="G17" s="14">
        <v>42</v>
      </c>
      <c r="H17" s="14">
        <v>6.7</v>
      </c>
      <c r="I17" s="14">
        <v>7</v>
      </c>
      <c r="J17" s="14">
        <v>7</v>
      </c>
      <c r="K17" s="14">
        <v>4</v>
      </c>
      <c r="L17" s="14">
        <v>1</v>
      </c>
      <c r="M17" s="14"/>
      <c r="N17" s="14"/>
      <c r="O17" s="14"/>
      <c r="P17" s="14">
        <v>0</v>
      </c>
      <c r="Q17" s="14">
        <v>0</v>
      </c>
      <c r="R17" s="14">
        <v>2</v>
      </c>
      <c r="S17" s="14"/>
      <c r="T17" s="14"/>
      <c r="U17" s="14">
        <v>1</v>
      </c>
      <c r="V17" s="14">
        <v>1</v>
      </c>
      <c r="W17" s="14">
        <v>0</v>
      </c>
      <c r="X17" s="14">
        <v>0</v>
      </c>
      <c r="Y17" s="14"/>
      <c r="Z17" s="14"/>
      <c r="AA17" s="14"/>
      <c r="AB17" s="14"/>
      <c r="AC17" s="14">
        <v>2</v>
      </c>
      <c r="AD17" s="14">
        <v>1</v>
      </c>
      <c r="AE17" s="14">
        <v>1</v>
      </c>
      <c r="AF17" s="14">
        <v>1</v>
      </c>
      <c r="AG17" s="14"/>
      <c r="AH17" s="14">
        <v>1</v>
      </c>
      <c r="AI17" s="14">
        <v>1</v>
      </c>
      <c r="AJ17" s="14">
        <v>1</v>
      </c>
      <c r="AK17" s="14">
        <v>2</v>
      </c>
      <c r="AL17" s="14"/>
    </row>
    <row r="18" spans="1:38">
      <c r="A18" s="14">
        <v>10</v>
      </c>
      <c r="B18" s="14" t="s">
        <v>273</v>
      </c>
      <c r="C18" s="130">
        <v>44016</v>
      </c>
      <c r="D18" s="130">
        <v>44021</v>
      </c>
      <c r="E18" s="14" t="s">
        <v>22</v>
      </c>
      <c r="F18" s="14">
        <v>20</v>
      </c>
      <c r="G18" s="14">
        <v>44.2</v>
      </c>
      <c r="H18" s="14">
        <v>6.9</v>
      </c>
      <c r="I18" s="14">
        <v>2</v>
      </c>
      <c r="J18" s="14">
        <v>3</v>
      </c>
      <c r="K18" s="14"/>
      <c r="L18" s="14">
        <v>1</v>
      </c>
      <c r="M18" s="14">
        <v>4</v>
      </c>
      <c r="N18" s="14"/>
      <c r="O18" s="14"/>
      <c r="P18" s="14">
        <v>1</v>
      </c>
      <c r="Q18" s="14">
        <v>1</v>
      </c>
      <c r="R18" s="14"/>
      <c r="S18" s="14"/>
      <c r="T18" s="14"/>
      <c r="U18" s="14">
        <v>0</v>
      </c>
      <c r="V18" s="14">
        <v>0</v>
      </c>
      <c r="W18" s="14">
        <v>0</v>
      </c>
      <c r="X18" s="14">
        <v>0</v>
      </c>
      <c r="Y18" s="14"/>
      <c r="Z18" s="14"/>
      <c r="AA18" s="14"/>
      <c r="AB18" s="14"/>
      <c r="AC18" s="14">
        <v>2</v>
      </c>
      <c r="AD18" s="14">
        <v>1</v>
      </c>
      <c r="AE18" s="14">
        <v>1</v>
      </c>
      <c r="AF18" s="14">
        <v>1</v>
      </c>
      <c r="AG18" s="14"/>
      <c r="AH18" s="14"/>
      <c r="AI18" s="14">
        <v>1</v>
      </c>
      <c r="AJ18" s="14">
        <v>1</v>
      </c>
      <c r="AK18" s="14"/>
      <c r="AL18" s="14"/>
    </row>
    <row r="19" spans="1:38">
      <c r="A19" s="14">
        <v>11</v>
      </c>
      <c r="B19" s="14" t="s">
        <v>274</v>
      </c>
      <c r="C19" s="130">
        <v>44016</v>
      </c>
      <c r="D19" s="130">
        <v>44021</v>
      </c>
      <c r="E19" s="14" t="s">
        <v>22</v>
      </c>
      <c r="F19" s="14">
        <v>20</v>
      </c>
      <c r="G19" s="14"/>
      <c r="H19" s="14">
        <v>6.9</v>
      </c>
      <c r="I19" s="14">
        <v>8</v>
      </c>
      <c r="J19" s="14">
        <v>1</v>
      </c>
      <c r="K19" s="14">
        <v>4</v>
      </c>
      <c r="L19" s="14">
        <v>1</v>
      </c>
      <c r="M19" s="14">
        <v>2</v>
      </c>
      <c r="N19" s="14"/>
      <c r="O19" s="14"/>
      <c r="P19" s="14">
        <v>1</v>
      </c>
      <c r="Q19" s="14">
        <v>1</v>
      </c>
      <c r="R19" s="14"/>
      <c r="S19" s="14"/>
      <c r="T19" s="14"/>
      <c r="U19" s="14">
        <v>0</v>
      </c>
      <c r="V19" s="14">
        <v>0</v>
      </c>
      <c r="W19" s="14">
        <v>0</v>
      </c>
      <c r="X19" s="14">
        <v>0</v>
      </c>
      <c r="Y19" s="14"/>
      <c r="Z19" s="14"/>
      <c r="AA19" s="14"/>
      <c r="AB19" s="14"/>
      <c r="AC19" s="14">
        <v>3</v>
      </c>
      <c r="AD19" s="14">
        <v>1</v>
      </c>
      <c r="AE19" s="14">
        <v>1</v>
      </c>
      <c r="AF19" s="14">
        <v>1</v>
      </c>
      <c r="AG19" s="14"/>
      <c r="AH19" s="14"/>
      <c r="AI19" s="14">
        <v>1</v>
      </c>
      <c r="AJ19" s="14"/>
      <c r="AK19" s="14"/>
      <c r="AL19" s="14"/>
    </row>
    <row r="20" spans="1:38">
      <c r="A20" s="14">
        <v>12</v>
      </c>
      <c r="B20" s="14" t="s">
        <v>275</v>
      </c>
      <c r="C20" s="130">
        <v>44016</v>
      </c>
      <c r="D20" s="130">
        <v>44021</v>
      </c>
      <c r="E20" s="14" t="s">
        <v>22</v>
      </c>
      <c r="F20" s="14">
        <v>20</v>
      </c>
      <c r="G20" s="14"/>
      <c r="H20" s="14">
        <v>6.7</v>
      </c>
      <c r="I20" s="14">
        <v>7</v>
      </c>
      <c r="J20" s="14">
        <v>7</v>
      </c>
      <c r="K20" s="14">
        <v>5</v>
      </c>
      <c r="L20" s="14">
        <v>1</v>
      </c>
      <c r="M20" s="14">
        <v>2</v>
      </c>
      <c r="N20" s="14"/>
      <c r="O20" s="14"/>
      <c r="P20" s="14">
        <v>1</v>
      </c>
      <c r="Q20" s="14">
        <v>1</v>
      </c>
      <c r="R20" s="14"/>
      <c r="S20" s="14">
        <v>1</v>
      </c>
      <c r="T20" s="14">
        <v>2</v>
      </c>
      <c r="U20" s="14">
        <v>1</v>
      </c>
      <c r="V20" s="14">
        <v>1</v>
      </c>
      <c r="W20" s="14">
        <v>1</v>
      </c>
      <c r="X20" s="14">
        <v>1</v>
      </c>
      <c r="Y20" s="14"/>
      <c r="Z20" s="14"/>
      <c r="AA20" s="14"/>
      <c r="AB20" s="14"/>
      <c r="AC20" s="14">
        <v>3</v>
      </c>
      <c r="AD20" s="14">
        <v>1</v>
      </c>
      <c r="AE20" s="14">
        <v>2</v>
      </c>
      <c r="AF20" s="14">
        <v>1</v>
      </c>
      <c r="AG20" s="14"/>
      <c r="AH20" s="14"/>
      <c r="AI20" s="14">
        <v>1</v>
      </c>
      <c r="AJ20" s="14"/>
      <c r="AK20" s="14"/>
      <c r="AL20" s="14"/>
    </row>
    <row r="21" spans="1:38">
      <c r="A21" s="14">
        <v>13</v>
      </c>
      <c r="B21" s="14" t="s">
        <v>276</v>
      </c>
      <c r="C21" s="130">
        <v>44016</v>
      </c>
      <c r="D21" s="130">
        <v>44021</v>
      </c>
      <c r="E21" s="14" t="s">
        <v>22</v>
      </c>
      <c r="F21" s="14">
        <v>20</v>
      </c>
      <c r="G21" s="14"/>
      <c r="H21" s="14">
        <v>6.3</v>
      </c>
      <c r="I21" s="14">
        <v>2</v>
      </c>
      <c r="J21" s="14">
        <v>4</v>
      </c>
      <c r="K21" s="14"/>
      <c r="L21" s="14">
        <v>1</v>
      </c>
      <c r="M21" s="14">
        <v>2</v>
      </c>
      <c r="N21" s="14"/>
      <c r="O21" s="14"/>
      <c r="P21" s="14">
        <v>1</v>
      </c>
      <c r="Q21" s="14">
        <v>1</v>
      </c>
      <c r="R21" s="14"/>
      <c r="S21" s="14"/>
      <c r="T21" s="14"/>
      <c r="U21" s="14">
        <v>0</v>
      </c>
      <c r="V21" s="14">
        <v>0</v>
      </c>
      <c r="W21" s="14">
        <v>0</v>
      </c>
      <c r="X21" s="14">
        <v>0</v>
      </c>
      <c r="Y21" s="14"/>
      <c r="Z21" s="14"/>
      <c r="AA21" s="14"/>
      <c r="AB21" s="14"/>
      <c r="AC21" s="14">
        <v>3</v>
      </c>
      <c r="AD21" s="14">
        <v>2</v>
      </c>
      <c r="AE21" s="14">
        <v>2</v>
      </c>
      <c r="AF21" s="14">
        <v>1</v>
      </c>
      <c r="AG21" s="14"/>
      <c r="AH21" s="14"/>
      <c r="AI21" s="14">
        <v>1</v>
      </c>
      <c r="AJ21" s="14"/>
      <c r="AK21" s="14"/>
      <c r="AL21" s="14"/>
    </row>
    <row r="22" spans="1:38">
      <c r="A22" s="14">
        <v>14</v>
      </c>
      <c r="B22" s="14" t="s">
        <v>277</v>
      </c>
      <c r="C22" s="130">
        <v>44016</v>
      </c>
      <c r="D22" s="130">
        <v>44021</v>
      </c>
      <c r="E22" s="14" t="s">
        <v>22</v>
      </c>
      <c r="F22" s="14">
        <v>20</v>
      </c>
      <c r="G22" s="14"/>
      <c r="H22" s="14">
        <v>6.7</v>
      </c>
      <c r="I22" s="14">
        <v>10</v>
      </c>
      <c r="J22" s="14">
        <v>12</v>
      </c>
      <c r="K22" s="14">
        <v>6</v>
      </c>
      <c r="L22" s="14">
        <v>1</v>
      </c>
      <c r="M22" s="14">
        <v>1</v>
      </c>
      <c r="N22" s="14"/>
      <c r="O22" s="14"/>
      <c r="P22" s="14">
        <v>1</v>
      </c>
      <c r="Q22" s="14">
        <v>1</v>
      </c>
      <c r="R22" s="14">
        <v>1</v>
      </c>
      <c r="S22" s="14"/>
      <c r="T22" s="14"/>
      <c r="U22" s="14">
        <v>1</v>
      </c>
      <c r="V22" s="14">
        <v>1</v>
      </c>
      <c r="W22" s="14">
        <v>1</v>
      </c>
      <c r="X22" s="14">
        <v>1</v>
      </c>
      <c r="Y22" s="14"/>
      <c r="Z22" s="14"/>
      <c r="AA22" s="14"/>
      <c r="AB22" s="14"/>
      <c r="AC22" s="14">
        <v>3</v>
      </c>
      <c r="AD22" s="14">
        <v>2</v>
      </c>
      <c r="AE22" s="14">
        <v>2</v>
      </c>
      <c r="AF22" s="14">
        <v>2</v>
      </c>
      <c r="AG22" s="14"/>
      <c r="AH22" s="14"/>
      <c r="AI22" s="14">
        <v>1</v>
      </c>
      <c r="AJ22" s="14"/>
      <c r="AK22" s="14"/>
      <c r="AL22" s="14"/>
    </row>
    <row r="23" spans="1:38">
      <c r="A23" s="14">
        <v>15</v>
      </c>
      <c r="B23" s="14" t="s">
        <v>278</v>
      </c>
      <c r="C23" s="130">
        <v>44016</v>
      </c>
      <c r="D23" s="130">
        <v>44021</v>
      </c>
      <c r="E23" s="14" t="s">
        <v>22</v>
      </c>
      <c r="F23" s="14">
        <v>20</v>
      </c>
      <c r="G23" s="14">
        <v>44.6</v>
      </c>
      <c r="H23" s="14">
        <v>7.6</v>
      </c>
      <c r="I23" s="14">
        <v>5</v>
      </c>
      <c r="J23" s="14">
        <v>5</v>
      </c>
      <c r="K23" s="14">
        <v>3</v>
      </c>
      <c r="L23" s="14">
        <v>1</v>
      </c>
      <c r="M23" s="14">
        <v>2</v>
      </c>
      <c r="N23" s="14"/>
      <c r="O23" s="14"/>
      <c r="P23" s="14">
        <v>1</v>
      </c>
      <c r="Q23" s="14">
        <v>1</v>
      </c>
      <c r="R23" s="14">
        <v>2</v>
      </c>
      <c r="S23" s="14"/>
      <c r="T23" s="14"/>
      <c r="U23" s="14">
        <v>1</v>
      </c>
      <c r="V23" s="14">
        <v>1</v>
      </c>
      <c r="W23" s="14">
        <v>1</v>
      </c>
      <c r="X23" s="14">
        <v>1</v>
      </c>
      <c r="Y23" s="14"/>
      <c r="Z23" s="14"/>
      <c r="AA23" s="14"/>
      <c r="AB23" s="14"/>
      <c r="AC23" s="14">
        <v>4</v>
      </c>
      <c r="AD23" s="14">
        <v>3</v>
      </c>
      <c r="AE23" s="14">
        <v>2</v>
      </c>
      <c r="AF23" s="14">
        <v>2</v>
      </c>
      <c r="AG23" s="14"/>
      <c r="AH23" s="14"/>
      <c r="AI23" s="14">
        <v>1</v>
      </c>
      <c r="AJ23" s="14"/>
      <c r="AK23" s="14"/>
      <c r="AL23" s="14"/>
    </row>
    <row r="24" spans="1:38">
      <c r="A24" s="14">
        <v>16</v>
      </c>
      <c r="B24" s="14" t="s">
        <v>279</v>
      </c>
      <c r="C24" s="130">
        <v>44016</v>
      </c>
      <c r="D24" s="130">
        <v>44021</v>
      </c>
      <c r="E24" s="14" t="s">
        <v>21</v>
      </c>
      <c r="F24" s="14">
        <v>20</v>
      </c>
      <c r="G24" s="14">
        <v>39.5</v>
      </c>
      <c r="H24" s="14">
        <v>7.4</v>
      </c>
      <c r="I24" s="14">
        <v>19</v>
      </c>
      <c r="J24" s="14">
        <v>14</v>
      </c>
      <c r="K24" s="14">
        <v>2</v>
      </c>
      <c r="L24" s="14">
        <v>1</v>
      </c>
      <c r="M24" s="14"/>
      <c r="N24" s="14"/>
      <c r="O24" s="14"/>
      <c r="P24" s="14">
        <v>0</v>
      </c>
      <c r="Q24" s="14">
        <v>0</v>
      </c>
      <c r="R24" s="14">
        <v>3</v>
      </c>
      <c r="S24" s="14"/>
      <c r="T24" s="14"/>
      <c r="U24" s="14">
        <v>1</v>
      </c>
      <c r="V24" s="14">
        <v>1</v>
      </c>
      <c r="W24" s="14">
        <v>0</v>
      </c>
      <c r="X24" s="14">
        <v>0</v>
      </c>
      <c r="Y24" s="14"/>
      <c r="Z24" s="14"/>
      <c r="AA24" s="14"/>
      <c r="AB24" s="14"/>
      <c r="AC24" s="14">
        <v>4</v>
      </c>
      <c r="AD24" s="14">
        <v>3</v>
      </c>
      <c r="AE24" s="14">
        <v>2</v>
      </c>
      <c r="AF24" s="14">
        <v>2</v>
      </c>
      <c r="AG24" s="14"/>
      <c r="AH24" s="14"/>
      <c r="AI24" s="14">
        <v>1</v>
      </c>
      <c r="AJ24" s="14"/>
      <c r="AK24" s="14"/>
      <c r="AL24" s="14"/>
    </row>
    <row r="25" spans="1:38">
      <c r="A25" s="14">
        <v>17</v>
      </c>
      <c r="B25" s="14" t="s">
        <v>280</v>
      </c>
      <c r="C25" s="130">
        <v>44016</v>
      </c>
      <c r="D25" s="130">
        <v>44021</v>
      </c>
      <c r="E25" s="14" t="s">
        <v>22</v>
      </c>
      <c r="F25" s="14">
        <v>20</v>
      </c>
      <c r="G25" s="14">
        <v>38.5</v>
      </c>
      <c r="H25" s="14">
        <v>6.6</v>
      </c>
      <c r="I25" s="14">
        <v>10</v>
      </c>
      <c r="J25" s="14">
        <v>9</v>
      </c>
      <c r="K25" s="14">
        <v>4</v>
      </c>
      <c r="L25" s="14">
        <v>1</v>
      </c>
      <c r="M25" s="14">
        <v>4</v>
      </c>
      <c r="N25" s="14"/>
      <c r="O25" s="14">
        <v>1</v>
      </c>
      <c r="P25" s="14">
        <v>1</v>
      </c>
      <c r="Q25" s="14">
        <v>1</v>
      </c>
      <c r="R25" s="14"/>
      <c r="S25" s="14"/>
      <c r="T25" s="14"/>
      <c r="U25" s="14">
        <v>0</v>
      </c>
      <c r="V25" s="14">
        <v>0</v>
      </c>
      <c r="W25" s="14">
        <v>0</v>
      </c>
      <c r="X25" s="14">
        <v>0</v>
      </c>
      <c r="Y25" s="14"/>
      <c r="Z25" s="14"/>
      <c r="AA25" s="14"/>
      <c r="AB25" s="14"/>
      <c r="AC25" s="14">
        <v>5</v>
      </c>
      <c r="AD25" s="14">
        <v>3</v>
      </c>
      <c r="AE25" s="14">
        <v>2</v>
      </c>
      <c r="AF25" s="14">
        <v>2</v>
      </c>
      <c r="AG25" s="14"/>
      <c r="AH25" s="14"/>
      <c r="AI25" s="14">
        <v>1</v>
      </c>
      <c r="AJ25" s="14"/>
      <c r="AK25" s="14"/>
      <c r="AL25" s="14"/>
    </row>
    <row r="26" spans="1:38">
      <c r="A26" s="14">
        <v>18</v>
      </c>
      <c r="B26" s="14" t="s">
        <v>281</v>
      </c>
      <c r="C26" s="130">
        <v>44016</v>
      </c>
      <c r="D26" s="130">
        <v>44021</v>
      </c>
      <c r="E26" s="14" t="s">
        <v>22</v>
      </c>
      <c r="F26" s="14">
        <v>20</v>
      </c>
      <c r="G26" s="14">
        <v>36</v>
      </c>
      <c r="H26" s="14">
        <v>6.9</v>
      </c>
      <c r="I26" s="14"/>
      <c r="J26" s="14"/>
      <c r="K26" s="14"/>
      <c r="L26" s="14">
        <v>0</v>
      </c>
      <c r="M26" s="14">
        <v>1</v>
      </c>
      <c r="N26" s="14"/>
      <c r="O26" s="14"/>
      <c r="P26" s="14">
        <v>1</v>
      </c>
      <c r="Q26" s="14">
        <v>0</v>
      </c>
      <c r="R26" s="14"/>
      <c r="S26" s="14"/>
      <c r="T26" s="14"/>
      <c r="U26" s="14">
        <v>0</v>
      </c>
      <c r="V26" s="14">
        <v>0</v>
      </c>
      <c r="W26" s="14">
        <v>0</v>
      </c>
      <c r="X26" s="14">
        <v>0</v>
      </c>
      <c r="Y26" s="14"/>
      <c r="Z26" s="14"/>
      <c r="AA26" s="14"/>
      <c r="AB26" s="14"/>
      <c r="AC26" s="14">
        <v>5</v>
      </c>
      <c r="AD26" s="14">
        <v>3</v>
      </c>
      <c r="AE26" s="14">
        <v>2</v>
      </c>
      <c r="AF26" s="14">
        <v>2</v>
      </c>
      <c r="AG26" s="14"/>
      <c r="AH26" s="14"/>
      <c r="AI26" s="14">
        <v>1</v>
      </c>
      <c r="AJ26" s="14"/>
      <c r="AK26" s="14"/>
      <c r="AL26" s="14"/>
    </row>
    <row r="27" spans="1:38">
      <c r="A27" s="14">
        <v>19</v>
      </c>
      <c r="B27" s="14" t="s">
        <v>282</v>
      </c>
      <c r="C27" s="130">
        <v>44016</v>
      </c>
      <c r="D27" s="130">
        <v>44021</v>
      </c>
      <c r="E27" s="14" t="s">
        <v>22</v>
      </c>
      <c r="F27" s="14">
        <v>20</v>
      </c>
      <c r="G27" s="14">
        <v>35.6</v>
      </c>
      <c r="H27" s="14">
        <v>6.8</v>
      </c>
      <c r="I27" s="14">
        <v>3</v>
      </c>
      <c r="J27" s="14">
        <v>3</v>
      </c>
      <c r="K27" s="14">
        <v>2</v>
      </c>
      <c r="L27" s="14">
        <v>1</v>
      </c>
      <c r="M27" s="14">
        <v>1</v>
      </c>
      <c r="N27" s="14"/>
      <c r="O27" s="14"/>
      <c r="P27" s="14">
        <v>1</v>
      </c>
      <c r="Q27" s="14">
        <v>1</v>
      </c>
      <c r="R27" s="14">
        <v>1</v>
      </c>
      <c r="S27" s="14"/>
      <c r="T27" s="14"/>
      <c r="U27" s="14">
        <v>1</v>
      </c>
      <c r="V27" s="14">
        <v>1</v>
      </c>
      <c r="W27" s="14">
        <v>1</v>
      </c>
      <c r="X27" s="14">
        <v>1</v>
      </c>
      <c r="Y27" s="14"/>
      <c r="Z27" s="14"/>
      <c r="AA27" s="14"/>
      <c r="AB27" s="14"/>
      <c r="AC27" s="14">
        <v>5</v>
      </c>
      <c r="AD27" s="14">
        <v>3</v>
      </c>
      <c r="AE27" s="14">
        <v>3</v>
      </c>
      <c r="AF27" s="14">
        <v>2</v>
      </c>
      <c r="AG27" s="14"/>
      <c r="AH27" s="14"/>
      <c r="AI27" s="14">
        <v>2</v>
      </c>
      <c r="AJ27" s="14"/>
      <c r="AK27" s="14"/>
      <c r="AL27" s="14"/>
    </row>
    <row r="28" spans="1:38">
      <c r="A28" s="14">
        <v>20</v>
      </c>
      <c r="B28" s="14" t="s">
        <v>283</v>
      </c>
      <c r="C28" s="130">
        <v>44016</v>
      </c>
      <c r="D28" s="130">
        <v>44021</v>
      </c>
      <c r="E28" s="14" t="s">
        <v>22</v>
      </c>
      <c r="F28" s="14">
        <v>20</v>
      </c>
      <c r="G28" s="14">
        <v>37.6</v>
      </c>
      <c r="H28" s="14">
        <v>6.9</v>
      </c>
      <c r="I28" s="14">
        <v>9</v>
      </c>
      <c r="J28" s="14">
        <v>3</v>
      </c>
      <c r="K28" s="14">
        <v>8</v>
      </c>
      <c r="L28" s="14">
        <v>1</v>
      </c>
      <c r="M28" s="14">
        <v>2</v>
      </c>
      <c r="N28" s="14"/>
      <c r="O28" s="14"/>
      <c r="P28" s="14">
        <v>1</v>
      </c>
      <c r="Q28" s="14">
        <v>1</v>
      </c>
      <c r="R28" s="14">
        <v>1</v>
      </c>
      <c r="S28" s="14"/>
      <c r="T28" s="14"/>
      <c r="U28" s="14">
        <v>1</v>
      </c>
      <c r="V28" s="14">
        <v>1</v>
      </c>
      <c r="W28" s="14">
        <v>1</v>
      </c>
      <c r="X28" s="14">
        <v>1</v>
      </c>
      <c r="Y28" s="14"/>
      <c r="Z28" s="14"/>
      <c r="AA28" s="14"/>
      <c r="AB28" s="14"/>
      <c r="AC28" s="14">
        <v>5</v>
      </c>
      <c r="AD28" s="14">
        <v>4</v>
      </c>
      <c r="AE28" s="14">
        <v>3</v>
      </c>
      <c r="AF28" s="14">
        <v>2</v>
      </c>
      <c r="AG28" s="14"/>
      <c r="AH28" s="14"/>
      <c r="AI28" s="14">
        <v>2</v>
      </c>
      <c r="AJ28" s="14"/>
      <c r="AK28" s="14"/>
      <c r="AL28" s="14"/>
    </row>
    <row r="29" spans="1:38">
      <c r="A29" s="14">
        <v>21</v>
      </c>
      <c r="B29" s="14" t="s">
        <v>284</v>
      </c>
      <c r="C29" s="130">
        <v>44016</v>
      </c>
      <c r="D29" s="130">
        <v>44022</v>
      </c>
      <c r="E29" s="14" t="s">
        <v>22</v>
      </c>
      <c r="F29" s="14">
        <v>20</v>
      </c>
      <c r="G29" s="14"/>
      <c r="H29" s="14">
        <v>6.6</v>
      </c>
      <c r="I29" s="14">
        <v>10</v>
      </c>
      <c r="J29" s="14">
        <v>7</v>
      </c>
      <c r="K29" s="14">
        <v>6</v>
      </c>
      <c r="L29" s="14">
        <v>1</v>
      </c>
      <c r="M29" s="14">
        <v>1</v>
      </c>
      <c r="N29" s="14"/>
      <c r="O29" s="14"/>
      <c r="P29" s="14">
        <v>1</v>
      </c>
      <c r="Q29" s="14">
        <v>1</v>
      </c>
      <c r="R29" s="14">
        <v>2</v>
      </c>
      <c r="S29" s="14"/>
      <c r="T29" s="14"/>
      <c r="U29" s="14">
        <v>1</v>
      </c>
      <c r="V29" s="14">
        <v>1</v>
      </c>
      <c r="W29" s="14">
        <v>1</v>
      </c>
      <c r="X29" s="14">
        <v>1</v>
      </c>
      <c r="Y29" s="14"/>
      <c r="Z29" s="14"/>
      <c r="AA29" s="14"/>
      <c r="AB29" s="14"/>
      <c r="AC29" s="14">
        <v>5</v>
      </c>
      <c r="AD29" s="14">
        <v>4</v>
      </c>
      <c r="AE29" s="14">
        <v>3</v>
      </c>
      <c r="AF29" s="14">
        <v>2</v>
      </c>
      <c r="AG29" s="14"/>
      <c r="AH29" s="14"/>
      <c r="AI29" s="14">
        <v>2</v>
      </c>
      <c r="AJ29" s="14"/>
      <c r="AK29" s="14"/>
      <c r="AL29" s="14"/>
    </row>
    <row r="30" spans="1:38">
      <c r="A30" s="14">
        <v>22</v>
      </c>
      <c r="B30" s="14" t="s">
        <v>285</v>
      </c>
      <c r="C30" s="130">
        <v>44016</v>
      </c>
      <c r="D30" s="130">
        <v>44022</v>
      </c>
      <c r="E30" s="14" t="s">
        <v>22</v>
      </c>
      <c r="F30" s="14">
        <v>20</v>
      </c>
      <c r="G30" s="14">
        <v>38.299999999999997</v>
      </c>
      <c r="H30" s="14">
        <v>6.6</v>
      </c>
      <c r="I30" s="14">
        <v>9</v>
      </c>
      <c r="J30" s="14">
        <v>6</v>
      </c>
      <c r="K30" s="14">
        <v>1</v>
      </c>
      <c r="L30" s="14">
        <v>1</v>
      </c>
      <c r="M30" s="14">
        <v>2</v>
      </c>
      <c r="N30" s="14"/>
      <c r="O30" s="14"/>
      <c r="P30" s="14">
        <v>1</v>
      </c>
      <c r="Q30" s="14">
        <v>1</v>
      </c>
      <c r="R30" s="14">
        <v>1</v>
      </c>
      <c r="S30" s="14"/>
      <c r="T30" s="14"/>
      <c r="U30" s="14">
        <v>1</v>
      </c>
      <c r="V30" s="14">
        <v>1</v>
      </c>
      <c r="W30" s="14">
        <v>1</v>
      </c>
      <c r="X30" s="14">
        <v>1</v>
      </c>
      <c r="Y30" s="14"/>
      <c r="Z30" s="14"/>
      <c r="AA30" s="14"/>
      <c r="AB30" s="14"/>
      <c r="AC30" s="14">
        <v>6</v>
      </c>
      <c r="AD30" s="14">
        <v>4</v>
      </c>
      <c r="AE30" s="14">
        <v>3</v>
      </c>
      <c r="AF30" s="14">
        <v>2</v>
      </c>
      <c r="AG30" s="14"/>
      <c r="AH30" s="14"/>
      <c r="AI30" s="14">
        <v>3</v>
      </c>
      <c r="AJ30" s="14"/>
      <c r="AK30" s="14"/>
      <c r="AL30" s="14"/>
    </row>
    <row r="31" spans="1:38">
      <c r="A31" s="14">
        <v>23</v>
      </c>
      <c r="B31" s="14" t="s">
        <v>286</v>
      </c>
      <c r="C31" s="130">
        <v>44016</v>
      </c>
      <c r="D31" s="130">
        <v>44022</v>
      </c>
      <c r="E31" s="14" t="s">
        <v>22</v>
      </c>
      <c r="F31" s="14">
        <v>20</v>
      </c>
      <c r="G31" s="14">
        <v>44.7</v>
      </c>
      <c r="H31" s="14">
        <v>6.2</v>
      </c>
      <c r="I31" s="14">
        <v>5</v>
      </c>
      <c r="J31" s="14">
        <v>2</v>
      </c>
      <c r="K31" s="14">
        <v>5</v>
      </c>
      <c r="L31" s="14">
        <v>1</v>
      </c>
      <c r="M31" s="14">
        <v>3</v>
      </c>
      <c r="N31" s="14"/>
      <c r="O31" s="14"/>
      <c r="P31" s="14">
        <v>1</v>
      </c>
      <c r="Q31" s="14">
        <v>1</v>
      </c>
      <c r="R31" s="14"/>
      <c r="S31" s="14"/>
      <c r="T31" s="14"/>
      <c r="U31" s="14">
        <v>0</v>
      </c>
      <c r="V31" s="14">
        <v>0</v>
      </c>
      <c r="W31" s="14">
        <v>0</v>
      </c>
      <c r="X31" s="14">
        <v>0</v>
      </c>
      <c r="Y31" s="14"/>
      <c r="Z31" s="14"/>
      <c r="AA31" s="14"/>
      <c r="AB31" s="14"/>
      <c r="AC31" s="14">
        <v>6</v>
      </c>
      <c r="AD31" s="14">
        <v>5</v>
      </c>
      <c r="AE31" s="14">
        <v>4</v>
      </c>
      <c r="AF31" s="14">
        <v>2</v>
      </c>
      <c r="AG31" s="14"/>
      <c r="AH31" s="14"/>
      <c r="AI31" s="14">
        <v>3</v>
      </c>
      <c r="AJ31" s="14"/>
      <c r="AK31" s="14"/>
      <c r="AL31" s="14"/>
    </row>
    <row r="32" spans="1:38">
      <c r="A32" s="14">
        <v>24</v>
      </c>
      <c r="B32" s="14" t="s">
        <v>287</v>
      </c>
      <c r="C32" s="130">
        <v>44016</v>
      </c>
      <c r="D32" s="130">
        <v>44022</v>
      </c>
      <c r="E32" s="14" t="s">
        <v>22</v>
      </c>
      <c r="F32" s="14">
        <v>20</v>
      </c>
      <c r="G32" s="14">
        <v>39.9</v>
      </c>
      <c r="H32" s="14">
        <v>7</v>
      </c>
      <c r="I32" s="14">
        <v>7</v>
      </c>
      <c r="J32" s="14">
        <v>6</v>
      </c>
      <c r="K32" s="14">
        <v>6</v>
      </c>
      <c r="L32" s="14">
        <v>1</v>
      </c>
      <c r="M32" s="14">
        <v>2</v>
      </c>
      <c r="N32" s="14"/>
      <c r="O32" s="14"/>
      <c r="P32" s="14">
        <v>1</v>
      </c>
      <c r="Q32" s="14">
        <v>1</v>
      </c>
      <c r="R32" s="14"/>
      <c r="S32" s="14"/>
      <c r="T32" s="14"/>
      <c r="U32" s="14">
        <v>0</v>
      </c>
      <c r="V32" s="14">
        <v>0</v>
      </c>
      <c r="W32" s="14">
        <v>0</v>
      </c>
      <c r="X32" s="14">
        <v>0</v>
      </c>
      <c r="Y32" s="14"/>
      <c r="Z32" s="14"/>
      <c r="AA32" s="14"/>
      <c r="AB32" s="14"/>
      <c r="AC32" s="14">
        <v>6</v>
      </c>
      <c r="AD32" s="14">
        <v>5</v>
      </c>
      <c r="AE32" s="14">
        <v>4</v>
      </c>
      <c r="AF32" s="14">
        <v>2</v>
      </c>
      <c r="AG32" s="14"/>
      <c r="AH32" s="14"/>
      <c r="AI32" s="14"/>
      <c r="AJ32" s="14"/>
      <c r="AK32" s="14"/>
      <c r="AL32" s="14"/>
    </row>
    <row r="33" spans="1:38">
      <c r="A33" s="14">
        <v>25</v>
      </c>
      <c r="B33" s="14" t="s">
        <v>288</v>
      </c>
      <c r="C33" s="130">
        <v>44016</v>
      </c>
      <c r="D33" s="130">
        <v>44023</v>
      </c>
      <c r="E33" s="14" t="s">
        <v>22</v>
      </c>
      <c r="F33" s="14">
        <v>20</v>
      </c>
      <c r="G33" s="14">
        <v>39.6</v>
      </c>
      <c r="H33" s="14">
        <v>6.6</v>
      </c>
      <c r="I33" s="14">
        <v>12</v>
      </c>
      <c r="J33" s="14">
        <v>1</v>
      </c>
      <c r="K33" s="14">
        <v>4</v>
      </c>
      <c r="L33" s="14">
        <v>1</v>
      </c>
      <c r="M33" s="14">
        <v>3</v>
      </c>
      <c r="N33" s="14"/>
      <c r="O33" s="14"/>
      <c r="P33" s="14">
        <v>1</v>
      </c>
      <c r="Q33" s="14">
        <v>1</v>
      </c>
      <c r="R33" s="14"/>
      <c r="S33" s="14"/>
      <c r="T33" s="14"/>
      <c r="U33" s="14">
        <v>0</v>
      </c>
      <c r="V33" s="14">
        <v>0</v>
      </c>
      <c r="W33" s="14">
        <v>0</v>
      </c>
      <c r="X33" s="14">
        <v>0</v>
      </c>
      <c r="Y33" s="14"/>
      <c r="Z33" s="14"/>
      <c r="AA33" s="14"/>
      <c r="AB33" s="14"/>
      <c r="AC33" s="14">
        <v>7</v>
      </c>
      <c r="AD33" s="14">
        <v>6</v>
      </c>
      <c r="AE33" s="14">
        <v>4</v>
      </c>
      <c r="AF33" s="14">
        <v>3</v>
      </c>
      <c r="AG33" s="14"/>
      <c r="AH33" s="14"/>
      <c r="AI33" s="14"/>
      <c r="AJ33" s="14"/>
      <c r="AK33" s="14"/>
      <c r="AL33" s="14"/>
    </row>
    <row r="34" spans="1:38">
      <c r="A34" s="14">
        <v>26</v>
      </c>
      <c r="B34" s="14" t="s">
        <v>289</v>
      </c>
      <c r="C34" s="130">
        <v>44016</v>
      </c>
      <c r="D34" s="130">
        <v>44023</v>
      </c>
      <c r="E34" s="14" t="s">
        <v>22</v>
      </c>
      <c r="F34" s="14">
        <v>20</v>
      </c>
      <c r="G34" s="14">
        <v>39.799999999999997</v>
      </c>
      <c r="H34" s="14">
        <v>6.9</v>
      </c>
      <c r="I34" s="14">
        <v>6</v>
      </c>
      <c r="J34" s="14">
        <v>6</v>
      </c>
      <c r="K34" s="14"/>
      <c r="L34" s="14">
        <v>1</v>
      </c>
      <c r="M34" s="14">
        <v>2</v>
      </c>
      <c r="N34" s="14"/>
      <c r="O34" s="14"/>
      <c r="P34" s="14">
        <v>1</v>
      </c>
      <c r="Q34" s="14">
        <v>1</v>
      </c>
      <c r="R34" s="14"/>
      <c r="S34" s="14"/>
      <c r="T34" s="14"/>
      <c r="U34" s="14">
        <v>0</v>
      </c>
      <c r="V34" s="14">
        <v>0</v>
      </c>
      <c r="W34" s="14">
        <v>0</v>
      </c>
      <c r="X34" s="14">
        <v>0</v>
      </c>
      <c r="Y34" s="14"/>
      <c r="Z34" s="14"/>
      <c r="AA34" s="14"/>
      <c r="AB34" s="14"/>
      <c r="AC34" s="14">
        <v>7</v>
      </c>
      <c r="AD34" s="14">
        <v>6</v>
      </c>
      <c r="AE34" s="14">
        <v>4</v>
      </c>
      <c r="AF34" s="14">
        <v>3</v>
      </c>
      <c r="AG34" s="14"/>
      <c r="AH34" s="14"/>
      <c r="AI34" s="14"/>
      <c r="AJ34" s="14"/>
      <c r="AK34" s="14"/>
      <c r="AL34" s="14"/>
    </row>
    <row r="35" spans="1:38">
      <c r="A35" s="14">
        <v>27</v>
      </c>
      <c r="B35" s="14" t="s">
        <v>290</v>
      </c>
      <c r="C35" s="130">
        <v>44016</v>
      </c>
      <c r="D35" s="130">
        <v>44023</v>
      </c>
      <c r="E35" s="14" t="s">
        <v>21</v>
      </c>
      <c r="F35" s="14">
        <v>20</v>
      </c>
      <c r="G35" s="14">
        <v>38.6</v>
      </c>
      <c r="H35" s="14">
        <v>7.3</v>
      </c>
      <c r="I35" s="14">
        <v>4</v>
      </c>
      <c r="J35" s="14">
        <v>8</v>
      </c>
      <c r="K35" s="14">
        <v>3</v>
      </c>
      <c r="L35" s="14">
        <v>1</v>
      </c>
      <c r="M35" s="14"/>
      <c r="N35" s="14"/>
      <c r="O35" s="14"/>
      <c r="P35" s="14">
        <v>0</v>
      </c>
      <c r="Q35" s="14">
        <v>0</v>
      </c>
      <c r="R35" s="14"/>
      <c r="S35" s="14"/>
      <c r="T35" s="14"/>
      <c r="U35" s="14">
        <v>0</v>
      </c>
      <c r="V35" s="14">
        <v>0</v>
      </c>
      <c r="W35" s="14">
        <v>0</v>
      </c>
      <c r="X35" s="14">
        <v>0</v>
      </c>
      <c r="Y35" s="14"/>
      <c r="Z35" s="14"/>
      <c r="AA35" s="14"/>
      <c r="AB35" s="14"/>
      <c r="AC35" s="14">
        <v>7</v>
      </c>
      <c r="AD35" s="14">
        <v>6</v>
      </c>
      <c r="AE35" s="14">
        <v>5</v>
      </c>
      <c r="AF35" s="14">
        <v>4</v>
      </c>
      <c r="AG35" s="14"/>
      <c r="AH35" s="14"/>
      <c r="AI35" s="14"/>
      <c r="AJ35" s="14"/>
      <c r="AK35" s="14"/>
      <c r="AL35" s="14"/>
    </row>
    <row r="36" spans="1:38">
      <c r="A36" s="14">
        <v>28</v>
      </c>
      <c r="B36" s="14" t="s">
        <v>291</v>
      </c>
      <c r="C36" s="130">
        <v>44016</v>
      </c>
      <c r="D36" s="130">
        <v>44023</v>
      </c>
      <c r="E36" s="14" t="s">
        <v>22</v>
      </c>
      <c r="F36" s="14">
        <v>20</v>
      </c>
      <c r="G36" s="14">
        <v>39.9</v>
      </c>
      <c r="H36" s="14">
        <v>6.9</v>
      </c>
      <c r="I36" s="14">
        <v>7</v>
      </c>
      <c r="J36" s="14">
        <v>6</v>
      </c>
      <c r="K36" s="14">
        <v>6</v>
      </c>
      <c r="L36" s="14">
        <v>1</v>
      </c>
      <c r="M36" s="14">
        <v>4</v>
      </c>
      <c r="N36" s="14"/>
      <c r="O36" s="14"/>
      <c r="P36" s="14">
        <v>1</v>
      </c>
      <c r="Q36" s="14">
        <v>1</v>
      </c>
      <c r="R36" s="14"/>
      <c r="S36" s="14"/>
      <c r="T36" s="14"/>
      <c r="U36" s="14">
        <v>0</v>
      </c>
      <c r="V36" s="14">
        <v>0</v>
      </c>
      <c r="W36" s="14">
        <v>0</v>
      </c>
      <c r="X36" s="14">
        <v>0</v>
      </c>
      <c r="Y36" s="14"/>
      <c r="Z36" s="14"/>
      <c r="AA36" s="14"/>
      <c r="AB36" s="14"/>
      <c r="AC36" s="14">
        <v>7</v>
      </c>
      <c r="AD36" s="14">
        <v>6</v>
      </c>
      <c r="AE36" s="14">
        <v>5</v>
      </c>
      <c r="AF36" s="14">
        <v>4</v>
      </c>
      <c r="AG36" s="14"/>
      <c r="AH36" s="14"/>
      <c r="AI36" s="14"/>
      <c r="AJ36" s="14"/>
      <c r="AK36" s="14"/>
      <c r="AL36" s="14"/>
    </row>
    <row r="37" spans="1:38">
      <c r="A37" s="14">
        <v>29</v>
      </c>
      <c r="B37" s="14" t="s">
        <v>292</v>
      </c>
      <c r="C37" s="130">
        <v>44016</v>
      </c>
      <c r="D37" s="130">
        <v>44023</v>
      </c>
      <c r="E37" s="14" t="s">
        <v>22</v>
      </c>
      <c r="F37" s="14">
        <v>20</v>
      </c>
      <c r="G37" s="14">
        <v>40.299999999999997</v>
      </c>
      <c r="H37" s="14">
        <v>6.9</v>
      </c>
      <c r="I37" s="14"/>
      <c r="J37" s="14">
        <v>4</v>
      </c>
      <c r="K37" s="14"/>
      <c r="L37" s="14">
        <v>1</v>
      </c>
      <c r="M37" s="14"/>
      <c r="N37" s="14"/>
      <c r="O37" s="14">
        <v>1</v>
      </c>
      <c r="P37" s="14">
        <v>1</v>
      </c>
      <c r="Q37" s="14">
        <v>1</v>
      </c>
      <c r="R37" s="14"/>
      <c r="S37" s="14"/>
      <c r="T37" s="14"/>
      <c r="U37" s="14">
        <v>0</v>
      </c>
      <c r="V37" s="14">
        <v>0</v>
      </c>
      <c r="W37" s="14">
        <v>0</v>
      </c>
      <c r="X37" s="14">
        <v>0</v>
      </c>
      <c r="Y37" s="14"/>
      <c r="Z37" s="14"/>
      <c r="AA37" s="14"/>
      <c r="AB37" s="14"/>
      <c r="AC37" s="14">
        <v>7</v>
      </c>
      <c r="AD37" s="14">
        <v>6</v>
      </c>
      <c r="AE37" s="14">
        <v>5</v>
      </c>
      <c r="AF37" s="14">
        <v>4</v>
      </c>
      <c r="AG37" s="14"/>
      <c r="AH37" s="14"/>
      <c r="AI37" s="14"/>
      <c r="AJ37" s="14"/>
      <c r="AK37" s="14"/>
      <c r="AL37" s="14"/>
    </row>
    <row r="38" spans="1:38">
      <c r="A38" s="14">
        <v>30</v>
      </c>
      <c r="B38" s="14" t="s">
        <v>293</v>
      </c>
      <c r="C38" s="130">
        <v>44016</v>
      </c>
      <c r="D38" s="130">
        <v>44023</v>
      </c>
      <c r="E38" s="14" t="s">
        <v>22</v>
      </c>
      <c r="F38" s="14">
        <v>20</v>
      </c>
      <c r="G38" s="14">
        <v>37.200000000000003</v>
      </c>
      <c r="H38" s="14">
        <v>6.7</v>
      </c>
      <c r="I38" s="14">
        <v>2</v>
      </c>
      <c r="J38" s="14">
        <v>7</v>
      </c>
      <c r="K38" s="14"/>
      <c r="L38" s="14">
        <v>1</v>
      </c>
      <c r="M38" s="14"/>
      <c r="N38" s="14"/>
      <c r="O38" s="14"/>
      <c r="P38" s="14">
        <v>0</v>
      </c>
      <c r="Q38" s="14">
        <v>0</v>
      </c>
      <c r="R38" s="14">
        <v>1</v>
      </c>
      <c r="S38" s="14"/>
      <c r="T38" s="14"/>
      <c r="U38" s="14">
        <v>1</v>
      </c>
      <c r="V38" s="14">
        <v>1</v>
      </c>
      <c r="W38" s="14">
        <v>0</v>
      </c>
      <c r="X38" s="14">
        <v>0</v>
      </c>
      <c r="Y38" s="14"/>
      <c r="Z38" s="14"/>
      <c r="AA38" s="14"/>
      <c r="AB38" s="14"/>
      <c r="AC38" s="14">
        <v>8</v>
      </c>
      <c r="AD38" s="14">
        <v>6</v>
      </c>
      <c r="AE38" s="14">
        <v>5</v>
      </c>
      <c r="AF38" s="14"/>
      <c r="AG38" s="14"/>
      <c r="AH38" s="14"/>
      <c r="AI38" s="14"/>
      <c r="AJ38" s="14"/>
      <c r="AK38" s="14"/>
      <c r="AL38" s="14"/>
    </row>
    <row r="39" spans="1:38">
      <c r="A39" s="14">
        <v>31</v>
      </c>
      <c r="B39" s="14" t="s">
        <v>294</v>
      </c>
      <c r="C39" s="130">
        <v>44016</v>
      </c>
      <c r="D39" s="130">
        <v>44023</v>
      </c>
      <c r="E39" s="14" t="s">
        <v>22</v>
      </c>
      <c r="F39" s="14">
        <v>20</v>
      </c>
      <c r="G39" s="14">
        <v>37.200000000000003</v>
      </c>
      <c r="H39" s="14">
        <v>6.9</v>
      </c>
      <c r="I39" s="14">
        <v>6</v>
      </c>
      <c r="J39" s="14">
        <v>5</v>
      </c>
      <c r="K39" s="14">
        <v>1</v>
      </c>
      <c r="L39" s="14">
        <v>1</v>
      </c>
      <c r="M39" s="14"/>
      <c r="N39" s="14"/>
      <c r="O39" s="14"/>
      <c r="P39" s="14">
        <v>0</v>
      </c>
      <c r="Q39" s="14">
        <v>0</v>
      </c>
      <c r="R39" s="14"/>
      <c r="S39" s="14"/>
      <c r="T39" s="14"/>
      <c r="U39" s="14">
        <v>0</v>
      </c>
      <c r="V39" s="14">
        <v>0</v>
      </c>
      <c r="W39" s="14">
        <v>0</v>
      </c>
      <c r="X39" s="14">
        <v>0</v>
      </c>
      <c r="Y39" s="14"/>
      <c r="Z39" s="14"/>
      <c r="AA39" s="14"/>
      <c r="AB39" s="14"/>
      <c r="AC39" s="14">
        <v>8</v>
      </c>
      <c r="AD39" s="14">
        <v>6</v>
      </c>
      <c r="AE39" s="14">
        <v>6</v>
      </c>
      <c r="AF39" s="14"/>
      <c r="AG39" s="14"/>
      <c r="AH39" s="14"/>
      <c r="AI39" s="14"/>
      <c r="AJ39" s="14"/>
      <c r="AK39" s="14"/>
      <c r="AL39" s="14"/>
    </row>
    <row r="40" spans="1:38">
      <c r="A40" s="14">
        <v>32</v>
      </c>
      <c r="B40" s="14" t="s">
        <v>295</v>
      </c>
      <c r="C40" s="130">
        <v>44016</v>
      </c>
      <c r="D40" s="130">
        <v>44023</v>
      </c>
      <c r="E40" s="14" t="s">
        <v>22</v>
      </c>
      <c r="F40" s="14">
        <v>20</v>
      </c>
      <c r="G40" s="14">
        <v>40.799999999999997</v>
      </c>
      <c r="H40" s="14">
        <v>6.5</v>
      </c>
      <c r="I40" s="14">
        <v>6</v>
      </c>
      <c r="J40" s="14">
        <v>3</v>
      </c>
      <c r="K40" s="14">
        <v>6</v>
      </c>
      <c r="L40" s="14">
        <v>1</v>
      </c>
      <c r="M40" s="14"/>
      <c r="N40" s="14"/>
      <c r="O40" s="14"/>
      <c r="P40" s="14">
        <v>0</v>
      </c>
      <c r="Q40" s="14">
        <v>0</v>
      </c>
      <c r="R40" s="14">
        <v>1</v>
      </c>
      <c r="S40" s="14"/>
      <c r="T40" s="14"/>
      <c r="U40" s="14">
        <v>1</v>
      </c>
      <c r="V40" s="14">
        <v>1</v>
      </c>
      <c r="W40" s="14">
        <v>0</v>
      </c>
      <c r="X40" s="14">
        <v>0</v>
      </c>
      <c r="Y40" s="14"/>
      <c r="Z40" s="14"/>
      <c r="AA40" s="14"/>
      <c r="AB40" s="14"/>
      <c r="AC40" s="14">
        <v>8</v>
      </c>
      <c r="AD40" s="14">
        <v>7</v>
      </c>
      <c r="AE40" s="14">
        <v>6</v>
      </c>
      <c r="AF40" s="14"/>
      <c r="AG40" s="14"/>
      <c r="AH40" s="14"/>
      <c r="AI40" s="14"/>
      <c r="AJ40" s="14"/>
      <c r="AK40" s="14"/>
      <c r="AL40" s="14"/>
    </row>
    <row r="41" spans="1:38">
      <c r="A41" s="14">
        <v>33</v>
      </c>
      <c r="B41" s="14" t="s">
        <v>296</v>
      </c>
      <c r="C41" s="130">
        <v>44016</v>
      </c>
      <c r="D41" s="130">
        <v>44023</v>
      </c>
      <c r="E41" s="14" t="s">
        <v>22</v>
      </c>
      <c r="F41" s="14">
        <v>20</v>
      </c>
      <c r="G41" s="14">
        <v>43.1</v>
      </c>
      <c r="H41" s="14">
        <v>6.9</v>
      </c>
      <c r="I41" s="14">
        <v>5</v>
      </c>
      <c r="J41" s="14">
        <v>1</v>
      </c>
      <c r="K41" s="14">
        <v>5</v>
      </c>
      <c r="L41" s="14">
        <v>1</v>
      </c>
      <c r="M41" s="14">
        <v>2</v>
      </c>
      <c r="N41" s="14"/>
      <c r="O41" s="14"/>
      <c r="P41" s="14">
        <v>1</v>
      </c>
      <c r="Q41" s="14">
        <v>1</v>
      </c>
      <c r="R41" s="14"/>
      <c r="S41" s="14"/>
      <c r="T41" s="14"/>
      <c r="U41" s="14">
        <v>0</v>
      </c>
      <c r="V41" s="14">
        <v>0</v>
      </c>
      <c r="W41" s="14">
        <v>0</v>
      </c>
      <c r="X41" s="14">
        <v>0</v>
      </c>
      <c r="Y41" s="14"/>
      <c r="Z41" s="14"/>
      <c r="AA41" s="14"/>
      <c r="AB41" s="14"/>
      <c r="AC41" s="14">
        <v>8</v>
      </c>
      <c r="AD41" s="14">
        <v>7</v>
      </c>
      <c r="AE41" s="14">
        <v>6</v>
      </c>
      <c r="AF41" s="14"/>
      <c r="AG41" s="14"/>
      <c r="AH41" s="14"/>
      <c r="AI41" s="14"/>
      <c r="AJ41" s="14"/>
      <c r="AK41" s="14"/>
      <c r="AL41" s="14"/>
    </row>
    <row r="42" spans="1:38">
      <c r="A42" s="14">
        <v>34</v>
      </c>
      <c r="B42" s="14" t="s">
        <v>297</v>
      </c>
      <c r="C42" s="130">
        <v>44016</v>
      </c>
      <c r="D42" s="130">
        <v>44023</v>
      </c>
      <c r="E42" s="14" t="s">
        <v>22</v>
      </c>
      <c r="F42" s="14">
        <v>20</v>
      </c>
      <c r="G42" s="14">
        <v>38.799999999999997</v>
      </c>
      <c r="H42" s="14">
        <v>6.8</v>
      </c>
      <c r="I42" s="14">
        <v>4</v>
      </c>
      <c r="J42" s="14">
        <v>4</v>
      </c>
      <c r="K42" s="14">
        <v>1</v>
      </c>
      <c r="L42" s="14">
        <v>1</v>
      </c>
      <c r="M42" s="14"/>
      <c r="N42" s="14"/>
      <c r="O42" s="14"/>
      <c r="P42" s="14">
        <v>0</v>
      </c>
      <c r="Q42" s="14">
        <v>0</v>
      </c>
      <c r="R42" s="14">
        <v>1</v>
      </c>
      <c r="S42" s="14"/>
      <c r="T42" s="14"/>
      <c r="U42" s="14">
        <v>1</v>
      </c>
      <c r="V42" s="14">
        <v>1</v>
      </c>
      <c r="W42" s="14">
        <v>0</v>
      </c>
      <c r="X42" s="14">
        <v>0</v>
      </c>
      <c r="Y42" s="14"/>
      <c r="Z42" s="14"/>
      <c r="AA42" s="14"/>
      <c r="AB42" s="14"/>
      <c r="AC42" s="14">
        <v>9</v>
      </c>
      <c r="AD42" s="14">
        <v>7</v>
      </c>
      <c r="AE42" s="14">
        <v>6</v>
      </c>
      <c r="AF42" s="14"/>
      <c r="AG42" s="14"/>
      <c r="AH42" s="14"/>
      <c r="AI42" s="14"/>
      <c r="AJ42" s="14"/>
      <c r="AK42" s="14"/>
      <c r="AL42" s="14"/>
    </row>
    <row r="43" spans="1:38">
      <c r="A43" s="14">
        <v>35</v>
      </c>
      <c r="B43" s="14" t="s">
        <v>298</v>
      </c>
      <c r="C43" s="130">
        <v>44016</v>
      </c>
      <c r="D43" s="130">
        <v>44023</v>
      </c>
      <c r="E43" s="14" t="s">
        <v>22</v>
      </c>
      <c r="F43" s="14">
        <v>20</v>
      </c>
      <c r="G43" s="14">
        <v>41.4</v>
      </c>
      <c r="H43" s="14">
        <v>7.1</v>
      </c>
      <c r="I43" s="14">
        <v>3</v>
      </c>
      <c r="J43" s="14">
        <v>1</v>
      </c>
      <c r="K43" s="14">
        <v>2</v>
      </c>
      <c r="L43" s="14">
        <v>1</v>
      </c>
      <c r="M43" s="14">
        <v>1</v>
      </c>
      <c r="N43" s="14"/>
      <c r="O43" s="14"/>
      <c r="P43" s="14">
        <v>1</v>
      </c>
      <c r="Q43" s="14">
        <v>1</v>
      </c>
      <c r="R43" s="14"/>
      <c r="S43" s="14"/>
      <c r="T43" s="14"/>
      <c r="U43" s="14">
        <v>0</v>
      </c>
      <c r="V43" s="14">
        <v>0</v>
      </c>
      <c r="W43" s="14">
        <v>0</v>
      </c>
      <c r="X43" s="14">
        <v>0</v>
      </c>
      <c r="Y43" s="14"/>
      <c r="Z43" s="14"/>
      <c r="AA43" s="14"/>
      <c r="AB43" s="14"/>
      <c r="AC43" s="14">
        <v>9</v>
      </c>
      <c r="AD43" s="14">
        <v>7</v>
      </c>
      <c r="AE43" s="14">
        <v>6</v>
      </c>
      <c r="AF43" s="14"/>
      <c r="AG43" s="14"/>
      <c r="AH43" s="14"/>
      <c r="AI43" s="14"/>
      <c r="AJ43" s="14"/>
      <c r="AK43" s="14"/>
      <c r="AL43" s="14"/>
    </row>
    <row r="44" spans="1:38">
      <c r="A44" s="14">
        <v>36</v>
      </c>
      <c r="B44" s="14" t="s">
        <v>299</v>
      </c>
      <c r="C44" s="130">
        <v>44016</v>
      </c>
      <c r="D44" s="130">
        <v>44023</v>
      </c>
      <c r="E44" s="14" t="s">
        <v>22</v>
      </c>
      <c r="F44" s="14">
        <v>20</v>
      </c>
      <c r="G44" s="14">
        <v>41.2</v>
      </c>
      <c r="H44" s="14">
        <v>7.1</v>
      </c>
      <c r="I44" s="14">
        <v>10</v>
      </c>
      <c r="J44" s="14">
        <v>6</v>
      </c>
      <c r="K44" s="14">
        <v>3</v>
      </c>
      <c r="L44" s="14">
        <v>1</v>
      </c>
      <c r="M44" s="14"/>
      <c r="N44" s="14"/>
      <c r="O44" s="14"/>
      <c r="P44" s="14">
        <v>0</v>
      </c>
      <c r="Q44" s="14">
        <v>0</v>
      </c>
      <c r="R44" s="14">
        <v>1</v>
      </c>
      <c r="S44" s="14"/>
      <c r="T44" s="14"/>
      <c r="U44" s="14">
        <v>1</v>
      </c>
      <c r="V44" s="14">
        <v>1</v>
      </c>
      <c r="W44" s="14">
        <v>0</v>
      </c>
      <c r="X44" s="14">
        <v>0</v>
      </c>
      <c r="Y44" s="14"/>
      <c r="Z44" s="14"/>
      <c r="AA44" s="14"/>
      <c r="AB44" s="14"/>
      <c r="AC44" s="14">
        <v>9</v>
      </c>
      <c r="AD44" s="14">
        <v>7</v>
      </c>
      <c r="AE44" s="14">
        <v>6</v>
      </c>
      <c r="AF44" s="14"/>
      <c r="AG44" s="14"/>
      <c r="AH44" s="14"/>
      <c r="AI44" s="14"/>
      <c r="AJ44" s="14"/>
      <c r="AK44" s="14"/>
      <c r="AL44" s="14"/>
    </row>
    <row r="45" spans="1:38">
      <c r="A45" s="14">
        <v>37</v>
      </c>
      <c r="B45" s="14" t="s">
        <v>300</v>
      </c>
      <c r="C45" s="130">
        <v>44016</v>
      </c>
      <c r="D45" s="130">
        <v>44023</v>
      </c>
      <c r="E45" s="14" t="s">
        <v>22</v>
      </c>
      <c r="F45" s="14">
        <v>20</v>
      </c>
      <c r="G45" s="14">
        <v>37.5</v>
      </c>
      <c r="H45" s="14">
        <v>6.8</v>
      </c>
      <c r="I45" s="14">
        <v>3</v>
      </c>
      <c r="J45" s="14">
        <v>6</v>
      </c>
      <c r="K45" s="14">
        <v>2</v>
      </c>
      <c r="L45" s="14">
        <v>1</v>
      </c>
      <c r="M45" s="14"/>
      <c r="N45" s="14"/>
      <c r="O45" s="14"/>
      <c r="P45" s="14">
        <v>0</v>
      </c>
      <c r="Q45" s="14">
        <v>0</v>
      </c>
      <c r="R45" s="14"/>
      <c r="S45" s="14"/>
      <c r="T45" s="14"/>
      <c r="U45" s="14">
        <v>0</v>
      </c>
      <c r="V45" s="14">
        <v>0</v>
      </c>
      <c r="W45" s="14">
        <v>0</v>
      </c>
      <c r="X45" s="14">
        <v>0</v>
      </c>
      <c r="Y45" s="14"/>
      <c r="Z45" s="14"/>
      <c r="AA45" s="14"/>
      <c r="AB45" s="14"/>
      <c r="AC45" s="14">
        <v>10</v>
      </c>
      <c r="AD45" s="14">
        <v>7</v>
      </c>
      <c r="AE45" s="14">
        <v>6</v>
      </c>
      <c r="AF45" s="14"/>
      <c r="AG45" s="14"/>
      <c r="AH45" s="14"/>
      <c r="AI45" s="14"/>
      <c r="AJ45" s="14"/>
      <c r="AK45" s="14"/>
      <c r="AL45" s="14"/>
    </row>
    <row r="46" spans="1:38">
      <c r="A46" s="14">
        <v>38</v>
      </c>
      <c r="B46" s="14" t="s">
        <v>301</v>
      </c>
      <c r="C46" s="130">
        <v>44016</v>
      </c>
      <c r="D46" s="130">
        <v>44023</v>
      </c>
      <c r="E46" s="14" t="s">
        <v>22</v>
      </c>
      <c r="F46" s="14">
        <v>20</v>
      </c>
      <c r="G46" s="14">
        <v>39.700000000000003</v>
      </c>
      <c r="H46" s="14">
        <v>6.6</v>
      </c>
      <c r="I46" s="14">
        <v>7</v>
      </c>
      <c r="J46" s="14">
        <v>2</v>
      </c>
      <c r="K46" s="14"/>
      <c r="L46" s="14">
        <v>1</v>
      </c>
      <c r="M46" s="14">
        <v>2</v>
      </c>
      <c r="N46" s="14"/>
      <c r="O46" s="14"/>
      <c r="P46" s="14">
        <v>1</v>
      </c>
      <c r="Q46" s="14">
        <v>1</v>
      </c>
      <c r="R46" s="14"/>
      <c r="S46" s="14"/>
      <c r="T46" s="14"/>
      <c r="U46" s="14">
        <v>0</v>
      </c>
      <c r="V46" s="14">
        <v>0</v>
      </c>
      <c r="W46" s="14">
        <v>0</v>
      </c>
      <c r="X46" s="14">
        <v>0</v>
      </c>
      <c r="Y46" s="14"/>
      <c r="Z46" s="14"/>
      <c r="AA46" s="14"/>
      <c r="AB46" s="14"/>
      <c r="AC46" s="14">
        <v>10</v>
      </c>
      <c r="AD46" s="14">
        <v>8</v>
      </c>
      <c r="AE46" s="14">
        <v>8</v>
      </c>
      <c r="AF46" s="14"/>
      <c r="AG46" s="14"/>
      <c r="AH46" s="14"/>
      <c r="AI46" s="14"/>
      <c r="AJ46" s="14"/>
      <c r="AK46" s="14"/>
      <c r="AL46" s="14"/>
    </row>
    <row r="47" spans="1:38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>
        <v>10</v>
      </c>
      <c r="AD47" s="14">
        <v>8</v>
      </c>
      <c r="AE47" s="14"/>
      <c r="AF47" s="14"/>
      <c r="AG47" s="14"/>
      <c r="AH47" s="14"/>
      <c r="AI47" s="14"/>
      <c r="AJ47" s="14"/>
      <c r="AK47" s="14"/>
      <c r="AL47" s="14"/>
    </row>
    <row r="48" spans="1:3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>
        <v>10</v>
      </c>
      <c r="AD48" s="14">
        <v>9</v>
      </c>
      <c r="AE48" s="14"/>
      <c r="AF48" s="14"/>
      <c r="AG48" s="14"/>
      <c r="AH48" s="14"/>
      <c r="AI48" s="14"/>
      <c r="AJ48" s="14"/>
      <c r="AK48" s="14"/>
      <c r="AL48" s="14"/>
    </row>
    <row r="49" spans="1:38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>
        <v>12</v>
      </c>
      <c r="AD49" s="14">
        <v>10</v>
      </c>
      <c r="AE49" s="14"/>
      <c r="AF49" s="14"/>
      <c r="AG49" s="14"/>
      <c r="AH49" s="14"/>
      <c r="AI49" s="14"/>
      <c r="AJ49" s="14"/>
      <c r="AK49" s="14"/>
      <c r="AL49" s="14"/>
    </row>
    <row r="50" spans="1:38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>
        <v>15</v>
      </c>
      <c r="AD50" s="14">
        <v>11</v>
      </c>
      <c r="AE50" s="14"/>
      <c r="AF50" s="14"/>
      <c r="AG50" s="14"/>
      <c r="AH50" s="14"/>
      <c r="AI50" s="14"/>
      <c r="AJ50" s="14"/>
      <c r="AK50" s="14"/>
      <c r="AL50" s="14"/>
    </row>
    <row r="51" spans="1:38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>
        <v>19</v>
      </c>
      <c r="AD51" s="14">
        <v>12</v>
      </c>
      <c r="AE51" s="14"/>
      <c r="AF51" s="14"/>
      <c r="AG51" s="14"/>
      <c r="AH51" s="14"/>
      <c r="AI51" s="14"/>
      <c r="AJ51" s="14"/>
      <c r="AK51" s="14"/>
      <c r="AL51" s="14"/>
    </row>
    <row r="52" spans="1:38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>
        <v>14</v>
      </c>
      <c r="AE52" s="14"/>
      <c r="AF52" s="14"/>
      <c r="AG52" s="14"/>
      <c r="AH52" s="14"/>
      <c r="AI52" s="14"/>
      <c r="AJ52" s="14"/>
      <c r="AK52" s="14"/>
      <c r="AL52" s="14"/>
    </row>
  </sheetData>
  <mergeCells count="22">
    <mergeCell ref="D7:D8"/>
    <mergeCell ref="E4:E8"/>
    <mergeCell ref="AB6:AC8"/>
    <mergeCell ref="A1:AC1"/>
    <mergeCell ref="A2:B8"/>
    <mergeCell ref="C2:D6"/>
    <mergeCell ref="E2:E3"/>
    <mergeCell ref="F2:F3"/>
    <mergeCell ref="G2:G3"/>
    <mergeCell ref="I2:L2"/>
    <mergeCell ref="M2:P2"/>
    <mergeCell ref="Q2:Q3"/>
    <mergeCell ref="R2:U2"/>
    <mergeCell ref="X2:Y8"/>
    <mergeCell ref="V2:W2"/>
    <mergeCell ref="AB2:AD2"/>
    <mergeCell ref="C7:C8"/>
    <mergeCell ref="AB9:AC11"/>
    <mergeCell ref="AB3:AC5"/>
    <mergeCell ref="AG2:AH2"/>
    <mergeCell ref="AI2:AJ2"/>
    <mergeCell ref="AK2:AL2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P.l.CU</vt:lpstr>
      <vt:lpstr>P.t.CU</vt:lpstr>
      <vt:lpstr>P.t.Kinka</vt:lpstr>
      <vt:lpstr>P.l.Kinka</vt:lpstr>
      <vt:lpstr>P.t.Hyaku</vt:lpstr>
      <vt:lpstr>P.t.Embara</vt:lpstr>
      <vt:lpstr>P.l.Embara</vt:lpstr>
      <vt:lpstr>R.c.Yamaga</vt:lpstr>
      <vt:lpstr>R.a.Miya</vt:lpstr>
      <vt:lpstr>R.s.Miya</vt:lpstr>
      <vt:lpstr>R.s.Shiroyama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2021-06-07T16:35:57Z</dcterms:modified>
</cp:coreProperties>
</file>