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cuhk-my.sharepoint.com/personal/1155207254_link_cuhk_edu_hk/Documents/Microraptor/Hindwing description/Supplementary/"/>
    </mc:Choice>
  </mc:AlternateContent>
  <xr:revisionPtr revIDLastSave="90" documentId="13_ncr:1_{097CF370-07DC-4796-8232-E25BF904C701}" xr6:coauthVersionLast="47" xr6:coauthVersionMax="47" xr10:uidLastSave="{76361AF5-8229-4B4C-892D-76280BDF22D8}"/>
  <bookViews>
    <workbookView xWindow="-108" yWindow="-108" windowWidth="23256" windowHeight="13896" firstSheet="5" activeTab="8" xr2:uid="{BD5155E7-E2FE-445B-9074-E12548D8E603}"/>
  </bookViews>
  <sheets>
    <sheet name="S1-Diagnostic characters" sheetId="9" r:id="rId1"/>
    <sheet name="S2-Leg feathers Modern birds " sheetId="6" r:id="rId2"/>
    <sheet name="S3-Body mass estimated" sheetId="5" r:id="rId3"/>
    <sheet name="S4-Feathers measurements" sheetId="2" r:id="rId4"/>
    <sheet name="S5-Bones measurements" sheetId="1" r:id="rId5"/>
    <sheet name="S6-Bones ratios" sheetId="4" r:id="rId6"/>
    <sheet name="S7-Additional Paraves ratios" sheetId="8" r:id="rId7"/>
    <sheet name="S8-Pedal claw angles" sheetId="3" r:id="rId8"/>
    <sheet name="S9-Osteohistology data" sheetId="7" r:id="rId9"/>
  </sheets>
  <definedNames>
    <definedName name="_xlnm._FilterDatabase" localSheetId="1" hidden="1">'S2-Leg feathers Modern birds '!$E$2:$E$162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4" l="1"/>
  <c r="N19" i="4" s="1"/>
  <c r="F12" i="8"/>
  <c r="F11" i="8"/>
  <c r="F8" i="8"/>
  <c r="F7" i="8"/>
  <c r="F6" i="8"/>
  <c r="F4" i="8"/>
  <c r="F3" i="8"/>
  <c r="K31" i="4"/>
  <c r="B18" i="5"/>
  <c r="C18" i="5" s="1"/>
  <c r="D18" i="5" s="1"/>
  <c r="B17" i="5"/>
  <c r="C17" i="5" s="1"/>
  <c r="D17" i="5" s="1"/>
  <c r="B16" i="5"/>
  <c r="C16" i="5" s="1"/>
  <c r="D16" i="5" s="1"/>
  <c r="B15" i="5"/>
  <c r="C15" i="5" s="1"/>
  <c r="D15" i="5" s="1"/>
  <c r="B14" i="5"/>
  <c r="C14" i="5" s="1"/>
  <c r="D14" i="5" s="1"/>
  <c r="B13" i="5"/>
  <c r="C13" i="5" s="1"/>
  <c r="D13" i="5" s="1"/>
  <c r="B11" i="5"/>
  <c r="C11" i="5" s="1"/>
  <c r="D11" i="5" s="1"/>
  <c r="B10" i="5"/>
  <c r="C10" i="5" s="1"/>
  <c r="D10" i="5" s="1"/>
  <c r="B9" i="5"/>
  <c r="C9" i="5" s="1"/>
  <c r="D9" i="5" s="1"/>
  <c r="B8" i="5"/>
  <c r="C8" i="5" s="1"/>
  <c r="D8" i="5" s="1"/>
  <c r="B5" i="5"/>
  <c r="C5" i="5" s="1"/>
  <c r="D5" i="5" s="1"/>
  <c r="B4" i="5"/>
  <c r="C4" i="5" s="1"/>
  <c r="D4" i="5" s="1"/>
  <c r="B3" i="5"/>
  <c r="C3" i="5" s="1"/>
  <c r="D3" i="5" s="1"/>
  <c r="M30" i="4"/>
  <c r="L30" i="4"/>
  <c r="K30" i="4"/>
  <c r="E30" i="4"/>
  <c r="N30" i="4" s="1"/>
  <c r="K29" i="4"/>
  <c r="L28" i="4"/>
  <c r="M27" i="4"/>
  <c r="L27" i="4"/>
  <c r="K27" i="4"/>
  <c r="E27" i="4"/>
  <c r="F27" i="4" s="1"/>
  <c r="K26" i="4"/>
  <c r="M25" i="4"/>
  <c r="L25" i="4"/>
  <c r="K25" i="4"/>
  <c r="E25" i="4"/>
  <c r="N25" i="4" s="1"/>
  <c r="M24" i="4"/>
  <c r="L24" i="4"/>
  <c r="K24" i="4"/>
  <c r="E24" i="4"/>
  <c r="N24" i="4" s="1"/>
  <c r="M23" i="4"/>
  <c r="L23" i="4"/>
  <c r="K23" i="4"/>
  <c r="E23" i="4"/>
  <c r="N23" i="4" s="1"/>
  <c r="L22" i="4"/>
  <c r="M21" i="4"/>
  <c r="L21" i="4"/>
  <c r="K21" i="4"/>
  <c r="E21" i="4"/>
  <c r="N21" i="4" s="1"/>
  <c r="M20" i="4"/>
  <c r="L20" i="4"/>
  <c r="K20" i="4"/>
  <c r="E20" i="4"/>
  <c r="N20" i="4" s="1"/>
  <c r="M19" i="4"/>
  <c r="L19" i="4"/>
  <c r="K19" i="4"/>
  <c r="L17" i="4"/>
  <c r="L16" i="4"/>
  <c r="M15" i="4"/>
  <c r="L15" i="4"/>
  <c r="K15" i="4"/>
  <c r="E15" i="4"/>
  <c r="N15" i="4" s="1"/>
  <c r="L14" i="4"/>
  <c r="M13" i="4"/>
  <c r="L13" i="4"/>
  <c r="K13" i="4"/>
  <c r="E13" i="4"/>
  <c r="N13" i="4" s="1"/>
  <c r="K12" i="4"/>
  <c r="K11" i="4"/>
  <c r="L10" i="4"/>
  <c r="L9" i="4"/>
  <c r="M7" i="4"/>
  <c r="L7" i="4"/>
  <c r="K7" i="4"/>
  <c r="E7" i="4"/>
  <c r="N7" i="4" s="1"/>
  <c r="M5" i="4"/>
  <c r="L5" i="4"/>
  <c r="K5" i="4"/>
  <c r="E5" i="4"/>
  <c r="F5" i="4" s="1"/>
  <c r="M4" i="4"/>
  <c r="L4" i="4"/>
  <c r="K4" i="4"/>
  <c r="E4" i="4"/>
  <c r="N4" i="4" s="1"/>
  <c r="M3" i="4"/>
  <c r="L3" i="4"/>
  <c r="K3" i="4"/>
  <c r="E3" i="4"/>
  <c r="N3" i="4" s="1"/>
  <c r="I16" i="1"/>
  <c r="G24" i="4" l="1"/>
  <c r="G25" i="4"/>
  <c r="G23" i="4"/>
  <c r="G27" i="4"/>
  <c r="G21" i="4"/>
  <c r="G20" i="4"/>
  <c r="G19" i="4"/>
  <c r="G15" i="4"/>
  <c r="G3" i="4"/>
  <c r="G13" i="4"/>
  <c r="H3" i="4"/>
  <c r="G7" i="4"/>
  <c r="H4" i="4"/>
  <c r="G5" i="4"/>
  <c r="H30" i="4"/>
  <c r="G4" i="4"/>
  <c r="H27" i="4"/>
  <c r="F30" i="4"/>
  <c r="H25" i="4"/>
  <c r="H24" i="4"/>
  <c r="F25" i="4"/>
  <c r="H23" i="4"/>
  <c r="F24" i="4"/>
  <c r="H21" i="4"/>
  <c r="F23" i="4"/>
  <c r="H20" i="4"/>
  <c r="F21" i="4"/>
  <c r="H19" i="4"/>
  <c r="F20" i="4"/>
  <c r="F19" i="4"/>
  <c r="H15" i="4"/>
  <c r="H13" i="4"/>
  <c r="F15" i="4"/>
  <c r="F13" i="4"/>
  <c r="H5" i="4"/>
  <c r="F7" i="4"/>
  <c r="G30" i="4"/>
  <c r="F4" i="4"/>
  <c r="H7" i="4"/>
  <c r="F3" i="4"/>
</calcChain>
</file>

<file path=xl/sharedStrings.xml><?xml version="1.0" encoding="utf-8"?>
<sst xmlns="http://schemas.openxmlformats.org/spreadsheetml/2006/main" count="2698" uniqueCount="661">
  <si>
    <t>Specimen number</t>
  </si>
  <si>
    <t>Preservation orientation</t>
  </si>
  <si>
    <t>Left</t>
  </si>
  <si>
    <t>Right</t>
  </si>
  <si>
    <t>BMNHC PH881</t>
  </si>
  <si>
    <t>Dorsal</t>
  </si>
  <si>
    <t>X</t>
  </si>
  <si>
    <t>IVPP V12330</t>
  </si>
  <si>
    <t>Ventral</t>
  </si>
  <si>
    <t>IVPP V13320</t>
  </si>
  <si>
    <t>IVPP V13352</t>
  </si>
  <si>
    <t>Lateral</t>
  </si>
  <si>
    <t>747,42**</t>
  </si>
  <si>
    <t>STM 5-4</t>
  </si>
  <si>
    <t>STM 5-5</t>
  </si>
  <si>
    <t>Ventral (slab) / Dorsal (counter-slab): measurements made on counter-slab</t>
  </si>
  <si>
    <t>STM 5-9</t>
  </si>
  <si>
    <t>STM 5-75</t>
  </si>
  <si>
    <t>579,14</t>
  </si>
  <si>
    <t>STM 5-93</t>
  </si>
  <si>
    <t>STM 5-109</t>
  </si>
  <si>
    <t>Ventral (slab) / Dorsal (counter-slab)</t>
  </si>
  <si>
    <t>STM 5-142</t>
  </si>
  <si>
    <t>801,26</t>
  </si>
  <si>
    <t>STM 5-150</t>
  </si>
  <si>
    <t>STM 5-172</t>
  </si>
  <si>
    <t>431,00**</t>
  </si>
  <si>
    <t>STM 5-221</t>
  </si>
  <si>
    <t>586,06**</t>
  </si>
  <si>
    <t>STM 6-62</t>
  </si>
  <si>
    <t>610,2**</t>
  </si>
  <si>
    <t>STM 6-86</t>
  </si>
  <si>
    <t>Long femoral feathers</t>
  </si>
  <si>
    <t>Short coverts</t>
  </si>
  <si>
    <t>65-70</t>
  </si>
  <si>
    <t>20-50</t>
  </si>
  <si>
    <t>50-65</t>
  </si>
  <si>
    <t>80-90</t>
  </si>
  <si>
    <t>65-90</t>
  </si>
  <si>
    <t>140-150</t>
  </si>
  <si>
    <t>50-75</t>
  </si>
  <si>
    <t>160-170</t>
  </si>
  <si>
    <t>90-110</t>
  </si>
  <si>
    <t>70-110</t>
  </si>
  <si>
    <t>60-70</t>
  </si>
  <si>
    <t>Length (min-max in mm)</t>
  </si>
  <si>
    <t>Angle to the bone (min-max in °)</t>
  </si>
  <si>
    <t>Femur length (in mm)</t>
  </si>
  <si>
    <t>I</t>
  </si>
  <si>
    <t>II</t>
  </si>
  <si>
    <t>III</t>
  </si>
  <si>
    <t>IV</t>
  </si>
  <si>
    <t>Femur length (mm)</t>
  </si>
  <si>
    <t>Tibiotarsus length (mm)</t>
  </si>
  <si>
    <t>Fibula length (mm)</t>
  </si>
  <si>
    <t>Metatarsus length (mm)</t>
  </si>
  <si>
    <t>Digit length (mm)</t>
  </si>
  <si>
    <t>Total skeletal length (mm)</t>
  </si>
  <si>
    <t>Trunk length (mm)</t>
  </si>
  <si>
    <t>Published Hind limb length (mm) - Dececchi et al., 2020</t>
  </si>
  <si>
    <t>Specimen</t>
  </si>
  <si>
    <t>Metatarsal remiges</t>
  </si>
  <si>
    <t>Long metatarsal coverts</t>
  </si>
  <si>
    <t>Long tibial feathers</t>
  </si>
  <si>
    <t>Femoral</t>
  </si>
  <si>
    <t>Tibial</t>
  </si>
  <si>
    <t>Metatarsal</t>
  </si>
  <si>
    <t>50-85</t>
  </si>
  <si>
    <t>70-90</t>
  </si>
  <si>
    <t>65-80</t>
  </si>
  <si>
    <t>50-90</t>
  </si>
  <si>
    <t>Anterior coverts (tibial)</t>
  </si>
  <si>
    <t>Digit I</t>
  </si>
  <si>
    <t>Digit II</t>
  </si>
  <si>
    <t>Digit III</t>
  </si>
  <si>
    <t>Digit IV</t>
  </si>
  <si>
    <t>V</t>
  </si>
  <si>
    <t>Longest and/or used as reference</t>
  </si>
  <si>
    <t>Hind limb length (Femur+Tibia+Metatarsus) (mm)</t>
  </si>
  <si>
    <t>Femur</t>
  </si>
  <si>
    <t>Tibia</t>
  </si>
  <si>
    <t>Metatarsus</t>
  </si>
  <si>
    <t>Hind limb</t>
  </si>
  <si>
    <t>Trunk length</t>
  </si>
  <si>
    <t>Total skeletal length</t>
  </si>
  <si>
    <t>Tibia/Femur ratio</t>
  </si>
  <si>
    <t>Metatarsus/Tibia ratio</t>
  </si>
  <si>
    <t>Metatarsus/Femur ratio</t>
  </si>
  <si>
    <t>Hind limb/Trunk ratio</t>
  </si>
  <si>
    <t>BMNHC PH881 (L)</t>
  </si>
  <si>
    <t>BMNHC PH881 (R)</t>
  </si>
  <si>
    <t>IVPP V12330 (L)</t>
  </si>
  <si>
    <t>IVPP V12330 (R)</t>
  </si>
  <si>
    <t>IVPP V13320 (L)</t>
  </si>
  <si>
    <t>IVPP V13320 (R)</t>
  </si>
  <si>
    <t>IVPP V13352 (L)</t>
  </si>
  <si>
    <t>IVPP V13352 (R)</t>
  </si>
  <si>
    <t>STM 5-5 (L)</t>
  </si>
  <si>
    <t>STM 5-5 (R)</t>
  </si>
  <si>
    <t>STM 5-9 (L)</t>
  </si>
  <si>
    <t>STM 5-9 (R)</t>
  </si>
  <si>
    <t>STM 5-75 (L)</t>
  </si>
  <si>
    <t>STM 5-75 (R)</t>
  </si>
  <si>
    <t>STM 5-93 (L)</t>
  </si>
  <si>
    <t>STM 5-93 (R)</t>
  </si>
  <si>
    <t>STM 5-142 (L)</t>
  </si>
  <si>
    <t>STM 5-142 (R)</t>
  </si>
  <si>
    <t>STM 5-150 (L)</t>
  </si>
  <si>
    <t>STM 5-150 (R)</t>
  </si>
  <si>
    <t>STM 5-172 (L)</t>
  </si>
  <si>
    <t>STM 5-172 (R)</t>
  </si>
  <si>
    <t>STM 5-221 (L)</t>
  </si>
  <si>
    <t>STM 5-221 (R)</t>
  </si>
  <si>
    <t>STM 6-62 (L)</t>
  </si>
  <si>
    <t>STM 6-62 (R)</t>
  </si>
  <si>
    <t>STM 6-86 (L)</t>
  </si>
  <si>
    <t>STM 6-86 (R)</t>
  </si>
  <si>
    <t>Log10(Femoral circumference(FC)) with Femoral Length (FL)</t>
  </si>
  <si>
    <t>Order</t>
  </si>
  <si>
    <t>Family</t>
  </si>
  <si>
    <t>Institution</t>
  </si>
  <si>
    <t>Femoral feathers</t>
  </si>
  <si>
    <t>Tibial feathers</t>
  </si>
  <si>
    <t xml:space="preserve">Metatarsal feathers </t>
  </si>
  <si>
    <t>Casuariiformes</t>
  </si>
  <si>
    <t>Casuariidae</t>
  </si>
  <si>
    <r>
      <rPr>
        <i/>
        <sz val="11"/>
        <color theme="1"/>
        <rFont val="Arial"/>
        <family val="2"/>
      </rPr>
      <t>Casuarius casuarius</t>
    </r>
    <r>
      <rPr>
        <sz val="11"/>
        <color theme="1"/>
        <rFont val="Arial"/>
        <family val="2"/>
      </rPr>
      <t xml:space="preserve"> (female)</t>
    </r>
  </si>
  <si>
    <t>UMMZ</t>
  </si>
  <si>
    <t>Yes</t>
  </si>
  <si>
    <t>No</t>
  </si>
  <si>
    <t>Tinamiformes</t>
  </si>
  <si>
    <t>Tinamidae</t>
  </si>
  <si>
    <t>Crypturellus tataupa</t>
  </si>
  <si>
    <t>MACN</t>
  </si>
  <si>
    <r>
      <t xml:space="preserve">Eudromia elegans </t>
    </r>
    <r>
      <rPr>
        <sz val="11"/>
        <color theme="1"/>
        <rFont val="Arial"/>
        <family val="2"/>
      </rPr>
      <t>(male)</t>
    </r>
  </si>
  <si>
    <r>
      <t xml:space="preserve">Nothura maculosa </t>
    </r>
    <r>
      <rPr>
        <sz val="11"/>
        <color theme="1"/>
        <rFont val="Arial"/>
        <family val="2"/>
      </rPr>
      <t>(male)</t>
    </r>
  </si>
  <si>
    <r>
      <t>Rhynchotus rufescens</t>
    </r>
    <r>
      <rPr>
        <sz val="11"/>
        <color theme="1"/>
        <rFont val="Arial"/>
        <family val="2"/>
      </rPr>
      <t xml:space="preserve"> (female)</t>
    </r>
  </si>
  <si>
    <t>Galliformes</t>
  </si>
  <si>
    <t>Cracidae</t>
  </si>
  <si>
    <t>Crax fasciolata</t>
  </si>
  <si>
    <t>Mitu mitu</t>
  </si>
  <si>
    <t>4176a</t>
  </si>
  <si>
    <t>Ortalis canicollis</t>
  </si>
  <si>
    <t>2395a</t>
  </si>
  <si>
    <t>Penelope superciliaris</t>
  </si>
  <si>
    <t>Pipile jacutinga</t>
  </si>
  <si>
    <t>Phasianidae</t>
  </si>
  <si>
    <t>Bambusicola thoracicus</t>
  </si>
  <si>
    <t>MBS000056</t>
  </si>
  <si>
    <t>HKBM</t>
  </si>
  <si>
    <r>
      <rPr>
        <i/>
        <sz val="11"/>
        <color theme="1"/>
        <rFont val="Arial"/>
        <family val="2"/>
      </rPr>
      <t>Bonasa umbellus togata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</si>
  <si>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Bonasa umbellus togata</t>
    </r>
    <r>
      <rPr>
        <sz val="11"/>
        <color theme="1"/>
        <rFont val="Arial"/>
        <family val="2"/>
      </rPr>
      <t xml:space="preserve"> (male, immature)</t>
    </r>
  </si>
  <si>
    <r>
      <rPr>
        <i/>
        <sz val="11"/>
        <color theme="1"/>
        <rFont val="Arial"/>
        <family val="2"/>
      </rPr>
      <t>Bonasa umbellus togata</t>
    </r>
    <r>
      <rPr>
        <sz val="11"/>
        <color theme="1"/>
        <rFont val="Arial"/>
        <family val="2"/>
      </rPr>
      <t xml:space="preserve"> (male)</t>
    </r>
  </si>
  <si>
    <t>Coturnix chinensis</t>
  </si>
  <si>
    <t>MBS000074</t>
  </si>
  <si>
    <t>Coturnix coturnix</t>
  </si>
  <si>
    <t>MBS000075</t>
  </si>
  <si>
    <r>
      <rPr>
        <i/>
        <sz val="11"/>
        <color theme="1"/>
        <rFont val="Arial"/>
        <family val="2"/>
      </rPr>
      <t>Dendragapus obscurus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</si>
  <si>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Dendragapus obscurus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</si>
  <si>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Dendragapus obscurus</t>
    </r>
    <r>
      <rPr>
        <sz val="11"/>
        <color theme="1"/>
        <rFont val="Arial"/>
        <family val="2"/>
      </rPr>
      <t xml:space="preserve"> (male, immature)</t>
    </r>
  </si>
  <si>
    <t>Francolinus pintadeanus</t>
  </si>
  <si>
    <t>MBS000070</t>
  </si>
  <si>
    <r>
      <rPr>
        <i/>
        <sz val="11"/>
        <color theme="1"/>
        <rFont val="Arial"/>
        <family val="2"/>
      </rPr>
      <t>Lagopus lagopus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</si>
  <si>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Lagopus lagopus</t>
    </r>
    <r>
      <rPr>
        <sz val="11"/>
        <color theme="1"/>
        <rFont val="Arial"/>
        <family val="2"/>
      </rPr>
      <t xml:space="preserve"> (male, adult)</t>
    </r>
  </si>
  <si>
    <t>Numida meleagris</t>
  </si>
  <si>
    <t>MBS000076</t>
  </si>
  <si>
    <t>Phasianus colchicus</t>
  </si>
  <si>
    <t>MBS000077</t>
  </si>
  <si>
    <t>Pavo muticus</t>
  </si>
  <si>
    <t>MBS000126</t>
  </si>
  <si>
    <r>
      <rPr>
        <i/>
        <sz val="11"/>
        <color theme="1"/>
        <rFont val="Arial"/>
        <family val="2"/>
      </rPr>
      <t>Tragopan blythi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</si>
  <si>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Tragopan blythi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</si>
  <si>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Tympanuchus cupido</t>
    </r>
    <r>
      <rPr>
        <sz val="11"/>
        <color theme="1"/>
        <rFont val="Arial"/>
        <family val="2"/>
      </rPr>
      <t xml:space="preserve"> (male, adult)</t>
    </r>
  </si>
  <si>
    <t>Anseriformes</t>
  </si>
  <si>
    <t>Anatidae</t>
  </si>
  <si>
    <t>Tadorna ferruginea</t>
  </si>
  <si>
    <t>MBS012784</t>
  </si>
  <si>
    <t>Columbiformes</t>
  </si>
  <si>
    <t>Columbidae</t>
  </si>
  <si>
    <t>Patagioenas araucana</t>
  </si>
  <si>
    <t>295a</t>
  </si>
  <si>
    <t>Patagioenas cayennensis</t>
  </si>
  <si>
    <t>Spilopelia chinensis</t>
  </si>
  <si>
    <t>MBS000055</t>
  </si>
  <si>
    <t>Zenaida macroura</t>
  </si>
  <si>
    <t>NA</t>
  </si>
  <si>
    <t>Caprimulgiformes</t>
  </si>
  <si>
    <t>Caprimulgidae</t>
  </si>
  <si>
    <t>Chordeiles minor chapmani</t>
  </si>
  <si>
    <t>Chordeiles nacunda</t>
  </si>
  <si>
    <t>Nyctiphrynus ocellatus</t>
  </si>
  <si>
    <t>Cuculiformes</t>
  </si>
  <si>
    <t>Cuculidae</t>
  </si>
  <si>
    <t>Centropus bengalensis</t>
  </si>
  <si>
    <t>MBS000072</t>
  </si>
  <si>
    <t>Centropus sinensis</t>
  </si>
  <si>
    <t>MBS000067</t>
  </si>
  <si>
    <t>Gruiformes</t>
  </si>
  <si>
    <t>Rallidae</t>
  </si>
  <si>
    <r>
      <t xml:space="preserve">Amaurornis phoenicurus </t>
    </r>
    <r>
      <rPr>
        <sz val="11"/>
        <color theme="1"/>
        <rFont val="Arial"/>
        <family val="2"/>
      </rPr>
      <t>(immature)</t>
    </r>
  </si>
  <si>
    <t>MBS000118</t>
  </si>
  <si>
    <r>
      <t xml:space="preserve">Amaurornis phoenicurus </t>
    </r>
    <r>
      <rPr>
        <sz val="11"/>
        <color theme="1"/>
        <rFont val="Arial"/>
        <family val="2"/>
      </rPr>
      <t>(adulte)</t>
    </r>
  </si>
  <si>
    <t>MBS000120</t>
  </si>
  <si>
    <t>Fulica atra</t>
  </si>
  <si>
    <t>MBS000095</t>
  </si>
  <si>
    <t>Gallicrex cinerea</t>
  </si>
  <si>
    <t>MBS000117</t>
  </si>
  <si>
    <t>Gallinula chloropus</t>
  </si>
  <si>
    <t>MBS000119</t>
  </si>
  <si>
    <t>Gallirallus philippensis</t>
  </si>
  <si>
    <t>MBS000116</t>
  </si>
  <si>
    <t>Lewinia striata</t>
  </si>
  <si>
    <t>MBS000114</t>
  </si>
  <si>
    <t>Pelecaniformes</t>
  </si>
  <si>
    <t>Ardeidae</t>
  </si>
  <si>
    <t>Ardeola bacchus</t>
  </si>
  <si>
    <t>MBS000080</t>
  </si>
  <si>
    <t>Botaurus stellaris</t>
  </si>
  <si>
    <t>MBS000106</t>
  </si>
  <si>
    <t>Bubulcus coromandus</t>
  </si>
  <si>
    <t>MBS000130</t>
  </si>
  <si>
    <t>Butorides striata</t>
  </si>
  <si>
    <t>MBS000065</t>
  </si>
  <si>
    <t>Egretta garzetta</t>
  </si>
  <si>
    <t>MBS000081</t>
  </si>
  <si>
    <t>Sulidae</t>
  </si>
  <si>
    <t>Phalacrocorax carbo</t>
  </si>
  <si>
    <t>MBS000078</t>
  </si>
  <si>
    <t>Threskiornithidae</t>
  </si>
  <si>
    <t>Threskiornis melanocephalus</t>
  </si>
  <si>
    <t>MBS012783</t>
  </si>
  <si>
    <t>Charadriiformes</t>
  </si>
  <si>
    <t>Charadriidae</t>
  </si>
  <si>
    <r>
      <t xml:space="preserve">Charadius mongolus </t>
    </r>
    <r>
      <rPr>
        <sz val="11"/>
        <color theme="1"/>
        <rFont val="Arial"/>
        <family val="2"/>
      </rPr>
      <t>(immature)</t>
    </r>
  </si>
  <si>
    <t>MBS000052</t>
  </si>
  <si>
    <t>Charadrius placidus</t>
  </si>
  <si>
    <t>MBS000053</t>
  </si>
  <si>
    <t>Vanellus cinereus</t>
  </si>
  <si>
    <t>MBS000115</t>
  </si>
  <si>
    <t>Laridae</t>
  </si>
  <si>
    <t>Larus argentatus</t>
  </si>
  <si>
    <t>MBS000102</t>
  </si>
  <si>
    <t>Rostratulidae</t>
  </si>
  <si>
    <t>Rostratula benghalensis</t>
  </si>
  <si>
    <t>MBS000061</t>
  </si>
  <si>
    <t>Scolopacidae</t>
  </si>
  <si>
    <t>Gallinago gallinago</t>
  </si>
  <si>
    <t>MBS000059</t>
  </si>
  <si>
    <t>Scolopax rusticola</t>
  </si>
  <si>
    <t>MBS000111</t>
  </si>
  <si>
    <t>Tringa erythropus</t>
  </si>
  <si>
    <t>MBS000064</t>
  </si>
  <si>
    <t>Opisthocomiformes</t>
  </si>
  <si>
    <t>Opisthocomidae</t>
  </si>
  <si>
    <r>
      <rPr>
        <i/>
        <sz val="11"/>
        <color theme="1"/>
        <rFont val="Arial"/>
        <family val="2"/>
      </rPr>
      <t>Opisthocomus hoazin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</si>
  <si>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Opisthocomus hoazin</t>
    </r>
    <r>
      <rPr>
        <sz val="11"/>
        <color theme="1"/>
        <rFont val="Arial"/>
        <family val="2"/>
      </rPr>
      <t xml:space="preserve"> (female, adult)</t>
    </r>
  </si>
  <si>
    <t>Cathartiformes</t>
  </si>
  <si>
    <t>Cathartidae</t>
  </si>
  <si>
    <r>
      <rPr>
        <i/>
        <sz val="11"/>
        <color theme="1"/>
        <rFont val="Arial"/>
        <family val="2"/>
      </rPr>
      <t>Sarcoramphus papa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</si>
  <si>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Sarcoramphus papa</t>
    </r>
    <r>
      <rPr>
        <sz val="11"/>
        <color theme="1"/>
        <rFont val="Arial"/>
        <family val="2"/>
      </rPr>
      <t xml:space="preserve"> (male, adult)</t>
    </r>
  </si>
  <si>
    <t>Accipitriformes</t>
  </si>
  <si>
    <t>Sagittariidae</t>
  </si>
  <si>
    <r>
      <rPr>
        <i/>
        <sz val="11"/>
        <color theme="1"/>
        <rFont val="Arial"/>
        <family val="2"/>
      </rPr>
      <t>Sagittarius serpentarius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</si>
  <si>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Sagittarius serpentarius</t>
    </r>
    <r>
      <rPr>
        <sz val="11"/>
        <color theme="1"/>
        <rFont val="Arial"/>
        <family val="2"/>
      </rPr>
      <t xml:space="preserve"> (female, adult)</t>
    </r>
  </si>
  <si>
    <t>Accipitridae</t>
  </si>
  <si>
    <r>
      <rPr>
        <i/>
        <sz val="11"/>
        <color theme="1"/>
        <rFont val="Arial"/>
        <family val="2"/>
      </rPr>
      <t>Accipiter nisus</t>
    </r>
    <r>
      <rPr>
        <sz val="11"/>
        <color theme="1"/>
        <rFont val="Arial"/>
        <family val="2"/>
      </rPr>
      <t xml:space="preserve"> (immature)</t>
    </r>
  </si>
  <si>
    <r>
      <rPr>
        <i/>
        <sz val="11"/>
        <color theme="1"/>
        <rFont val="Arial"/>
        <family val="2"/>
      </rPr>
      <t>Accipiter nisus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</si>
  <si>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Accipiter nisus</t>
    </r>
    <r>
      <rPr>
        <sz val="11"/>
        <color theme="1"/>
        <rFont val="Arial"/>
        <family val="2"/>
      </rPr>
      <t xml:space="preserve"> (male, adult)</t>
    </r>
  </si>
  <si>
    <r>
      <t xml:space="preserve">Accipiter poliogaster </t>
    </r>
    <r>
      <rPr>
        <sz val="11"/>
        <color theme="1"/>
        <rFont val="Arial"/>
        <family val="2"/>
      </rPr>
      <t>(immature)</t>
    </r>
  </si>
  <si>
    <r>
      <t xml:space="preserve">Accipiter striatus </t>
    </r>
    <r>
      <rPr>
        <sz val="11"/>
        <color theme="1"/>
        <rFont val="Arial"/>
        <family val="2"/>
      </rPr>
      <t>(female)</t>
    </r>
  </si>
  <si>
    <t>Aquila heliaca</t>
  </si>
  <si>
    <t>MBS000125</t>
  </si>
  <si>
    <t>Butastur indicus</t>
  </si>
  <si>
    <t>MBS000092</t>
  </si>
  <si>
    <r>
      <t xml:space="preserve">Buteo albigula </t>
    </r>
    <r>
      <rPr>
        <sz val="11"/>
        <color theme="1"/>
        <rFont val="Arial"/>
        <family val="2"/>
      </rPr>
      <t>(female)</t>
    </r>
  </si>
  <si>
    <t>Buteo hemilasius</t>
  </si>
  <si>
    <t>MBS012786</t>
  </si>
  <si>
    <t>Buteo japonicus</t>
  </si>
  <si>
    <t>MBS000123</t>
  </si>
  <si>
    <r>
      <rPr>
        <i/>
        <sz val="11"/>
        <color theme="1"/>
        <rFont val="Arial"/>
        <family val="2"/>
      </rPr>
      <t>Buteo lagopus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</si>
  <si>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Buteo lagopus</t>
    </r>
    <r>
      <rPr>
        <sz val="11"/>
        <color theme="1"/>
        <rFont val="Arial"/>
        <family val="2"/>
      </rPr>
      <t xml:space="preserve"> (male, adult)</t>
    </r>
  </si>
  <si>
    <r>
      <t xml:space="preserve">Buteo ventralis </t>
    </r>
    <r>
      <rPr>
        <sz val="11"/>
        <color theme="1"/>
        <rFont val="Arial"/>
        <family val="2"/>
      </rPr>
      <t>(male)</t>
    </r>
  </si>
  <si>
    <t>Buteogallus meridionalis</t>
  </si>
  <si>
    <t>2248a</t>
  </si>
  <si>
    <r>
      <t xml:space="preserve">Buteogallus urubitinga </t>
    </r>
    <r>
      <rPr>
        <sz val="11"/>
        <color theme="1"/>
        <rFont val="Arial"/>
        <family val="2"/>
      </rPr>
      <t>(immature)</t>
    </r>
  </si>
  <si>
    <r>
      <t xml:space="preserve">Buteogallus urubitinga </t>
    </r>
    <r>
      <rPr>
        <sz val="11"/>
        <color theme="1"/>
        <rFont val="Arial"/>
        <family val="2"/>
      </rPr>
      <t>(female)</t>
    </r>
  </si>
  <si>
    <r>
      <t xml:space="preserve">Chondrohierax uncinatus </t>
    </r>
    <r>
      <rPr>
        <sz val="11"/>
        <color rgb="FF000000"/>
        <rFont val="Arial"/>
        <family val="2"/>
      </rPr>
      <t>(male)</t>
    </r>
  </si>
  <si>
    <t>9648a</t>
  </si>
  <si>
    <r>
      <t xml:space="preserve">Chondrohierax uncinatus </t>
    </r>
    <r>
      <rPr>
        <sz val="11"/>
        <color rgb="FF000000"/>
        <rFont val="Arial"/>
        <family val="2"/>
      </rPr>
      <t>(female)</t>
    </r>
  </si>
  <si>
    <t>9648b</t>
  </si>
  <si>
    <t>Circus melanoleucos</t>
  </si>
  <si>
    <t>MBS000113</t>
  </si>
  <si>
    <r>
      <t xml:space="preserve">Elanus leucurus </t>
    </r>
    <r>
      <rPr>
        <sz val="11"/>
        <color theme="1"/>
        <rFont val="Arial"/>
        <family val="2"/>
      </rPr>
      <t>(female)</t>
    </r>
  </si>
  <si>
    <t>Geranospiza caerulescens</t>
  </si>
  <si>
    <t>Haliaeetus albicilla</t>
  </si>
  <si>
    <t>MBS000127</t>
  </si>
  <si>
    <r>
      <t xml:space="preserve">Harpagus diodon </t>
    </r>
    <r>
      <rPr>
        <sz val="11"/>
        <color rgb="FF000000"/>
        <rFont val="Arial"/>
        <family val="2"/>
      </rPr>
      <t>(male immature)</t>
    </r>
  </si>
  <si>
    <t>Leptodon cayensis</t>
  </si>
  <si>
    <r>
      <t xml:space="preserve">Parabuteo unicinctus </t>
    </r>
    <r>
      <rPr>
        <sz val="11"/>
        <color rgb="FF000000"/>
        <rFont val="Arial"/>
        <family val="2"/>
      </rPr>
      <t>(immature)</t>
    </r>
  </si>
  <si>
    <t>Pernis ptilorhynchus</t>
  </si>
  <si>
    <t>MBS000093</t>
  </si>
  <si>
    <r>
      <t xml:space="preserve">Rupornis magnirostris </t>
    </r>
    <r>
      <rPr>
        <sz val="11"/>
        <color theme="1"/>
        <rFont val="Arial"/>
        <family val="2"/>
      </rPr>
      <t>(immature)</t>
    </r>
  </si>
  <si>
    <t>Pandionidae</t>
  </si>
  <si>
    <r>
      <rPr>
        <i/>
        <sz val="11"/>
        <color theme="1"/>
        <rFont val="Arial"/>
        <family val="2"/>
      </rPr>
      <t>Pandion haliaetus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</si>
  <si>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Pandion haliaetus</t>
    </r>
    <r>
      <rPr>
        <sz val="11"/>
        <color theme="1"/>
        <rFont val="Arial"/>
        <family val="2"/>
      </rPr>
      <t xml:space="preserve"> (female, adult)</t>
    </r>
  </si>
  <si>
    <t>Strigiformes</t>
  </si>
  <si>
    <t>Strigidae</t>
  </si>
  <si>
    <t>Athene cunicularia</t>
  </si>
  <si>
    <t>Asio flammeus</t>
  </si>
  <si>
    <t>MBS000109</t>
  </si>
  <si>
    <t>Bubo bubo</t>
  </si>
  <si>
    <t>MBS000104</t>
  </si>
  <si>
    <t xml:space="preserve">Yes </t>
  </si>
  <si>
    <t>Bubo magellanicus</t>
  </si>
  <si>
    <r>
      <rPr>
        <i/>
        <sz val="11"/>
        <color theme="1"/>
        <rFont val="Arial"/>
        <family val="2"/>
      </rPr>
      <t>Bubo scandiacus</t>
    </r>
    <r>
      <rPr>
        <sz val="11"/>
        <color theme="1"/>
        <rFont val="Arial"/>
        <family val="2"/>
      </rPr>
      <t xml:space="preserve"> (male)</t>
    </r>
  </si>
  <si>
    <r>
      <rPr>
        <i/>
        <sz val="11"/>
        <color theme="1"/>
        <rFont val="Arial"/>
        <family val="2"/>
      </rPr>
      <t>Bubo scandiacus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</si>
  <si>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Bubo scandiacus</t>
    </r>
    <r>
      <rPr>
        <sz val="11"/>
        <color theme="1"/>
        <rFont val="Arial"/>
        <family val="2"/>
      </rPr>
      <t xml:space="preserve"> (female, adult)</t>
    </r>
  </si>
  <si>
    <t>Otus bakkamoena</t>
  </si>
  <si>
    <t>MBS012781</t>
  </si>
  <si>
    <t xml:space="preserve">Otus sunia </t>
  </si>
  <si>
    <t>MBS000107</t>
  </si>
  <si>
    <t>Pulsatrix perspicillata</t>
  </si>
  <si>
    <t>3867a</t>
  </si>
  <si>
    <t>Tyto longimembris</t>
  </si>
  <si>
    <t>MBS000110</t>
  </si>
  <si>
    <r>
      <rPr>
        <i/>
        <sz val="11"/>
        <color theme="1"/>
        <rFont val="Arial"/>
        <family val="2"/>
      </rPr>
      <t>Strix nebulosa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</si>
  <si>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Strix nebulosa</t>
    </r>
    <r>
      <rPr>
        <sz val="11"/>
        <color theme="1"/>
        <rFont val="Arial"/>
        <family val="2"/>
      </rPr>
      <t xml:space="preserve"> (female, adult)</t>
    </r>
  </si>
  <si>
    <t>Strix rufipes</t>
  </si>
  <si>
    <t>Coliiformes</t>
  </si>
  <si>
    <t>Coliidae</t>
  </si>
  <si>
    <r>
      <rPr>
        <i/>
        <sz val="11"/>
        <color theme="1"/>
        <rFont val="Arial"/>
        <family val="2"/>
      </rPr>
      <t>Colius striatus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</si>
  <si>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Colius striatus</t>
    </r>
    <r>
      <rPr>
        <sz val="11"/>
        <color theme="1"/>
        <rFont val="Arial"/>
        <family val="2"/>
      </rPr>
      <t xml:space="preserve"> (male, adult)</t>
    </r>
  </si>
  <si>
    <t>Leptosomiformes</t>
  </si>
  <si>
    <t>Leptosomidae</t>
  </si>
  <si>
    <r>
      <rPr>
        <i/>
        <sz val="11"/>
        <color theme="1"/>
        <rFont val="Arial"/>
        <family val="2"/>
      </rPr>
      <t>Leptosomus discolor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</si>
  <si>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Leptosomus discolor</t>
    </r>
    <r>
      <rPr>
        <sz val="11"/>
        <color theme="1"/>
        <rFont val="Arial"/>
        <family val="2"/>
      </rPr>
      <t xml:space="preserve"> (female, adult)</t>
    </r>
  </si>
  <si>
    <t>Trogoniiformes</t>
  </si>
  <si>
    <t>Trogonidae</t>
  </si>
  <si>
    <r>
      <rPr>
        <i/>
        <sz val="11"/>
        <color theme="1"/>
        <rFont val="Arial"/>
        <family val="2"/>
      </rPr>
      <t>Pharomachros mocino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</si>
  <si>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Pharomachros mocino costaricensis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</si>
  <si>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Pharomacros mocino</t>
    </r>
    <r>
      <rPr>
        <sz val="11"/>
        <color theme="1"/>
        <rFont val="Arial"/>
        <family val="2"/>
      </rPr>
      <t xml:space="preserve"> (male, adult)</t>
    </r>
  </si>
  <si>
    <t>Bucerotiformes</t>
  </si>
  <si>
    <t>Bucerotidae</t>
  </si>
  <si>
    <r>
      <rPr>
        <i/>
        <sz val="11"/>
        <color theme="1"/>
        <rFont val="Arial"/>
        <family val="2"/>
      </rPr>
      <t>Anthracoceros coronatus malabaricus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</si>
  <si>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Anthracoceros coronatus malabaricus</t>
    </r>
    <r>
      <rPr>
        <sz val="11"/>
        <color theme="1"/>
        <rFont val="Arial"/>
        <family val="2"/>
      </rPr>
      <t xml:space="preserve"> (male, adult)</t>
    </r>
  </si>
  <si>
    <t>Coraciiformes</t>
  </si>
  <si>
    <t>Momotidae</t>
  </si>
  <si>
    <r>
      <rPr>
        <i/>
        <sz val="11"/>
        <color theme="1"/>
        <rFont val="Arial"/>
        <family val="2"/>
      </rPr>
      <t xml:space="preserve">Eumomota superciliosa </t>
    </r>
    <r>
      <rPr>
        <sz val="11"/>
        <color theme="1"/>
        <rFont val="Arial"/>
        <family val="2"/>
      </rPr>
      <t>(male, adult)</t>
    </r>
  </si>
  <si>
    <r>
      <rPr>
        <i/>
        <sz val="11"/>
        <color theme="1"/>
        <rFont val="Arial"/>
        <family val="2"/>
      </rPr>
      <t>Eumomota superciliosa</t>
    </r>
    <r>
      <rPr>
        <sz val="11"/>
        <color theme="1"/>
        <rFont val="Arial"/>
        <family val="2"/>
      </rPr>
      <t xml:space="preserve"> (female, adult)</t>
    </r>
  </si>
  <si>
    <t>Alcedinidae</t>
  </si>
  <si>
    <r>
      <rPr>
        <i/>
        <sz val="11"/>
        <color theme="1"/>
        <rFont val="Arial"/>
        <family val="2"/>
      </rPr>
      <t>Megaceryle alcyon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</si>
  <si>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Megaceryle alcyon</t>
    </r>
    <r>
      <rPr>
        <sz val="11"/>
        <color theme="1"/>
        <rFont val="Arial"/>
        <family val="2"/>
      </rPr>
      <t xml:space="preserve"> (male, adult)</t>
    </r>
  </si>
  <si>
    <t>Piciformes</t>
  </si>
  <si>
    <t>Picidae</t>
  </si>
  <si>
    <r>
      <rPr>
        <i/>
        <sz val="11"/>
        <color theme="1"/>
        <rFont val="Arial"/>
        <family val="2"/>
      </rPr>
      <t>Campephilus principalis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</si>
  <si>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Campephilus principalis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</si>
  <si>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Dryocopus pileatus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</si>
  <si>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rFont val="Arial"/>
        <family val="2"/>
      </rPr>
      <t>Dryocopus pileatus</t>
    </r>
    <r>
      <rPr>
        <sz val="11"/>
        <color theme="1"/>
        <rFont val="Arial"/>
        <family val="2"/>
      </rPr>
      <t xml:space="preserve"> (male, adult)</t>
    </r>
  </si>
  <si>
    <t>Falconiformes</t>
  </si>
  <si>
    <t>Falconidae</t>
  </si>
  <si>
    <r>
      <t>Daptrius chimachima</t>
    </r>
    <r>
      <rPr>
        <sz val="11"/>
        <color theme="1"/>
        <rFont val="Arial"/>
        <family val="2"/>
      </rPr>
      <t xml:space="preserve"> (male)</t>
    </r>
  </si>
  <si>
    <t>Daptrius chimango</t>
  </si>
  <si>
    <t>1435a</t>
  </si>
  <si>
    <r>
      <rPr>
        <i/>
        <sz val="11"/>
        <color theme="1"/>
        <rFont val="Arial"/>
        <family val="2"/>
      </rPr>
      <t>Falco mexicanus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</si>
  <si>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Falco mexicanus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</si>
  <si>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Falco peregrinus</t>
    </r>
    <r>
      <rPr>
        <sz val="11"/>
        <color theme="1"/>
        <rFont val="Arial"/>
        <family val="2"/>
      </rPr>
      <t xml:space="preserve"> (female)</t>
    </r>
  </si>
  <si>
    <t>MBS000124</t>
  </si>
  <si>
    <r>
      <rPr>
        <i/>
        <sz val="11"/>
        <color theme="1"/>
        <rFont val="Arial"/>
        <family val="2"/>
      </rPr>
      <t>Falco tinnunculus</t>
    </r>
    <r>
      <rPr>
        <sz val="11"/>
        <color theme="1"/>
        <rFont val="Arial"/>
        <family val="2"/>
      </rPr>
      <t xml:space="preserve"> (male)</t>
    </r>
  </si>
  <si>
    <t>MBS012780</t>
  </si>
  <si>
    <r>
      <rPr>
        <i/>
        <sz val="11"/>
        <color theme="1"/>
        <rFont val="Arial"/>
        <family val="2"/>
      </rPr>
      <t>Falco tinnunculus</t>
    </r>
    <r>
      <rPr>
        <sz val="11"/>
        <color theme="1"/>
        <rFont val="Arial"/>
        <family val="2"/>
      </rPr>
      <t xml:space="preserve"> (female)</t>
    </r>
  </si>
  <si>
    <t>MBS000112</t>
  </si>
  <si>
    <t>Herpethoteres cachinnans</t>
  </si>
  <si>
    <r>
      <rPr>
        <i/>
        <sz val="11"/>
        <color theme="1"/>
        <rFont val="Arial"/>
        <family val="2"/>
      </rPr>
      <t>Herpetotheres cachinnans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</si>
  <si>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Herpetotheres cachinnans</t>
    </r>
    <r>
      <rPr>
        <sz val="11"/>
        <color theme="1"/>
        <rFont val="Arial"/>
        <family val="2"/>
      </rPr>
      <t xml:space="preserve"> (female, adult)</t>
    </r>
  </si>
  <si>
    <t>Micrastur semitorquatus</t>
  </si>
  <si>
    <t>Spiziapteryx circumcincta</t>
  </si>
  <si>
    <t>Psittaciformes</t>
  </si>
  <si>
    <t>Strigopidae</t>
  </si>
  <si>
    <r>
      <rPr>
        <i/>
        <sz val="11"/>
        <color theme="1"/>
        <rFont val="Arial"/>
        <family val="2"/>
      </rPr>
      <t>Strigops habroptila</t>
    </r>
    <r>
      <rPr>
        <sz val="11"/>
        <color theme="1"/>
        <rFont val="Arial"/>
        <family val="2"/>
      </rPr>
      <t xml:space="preserve"> (male)</t>
    </r>
  </si>
  <si>
    <r>
      <rPr>
        <i/>
        <sz val="11"/>
        <color theme="1"/>
        <rFont val="Arial"/>
        <family val="2"/>
      </rPr>
      <t>Strigops habroptila</t>
    </r>
    <r>
      <rPr>
        <sz val="11"/>
        <color theme="1"/>
        <rFont val="Arial"/>
        <family val="2"/>
      </rPr>
      <t xml:space="preserve"> (female)</t>
    </r>
  </si>
  <si>
    <t>Cacatuidae</t>
  </si>
  <si>
    <r>
      <rPr>
        <i/>
        <sz val="11"/>
        <color theme="1"/>
        <rFont val="Arial"/>
        <family val="2"/>
      </rPr>
      <t>Cacatua ducorpsi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</si>
  <si>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Cacatua ducorpsi</t>
    </r>
    <r>
      <rPr>
        <sz val="11"/>
        <color theme="1"/>
        <rFont val="Arial"/>
        <family val="2"/>
      </rPr>
      <t xml:space="preserve"> (male, adult)</t>
    </r>
  </si>
  <si>
    <t>Psittaculidae</t>
  </si>
  <si>
    <r>
      <rPr>
        <i/>
        <sz val="11"/>
        <color theme="1"/>
        <rFont val="Arial"/>
        <family val="2"/>
      </rPr>
      <t>Pseudeos cardinalis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</si>
  <si>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Pseudeos cardinalis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</si>
  <si>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Trichoglossus haematodus</t>
    </r>
    <r>
      <rPr>
        <sz val="11"/>
        <color theme="1"/>
        <rFont val="Arial"/>
        <family val="2"/>
      </rPr>
      <t xml:space="preserve"> (male, adult)</t>
    </r>
  </si>
  <si>
    <r>
      <rPr>
        <i/>
        <sz val="11"/>
        <color theme="1"/>
        <rFont val="Arial"/>
        <family val="2"/>
      </rPr>
      <t>Trichoglossus haematodus</t>
    </r>
    <r>
      <rPr>
        <sz val="11"/>
        <color theme="1"/>
        <rFont val="Arial"/>
        <family val="2"/>
      </rPr>
      <t xml:space="preserve"> (female, adult)</t>
    </r>
  </si>
  <si>
    <t>Psittacidae</t>
  </si>
  <si>
    <t>Amazona vinacea</t>
  </si>
  <si>
    <r>
      <rPr>
        <i/>
        <sz val="11"/>
        <color theme="1"/>
        <rFont val="Arial"/>
        <family val="2"/>
      </rPr>
      <t>Aratinga nenday</t>
    </r>
    <r>
      <rPr>
        <sz val="11"/>
        <color theme="1"/>
        <rFont val="Arial"/>
        <family val="2"/>
      </rPr>
      <t xml:space="preserve"> (female, adult)</t>
    </r>
  </si>
  <si>
    <r>
      <rPr>
        <i/>
        <sz val="11"/>
        <color theme="1"/>
        <rFont val="Arial"/>
        <family val="2"/>
      </rPr>
      <t>Aratinga nenday</t>
    </r>
    <r>
      <rPr>
        <sz val="11"/>
        <color theme="1"/>
        <rFont val="Arial"/>
        <family val="2"/>
      </rPr>
      <t xml:space="preserve"> (male, adult)</t>
    </r>
  </si>
  <si>
    <t>Ara chloropterus</t>
  </si>
  <si>
    <t>Cacatua moluccensis</t>
  </si>
  <si>
    <t>MBS000128</t>
  </si>
  <si>
    <t>Tanygnathus lucionensis</t>
  </si>
  <si>
    <t>MBS000129</t>
  </si>
  <si>
    <t>Passeriformes</t>
  </si>
  <si>
    <t>Paradisaeidae</t>
  </si>
  <si>
    <t>Paradisaea minor</t>
  </si>
  <si>
    <t>MBS000782</t>
  </si>
  <si>
    <t>Secondary osteons (SOS)</t>
  </si>
  <si>
    <t>Inner circumferential layer (ICL)</t>
  </si>
  <si>
    <t>External fundamental system (EFS)</t>
  </si>
  <si>
    <t>Fibro-lamellar bone (FLB)</t>
  </si>
  <si>
    <t>Microraptor</t>
  </si>
  <si>
    <t>D-2842</t>
  </si>
  <si>
    <t>(+)</t>
  </si>
  <si>
    <t>(-)</t>
  </si>
  <si>
    <t>Changyuraptor</t>
  </si>
  <si>
    <t>HG-B016</t>
  </si>
  <si>
    <t>1 in F+T</t>
  </si>
  <si>
    <t>1 LAG in F</t>
  </si>
  <si>
    <t>(F+)</t>
  </si>
  <si>
    <r>
      <rPr>
        <i/>
        <sz val="11"/>
        <color theme="1"/>
        <rFont val="Arial"/>
        <family val="2"/>
      </rPr>
      <t>Sinornithosaurus</t>
    </r>
    <r>
      <rPr>
        <sz val="11"/>
        <color theme="1"/>
        <rFont val="Arial"/>
        <family val="2"/>
      </rPr>
      <t xml:space="preserve"> </t>
    </r>
  </si>
  <si>
    <t>D-2140</t>
  </si>
  <si>
    <t>1 LAG in T</t>
  </si>
  <si>
    <t>Wulong</t>
  </si>
  <si>
    <t>D-2933</t>
  </si>
  <si>
    <t>0 in F</t>
  </si>
  <si>
    <t xml:space="preserve">Aurornis xui </t>
  </si>
  <si>
    <t>YFGP-T5198</t>
  </si>
  <si>
    <t xml:space="preserve">1 LAG in F </t>
  </si>
  <si>
    <t>Annulus/Line of arrested growth (LAG) in Femur and Tibia</t>
  </si>
  <si>
    <t>Eosinopteryx</t>
  </si>
  <si>
    <t>YFGP-T5197</t>
  </si>
  <si>
    <t>0 LAG in F</t>
  </si>
  <si>
    <t>Anchiornis</t>
  </si>
  <si>
    <t>YFGP-T5199</t>
  </si>
  <si>
    <t>Jeholornis</t>
  </si>
  <si>
    <t>STM 2-51</t>
  </si>
  <si>
    <t>2 LAGs in F</t>
  </si>
  <si>
    <t>Serikornis sungeri</t>
  </si>
  <si>
    <t>PMOL-AB002000</t>
  </si>
  <si>
    <t xml:space="preserve">Buitreraptor </t>
  </si>
  <si>
    <t>MPCA-PV-598</t>
  </si>
  <si>
    <t>5 LAGs in F/7 LAGs in T</t>
  </si>
  <si>
    <t>Dakotaraptor</t>
  </si>
  <si>
    <t>PBMNH.P.10.113.T + PBMNH.P.10.115.T</t>
  </si>
  <si>
    <t>3 LAGs in T</t>
  </si>
  <si>
    <t>D-2842 (L?)</t>
  </si>
  <si>
    <t>Taxon</t>
  </si>
  <si>
    <t xml:space="preserve">Wulong bohaiensis </t>
  </si>
  <si>
    <t>Reference</t>
  </si>
  <si>
    <t xml:space="preserve">Serikornis sungeri </t>
  </si>
  <si>
    <t xml:space="preserve">Anchiornis huxleyi </t>
  </si>
  <si>
    <t xml:space="preserve">Eosinopteryx brevipenna </t>
  </si>
  <si>
    <t xml:space="preserve">Changyuraptor yangi </t>
  </si>
  <si>
    <t>Buitreraptor</t>
  </si>
  <si>
    <t>Adult</t>
  </si>
  <si>
    <t>Subadult</t>
  </si>
  <si>
    <t>Stage</t>
  </si>
  <si>
    <t>Juvenile</t>
  </si>
  <si>
    <t>Late juvenile</t>
  </si>
  <si>
    <t>PMOL.AB00200</t>
  </si>
  <si>
    <t xml:space="preserve">PBMNH.P.10.113.T </t>
  </si>
  <si>
    <t>PBMNH.P.10.115.T</t>
  </si>
  <si>
    <t>150-160</t>
  </si>
  <si>
    <t>Clade</t>
  </si>
  <si>
    <t>Diagnostic characters</t>
  </si>
  <si>
    <t>Specimens (present, + ; absent, - ; unknown, ?)</t>
  </si>
  <si>
    <t>Microraptorinae</t>
  </si>
  <si>
    <t>Large supracoracoid fenestra</t>
  </si>
  <si>
    <t>?</t>
  </si>
  <si>
    <t>+</t>
  </si>
  <si>
    <t>Prominent lateral tubercle on the pubic shaft</t>
  </si>
  <si>
    <t>Subarctometatarsalian pes</t>
  </si>
  <si>
    <t>Gong et al., 2012</t>
  </si>
  <si>
    <t>Narrow-waisted coracoid</t>
  </si>
  <si>
    <t>Dorsally situated articular surface on manus unguals</t>
  </si>
  <si>
    <t>Pelvis opisthopubic with boot bent sharply backwards</t>
  </si>
  <si>
    <t>Post acetabular ilium bent sharply ventrally</t>
  </si>
  <si>
    <t>Nearly vertical ischium with enlarged obturator process</t>
  </si>
  <si>
    <t>Femur with elevated head (above greater trochanter)</t>
  </si>
  <si>
    <t>Metatarsal I more distally situated than other known dromaeosaurids (corrected from proximally to distally contra Gong et al., 2012)</t>
  </si>
  <si>
    <t>Metatarsal V over 50% length of metatarsal IV</t>
  </si>
  <si>
    <t>Turner et al., 2012</t>
  </si>
  <si>
    <t>Semilunate distal carpal that is small and covers about half the base of metacarpals I and II</t>
  </si>
  <si>
    <t>Combined length of metacarpal I plus phalanx I-1 is equal to or less than the length of metacarpal II</t>
  </si>
  <si>
    <t>The caudal chevrons have very elongated posterior extensions</t>
  </si>
  <si>
    <t>Wang &amp; Pei, 2024</t>
  </si>
  <si>
    <t>Extremely slender manual phalanx III-3, the dorsoventral thickness of its midshaft is about 1/3 to 1/2 lateral width of phalanx III-1</t>
  </si>
  <si>
    <t>The length ratio of manual phalanx III-1 to II-1 is close to 0.8</t>
  </si>
  <si>
    <t>-</t>
  </si>
  <si>
    <t>Slender ischium in lateral view, the anteroposterior width of the distal end is about 40% of the proximodistal length along the posterior margin</t>
  </si>
  <si>
    <t>Xu et al., 2003</t>
  </si>
  <si>
    <t>Metacarpal III smaller than metacarpal II</t>
  </si>
  <si>
    <t>Extremely short manual phalanx III-2 that is less than one quarter of the length of manual III-1</t>
  </si>
  <si>
    <t>Manual III-3 shorter than III-1</t>
  </si>
  <si>
    <t>Small distal articulation of manual III-3 is skewed ventrally</t>
  </si>
  <si>
    <t>Xu et al., 2000</t>
  </si>
  <si>
    <t>Wang &amp; Pei, 2024 Combination of: Turner et al. 2012; Gong et al. 2012; Pei et al. 2014; Han et al. 2014; Xu &amp; Li 2016; Xu &amp; Qin 2017; Poust et al. 2020</t>
  </si>
  <si>
    <t>Metatarsus interlimb ratio</t>
  </si>
  <si>
    <t>Tibia interlimb ratio</t>
  </si>
  <si>
    <t>Femur interlimb ratio</t>
  </si>
  <si>
    <t>Angle with claw sheath in °</t>
  </si>
  <si>
    <t>Angle without claw sheath in °</t>
  </si>
  <si>
    <t>Study</t>
  </si>
  <si>
    <r>
      <t xml:space="preserve">Skull lacks the surface ornamentation of </t>
    </r>
    <r>
      <rPr>
        <i/>
        <sz val="11"/>
        <color theme="1"/>
        <rFont val="Arial"/>
        <family val="2"/>
      </rPr>
      <t>Sinornithosaurus</t>
    </r>
    <r>
      <rPr>
        <sz val="11"/>
        <color theme="1"/>
        <rFont val="Arial"/>
        <family val="2"/>
      </rPr>
      <t xml:space="preserve"> and a subfenestral fossa </t>
    </r>
  </si>
  <si>
    <t>Species, Sex &amp; Stage</t>
  </si>
  <si>
    <t>Present?</t>
  </si>
  <si>
    <t>Along whole bone?</t>
  </si>
  <si>
    <t>FC with FL in mm</t>
  </si>
  <si>
    <t>Body Mass with FL in kg</t>
  </si>
  <si>
    <t>Body length in mm</t>
  </si>
  <si>
    <t>FL in mm</t>
  </si>
  <si>
    <t>** = incomplete</t>
  </si>
  <si>
    <t>X = miss data</t>
  </si>
  <si>
    <t>X = missing data</t>
  </si>
  <si>
    <t>95.09 (1st) - 121.99 (2nd)</t>
  </si>
  <si>
    <t>114.83 - 164.94</t>
  </si>
  <si>
    <t>156.07 - 192.1</t>
  </si>
  <si>
    <t>105.82 - 146.09</t>
  </si>
  <si>
    <t>65.97 - 128.63</t>
  </si>
  <si>
    <t>127.54 - 197.16</t>
  </si>
  <si>
    <t>51.47 - 86.23</t>
  </si>
  <si>
    <t>71.25 - 98.58</t>
  </si>
  <si>
    <t>53.28 - 68.43</t>
  </si>
  <si>
    <t>32.17 - 79.31</t>
  </si>
  <si>
    <t>69.37 - 105.99</t>
  </si>
  <si>
    <t>138.24 - 145.21</t>
  </si>
  <si>
    <t>76.73 - 123.61</t>
  </si>
  <si>
    <t>95.5 - 155.07</t>
  </si>
  <si>
    <t>87.17 - 121.77</t>
  </si>
  <si>
    <t>85.64 - 157.06</t>
  </si>
  <si>
    <t>49.26 - 94.75</t>
  </si>
  <si>
    <t>46.19 - 51.06</t>
  </si>
  <si>
    <t>31.79 - 85.48</t>
  </si>
  <si>
    <t>30.29 - 68.5</t>
  </si>
  <si>
    <t>28.89 - 35.11</t>
  </si>
  <si>
    <t>15.42 - 20.16</t>
  </si>
  <si>
    <t>13.20 - 14.95</t>
  </si>
  <si>
    <t>21.75 - 55.73</t>
  </si>
  <si>
    <t>69.91 - 106.97</t>
  </si>
  <si>
    <t>53.8 - 62.3</t>
  </si>
  <si>
    <t>39.39 - 58.53</t>
  </si>
  <si>
    <t>31.07 - 67</t>
  </si>
  <si>
    <t>51.66 (L) / 52.51 (R)</t>
  </si>
  <si>
    <t>85.63* (L) / 73.95** (R)</t>
  </si>
  <si>
    <t>91.99 (L) / 85.96 (R)</t>
  </si>
  <si>
    <t>74.85 (L) / 75.11 (R)</t>
  </si>
  <si>
    <t>97.73 (L) / 56.2** (R)</t>
  </si>
  <si>
    <t>99.05 (L) / 96.56 (R)</t>
  </si>
  <si>
    <t>2.36 (L) / 2.32 (R)</t>
  </si>
  <si>
    <t>1.79 (L) / 1.92 (R)</t>
  </si>
  <si>
    <t>1.99 (L) / 2.04 (R)</t>
  </si>
  <si>
    <t>Length           (min-max in mm)</t>
  </si>
  <si>
    <t>Length               (min-max in mm)</t>
  </si>
  <si>
    <t>Crypturellus undulatus</t>
  </si>
  <si>
    <t>55-80 and 150 for most proximal feathers close to condyle</t>
  </si>
  <si>
    <t>Length              (min-max in mm)</t>
  </si>
  <si>
    <t>Primary remige length to femoral length ratio</t>
  </si>
  <si>
    <t>* = estimated</t>
  </si>
  <si>
    <t>*** = composite of left and right</t>
  </si>
  <si>
    <t>Dorsolateral: measurements made on slab</t>
  </si>
  <si>
    <t>BMNHC PH881 (published in Pei et al., 2014)</t>
  </si>
  <si>
    <t>IVPP V13352 (published in Xu et al., 2003)</t>
  </si>
  <si>
    <t>Specimen number &amp; left/right</t>
  </si>
  <si>
    <t>Paralleled-fibred bone (PFB)</t>
  </si>
  <si>
    <t>Cortex thickness in mm (CXT)</t>
  </si>
  <si>
    <t>~0.5</t>
  </si>
  <si>
    <t>~1</t>
  </si>
  <si>
    <t>~0.3</t>
  </si>
  <si>
    <t>~0.5/1</t>
  </si>
  <si>
    <t>~1.5/2</t>
  </si>
  <si>
    <t>~0.1-0.2</t>
  </si>
  <si>
    <t>~0.2</t>
  </si>
  <si>
    <t>22.91**</t>
  </si>
  <si>
    <t>29.05*</t>
  </si>
  <si>
    <t>33.3**</t>
  </si>
  <si>
    <t>6.13**</t>
  </si>
  <si>
    <t>22.6*</t>
  </si>
  <si>
    <t>66.53*</t>
  </si>
  <si>
    <t>74.55*</t>
  </si>
  <si>
    <t>12.58**</t>
  </si>
  <si>
    <t>22.59**</t>
  </si>
  <si>
    <t>27.57*</t>
  </si>
  <si>
    <t>85.63*</t>
  </si>
  <si>
    <t>73.95**</t>
  </si>
  <si>
    <t>63.86**</t>
  </si>
  <si>
    <t>41.68**</t>
  </si>
  <si>
    <t>30.7**</t>
  </si>
  <si>
    <t>32.67**</t>
  </si>
  <si>
    <t>26.25**</t>
  </si>
  <si>
    <t>26.77**</t>
  </si>
  <si>
    <t>30.78**</t>
  </si>
  <si>
    <t>275.99*</t>
  </si>
  <si>
    <t>747.42**</t>
  </si>
  <si>
    <t>54.05**</t>
  </si>
  <si>
    <t xml:space="preserve"> 67.71**</t>
  </si>
  <si>
    <t>15.3**</t>
  </si>
  <si>
    <t>46.68*</t>
  </si>
  <si>
    <t>7.74**</t>
  </si>
  <si>
    <t>14.26**</t>
  </si>
  <si>
    <t>36.51**</t>
  </si>
  <si>
    <t>32.51**</t>
  </si>
  <si>
    <t>272.31*</t>
  </si>
  <si>
    <t xml:space="preserve"> 69.29**</t>
  </si>
  <si>
    <t>37.58**</t>
  </si>
  <si>
    <t>55.88**</t>
  </si>
  <si>
    <t>40.39**</t>
  </si>
  <si>
    <t xml:space="preserve"> 75.11*</t>
  </si>
  <si>
    <t>25.81**</t>
  </si>
  <si>
    <t>24.91**</t>
  </si>
  <si>
    <t>16.29**</t>
  </si>
  <si>
    <t>29.33**</t>
  </si>
  <si>
    <t>227.44*</t>
  </si>
  <si>
    <t>112.47*</t>
  </si>
  <si>
    <t>36.65**</t>
  </si>
  <si>
    <t>18.59**</t>
  </si>
  <si>
    <t>37.42**</t>
  </si>
  <si>
    <t>35.5**</t>
  </si>
  <si>
    <t>251.86*</t>
  </si>
  <si>
    <t>260.9*</t>
  </si>
  <si>
    <t>93.62*</t>
  </si>
  <si>
    <t>102.1**</t>
  </si>
  <si>
    <t>120.19*</t>
  </si>
  <si>
    <t>24.73**</t>
  </si>
  <si>
    <t>26.59**</t>
  </si>
  <si>
    <t>271.35***</t>
  </si>
  <si>
    <t>23.74**</t>
  </si>
  <si>
    <t>34.07**</t>
  </si>
  <si>
    <t>15.52**</t>
  </si>
  <si>
    <t>36.12**</t>
  </si>
  <si>
    <t xml:space="preserve"> 65.02**</t>
  </si>
  <si>
    <t>29.64**</t>
  </si>
  <si>
    <t>431.00**</t>
  </si>
  <si>
    <t>41.63**</t>
  </si>
  <si>
    <t>29.48**</t>
  </si>
  <si>
    <t>29.51*</t>
  </si>
  <si>
    <t>586.06**</t>
  </si>
  <si>
    <t>56.2**</t>
  </si>
  <si>
    <t>21.85**</t>
  </si>
  <si>
    <t>11.13**</t>
  </si>
  <si>
    <t>610.2**</t>
  </si>
  <si>
    <t>58.18**</t>
  </si>
  <si>
    <t>69.67**</t>
  </si>
  <si>
    <t>64.34*</t>
  </si>
  <si>
    <t>69.16*</t>
  </si>
  <si>
    <t>66.92*</t>
  </si>
  <si>
    <t>29.52**</t>
  </si>
  <si>
    <t>16.67**</t>
  </si>
  <si>
    <t>315.02*</t>
  </si>
  <si>
    <t>Diagnostic characters in new Microraptor specimens</t>
  </si>
  <si>
    <t xml:space="preserve">Feather pattern on hindlimbs of modern birds </t>
  </si>
  <si>
    <t>Body mass estimation of Microraptor specimens</t>
  </si>
  <si>
    <t>Measurements of Microraptor specimens hind limb feathers</t>
  </si>
  <si>
    <t>Measurements of Microraptor specimens hind limb bones</t>
  </si>
  <si>
    <t>Ratios of Microraptor specimens hind limb bones</t>
  </si>
  <si>
    <t>Measurements and tibia/femur ratios of additional fossil Paraves</t>
  </si>
  <si>
    <r>
      <t xml:space="preserve">Poust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 xml:space="preserve"> 2020</t>
    </r>
  </si>
  <si>
    <r>
      <t>Prondvai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2018</t>
    </r>
  </si>
  <si>
    <r>
      <t xml:space="preserve">Jeholornis </t>
    </r>
    <r>
      <rPr>
        <sz val="11"/>
        <color theme="1"/>
        <rFont val="Arial"/>
        <family val="2"/>
      </rPr>
      <t>sp.</t>
    </r>
    <r>
      <rPr>
        <i/>
        <sz val="11"/>
        <color theme="1"/>
        <rFont val="Arial"/>
        <family val="2"/>
      </rPr>
      <t xml:space="preserve"> </t>
    </r>
  </si>
  <si>
    <r>
      <t xml:space="preserve">O'Connor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 xml:space="preserve"> 2014</t>
    </r>
  </si>
  <si>
    <r>
      <t>Sinornithosaurus</t>
    </r>
    <r>
      <rPr>
        <sz val="11"/>
        <color rgb="FF000000"/>
        <rFont val="Arial"/>
        <family val="2"/>
      </rPr>
      <t xml:space="preserve"> ´</t>
    </r>
    <r>
      <rPr>
        <i/>
        <sz val="11"/>
        <color rgb="FF000000"/>
        <rFont val="Arial"/>
        <family val="2"/>
      </rPr>
      <t>haoiana</t>
    </r>
    <r>
      <rPr>
        <sz val="11"/>
        <color rgb="FF000000"/>
        <rFont val="Arial"/>
        <family val="2"/>
      </rPr>
      <t xml:space="preserve">´ </t>
    </r>
  </si>
  <si>
    <r>
      <t>Poust</t>
    </r>
    <r>
      <rPr>
        <i/>
        <sz val="11"/>
        <color theme="1"/>
        <rFont val="Arial"/>
        <family val="2"/>
      </rPr>
      <t xml:space="preserve"> et al.</t>
    </r>
    <r>
      <rPr>
        <sz val="11"/>
        <color theme="1"/>
        <rFont val="Arial"/>
        <family val="2"/>
      </rPr>
      <t xml:space="preserve"> 2020</t>
    </r>
  </si>
  <si>
    <r>
      <t xml:space="preserve">Han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 xml:space="preserve"> 2014</t>
    </r>
  </si>
  <si>
    <r>
      <t xml:space="preserve">Novas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 xml:space="preserve"> 2018</t>
    </r>
  </si>
  <si>
    <r>
      <t xml:space="preserve">DePalma </t>
    </r>
    <r>
      <rPr>
        <i/>
        <sz val="11"/>
        <color theme="1"/>
        <rFont val="Arial"/>
        <family val="2"/>
      </rPr>
      <t>et al.</t>
    </r>
    <r>
      <rPr>
        <sz val="11"/>
        <color theme="1"/>
        <rFont val="Arial"/>
        <family val="2"/>
      </rPr>
      <t xml:space="preserve"> 2015</t>
    </r>
  </si>
  <si>
    <t>Measurements of Microraptor pedal claw angles</t>
  </si>
  <si>
    <t>Details on the osteohistology of additional fossil Paraves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</si>
</sst>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0" xfId="0" applyFont="1" applyBorder="1"/>
    <xf numFmtId="0" fontId="3" fillId="0" borderId="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D4AB-94BC-4305-B8FE-4061BF27882B}">
  <dimension ref="A1:M25"/>
  <sheetViews>
    <sheetView zoomScale="88" workbookViewId="0">
      <selection activeCell="N9" sqref="N9"/>
    </sheetView>
  </sheetViews>
  <sheetFormatPr baseColWidth="10" defaultColWidth="28.88671875" defaultRowHeight="13.8" x14ac:dyDescent="0.25"/>
  <cols>
    <col min="1" max="1" width="28.88671875" style="1"/>
    <col min="2" max="2" width="28.88671875" style="8"/>
    <col min="3" max="3" width="28.88671875" style="9"/>
    <col min="4" max="6" width="8.44140625" style="1" bestFit="1" customWidth="1"/>
    <col min="7" max="8" width="9.44140625" style="1" bestFit="1" customWidth="1"/>
    <col min="9" max="13" width="10.5546875" style="1" bestFit="1" customWidth="1"/>
    <col min="14" max="16384" width="28.88671875" style="1"/>
  </cols>
  <sheetData>
    <row r="1" spans="1:13" ht="21" x14ac:dyDescent="0.4">
      <c r="A1" s="54" t="s">
        <v>643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x14ac:dyDescent="0.25">
      <c r="A2" s="62" t="s">
        <v>458</v>
      </c>
      <c r="B2" s="62" t="s">
        <v>497</v>
      </c>
      <c r="C2" s="62" t="s">
        <v>459</v>
      </c>
      <c r="D2" s="62" t="s">
        <v>460</v>
      </c>
      <c r="E2" s="62"/>
      <c r="F2" s="62"/>
      <c r="G2" s="62"/>
      <c r="H2" s="62"/>
      <c r="I2" s="62"/>
      <c r="J2" s="62"/>
      <c r="K2" s="62"/>
      <c r="L2" s="62"/>
      <c r="M2" s="62"/>
    </row>
    <row r="3" spans="1:13" x14ac:dyDescent="0.25">
      <c r="A3" s="62"/>
      <c r="B3" s="62"/>
      <c r="C3" s="62"/>
      <c r="D3" s="12" t="s">
        <v>13</v>
      </c>
      <c r="E3" s="12" t="s">
        <v>14</v>
      </c>
      <c r="F3" s="12" t="s">
        <v>16</v>
      </c>
      <c r="G3" s="12" t="s">
        <v>17</v>
      </c>
      <c r="H3" s="12" t="s">
        <v>19</v>
      </c>
      <c r="I3" s="11" t="s">
        <v>20</v>
      </c>
      <c r="J3" s="12" t="s">
        <v>22</v>
      </c>
      <c r="K3" s="12" t="s">
        <v>24</v>
      </c>
      <c r="L3" s="11" t="s">
        <v>25</v>
      </c>
      <c r="M3" s="12" t="s">
        <v>27</v>
      </c>
    </row>
    <row r="4" spans="1:13" x14ac:dyDescent="0.25">
      <c r="A4" s="56" t="s">
        <v>461</v>
      </c>
      <c r="B4" s="59" t="s">
        <v>491</v>
      </c>
      <c r="C4" s="16" t="s">
        <v>462</v>
      </c>
      <c r="D4" s="17" t="s">
        <v>463</v>
      </c>
      <c r="E4" s="17" t="s">
        <v>463</v>
      </c>
      <c r="F4" s="17" t="s">
        <v>464</v>
      </c>
      <c r="G4" s="17" t="s">
        <v>463</v>
      </c>
      <c r="H4" s="17" t="s">
        <v>463</v>
      </c>
      <c r="I4" s="17" t="s">
        <v>463</v>
      </c>
      <c r="J4" s="17" t="s">
        <v>463</v>
      </c>
      <c r="K4" s="17" t="s">
        <v>463</v>
      </c>
      <c r="L4" s="17" t="s">
        <v>463</v>
      </c>
      <c r="M4" s="17" t="s">
        <v>463</v>
      </c>
    </row>
    <row r="5" spans="1:13" ht="27.6" x14ac:dyDescent="0.25">
      <c r="A5" s="57"/>
      <c r="B5" s="60"/>
      <c r="C5" s="16" t="s">
        <v>465</v>
      </c>
      <c r="D5" s="17" t="s">
        <v>463</v>
      </c>
      <c r="E5" s="17" t="s">
        <v>463</v>
      </c>
      <c r="F5" s="17" t="s">
        <v>464</v>
      </c>
      <c r="G5" s="17" t="s">
        <v>464</v>
      </c>
      <c r="H5" s="17" t="s">
        <v>464</v>
      </c>
      <c r="I5" s="17" t="s">
        <v>463</v>
      </c>
      <c r="J5" s="17" t="s">
        <v>464</v>
      </c>
      <c r="K5" s="17" t="s">
        <v>463</v>
      </c>
      <c r="L5" s="17" t="s">
        <v>464</v>
      </c>
      <c r="M5" s="17" t="s">
        <v>464</v>
      </c>
    </row>
    <row r="6" spans="1:13" x14ac:dyDescent="0.25">
      <c r="A6" s="57"/>
      <c r="B6" s="61"/>
      <c r="C6" s="16" t="s">
        <v>466</v>
      </c>
      <c r="D6" s="17" t="s">
        <v>463</v>
      </c>
      <c r="E6" s="17" t="s">
        <v>463</v>
      </c>
      <c r="F6" s="17" t="s">
        <v>464</v>
      </c>
      <c r="G6" s="17" t="s">
        <v>464</v>
      </c>
      <c r="H6" s="17" t="s">
        <v>464</v>
      </c>
      <c r="I6" s="17" t="s">
        <v>464</v>
      </c>
      <c r="J6" s="17" t="s">
        <v>464</v>
      </c>
      <c r="K6" s="17" t="s">
        <v>464</v>
      </c>
      <c r="L6" s="17" t="s">
        <v>464</v>
      </c>
      <c r="M6" s="17" t="s">
        <v>464</v>
      </c>
    </row>
    <row r="7" spans="1:13" x14ac:dyDescent="0.25">
      <c r="A7" s="57"/>
      <c r="B7" s="56" t="s">
        <v>467</v>
      </c>
      <c r="C7" s="16" t="s">
        <v>468</v>
      </c>
      <c r="D7" s="17" t="s">
        <v>463</v>
      </c>
      <c r="E7" s="16" t="s">
        <v>463</v>
      </c>
      <c r="F7" s="16" t="s">
        <v>464</v>
      </c>
      <c r="G7" s="16" t="s">
        <v>464</v>
      </c>
      <c r="H7" s="16" t="s">
        <v>463</v>
      </c>
      <c r="I7" s="17" t="s">
        <v>464</v>
      </c>
      <c r="J7" s="16" t="s">
        <v>463</v>
      </c>
      <c r="K7" s="16" t="s">
        <v>463</v>
      </c>
      <c r="L7" s="17" t="s">
        <v>464</v>
      </c>
      <c r="M7" s="16" t="s">
        <v>463</v>
      </c>
    </row>
    <row r="8" spans="1:13" ht="27.6" x14ac:dyDescent="0.25">
      <c r="A8" s="57"/>
      <c r="B8" s="57"/>
      <c r="C8" s="16" t="s">
        <v>469</v>
      </c>
      <c r="D8" s="17" t="s">
        <v>463</v>
      </c>
      <c r="E8" s="16" t="s">
        <v>464</v>
      </c>
      <c r="F8" s="16" t="s">
        <v>464</v>
      </c>
      <c r="G8" s="16" t="s">
        <v>464</v>
      </c>
      <c r="H8" s="16" t="s">
        <v>464</v>
      </c>
      <c r="I8" s="17" t="s">
        <v>463</v>
      </c>
      <c r="J8" s="16" t="s">
        <v>464</v>
      </c>
      <c r="K8" s="16" t="s">
        <v>464</v>
      </c>
      <c r="L8" s="17" t="s">
        <v>464</v>
      </c>
      <c r="M8" s="16" t="s">
        <v>464</v>
      </c>
    </row>
    <row r="9" spans="1:13" ht="27.6" x14ac:dyDescent="0.25">
      <c r="A9" s="57"/>
      <c r="B9" s="57"/>
      <c r="C9" s="16" t="s">
        <v>470</v>
      </c>
      <c r="D9" s="17" t="s">
        <v>463</v>
      </c>
      <c r="E9" s="16" t="s">
        <v>463</v>
      </c>
      <c r="F9" s="16" t="s">
        <v>464</v>
      </c>
      <c r="G9" s="16" t="s">
        <v>464</v>
      </c>
      <c r="H9" s="17" t="s">
        <v>464</v>
      </c>
      <c r="I9" s="17" t="s">
        <v>463</v>
      </c>
      <c r="J9" s="17" t="s">
        <v>464</v>
      </c>
      <c r="K9" s="17" t="s">
        <v>463</v>
      </c>
      <c r="L9" s="17" t="s">
        <v>464</v>
      </c>
      <c r="M9" s="17" t="s">
        <v>464</v>
      </c>
    </row>
    <row r="10" spans="1:13" ht="27.6" x14ac:dyDescent="0.25">
      <c r="A10" s="57"/>
      <c r="B10" s="57"/>
      <c r="C10" s="16" t="s">
        <v>471</v>
      </c>
      <c r="D10" s="17" t="s">
        <v>463</v>
      </c>
      <c r="E10" s="16" t="s">
        <v>463</v>
      </c>
      <c r="F10" s="16" t="s">
        <v>464</v>
      </c>
      <c r="G10" s="16" t="s">
        <v>464</v>
      </c>
      <c r="H10" s="16" t="s">
        <v>463</v>
      </c>
      <c r="I10" s="17" t="s">
        <v>463</v>
      </c>
      <c r="J10" s="16" t="s">
        <v>464</v>
      </c>
      <c r="K10" s="16" t="s">
        <v>464</v>
      </c>
      <c r="L10" s="17" t="s">
        <v>464</v>
      </c>
      <c r="M10" s="16" t="s">
        <v>464</v>
      </c>
    </row>
    <row r="11" spans="1:13" ht="27.6" x14ac:dyDescent="0.25">
      <c r="A11" s="57"/>
      <c r="B11" s="57"/>
      <c r="C11" s="16" t="s">
        <v>472</v>
      </c>
      <c r="D11" s="17" t="s">
        <v>463</v>
      </c>
      <c r="E11" s="16" t="s">
        <v>463</v>
      </c>
      <c r="F11" s="16" t="s">
        <v>464</v>
      </c>
      <c r="G11" s="16" t="s">
        <v>464</v>
      </c>
      <c r="H11" s="17" t="s">
        <v>464</v>
      </c>
      <c r="I11" s="17" t="s">
        <v>463</v>
      </c>
      <c r="J11" s="17" t="s">
        <v>464</v>
      </c>
      <c r="K11" s="17" t="s">
        <v>463</v>
      </c>
      <c r="L11" s="17" t="s">
        <v>464</v>
      </c>
      <c r="M11" s="17" t="s">
        <v>463</v>
      </c>
    </row>
    <row r="12" spans="1:13" ht="27.6" x14ac:dyDescent="0.25">
      <c r="A12" s="57"/>
      <c r="B12" s="57"/>
      <c r="C12" s="16" t="s">
        <v>473</v>
      </c>
      <c r="D12" s="17" t="s">
        <v>463</v>
      </c>
      <c r="E12" s="16" t="s">
        <v>463</v>
      </c>
      <c r="F12" s="16" t="s">
        <v>463</v>
      </c>
      <c r="G12" s="16" t="s">
        <v>463</v>
      </c>
      <c r="H12" s="16" t="s">
        <v>463</v>
      </c>
      <c r="I12" s="17" t="s">
        <v>464</v>
      </c>
      <c r="J12" s="17" t="s">
        <v>463</v>
      </c>
      <c r="K12" s="17" t="s">
        <v>463</v>
      </c>
      <c r="L12" s="17" t="s">
        <v>463</v>
      </c>
      <c r="M12" s="17" t="s">
        <v>463</v>
      </c>
    </row>
    <row r="13" spans="1:13" ht="69" x14ac:dyDescent="0.25">
      <c r="A13" s="57"/>
      <c r="B13" s="57"/>
      <c r="C13" s="16" t="s">
        <v>474</v>
      </c>
      <c r="D13" s="17" t="s">
        <v>463</v>
      </c>
      <c r="E13" s="16" t="s">
        <v>463</v>
      </c>
      <c r="F13" s="16" t="s">
        <v>464</v>
      </c>
      <c r="G13" s="16" t="s">
        <v>463</v>
      </c>
      <c r="H13" s="17" t="s">
        <v>464</v>
      </c>
      <c r="I13" s="17" t="s">
        <v>463</v>
      </c>
      <c r="J13" s="17" t="s">
        <v>464</v>
      </c>
      <c r="K13" s="17" t="s">
        <v>463</v>
      </c>
      <c r="L13" s="17" t="s">
        <v>463</v>
      </c>
      <c r="M13" s="17" t="s">
        <v>463</v>
      </c>
    </row>
    <row r="14" spans="1:13" ht="27.6" x14ac:dyDescent="0.25">
      <c r="A14" s="57"/>
      <c r="B14" s="58"/>
      <c r="C14" s="16" t="s">
        <v>475</v>
      </c>
      <c r="D14" s="17" t="s">
        <v>463</v>
      </c>
      <c r="E14" s="16" t="s">
        <v>463</v>
      </c>
      <c r="F14" s="16" t="s">
        <v>463</v>
      </c>
      <c r="G14" s="16" t="s">
        <v>463</v>
      </c>
      <c r="H14" s="17" t="s">
        <v>464</v>
      </c>
      <c r="I14" s="17" t="s">
        <v>463</v>
      </c>
      <c r="J14" s="17" t="s">
        <v>463</v>
      </c>
      <c r="K14" s="17" t="s">
        <v>464</v>
      </c>
      <c r="L14" s="17" t="s">
        <v>464</v>
      </c>
      <c r="M14" s="17" t="s">
        <v>464</v>
      </c>
    </row>
    <row r="15" spans="1:13" ht="55.2" x14ac:dyDescent="0.25">
      <c r="A15" s="57"/>
      <c r="B15" s="59" t="s">
        <v>476</v>
      </c>
      <c r="C15" s="16" t="s">
        <v>477</v>
      </c>
      <c r="D15" s="17" t="s">
        <v>463</v>
      </c>
      <c r="E15" s="17" t="s">
        <v>463</v>
      </c>
      <c r="F15" s="17" t="s">
        <v>463</v>
      </c>
      <c r="G15" s="17" t="s">
        <v>463</v>
      </c>
      <c r="H15" s="17" t="s">
        <v>464</v>
      </c>
      <c r="I15" s="17" t="s">
        <v>463</v>
      </c>
      <c r="J15" s="17" t="s">
        <v>463</v>
      </c>
      <c r="K15" s="17" t="s">
        <v>463</v>
      </c>
      <c r="L15" s="17" t="s">
        <v>463</v>
      </c>
      <c r="M15" s="17" t="s">
        <v>463</v>
      </c>
    </row>
    <row r="16" spans="1:13" ht="55.2" x14ac:dyDescent="0.25">
      <c r="A16" s="57"/>
      <c r="B16" s="60"/>
      <c r="C16" s="16" t="s">
        <v>478</v>
      </c>
      <c r="D16" s="17" t="s">
        <v>463</v>
      </c>
      <c r="E16" s="17" t="s">
        <v>464</v>
      </c>
      <c r="F16" s="17" t="s">
        <v>464</v>
      </c>
      <c r="G16" s="17" t="s">
        <v>464</v>
      </c>
      <c r="H16" s="17" t="s">
        <v>464</v>
      </c>
      <c r="I16" s="17" t="s">
        <v>464</v>
      </c>
      <c r="J16" s="17" t="s">
        <v>464</v>
      </c>
      <c r="K16" s="17" t="s">
        <v>464</v>
      </c>
      <c r="L16" s="17" t="s">
        <v>464</v>
      </c>
      <c r="M16" s="17" t="s">
        <v>464</v>
      </c>
    </row>
    <row r="17" spans="1:13" ht="41.4" x14ac:dyDescent="0.25">
      <c r="A17" s="58"/>
      <c r="B17" s="61"/>
      <c r="C17" s="16" t="s">
        <v>479</v>
      </c>
      <c r="D17" s="17" t="s">
        <v>463</v>
      </c>
      <c r="E17" s="16" t="s">
        <v>464</v>
      </c>
      <c r="F17" s="16" t="s">
        <v>464</v>
      </c>
      <c r="G17" s="16" t="s">
        <v>464</v>
      </c>
      <c r="H17" s="17" t="s">
        <v>464</v>
      </c>
      <c r="I17" s="17" t="s">
        <v>464</v>
      </c>
      <c r="J17" s="17" t="s">
        <v>464</v>
      </c>
      <c r="K17" s="17" t="s">
        <v>464</v>
      </c>
      <c r="L17" s="17" t="s">
        <v>464</v>
      </c>
      <c r="M17" s="17" t="s">
        <v>464</v>
      </c>
    </row>
    <row r="18" spans="1:13" ht="69" x14ac:dyDescent="0.25">
      <c r="A18" s="55" t="s">
        <v>405</v>
      </c>
      <c r="B18" s="56" t="s">
        <v>480</v>
      </c>
      <c r="C18" s="16" t="s">
        <v>481</v>
      </c>
      <c r="D18" s="17" t="s">
        <v>463</v>
      </c>
      <c r="E18" s="17" t="s">
        <v>464</v>
      </c>
      <c r="F18" s="17" t="s">
        <v>464</v>
      </c>
      <c r="G18" s="17" t="s">
        <v>464</v>
      </c>
      <c r="H18" s="17" t="s">
        <v>463</v>
      </c>
      <c r="I18" s="17" t="s">
        <v>463</v>
      </c>
      <c r="J18" s="17" t="s">
        <v>463</v>
      </c>
      <c r="K18" s="17" t="s">
        <v>463</v>
      </c>
      <c r="L18" s="17" t="s">
        <v>463</v>
      </c>
      <c r="M18" s="17" t="s">
        <v>464</v>
      </c>
    </row>
    <row r="19" spans="1:13" ht="41.4" x14ac:dyDescent="0.25">
      <c r="A19" s="55"/>
      <c r="B19" s="57"/>
      <c r="C19" s="16" t="s">
        <v>482</v>
      </c>
      <c r="D19" s="17" t="s">
        <v>463</v>
      </c>
      <c r="E19" s="17" t="s">
        <v>463</v>
      </c>
      <c r="F19" s="17" t="s">
        <v>483</v>
      </c>
      <c r="G19" s="17" t="s">
        <v>483</v>
      </c>
      <c r="H19" s="17" t="s">
        <v>464</v>
      </c>
      <c r="I19" s="17" t="s">
        <v>463</v>
      </c>
      <c r="J19" s="17" t="s">
        <v>464</v>
      </c>
      <c r="K19" s="17" t="s">
        <v>464</v>
      </c>
      <c r="L19" s="17" t="s">
        <v>483</v>
      </c>
      <c r="M19" s="17" t="s">
        <v>483</v>
      </c>
    </row>
    <row r="20" spans="1:13" ht="69" x14ac:dyDescent="0.25">
      <c r="A20" s="55"/>
      <c r="B20" s="58"/>
      <c r="C20" s="16" t="s">
        <v>484</v>
      </c>
      <c r="D20" s="17" t="s">
        <v>463</v>
      </c>
      <c r="E20" s="17" t="s">
        <v>463</v>
      </c>
      <c r="F20" s="17" t="s">
        <v>464</v>
      </c>
      <c r="G20" s="17" t="s">
        <v>464</v>
      </c>
      <c r="H20" s="17" t="s">
        <v>464</v>
      </c>
      <c r="I20" s="17" t="s">
        <v>464</v>
      </c>
      <c r="J20" s="17" t="s">
        <v>464</v>
      </c>
      <c r="K20" s="17" t="s">
        <v>463</v>
      </c>
      <c r="L20" s="17" t="s">
        <v>464</v>
      </c>
      <c r="M20" s="17" t="s">
        <v>463</v>
      </c>
    </row>
    <row r="21" spans="1:13" ht="27.6" x14ac:dyDescent="0.25">
      <c r="A21" s="55"/>
      <c r="B21" s="59" t="s">
        <v>485</v>
      </c>
      <c r="C21" s="16" t="s">
        <v>486</v>
      </c>
      <c r="D21" s="17" t="s">
        <v>463</v>
      </c>
      <c r="E21" s="16" t="s">
        <v>463</v>
      </c>
      <c r="F21" s="16" t="s">
        <v>483</v>
      </c>
      <c r="G21" s="17" t="s">
        <v>483</v>
      </c>
      <c r="H21" s="17" t="s">
        <v>464</v>
      </c>
      <c r="I21" s="17" t="s">
        <v>463</v>
      </c>
      <c r="J21" s="17" t="s">
        <v>464</v>
      </c>
      <c r="K21" s="17" t="s">
        <v>483</v>
      </c>
      <c r="L21" s="17" t="s">
        <v>464</v>
      </c>
      <c r="M21" s="17" t="s">
        <v>464</v>
      </c>
    </row>
    <row r="22" spans="1:13" ht="55.2" x14ac:dyDescent="0.25">
      <c r="A22" s="55"/>
      <c r="B22" s="60"/>
      <c r="C22" s="16" t="s">
        <v>487</v>
      </c>
      <c r="D22" s="17" t="s">
        <v>463</v>
      </c>
      <c r="E22" s="16" t="s">
        <v>483</v>
      </c>
      <c r="F22" s="16" t="s">
        <v>483</v>
      </c>
      <c r="G22" s="17" t="s">
        <v>483</v>
      </c>
      <c r="H22" s="17" t="s">
        <v>483</v>
      </c>
      <c r="I22" s="17" t="s">
        <v>463</v>
      </c>
      <c r="J22" s="17" t="s">
        <v>483</v>
      </c>
      <c r="K22" s="17" t="s">
        <v>463</v>
      </c>
      <c r="L22" s="17" t="s">
        <v>463</v>
      </c>
      <c r="M22" s="17" t="s">
        <v>483</v>
      </c>
    </row>
    <row r="23" spans="1:13" x14ac:dyDescent="0.25">
      <c r="A23" s="55"/>
      <c r="B23" s="60"/>
      <c r="C23" s="16" t="s">
        <v>488</v>
      </c>
      <c r="D23" s="17" t="s">
        <v>463</v>
      </c>
      <c r="E23" s="16" t="s">
        <v>464</v>
      </c>
      <c r="F23" s="16" t="s">
        <v>464</v>
      </c>
      <c r="G23" s="17" t="s">
        <v>464</v>
      </c>
      <c r="H23" s="17" t="s">
        <v>464</v>
      </c>
      <c r="I23" s="17" t="s">
        <v>463</v>
      </c>
      <c r="J23" s="17" t="s">
        <v>463</v>
      </c>
      <c r="K23" s="17" t="s">
        <v>463</v>
      </c>
      <c r="L23" s="17" t="s">
        <v>463</v>
      </c>
      <c r="M23" s="17" t="s">
        <v>463</v>
      </c>
    </row>
    <row r="24" spans="1:13" ht="27.6" x14ac:dyDescent="0.25">
      <c r="A24" s="55"/>
      <c r="B24" s="61"/>
      <c r="C24" s="18" t="s">
        <v>489</v>
      </c>
      <c r="D24" s="17" t="s">
        <v>463</v>
      </c>
      <c r="E24" s="18" t="s">
        <v>464</v>
      </c>
      <c r="F24" s="18" t="s">
        <v>464</v>
      </c>
      <c r="G24" s="19" t="s">
        <v>464</v>
      </c>
      <c r="H24" s="19" t="s">
        <v>464</v>
      </c>
      <c r="I24" s="19" t="s">
        <v>463</v>
      </c>
      <c r="J24" s="19" t="s">
        <v>463</v>
      </c>
      <c r="K24" s="19" t="s">
        <v>463</v>
      </c>
      <c r="L24" s="19" t="s">
        <v>463</v>
      </c>
      <c r="M24" s="19" t="s">
        <v>463</v>
      </c>
    </row>
    <row r="25" spans="1:13" ht="55.8" x14ac:dyDescent="0.25">
      <c r="A25" s="55"/>
      <c r="B25" s="20" t="s">
        <v>490</v>
      </c>
      <c r="C25" s="16" t="s">
        <v>498</v>
      </c>
      <c r="D25" s="17" t="s">
        <v>463</v>
      </c>
      <c r="E25" s="16" t="s">
        <v>463</v>
      </c>
      <c r="F25" s="16" t="s">
        <v>464</v>
      </c>
      <c r="G25" s="17" t="s">
        <v>463</v>
      </c>
      <c r="H25" s="17" t="s">
        <v>463</v>
      </c>
      <c r="I25" s="17" t="s">
        <v>463</v>
      </c>
      <c r="J25" s="17" t="s">
        <v>464</v>
      </c>
      <c r="K25" s="17" t="s">
        <v>463</v>
      </c>
      <c r="L25" s="17" t="s">
        <v>463</v>
      </c>
      <c r="M25" s="17" t="s">
        <v>464</v>
      </c>
    </row>
  </sheetData>
  <mergeCells count="12">
    <mergeCell ref="A1:M1"/>
    <mergeCell ref="A18:A25"/>
    <mergeCell ref="B18:B20"/>
    <mergeCell ref="B21:B24"/>
    <mergeCell ref="B4:B6"/>
    <mergeCell ref="A2:A3"/>
    <mergeCell ref="B2:B3"/>
    <mergeCell ref="C2:C3"/>
    <mergeCell ref="D2:M2"/>
    <mergeCell ref="A4:A17"/>
    <mergeCell ref="B7:B14"/>
    <mergeCell ref="B15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9940-F7DB-4B1B-9D33-293C848E97DB}">
  <dimension ref="A1:K162"/>
  <sheetViews>
    <sheetView topLeftCell="A69" workbookViewId="0">
      <selection sqref="A1:K1"/>
    </sheetView>
  </sheetViews>
  <sheetFormatPr baseColWidth="10" defaultColWidth="10.6640625" defaultRowHeight="14.4" x14ac:dyDescent="0.3"/>
  <cols>
    <col min="1" max="1" width="18.109375" style="21" bestFit="1" customWidth="1"/>
    <col min="2" max="2" width="16.5546875" style="15" bestFit="1" customWidth="1"/>
    <col min="3" max="3" width="49.109375" style="24" bestFit="1" customWidth="1"/>
    <col min="4" max="4" width="19" style="21" bestFit="1" customWidth="1"/>
    <col min="5" max="5" width="10.6640625" style="21" bestFit="1" customWidth="1"/>
    <col min="6" max="6" width="14.77734375" style="15" bestFit="1" customWidth="1"/>
    <col min="7" max="7" width="25" style="15" bestFit="1" customWidth="1"/>
    <col min="8" max="8" width="14.77734375" style="15" bestFit="1" customWidth="1"/>
    <col min="9" max="9" width="25" style="15" bestFit="1" customWidth="1"/>
    <col min="10" max="10" width="14.77734375" style="15" bestFit="1" customWidth="1"/>
    <col min="11" max="11" width="25" style="15" bestFit="1" customWidth="1"/>
  </cols>
  <sheetData>
    <row r="1" spans="1:11" ht="21" x14ac:dyDescent="0.4">
      <c r="A1" s="54" t="s">
        <v>644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3">
      <c r="A2" s="62" t="s">
        <v>118</v>
      </c>
      <c r="B2" s="62" t="s">
        <v>119</v>
      </c>
      <c r="C2" s="62" t="s">
        <v>499</v>
      </c>
      <c r="D2" s="62" t="s">
        <v>0</v>
      </c>
      <c r="E2" s="62" t="s">
        <v>120</v>
      </c>
      <c r="F2" s="62" t="s">
        <v>121</v>
      </c>
      <c r="G2" s="62"/>
      <c r="H2" s="62" t="s">
        <v>122</v>
      </c>
      <c r="I2" s="62"/>
      <c r="J2" s="62" t="s">
        <v>123</v>
      </c>
      <c r="K2" s="62"/>
    </row>
    <row r="3" spans="1:11" x14ac:dyDescent="0.3">
      <c r="A3" s="62"/>
      <c r="B3" s="62"/>
      <c r="C3" s="62"/>
      <c r="D3" s="62"/>
      <c r="E3" s="62"/>
      <c r="F3" s="11" t="s">
        <v>500</v>
      </c>
      <c r="G3" s="11" t="s">
        <v>501</v>
      </c>
      <c r="H3" s="11" t="s">
        <v>500</v>
      </c>
      <c r="I3" s="11" t="s">
        <v>501</v>
      </c>
      <c r="J3" s="11" t="s">
        <v>500</v>
      </c>
      <c r="K3" s="11" t="s">
        <v>501</v>
      </c>
    </row>
    <row r="4" spans="1:11" x14ac:dyDescent="0.3">
      <c r="A4" s="8" t="s">
        <v>124</v>
      </c>
      <c r="B4" s="9" t="s">
        <v>125</v>
      </c>
      <c r="C4" s="14" t="s">
        <v>126</v>
      </c>
      <c r="D4" s="37">
        <v>236488</v>
      </c>
      <c r="E4" s="8" t="s">
        <v>127</v>
      </c>
      <c r="F4" s="9" t="s">
        <v>128</v>
      </c>
      <c r="G4" s="9" t="s">
        <v>128</v>
      </c>
      <c r="H4" s="9" t="s">
        <v>128</v>
      </c>
      <c r="I4" s="9" t="s">
        <v>128</v>
      </c>
      <c r="J4" s="9" t="s">
        <v>129</v>
      </c>
      <c r="K4" s="9" t="s">
        <v>6</v>
      </c>
    </row>
    <row r="5" spans="1:11" x14ac:dyDescent="0.3">
      <c r="A5" s="64" t="s">
        <v>130</v>
      </c>
      <c r="B5" s="64" t="s">
        <v>131</v>
      </c>
      <c r="C5" s="22" t="s">
        <v>132</v>
      </c>
      <c r="D5" s="37">
        <v>46271</v>
      </c>
      <c r="E5" s="8" t="s">
        <v>133</v>
      </c>
      <c r="F5" s="9" t="s">
        <v>128</v>
      </c>
      <c r="G5" s="9" t="s">
        <v>128</v>
      </c>
      <c r="H5" s="9" t="s">
        <v>128</v>
      </c>
      <c r="I5" s="9" t="s">
        <v>128</v>
      </c>
      <c r="J5" s="9" t="s">
        <v>129</v>
      </c>
      <c r="K5" s="9" t="s">
        <v>6</v>
      </c>
    </row>
    <row r="6" spans="1:11" x14ac:dyDescent="0.3">
      <c r="A6" s="64"/>
      <c r="B6" s="64"/>
      <c r="C6" s="23" t="s">
        <v>548</v>
      </c>
      <c r="D6" s="37">
        <v>10216</v>
      </c>
      <c r="E6" s="8" t="s">
        <v>133</v>
      </c>
      <c r="F6" s="9" t="s">
        <v>128</v>
      </c>
      <c r="G6" s="9" t="s">
        <v>128</v>
      </c>
      <c r="H6" s="9" t="s">
        <v>128</v>
      </c>
      <c r="I6" s="9" t="s">
        <v>128</v>
      </c>
      <c r="J6" s="9" t="s">
        <v>129</v>
      </c>
      <c r="K6" s="9" t="s">
        <v>6</v>
      </c>
    </row>
    <row r="7" spans="1:11" x14ac:dyDescent="0.3">
      <c r="A7" s="64"/>
      <c r="B7" s="64"/>
      <c r="C7" s="22" t="s">
        <v>134</v>
      </c>
      <c r="D7" s="37">
        <v>40985</v>
      </c>
      <c r="E7" s="8" t="s">
        <v>133</v>
      </c>
      <c r="F7" s="9" t="s">
        <v>128</v>
      </c>
      <c r="G7" s="9" t="s">
        <v>128</v>
      </c>
      <c r="H7" s="9" t="s">
        <v>128</v>
      </c>
      <c r="I7" s="9" t="s">
        <v>128</v>
      </c>
      <c r="J7" s="9" t="s">
        <v>129</v>
      </c>
      <c r="K7" s="9" t="s">
        <v>6</v>
      </c>
    </row>
    <row r="8" spans="1:11" x14ac:dyDescent="0.3">
      <c r="A8" s="64"/>
      <c r="B8" s="64"/>
      <c r="C8" s="22" t="s">
        <v>135</v>
      </c>
      <c r="D8" s="37">
        <v>43573</v>
      </c>
      <c r="E8" s="8" t="s">
        <v>133</v>
      </c>
      <c r="F8" s="9" t="s">
        <v>128</v>
      </c>
      <c r="G8" s="9" t="s">
        <v>128</v>
      </c>
      <c r="H8" s="9" t="s">
        <v>128</v>
      </c>
      <c r="I8" s="9" t="s">
        <v>128</v>
      </c>
      <c r="J8" s="9" t="s">
        <v>129</v>
      </c>
      <c r="K8" s="9" t="s">
        <v>6</v>
      </c>
    </row>
    <row r="9" spans="1:11" x14ac:dyDescent="0.3">
      <c r="A9" s="64"/>
      <c r="B9" s="64"/>
      <c r="C9" s="22" t="s">
        <v>136</v>
      </c>
      <c r="D9" s="37">
        <v>8148</v>
      </c>
      <c r="E9" s="8" t="s">
        <v>133</v>
      </c>
      <c r="F9" s="9" t="s">
        <v>128</v>
      </c>
      <c r="G9" s="9" t="s">
        <v>128</v>
      </c>
      <c r="H9" s="9" t="s">
        <v>128</v>
      </c>
      <c r="I9" s="9" t="s">
        <v>128</v>
      </c>
      <c r="J9" s="9" t="s">
        <v>129</v>
      </c>
      <c r="K9" s="9" t="s">
        <v>6</v>
      </c>
    </row>
    <row r="10" spans="1:11" x14ac:dyDescent="0.3">
      <c r="A10" s="64" t="s">
        <v>137</v>
      </c>
      <c r="B10" s="64" t="s">
        <v>138</v>
      </c>
      <c r="C10" s="22" t="s">
        <v>139</v>
      </c>
      <c r="D10" s="37">
        <v>39209</v>
      </c>
      <c r="E10" s="8" t="s">
        <v>133</v>
      </c>
      <c r="F10" s="9" t="s">
        <v>128</v>
      </c>
      <c r="G10" s="9" t="s">
        <v>6</v>
      </c>
      <c r="H10" s="9" t="s">
        <v>128</v>
      </c>
      <c r="I10" s="9" t="s">
        <v>128</v>
      </c>
      <c r="J10" s="9" t="s">
        <v>128</v>
      </c>
      <c r="K10" s="9" t="s">
        <v>129</v>
      </c>
    </row>
    <row r="11" spans="1:11" x14ac:dyDescent="0.3">
      <c r="A11" s="64"/>
      <c r="B11" s="64"/>
      <c r="C11" s="22" t="s">
        <v>140</v>
      </c>
      <c r="D11" s="37" t="s">
        <v>141</v>
      </c>
      <c r="E11" s="8" t="s">
        <v>133</v>
      </c>
      <c r="F11" s="9" t="s">
        <v>128</v>
      </c>
      <c r="G11" s="9" t="s">
        <v>6</v>
      </c>
      <c r="H11" s="9" t="s">
        <v>128</v>
      </c>
      <c r="I11" s="9" t="s">
        <v>128</v>
      </c>
      <c r="J11" s="9" t="s">
        <v>128</v>
      </c>
      <c r="K11" s="9" t="s">
        <v>129</v>
      </c>
    </row>
    <row r="12" spans="1:11" x14ac:dyDescent="0.3">
      <c r="A12" s="64"/>
      <c r="B12" s="64"/>
      <c r="C12" s="22" t="s">
        <v>142</v>
      </c>
      <c r="D12" s="37" t="s">
        <v>143</v>
      </c>
      <c r="E12" s="8" t="s">
        <v>133</v>
      </c>
      <c r="F12" s="9" t="s">
        <v>128</v>
      </c>
      <c r="G12" s="9" t="s">
        <v>6</v>
      </c>
      <c r="H12" s="9" t="s">
        <v>128</v>
      </c>
      <c r="I12" s="9" t="s">
        <v>128</v>
      </c>
      <c r="J12" s="9" t="s">
        <v>128</v>
      </c>
      <c r="K12" s="9" t="s">
        <v>129</v>
      </c>
    </row>
    <row r="13" spans="1:11" x14ac:dyDescent="0.3">
      <c r="A13" s="64"/>
      <c r="B13" s="64"/>
      <c r="C13" s="22" t="s">
        <v>144</v>
      </c>
      <c r="D13" s="37">
        <v>34102</v>
      </c>
      <c r="E13" s="8" t="s">
        <v>133</v>
      </c>
      <c r="F13" s="9" t="s">
        <v>128</v>
      </c>
      <c r="G13" s="9" t="s">
        <v>6</v>
      </c>
      <c r="H13" s="9" t="s">
        <v>128</v>
      </c>
      <c r="I13" s="9" t="s">
        <v>128</v>
      </c>
      <c r="J13" s="9" t="s">
        <v>128</v>
      </c>
      <c r="K13" s="9" t="s">
        <v>129</v>
      </c>
    </row>
    <row r="14" spans="1:11" x14ac:dyDescent="0.3">
      <c r="A14" s="64"/>
      <c r="B14" s="64"/>
      <c r="C14" s="22" t="s">
        <v>145</v>
      </c>
      <c r="D14" s="37">
        <v>1042</v>
      </c>
      <c r="E14" s="8" t="s">
        <v>133</v>
      </c>
      <c r="F14" s="9" t="s">
        <v>128</v>
      </c>
      <c r="G14" s="9" t="s">
        <v>6</v>
      </c>
      <c r="H14" s="9" t="s">
        <v>128</v>
      </c>
      <c r="I14" s="9" t="s">
        <v>128</v>
      </c>
      <c r="J14" s="9" t="s">
        <v>128</v>
      </c>
      <c r="K14" s="9" t="s">
        <v>129</v>
      </c>
    </row>
    <row r="15" spans="1:11" x14ac:dyDescent="0.3">
      <c r="A15" s="64"/>
      <c r="B15" s="64" t="s">
        <v>146</v>
      </c>
      <c r="C15" s="22" t="s">
        <v>147</v>
      </c>
      <c r="D15" s="37" t="s">
        <v>148</v>
      </c>
      <c r="E15" s="8" t="s">
        <v>149</v>
      </c>
      <c r="F15" s="9" t="s">
        <v>6</v>
      </c>
      <c r="G15" s="9" t="s">
        <v>6</v>
      </c>
      <c r="H15" s="9" t="s">
        <v>128</v>
      </c>
      <c r="I15" s="9" t="s">
        <v>128</v>
      </c>
      <c r="J15" s="9" t="s">
        <v>129</v>
      </c>
      <c r="K15" s="9" t="s">
        <v>6</v>
      </c>
    </row>
    <row r="16" spans="1:11" x14ac:dyDescent="0.3">
      <c r="A16" s="64"/>
      <c r="B16" s="64"/>
      <c r="C16" s="14" t="s">
        <v>150</v>
      </c>
      <c r="D16" s="37">
        <v>110677</v>
      </c>
      <c r="E16" s="8" t="s">
        <v>127</v>
      </c>
      <c r="F16" s="9" t="s">
        <v>6</v>
      </c>
      <c r="G16" s="9" t="s">
        <v>6</v>
      </c>
      <c r="H16" s="9" t="s">
        <v>128</v>
      </c>
      <c r="I16" s="9" t="s">
        <v>128</v>
      </c>
      <c r="J16" s="9" t="s">
        <v>128</v>
      </c>
      <c r="K16" s="9" t="s">
        <v>129</v>
      </c>
    </row>
    <row r="17" spans="1:11" x14ac:dyDescent="0.3">
      <c r="A17" s="64"/>
      <c r="B17" s="64"/>
      <c r="C17" s="14" t="s">
        <v>151</v>
      </c>
      <c r="D17" s="37">
        <v>31909</v>
      </c>
      <c r="E17" s="8" t="s">
        <v>127</v>
      </c>
      <c r="F17" s="9" t="s">
        <v>6</v>
      </c>
      <c r="G17" s="9" t="s">
        <v>6</v>
      </c>
      <c r="H17" s="9" t="s">
        <v>128</v>
      </c>
      <c r="I17" s="9" t="s">
        <v>128</v>
      </c>
      <c r="J17" s="9" t="s">
        <v>128</v>
      </c>
      <c r="K17" s="9" t="s">
        <v>129</v>
      </c>
    </row>
    <row r="18" spans="1:11" x14ac:dyDescent="0.3">
      <c r="A18" s="64"/>
      <c r="B18" s="64"/>
      <c r="C18" s="14" t="s">
        <v>152</v>
      </c>
      <c r="D18" s="37">
        <v>72367</v>
      </c>
      <c r="E18" s="8" t="s">
        <v>127</v>
      </c>
      <c r="F18" s="9" t="s">
        <v>6</v>
      </c>
      <c r="G18" s="9" t="s">
        <v>6</v>
      </c>
      <c r="H18" s="9" t="s">
        <v>128</v>
      </c>
      <c r="I18" s="9" t="s">
        <v>128</v>
      </c>
      <c r="J18" s="9" t="s">
        <v>128</v>
      </c>
      <c r="K18" s="9" t="s">
        <v>129</v>
      </c>
    </row>
    <row r="19" spans="1:11" x14ac:dyDescent="0.3">
      <c r="A19" s="64"/>
      <c r="B19" s="64"/>
      <c r="C19" s="22" t="s">
        <v>153</v>
      </c>
      <c r="D19" s="37" t="s">
        <v>154</v>
      </c>
      <c r="E19" s="8" t="s">
        <v>149</v>
      </c>
      <c r="F19" s="9" t="s">
        <v>6</v>
      </c>
      <c r="G19" s="9" t="s">
        <v>6</v>
      </c>
      <c r="H19" s="9" t="s">
        <v>128</v>
      </c>
      <c r="I19" s="9" t="s">
        <v>128</v>
      </c>
      <c r="J19" s="9" t="s">
        <v>129</v>
      </c>
      <c r="K19" s="9" t="s">
        <v>6</v>
      </c>
    </row>
    <row r="20" spans="1:11" x14ac:dyDescent="0.3">
      <c r="A20" s="64"/>
      <c r="B20" s="64"/>
      <c r="C20" s="22" t="s">
        <v>155</v>
      </c>
      <c r="D20" s="37" t="s">
        <v>156</v>
      </c>
      <c r="E20" s="8" t="s">
        <v>149</v>
      </c>
      <c r="F20" s="9" t="s">
        <v>6</v>
      </c>
      <c r="G20" s="9" t="s">
        <v>6</v>
      </c>
      <c r="H20" s="9" t="s">
        <v>128</v>
      </c>
      <c r="I20" s="9" t="s">
        <v>128</v>
      </c>
      <c r="J20" s="9" t="s">
        <v>129</v>
      </c>
      <c r="K20" s="9" t="s">
        <v>6</v>
      </c>
    </row>
    <row r="21" spans="1:11" x14ac:dyDescent="0.3">
      <c r="A21" s="64"/>
      <c r="B21" s="64"/>
      <c r="C21" s="14" t="s">
        <v>157</v>
      </c>
      <c r="D21" s="37">
        <v>122216</v>
      </c>
      <c r="E21" s="8" t="s">
        <v>127</v>
      </c>
      <c r="F21" s="9" t="s">
        <v>6</v>
      </c>
      <c r="G21" s="9" t="s">
        <v>6</v>
      </c>
      <c r="H21" s="9" t="s">
        <v>128</v>
      </c>
      <c r="I21" s="9" t="s">
        <v>128</v>
      </c>
      <c r="J21" s="9" t="s">
        <v>128</v>
      </c>
      <c r="K21" s="9" t="s">
        <v>128</v>
      </c>
    </row>
    <row r="22" spans="1:11" x14ac:dyDescent="0.3">
      <c r="A22" s="64"/>
      <c r="B22" s="64"/>
      <c r="C22" s="14" t="s">
        <v>158</v>
      </c>
      <c r="D22" s="37">
        <v>122210</v>
      </c>
      <c r="E22" s="8" t="s">
        <v>127</v>
      </c>
      <c r="F22" s="9" t="s">
        <v>6</v>
      </c>
      <c r="G22" s="9" t="s">
        <v>6</v>
      </c>
      <c r="H22" s="9" t="s">
        <v>128</v>
      </c>
      <c r="I22" s="9" t="s">
        <v>128</v>
      </c>
      <c r="J22" s="9" t="s">
        <v>128</v>
      </c>
      <c r="K22" s="9" t="s">
        <v>128</v>
      </c>
    </row>
    <row r="23" spans="1:11" x14ac:dyDescent="0.3">
      <c r="A23" s="64"/>
      <c r="B23" s="64"/>
      <c r="C23" s="14" t="s">
        <v>159</v>
      </c>
      <c r="D23" s="37">
        <v>122354</v>
      </c>
      <c r="E23" s="8" t="s">
        <v>127</v>
      </c>
      <c r="F23" s="9" t="s">
        <v>6</v>
      </c>
      <c r="G23" s="9" t="s">
        <v>6</v>
      </c>
      <c r="H23" s="9" t="s">
        <v>128</v>
      </c>
      <c r="I23" s="9" t="s">
        <v>128</v>
      </c>
      <c r="J23" s="9" t="s">
        <v>128</v>
      </c>
      <c r="K23" s="9" t="s">
        <v>128</v>
      </c>
    </row>
    <row r="24" spans="1:11" x14ac:dyDescent="0.3">
      <c r="A24" s="64"/>
      <c r="B24" s="64"/>
      <c r="C24" s="22" t="s">
        <v>160</v>
      </c>
      <c r="D24" s="37" t="s">
        <v>161</v>
      </c>
      <c r="E24" s="8" t="s">
        <v>149</v>
      </c>
      <c r="F24" s="9" t="s">
        <v>128</v>
      </c>
      <c r="G24" s="9" t="s">
        <v>6</v>
      </c>
      <c r="H24" s="9" t="s">
        <v>128</v>
      </c>
      <c r="I24" s="9" t="s">
        <v>128</v>
      </c>
      <c r="J24" s="9" t="s">
        <v>129</v>
      </c>
      <c r="K24" s="9" t="s">
        <v>6</v>
      </c>
    </row>
    <row r="25" spans="1:11" x14ac:dyDescent="0.3">
      <c r="A25" s="64"/>
      <c r="B25" s="64"/>
      <c r="C25" s="14" t="s">
        <v>162</v>
      </c>
      <c r="D25" s="37">
        <v>47701</v>
      </c>
      <c r="E25" s="8" t="s">
        <v>127</v>
      </c>
      <c r="F25" s="9" t="s">
        <v>128</v>
      </c>
      <c r="G25" s="9" t="s">
        <v>6</v>
      </c>
      <c r="H25" s="9" t="s">
        <v>128</v>
      </c>
      <c r="I25" s="9" t="s">
        <v>128</v>
      </c>
      <c r="J25" s="9" t="s">
        <v>128</v>
      </c>
      <c r="K25" s="9" t="s">
        <v>128</v>
      </c>
    </row>
    <row r="26" spans="1:11" x14ac:dyDescent="0.3">
      <c r="A26" s="64"/>
      <c r="B26" s="64"/>
      <c r="C26" s="14" t="s">
        <v>163</v>
      </c>
      <c r="D26" s="37">
        <v>49774</v>
      </c>
      <c r="E26" s="8" t="s">
        <v>127</v>
      </c>
      <c r="F26" s="9" t="s">
        <v>128</v>
      </c>
      <c r="G26" s="9" t="s">
        <v>6</v>
      </c>
      <c r="H26" s="9" t="s">
        <v>128</v>
      </c>
      <c r="I26" s="9" t="s">
        <v>128</v>
      </c>
      <c r="J26" s="9" t="s">
        <v>128</v>
      </c>
      <c r="K26" s="9" t="s">
        <v>128</v>
      </c>
    </row>
    <row r="27" spans="1:11" x14ac:dyDescent="0.3">
      <c r="A27" s="64"/>
      <c r="B27" s="64"/>
      <c r="C27" s="14" t="s">
        <v>163</v>
      </c>
      <c r="D27" s="37">
        <v>61929</v>
      </c>
      <c r="E27" s="8" t="s">
        <v>127</v>
      </c>
      <c r="F27" s="9" t="s">
        <v>6</v>
      </c>
      <c r="G27" s="9" t="s">
        <v>6</v>
      </c>
      <c r="H27" s="9" t="s">
        <v>128</v>
      </c>
      <c r="I27" s="9" t="s">
        <v>128</v>
      </c>
      <c r="J27" s="9" t="s">
        <v>128</v>
      </c>
      <c r="K27" s="9" t="s">
        <v>128</v>
      </c>
    </row>
    <row r="28" spans="1:11" x14ac:dyDescent="0.3">
      <c r="A28" s="64"/>
      <c r="B28" s="64"/>
      <c r="C28" s="22" t="s">
        <v>164</v>
      </c>
      <c r="D28" s="37" t="s">
        <v>165</v>
      </c>
      <c r="E28" s="8" t="s">
        <v>149</v>
      </c>
      <c r="F28" s="9" t="s">
        <v>6</v>
      </c>
      <c r="G28" s="9" t="s">
        <v>6</v>
      </c>
      <c r="H28" s="9" t="s">
        <v>128</v>
      </c>
      <c r="I28" s="9" t="s">
        <v>128</v>
      </c>
      <c r="J28" s="9" t="s">
        <v>129</v>
      </c>
      <c r="K28" s="9" t="s">
        <v>6</v>
      </c>
    </row>
    <row r="29" spans="1:11" x14ac:dyDescent="0.3">
      <c r="A29" s="64"/>
      <c r="B29" s="64"/>
      <c r="C29" s="22" t="s">
        <v>166</v>
      </c>
      <c r="D29" s="37" t="s">
        <v>167</v>
      </c>
      <c r="E29" s="8" t="s">
        <v>149</v>
      </c>
      <c r="F29" s="9" t="s">
        <v>6</v>
      </c>
      <c r="G29" s="9" t="s">
        <v>6</v>
      </c>
      <c r="H29" s="9" t="s">
        <v>128</v>
      </c>
      <c r="I29" s="9" t="s">
        <v>128</v>
      </c>
      <c r="J29" s="9" t="s">
        <v>129</v>
      </c>
      <c r="K29" s="9" t="s">
        <v>6</v>
      </c>
    </row>
    <row r="30" spans="1:11" x14ac:dyDescent="0.3">
      <c r="A30" s="64"/>
      <c r="B30" s="64"/>
      <c r="C30" s="22" t="s">
        <v>168</v>
      </c>
      <c r="D30" s="37" t="s">
        <v>169</v>
      </c>
      <c r="E30" s="8" t="s">
        <v>149</v>
      </c>
      <c r="F30" s="9" t="s">
        <v>6</v>
      </c>
      <c r="G30" s="9" t="s">
        <v>6</v>
      </c>
      <c r="H30" s="9" t="s">
        <v>128</v>
      </c>
      <c r="I30" s="9" t="s">
        <v>128</v>
      </c>
      <c r="J30" s="9" t="s">
        <v>129</v>
      </c>
      <c r="K30" s="9" t="s">
        <v>6</v>
      </c>
    </row>
    <row r="31" spans="1:11" x14ac:dyDescent="0.3">
      <c r="A31" s="64"/>
      <c r="B31" s="64"/>
      <c r="C31" s="14" t="s">
        <v>170</v>
      </c>
      <c r="D31" s="37">
        <v>234298</v>
      </c>
      <c r="E31" s="8" t="s">
        <v>127</v>
      </c>
      <c r="F31" s="9" t="s">
        <v>128</v>
      </c>
      <c r="G31" s="9" t="s">
        <v>128</v>
      </c>
      <c r="H31" s="9" t="s">
        <v>128</v>
      </c>
      <c r="I31" s="9" t="s">
        <v>128</v>
      </c>
      <c r="J31" s="9" t="s">
        <v>129</v>
      </c>
      <c r="K31" s="9" t="s">
        <v>6</v>
      </c>
    </row>
    <row r="32" spans="1:11" x14ac:dyDescent="0.3">
      <c r="A32" s="64"/>
      <c r="B32" s="64"/>
      <c r="C32" s="14" t="s">
        <v>171</v>
      </c>
      <c r="D32" s="37">
        <v>234299</v>
      </c>
      <c r="E32" s="8" t="s">
        <v>127</v>
      </c>
      <c r="F32" s="9" t="s">
        <v>128</v>
      </c>
      <c r="G32" s="9" t="s">
        <v>128</v>
      </c>
      <c r="H32" s="9" t="s">
        <v>128</v>
      </c>
      <c r="I32" s="9" t="s">
        <v>128</v>
      </c>
      <c r="J32" s="9" t="s">
        <v>129</v>
      </c>
      <c r="K32" s="9" t="s">
        <v>6</v>
      </c>
    </row>
    <row r="33" spans="1:11" x14ac:dyDescent="0.3">
      <c r="A33" s="64"/>
      <c r="B33" s="64"/>
      <c r="C33" s="14" t="s">
        <v>172</v>
      </c>
      <c r="D33" s="37">
        <v>111254</v>
      </c>
      <c r="E33" s="8" t="s">
        <v>127</v>
      </c>
      <c r="F33" s="9" t="s">
        <v>6</v>
      </c>
      <c r="G33" s="9" t="s">
        <v>6</v>
      </c>
      <c r="H33" s="9" t="s">
        <v>128</v>
      </c>
      <c r="I33" s="9" t="s">
        <v>128</v>
      </c>
      <c r="J33" s="9" t="s">
        <v>128</v>
      </c>
      <c r="K33" s="9" t="s">
        <v>128</v>
      </c>
    </row>
    <row r="34" spans="1:11" x14ac:dyDescent="0.3">
      <c r="A34" s="64"/>
      <c r="B34" s="64"/>
      <c r="C34" s="14" t="s">
        <v>172</v>
      </c>
      <c r="D34" s="37">
        <v>111255</v>
      </c>
      <c r="E34" s="8" t="s">
        <v>127</v>
      </c>
      <c r="F34" s="9" t="s">
        <v>6</v>
      </c>
      <c r="G34" s="9" t="s">
        <v>6</v>
      </c>
      <c r="H34" s="9" t="s">
        <v>128</v>
      </c>
      <c r="I34" s="9" t="s">
        <v>128</v>
      </c>
      <c r="J34" s="9" t="s">
        <v>128</v>
      </c>
      <c r="K34" s="9" t="s">
        <v>128</v>
      </c>
    </row>
    <row r="35" spans="1:11" x14ac:dyDescent="0.3">
      <c r="A35" s="9" t="s">
        <v>173</v>
      </c>
      <c r="B35" s="9" t="s">
        <v>174</v>
      </c>
      <c r="C35" s="22" t="s">
        <v>175</v>
      </c>
      <c r="D35" s="37" t="s">
        <v>176</v>
      </c>
      <c r="E35" s="8" t="s">
        <v>149</v>
      </c>
      <c r="F35" s="9" t="s">
        <v>6</v>
      </c>
      <c r="G35" s="9" t="s">
        <v>6</v>
      </c>
      <c r="H35" s="9" t="s">
        <v>128</v>
      </c>
      <c r="I35" s="9" t="s">
        <v>128</v>
      </c>
      <c r="J35" s="9" t="s">
        <v>129</v>
      </c>
      <c r="K35" s="9" t="s">
        <v>6</v>
      </c>
    </row>
    <row r="36" spans="1:11" x14ac:dyDescent="0.3">
      <c r="A36" s="64" t="s">
        <v>177</v>
      </c>
      <c r="B36" s="64" t="s">
        <v>178</v>
      </c>
      <c r="C36" s="22" t="s">
        <v>179</v>
      </c>
      <c r="D36" s="37" t="s">
        <v>180</v>
      </c>
      <c r="E36" s="8" t="s">
        <v>133</v>
      </c>
      <c r="F36" s="9" t="s">
        <v>128</v>
      </c>
      <c r="G36" s="9" t="s">
        <v>6</v>
      </c>
      <c r="H36" s="9" t="s">
        <v>128</v>
      </c>
      <c r="I36" s="9" t="s">
        <v>128</v>
      </c>
      <c r="J36" s="9" t="s">
        <v>128</v>
      </c>
      <c r="K36" s="9" t="s">
        <v>129</v>
      </c>
    </row>
    <row r="37" spans="1:11" x14ac:dyDescent="0.3">
      <c r="A37" s="64"/>
      <c r="B37" s="64"/>
      <c r="C37" s="22" t="s">
        <v>181</v>
      </c>
      <c r="D37" s="37">
        <v>31797</v>
      </c>
      <c r="E37" s="8" t="s">
        <v>133</v>
      </c>
      <c r="F37" s="9" t="s">
        <v>128</v>
      </c>
      <c r="G37" s="9" t="s">
        <v>6</v>
      </c>
      <c r="H37" s="9" t="s">
        <v>128</v>
      </c>
      <c r="I37" s="9" t="s">
        <v>128</v>
      </c>
      <c r="J37" s="9" t="s">
        <v>128</v>
      </c>
      <c r="K37" s="9" t="s">
        <v>129</v>
      </c>
    </row>
    <row r="38" spans="1:11" x14ac:dyDescent="0.3">
      <c r="A38" s="64"/>
      <c r="B38" s="64"/>
      <c r="C38" s="22" t="s">
        <v>182</v>
      </c>
      <c r="D38" s="37" t="s">
        <v>183</v>
      </c>
      <c r="E38" s="8" t="s">
        <v>149</v>
      </c>
      <c r="F38" s="9" t="s">
        <v>6</v>
      </c>
      <c r="G38" s="9" t="s">
        <v>6</v>
      </c>
      <c r="H38" s="9" t="s">
        <v>128</v>
      </c>
      <c r="I38" s="9" t="s">
        <v>128</v>
      </c>
      <c r="J38" s="9" t="s">
        <v>129</v>
      </c>
      <c r="K38" s="9" t="s">
        <v>6</v>
      </c>
    </row>
    <row r="39" spans="1:11" x14ac:dyDescent="0.3">
      <c r="A39" s="64"/>
      <c r="B39" s="64"/>
      <c r="C39" s="22" t="s">
        <v>184</v>
      </c>
      <c r="D39" s="37" t="s">
        <v>185</v>
      </c>
      <c r="E39" s="8" t="s">
        <v>133</v>
      </c>
      <c r="F39" s="9" t="s">
        <v>128</v>
      </c>
      <c r="G39" s="9" t="s">
        <v>6</v>
      </c>
      <c r="H39" s="9" t="s">
        <v>128</v>
      </c>
      <c r="I39" s="9" t="s">
        <v>128</v>
      </c>
      <c r="J39" s="9" t="s">
        <v>129</v>
      </c>
      <c r="K39" s="9" t="s">
        <v>6</v>
      </c>
    </row>
    <row r="40" spans="1:11" x14ac:dyDescent="0.3">
      <c r="A40" s="64" t="s">
        <v>186</v>
      </c>
      <c r="B40" s="64" t="s">
        <v>187</v>
      </c>
      <c r="C40" s="22" t="s">
        <v>188</v>
      </c>
      <c r="D40" s="37">
        <v>46330</v>
      </c>
      <c r="E40" s="8" t="s">
        <v>133</v>
      </c>
      <c r="F40" s="9" t="s">
        <v>128</v>
      </c>
      <c r="G40" s="9" t="s">
        <v>6</v>
      </c>
      <c r="H40" s="9" t="s">
        <v>128</v>
      </c>
      <c r="I40" s="9" t="s">
        <v>6</v>
      </c>
      <c r="J40" s="9" t="s">
        <v>128</v>
      </c>
      <c r="K40" s="9" t="s">
        <v>129</v>
      </c>
    </row>
    <row r="41" spans="1:11" x14ac:dyDescent="0.3">
      <c r="A41" s="64"/>
      <c r="B41" s="64"/>
      <c r="C41" s="22" t="s">
        <v>189</v>
      </c>
      <c r="D41" s="37">
        <v>41536</v>
      </c>
      <c r="E41" s="8" t="s">
        <v>133</v>
      </c>
      <c r="F41" s="9" t="s">
        <v>128</v>
      </c>
      <c r="G41" s="9" t="s">
        <v>6</v>
      </c>
      <c r="H41" s="9" t="s">
        <v>128</v>
      </c>
      <c r="I41" s="9" t="s">
        <v>128</v>
      </c>
      <c r="J41" s="9" t="s">
        <v>128</v>
      </c>
      <c r="K41" s="9" t="s">
        <v>129</v>
      </c>
    </row>
    <row r="42" spans="1:11" x14ac:dyDescent="0.3">
      <c r="A42" s="64"/>
      <c r="B42" s="64"/>
      <c r="C42" s="22" t="s">
        <v>190</v>
      </c>
      <c r="D42" s="37">
        <v>35806</v>
      </c>
      <c r="E42" s="8" t="s">
        <v>133</v>
      </c>
      <c r="F42" s="9" t="s">
        <v>128</v>
      </c>
      <c r="G42" s="9" t="s">
        <v>6</v>
      </c>
      <c r="H42" s="9" t="s">
        <v>128</v>
      </c>
      <c r="I42" s="9" t="s">
        <v>6</v>
      </c>
      <c r="J42" s="9" t="s">
        <v>128</v>
      </c>
      <c r="K42" s="9" t="s">
        <v>129</v>
      </c>
    </row>
    <row r="43" spans="1:11" x14ac:dyDescent="0.3">
      <c r="A43" s="64" t="s">
        <v>191</v>
      </c>
      <c r="B43" s="64" t="s">
        <v>192</v>
      </c>
      <c r="C43" s="22" t="s">
        <v>193</v>
      </c>
      <c r="D43" s="37" t="s">
        <v>194</v>
      </c>
      <c r="E43" s="8" t="s">
        <v>149</v>
      </c>
      <c r="F43" s="9" t="s">
        <v>128</v>
      </c>
      <c r="G43" s="9" t="s">
        <v>128</v>
      </c>
      <c r="H43" s="9" t="s">
        <v>128</v>
      </c>
      <c r="I43" s="9" t="s">
        <v>128</v>
      </c>
      <c r="J43" s="9" t="s">
        <v>129</v>
      </c>
      <c r="K43" s="9" t="s">
        <v>6</v>
      </c>
    </row>
    <row r="44" spans="1:11" x14ac:dyDescent="0.3">
      <c r="A44" s="64"/>
      <c r="B44" s="64"/>
      <c r="C44" s="22" t="s">
        <v>195</v>
      </c>
      <c r="D44" s="37" t="s">
        <v>196</v>
      </c>
      <c r="E44" s="8" t="s">
        <v>149</v>
      </c>
      <c r="F44" s="9" t="s">
        <v>128</v>
      </c>
      <c r="G44" s="9" t="s">
        <v>6</v>
      </c>
      <c r="H44" s="9" t="s">
        <v>128</v>
      </c>
      <c r="I44" s="9" t="s">
        <v>128</v>
      </c>
      <c r="J44" s="9" t="s">
        <v>129</v>
      </c>
      <c r="K44" s="9" t="s">
        <v>6</v>
      </c>
    </row>
    <row r="45" spans="1:11" x14ac:dyDescent="0.3">
      <c r="A45" s="64" t="s">
        <v>197</v>
      </c>
      <c r="B45" s="64" t="s">
        <v>198</v>
      </c>
      <c r="C45" s="22" t="s">
        <v>199</v>
      </c>
      <c r="D45" s="37" t="s">
        <v>200</v>
      </c>
      <c r="E45" s="8" t="s">
        <v>149</v>
      </c>
      <c r="F45" s="9" t="s">
        <v>6</v>
      </c>
      <c r="G45" s="9" t="s">
        <v>6</v>
      </c>
      <c r="H45" s="9" t="s">
        <v>128</v>
      </c>
      <c r="I45" s="9" t="s">
        <v>129</v>
      </c>
      <c r="J45" s="9" t="s">
        <v>129</v>
      </c>
      <c r="K45" s="9" t="s">
        <v>6</v>
      </c>
    </row>
    <row r="46" spans="1:11" x14ac:dyDescent="0.3">
      <c r="A46" s="64"/>
      <c r="B46" s="64"/>
      <c r="C46" s="22" t="s">
        <v>201</v>
      </c>
      <c r="D46" s="37" t="s">
        <v>202</v>
      </c>
      <c r="E46" s="8" t="s">
        <v>149</v>
      </c>
      <c r="F46" s="9" t="s">
        <v>6</v>
      </c>
      <c r="G46" s="9" t="s">
        <v>6</v>
      </c>
      <c r="H46" s="9" t="s">
        <v>128</v>
      </c>
      <c r="I46" s="9" t="s">
        <v>128</v>
      </c>
      <c r="J46" s="9" t="s">
        <v>129</v>
      </c>
      <c r="K46" s="9" t="s">
        <v>6</v>
      </c>
    </row>
    <row r="47" spans="1:11" x14ac:dyDescent="0.3">
      <c r="A47" s="64"/>
      <c r="B47" s="64"/>
      <c r="C47" s="22" t="s">
        <v>203</v>
      </c>
      <c r="D47" s="37" t="s">
        <v>204</v>
      </c>
      <c r="E47" s="8" t="s">
        <v>149</v>
      </c>
      <c r="F47" s="9" t="s">
        <v>6</v>
      </c>
      <c r="G47" s="9" t="s">
        <v>6</v>
      </c>
      <c r="H47" s="9" t="s">
        <v>128</v>
      </c>
      <c r="I47" s="9" t="s">
        <v>128</v>
      </c>
      <c r="J47" s="9" t="s">
        <v>129</v>
      </c>
      <c r="K47" s="9" t="s">
        <v>6</v>
      </c>
    </row>
    <row r="48" spans="1:11" x14ac:dyDescent="0.3">
      <c r="A48" s="64"/>
      <c r="B48" s="64"/>
      <c r="C48" s="22" t="s">
        <v>205</v>
      </c>
      <c r="D48" s="37" t="s">
        <v>206</v>
      </c>
      <c r="E48" s="8" t="s">
        <v>149</v>
      </c>
      <c r="F48" s="9" t="s">
        <v>6</v>
      </c>
      <c r="G48" s="9" t="s">
        <v>6</v>
      </c>
      <c r="H48" s="9" t="s">
        <v>128</v>
      </c>
      <c r="I48" s="9" t="s">
        <v>129</v>
      </c>
      <c r="J48" s="9" t="s">
        <v>129</v>
      </c>
      <c r="K48" s="9" t="s">
        <v>6</v>
      </c>
    </row>
    <row r="49" spans="1:11" x14ac:dyDescent="0.3">
      <c r="A49" s="64"/>
      <c r="B49" s="64"/>
      <c r="C49" s="22" t="s">
        <v>207</v>
      </c>
      <c r="D49" s="37" t="s">
        <v>208</v>
      </c>
      <c r="E49" s="8" t="s">
        <v>149</v>
      </c>
      <c r="F49" s="9" t="s">
        <v>6</v>
      </c>
      <c r="G49" s="9" t="s">
        <v>6</v>
      </c>
      <c r="H49" s="9" t="s">
        <v>128</v>
      </c>
      <c r="I49" s="9" t="s">
        <v>129</v>
      </c>
      <c r="J49" s="9" t="s">
        <v>129</v>
      </c>
      <c r="K49" s="9" t="s">
        <v>6</v>
      </c>
    </row>
    <row r="50" spans="1:11" x14ac:dyDescent="0.3">
      <c r="A50" s="64"/>
      <c r="B50" s="64"/>
      <c r="C50" s="22" t="s">
        <v>209</v>
      </c>
      <c r="D50" s="37" t="s">
        <v>210</v>
      </c>
      <c r="E50" s="8" t="s">
        <v>149</v>
      </c>
      <c r="F50" s="9" t="s">
        <v>6</v>
      </c>
      <c r="G50" s="9" t="s">
        <v>6</v>
      </c>
      <c r="H50" s="9" t="s">
        <v>128</v>
      </c>
      <c r="I50" s="9" t="s">
        <v>129</v>
      </c>
      <c r="J50" s="9" t="s">
        <v>129</v>
      </c>
      <c r="K50" s="9" t="s">
        <v>6</v>
      </c>
    </row>
    <row r="51" spans="1:11" x14ac:dyDescent="0.3">
      <c r="A51" s="64"/>
      <c r="B51" s="64"/>
      <c r="C51" s="22" t="s">
        <v>211</v>
      </c>
      <c r="D51" s="37" t="s">
        <v>212</v>
      </c>
      <c r="E51" s="8" t="s">
        <v>149</v>
      </c>
      <c r="F51" s="9" t="s">
        <v>128</v>
      </c>
      <c r="G51" s="9" t="s">
        <v>6</v>
      </c>
      <c r="H51" s="9" t="s">
        <v>128</v>
      </c>
      <c r="I51" s="9" t="s">
        <v>128</v>
      </c>
      <c r="J51" s="9" t="s">
        <v>129</v>
      </c>
      <c r="K51" s="9" t="s">
        <v>6</v>
      </c>
    </row>
    <row r="52" spans="1:11" x14ac:dyDescent="0.3">
      <c r="A52" s="64" t="s">
        <v>213</v>
      </c>
      <c r="B52" s="64" t="s">
        <v>214</v>
      </c>
      <c r="C52" s="22" t="s">
        <v>215</v>
      </c>
      <c r="D52" s="37" t="s">
        <v>216</v>
      </c>
      <c r="E52" s="8" t="s">
        <v>149</v>
      </c>
      <c r="F52" s="9" t="s">
        <v>6</v>
      </c>
      <c r="G52" s="9" t="s">
        <v>6</v>
      </c>
      <c r="H52" s="9" t="s">
        <v>128</v>
      </c>
      <c r="I52" s="9" t="s">
        <v>128</v>
      </c>
      <c r="J52" s="9" t="s">
        <v>129</v>
      </c>
      <c r="K52" s="9" t="s">
        <v>6</v>
      </c>
    </row>
    <row r="53" spans="1:11" x14ac:dyDescent="0.3">
      <c r="A53" s="64"/>
      <c r="B53" s="64"/>
      <c r="C53" s="22" t="s">
        <v>217</v>
      </c>
      <c r="D53" s="37" t="s">
        <v>218</v>
      </c>
      <c r="E53" s="8" t="s">
        <v>149</v>
      </c>
      <c r="F53" s="9" t="s">
        <v>6</v>
      </c>
      <c r="G53" s="9" t="s">
        <v>6</v>
      </c>
      <c r="H53" s="9" t="s">
        <v>128</v>
      </c>
      <c r="I53" s="9" t="s">
        <v>129</v>
      </c>
      <c r="J53" s="9" t="s">
        <v>129</v>
      </c>
      <c r="K53" s="9" t="s">
        <v>6</v>
      </c>
    </row>
    <row r="54" spans="1:11" x14ac:dyDescent="0.3">
      <c r="A54" s="64"/>
      <c r="B54" s="64"/>
      <c r="C54" s="22" t="s">
        <v>219</v>
      </c>
      <c r="D54" s="37" t="s">
        <v>220</v>
      </c>
      <c r="E54" s="8" t="s">
        <v>149</v>
      </c>
      <c r="F54" s="9" t="s">
        <v>6</v>
      </c>
      <c r="G54" s="9" t="s">
        <v>6</v>
      </c>
      <c r="H54" s="9" t="s">
        <v>128</v>
      </c>
      <c r="I54" s="9" t="s">
        <v>129</v>
      </c>
      <c r="J54" s="9" t="s">
        <v>129</v>
      </c>
      <c r="K54" s="9" t="s">
        <v>6</v>
      </c>
    </row>
    <row r="55" spans="1:11" x14ac:dyDescent="0.3">
      <c r="A55" s="64"/>
      <c r="B55" s="64"/>
      <c r="C55" s="22" t="s">
        <v>221</v>
      </c>
      <c r="D55" s="37" t="s">
        <v>222</v>
      </c>
      <c r="E55" s="8" t="s">
        <v>149</v>
      </c>
      <c r="F55" s="9" t="s">
        <v>6</v>
      </c>
      <c r="G55" s="9" t="s">
        <v>6</v>
      </c>
      <c r="H55" s="9" t="s">
        <v>128</v>
      </c>
      <c r="I55" s="9" t="s">
        <v>129</v>
      </c>
      <c r="J55" s="9" t="s">
        <v>129</v>
      </c>
      <c r="K55" s="9" t="s">
        <v>6</v>
      </c>
    </row>
    <row r="56" spans="1:11" x14ac:dyDescent="0.3">
      <c r="A56" s="64"/>
      <c r="B56" s="64"/>
      <c r="C56" s="22" t="s">
        <v>223</v>
      </c>
      <c r="D56" s="37" t="s">
        <v>224</v>
      </c>
      <c r="E56" s="8" t="s">
        <v>149</v>
      </c>
      <c r="F56" s="9" t="s">
        <v>6</v>
      </c>
      <c r="G56" s="9" t="s">
        <v>6</v>
      </c>
      <c r="H56" s="9" t="s">
        <v>128</v>
      </c>
      <c r="I56" s="9" t="s">
        <v>128</v>
      </c>
      <c r="J56" s="9" t="s">
        <v>129</v>
      </c>
      <c r="K56" s="9" t="s">
        <v>6</v>
      </c>
    </row>
    <row r="57" spans="1:11" x14ac:dyDescent="0.3">
      <c r="A57" s="64"/>
      <c r="B57" s="9" t="s">
        <v>225</v>
      </c>
      <c r="C57" s="22" t="s">
        <v>226</v>
      </c>
      <c r="D57" s="37" t="s">
        <v>227</v>
      </c>
      <c r="E57" s="8" t="s">
        <v>149</v>
      </c>
      <c r="F57" s="9" t="s">
        <v>6</v>
      </c>
      <c r="G57" s="9" t="s">
        <v>6</v>
      </c>
      <c r="H57" s="9" t="s">
        <v>128</v>
      </c>
      <c r="I57" s="9" t="s">
        <v>128</v>
      </c>
      <c r="J57" s="9" t="s">
        <v>129</v>
      </c>
      <c r="K57" s="9" t="s">
        <v>6</v>
      </c>
    </row>
    <row r="58" spans="1:11" x14ac:dyDescent="0.3">
      <c r="A58" s="64"/>
      <c r="B58" s="9" t="s">
        <v>228</v>
      </c>
      <c r="C58" s="22" t="s">
        <v>229</v>
      </c>
      <c r="D58" s="37" t="s">
        <v>230</v>
      </c>
      <c r="E58" s="8" t="s">
        <v>149</v>
      </c>
      <c r="F58" s="9" t="s">
        <v>6</v>
      </c>
      <c r="G58" s="9" t="s">
        <v>6</v>
      </c>
      <c r="H58" s="9" t="s">
        <v>128</v>
      </c>
      <c r="I58" s="9" t="s">
        <v>129</v>
      </c>
      <c r="J58" s="9" t="s">
        <v>129</v>
      </c>
      <c r="K58" s="9" t="s">
        <v>6</v>
      </c>
    </row>
    <row r="59" spans="1:11" x14ac:dyDescent="0.3">
      <c r="A59" s="64" t="s">
        <v>231</v>
      </c>
      <c r="B59" s="64" t="s">
        <v>232</v>
      </c>
      <c r="C59" s="22" t="s">
        <v>233</v>
      </c>
      <c r="D59" s="37" t="s">
        <v>234</v>
      </c>
      <c r="E59" s="8" t="s">
        <v>149</v>
      </c>
      <c r="F59" s="9" t="s">
        <v>6</v>
      </c>
      <c r="G59" s="9" t="s">
        <v>6</v>
      </c>
      <c r="H59" s="9" t="s">
        <v>128</v>
      </c>
      <c r="I59" s="9" t="s">
        <v>129</v>
      </c>
      <c r="J59" s="9" t="s">
        <v>129</v>
      </c>
      <c r="K59" s="9" t="s">
        <v>6</v>
      </c>
    </row>
    <row r="60" spans="1:11" x14ac:dyDescent="0.3">
      <c r="A60" s="64"/>
      <c r="B60" s="64"/>
      <c r="C60" s="22" t="s">
        <v>235</v>
      </c>
      <c r="D60" s="37" t="s">
        <v>236</v>
      </c>
      <c r="E60" s="8" t="s">
        <v>149</v>
      </c>
      <c r="F60" s="9" t="s">
        <v>6</v>
      </c>
      <c r="G60" s="9" t="s">
        <v>6</v>
      </c>
      <c r="H60" s="9" t="s">
        <v>128</v>
      </c>
      <c r="I60" s="9" t="s">
        <v>129</v>
      </c>
      <c r="J60" s="9" t="s">
        <v>129</v>
      </c>
      <c r="K60" s="9" t="s">
        <v>6</v>
      </c>
    </row>
    <row r="61" spans="1:11" x14ac:dyDescent="0.3">
      <c r="A61" s="64"/>
      <c r="B61" s="64"/>
      <c r="C61" s="22" t="s">
        <v>237</v>
      </c>
      <c r="D61" s="37" t="s">
        <v>238</v>
      </c>
      <c r="E61" s="8" t="s">
        <v>149</v>
      </c>
      <c r="F61" s="9" t="s">
        <v>6</v>
      </c>
      <c r="G61" s="9" t="s">
        <v>6</v>
      </c>
      <c r="H61" s="9" t="s">
        <v>128</v>
      </c>
      <c r="I61" s="9" t="s">
        <v>129</v>
      </c>
      <c r="J61" s="9" t="s">
        <v>129</v>
      </c>
      <c r="K61" s="9" t="s">
        <v>6</v>
      </c>
    </row>
    <row r="62" spans="1:11" x14ac:dyDescent="0.3">
      <c r="A62" s="64"/>
      <c r="B62" s="9" t="s">
        <v>239</v>
      </c>
      <c r="C62" s="22" t="s">
        <v>240</v>
      </c>
      <c r="D62" s="37" t="s">
        <v>241</v>
      </c>
      <c r="E62" s="8" t="s">
        <v>149</v>
      </c>
      <c r="F62" s="9" t="s">
        <v>6</v>
      </c>
      <c r="G62" s="9" t="s">
        <v>6</v>
      </c>
      <c r="H62" s="9" t="s">
        <v>128</v>
      </c>
      <c r="I62" s="9" t="s">
        <v>129</v>
      </c>
      <c r="J62" s="9" t="s">
        <v>129</v>
      </c>
      <c r="K62" s="9" t="s">
        <v>6</v>
      </c>
    </row>
    <row r="63" spans="1:11" x14ac:dyDescent="0.3">
      <c r="A63" s="64"/>
      <c r="B63" s="9" t="s">
        <v>242</v>
      </c>
      <c r="C63" s="22" t="s">
        <v>243</v>
      </c>
      <c r="D63" s="37" t="s">
        <v>244</v>
      </c>
      <c r="E63" s="8" t="s">
        <v>149</v>
      </c>
      <c r="F63" s="9" t="s">
        <v>6</v>
      </c>
      <c r="G63" s="9" t="s">
        <v>6</v>
      </c>
      <c r="H63" s="9" t="s">
        <v>128</v>
      </c>
      <c r="I63" s="9" t="s">
        <v>129</v>
      </c>
      <c r="J63" s="9" t="s">
        <v>129</v>
      </c>
      <c r="K63" s="9" t="s">
        <v>6</v>
      </c>
    </row>
    <row r="64" spans="1:11" x14ac:dyDescent="0.3">
      <c r="A64" s="64"/>
      <c r="B64" s="64" t="s">
        <v>245</v>
      </c>
      <c r="C64" s="22" t="s">
        <v>246</v>
      </c>
      <c r="D64" s="37" t="s">
        <v>247</v>
      </c>
      <c r="E64" s="8" t="s">
        <v>149</v>
      </c>
      <c r="F64" s="9" t="s">
        <v>6</v>
      </c>
      <c r="G64" s="9" t="s">
        <v>6</v>
      </c>
      <c r="H64" s="9" t="s">
        <v>128</v>
      </c>
      <c r="I64" s="9" t="s">
        <v>128</v>
      </c>
      <c r="J64" s="9" t="s">
        <v>129</v>
      </c>
      <c r="K64" s="9" t="s">
        <v>6</v>
      </c>
    </row>
    <row r="65" spans="1:11" x14ac:dyDescent="0.3">
      <c r="A65" s="64"/>
      <c r="B65" s="64"/>
      <c r="C65" s="22" t="s">
        <v>248</v>
      </c>
      <c r="D65" s="37" t="s">
        <v>249</v>
      </c>
      <c r="E65" s="8" t="s">
        <v>149</v>
      </c>
      <c r="F65" s="9" t="s">
        <v>6</v>
      </c>
      <c r="G65" s="9" t="s">
        <v>6</v>
      </c>
      <c r="H65" s="9" t="s">
        <v>128</v>
      </c>
      <c r="I65" s="9" t="s">
        <v>128</v>
      </c>
      <c r="J65" s="9" t="s">
        <v>129</v>
      </c>
      <c r="K65" s="9" t="s">
        <v>6</v>
      </c>
    </row>
    <row r="66" spans="1:11" x14ac:dyDescent="0.3">
      <c r="A66" s="64"/>
      <c r="B66" s="64"/>
      <c r="C66" s="22" t="s">
        <v>250</v>
      </c>
      <c r="D66" s="37" t="s">
        <v>251</v>
      </c>
      <c r="E66" s="8" t="s">
        <v>149</v>
      </c>
      <c r="F66" s="9" t="s">
        <v>6</v>
      </c>
      <c r="G66" s="9" t="s">
        <v>6</v>
      </c>
      <c r="H66" s="9" t="s">
        <v>128</v>
      </c>
      <c r="I66" s="9" t="s">
        <v>129</v>
      </c>
      <c r="J66" s="9" t="s">
        <v>129</v>
      </c>
      <c r="K66" s="9" t="s">
        <v>6</v>
      </c>
    </row>
    <row r="67" spans="1:11" x14ac:dyDescent="0.3">
      <c r="A67" s="64" t="s">
        <v>252</v>
      </c>
      <c r="B67" s="64" t="s">
        <v>253</v>
      </c>
      <c r="C67" s="14" t="s">
        <v>254</v>
      </c>
      <c r="D67" s="37">
        <v>46194</v>
      </c>
      <c r="E67" s="8" t="s">
        <v>127</v>
      </c>
      <c r="F67" s="9" t="s">
        <v>128</v>
      </c>
      <c r="G67" s="9" t="s">
        <v>6</v>
      </c>
      <c r="H67" s="9" t="s">
        <v>128</v>
      </c>
      <c r="I67" s="9" t="s">
        <v>128</v>
      </c>
      <c r="J67" s="9" t="s">
        <v>129</v>
      </c>
      <c r="K67" s="9" t="s">
        <v>6</v>
      </c>
    </row>
    <row r="68" spans="1:11" x14ac:dyDescent="0.3">
      <c r="A68" s="64"/>
      <c r="B68" s="64"/>
      <c r="C68" s="14" t="s">
        <v>255</v>
      </c>
      <c r="D68" s="37">
        <v>97519</v>
      </c>
      <c r="E68" s="8" t="s">
        <v>127</v>
      </c>
      <c r="F68" s="9" t="s">
        <v>128</v>
      </c>
      <c r="G68" s="9" t="s">
        <v>6</v>
      </c>
      <c r="H68" s="9" t="s">
        <v>128</v>
      </c>
      <c r="I68" s="9" t="s">
        <v>128</v>
      </c>
      <c r="J68" s="9" t="s">
        <v>129</v>
      </c>
      <c r="K68" s="9" t="s">
        <v>6</v>
      </c>
    </row>
    <row r="69" spans="1:11" x14ac:dyDescent="0.3">
      <c r="A69" s="64" t="s">
        <v>256</v>
      </c>
      <c r="B69" s="64" t="s">
        <v>257</v>
      </c>
      <c r="C69" s="14" t="s">
        <v>258</v>
      </c>
      <c r="D69" s="37">
        <v>131170</v>
      </c>
      <c r="E69" s="8" t="s">
        <v>127</v>
      </c>
      <c r="F69" s="9" t="s">
        <v>128</v>
      </c>
      <c r="G69" s="9" t="s">
        <v>6</v>
      </c>
      <c r="H69" s="9" t="s">
        <v>128</v>
      </c>
      <c r="I69" s="9" t="s">
        <v>128</v>
      </c>
      <c r="J69" s="9" t="s">
        <v>129</v>
      </c>
      <c r="K69" s="9" t="s">
        <v>6</v>
      </c>
    </row>
    <row r="70" spans="1:11" x14ac:dyDescent="0.3">
      <c r="A70" s="64"/>
      <c r="B70" s="64"/>
      <c r="C70" s="14" t="s">
        <v>259</v>
      </c>
      <c r="D70" s="37">
        <v>98033</v>
      </c>
      <c r="E70" s="8" t="s">
        <v>127</v>
      </c>
      <c r="F70" s="9" t="s">
        <v>6</v>
      </c>
      <c r="G70" s="9" t="s">
        <v>6</v>
      </c>
      <c r="H70" s="9" t="s">
        <v>128</v>
      </c>
      <c r="I70" s="9" t="s">
        <v>128</v>
      </c>
      <c r="J70" s="9" t="s">
        <v>129</v>
      </c>
      <c r="K70" s="9" t="s">
        <v>6</v>
      </c>
    </row>
    <row r="71" spans="1:11" x14ac:dyDescent="0.3">
      <c r="A71" s="64" t="s">
        <v>260</v>
      </c>
      <c r="B71" s="64" t="s">
        <v>261</v>
      </c>
      <c r="C71" s="14" t="s">
        <v>262</v>
      </c>
      <c r="D71" s="37">
        <v>104922</v>
      </c>
      <c r="E71" s="8" t="s">
        <v>127</v>
      </c>
      <c r="F71" s="9" t="s">
        <v>128</v>
      </c>
      <c r="G71" s="9" t="s">
        <v>6</v>
      </c>
      <c r="H71" s="9" t="s">
        <v>128</v>
      </c>
      <c r="I71" s="9" t="s">
        <v>128</v>
      </c>
      <c r="J71" s="9" t="s">
        <v>129</v>
      </c>
      <c r="K71" s="9" t="s">
        <v>6</v>
      </c>
    </row>
    <row r="72" spans="1:11" x14ac:dyDescent="0.3">
      <c r="A72" s="64"/>
      <c r="B72" s="64"/>
      <c r="C72" s="14" t="s">
        <v>263</v>
      </c>
      <c r="D72" s="37">
        <v>97912</v>
      </c>
      <c r="E72" s="8" t="s">
        <v>127</v>
      </c>
      <c r="F72" s="9" t="s">
        <v>6</v>
      </c>
      <c r="G72" s="9" t="s">
        <v>6</v>
      </c>
      <c r="H72" s="9" t="s">
        <v>128</v>
      </c>
      <c r="I72" s="9" t="s">
        <v>128</v>
      </c>
      <c r="J72" s="9" t="s">
        <v>129</v>
      </c>
      <c r="K72" s="9" t="s">
        <v>6</v>
      </c>
    </row>
    <row r="73" spans="1:11" x14ac:dyDescent="0.3">
      <c r="A73" s="64"/>
      <c r="B73" s="64" t="s">
        <v>264</v>
      </c>
      <c r="C73" s="14" t="s">
        <v>265</v>
      </c>
      <c r="D73" s="37">
        <v>57103</v>
      </c>
      <c r="E73" s="8" t="s">
        <v>127</v>
      </c>
      <c r="F73" s="9" t="s">
        <v>6</v>
      </c>
      <c r="G73" s="9" t="s">
        <v>6</v>
      </c>
      <c r="H73" s="9" t="s">
        <v>128</v>
      </c>
      <c r="I73" s="9" t="s">
        <v>128</v>
      </c>
      <c r="J73" s="9" t="s">
        <v>128</v>
      </c>
      <c r="K73" s="9" t="s">
        <v>129</v>
      </c>
    </row>
    <row r="74" spans="1:11" x14ac:dyDescent="0.3">
      <c r="A74" s="64"/>
      <c r="B74" s="64"/>
      <c r="C74" s="14" t="s">
        <v>266</v>
      </c>
      <c r="D74" s="37">
        <v>117845</v>
      </c>
      <c r="E74" s="8" t="s">
        <v>127</v>
      </c>
      <c r="F74" s="9" t="s">
        <v>6</v>
      </c>
      <c r="G74" s="9" t="s">
        <v>6</v>
      </c>
      <c r="H74" s="9" t="s">
        <v>128</v>
      </c>
      <c r="I74" s="9" t="s">
        <v>128</v>
      </c>
      <c r="J74" s="9" t="s">
        <v>128</v>
      </c>
      <c r="K74" s="9" t="s">
        <v>129</v>
      </c>
    </row>
    <row r="75" spans="1:11" x14ac:dyDescent="0.3">
      <c r="A75" s="64"/>
      <c r="B75" s="64"/>
      <c r="C75" s="14" t="s">
        <v>267</v>
      </c>
      <c r="D75" s="37">
        <v>157789</v>
      </c>
      <c r="E75" s="8" t="s">
        <v>127</v>
      </c>
      <c r="F75" s="9" t="s">
        <v>6</v>
      </c>
      <c r="G75" s="9" t="s">
        <v>6</v>
      </c>
      <c r="H75" s="9" t="s">
        <v>128</v>
      </c>
      <c r="I75" s="9" t="s">
        <v>128</v>
      </c>
      <c r="J75" s="9" t="s">
        <v>128</v>
      </c>
      <c r="K75" s="9" t="s">
        <v>129</v>
      </c>
    </row>
    <row r="76" spans="1:11" x14ac:dyDescent="0.3">
      <c r="A76" s="64"/>
      <c r="B76" s="64"/>
      <c r="C76" s="22" t="s">
        <v>268</v>
      </c>
      <c r="D76" s="37">
        <v>2913</v>
      </c>
      <c r="E76" s="8" t="s">
        <v>133</v>
      </c>
      <c r="F76" s="9" t="s">
        <v>128</v>
      </c>
      <c r="G76" s="9" t="s">
        <v>6</v>
      </c>
      <c r="H76" s="9" t="s">
        <v>128</v>
      </c>
      <c r="I76" s="9" t="s">
        <v>128</v>
      </c>
      <c r="J76" s="9" t="s">
        <v>128</v>
      </c>
      <c r="K76" s="9" t="s">
        <v>129</v>
      </c>
    </row>
    <row r="77" spans="1:11" x14ac:dyDescent="0.3">
      <c r="A77" s="64"/>
      <c r="B77" s="64"/>
      <c r="C77" s="22" t="s">
        <v>269</v>
      </c>
      <c r="D77" s="37">
        <v>38199</v>
      </c>
      <c r="E77" s="8" t="s">
        <v>133</v>
      </c>
      <c r="F77" s="9" t="s">
        <v>128</v>
      </c>
      <c r="G77" s="9" t="s">
        <v>6</v>
      </c>
      <c r="H77" s="9" t="s">
        <v>128</v>
      </c>
      <c r="I77" s="9" t="s">
        <v>128</v>
      </c>
      <c r="J77" s="9" t="s">
        <v>128</v>
      </c>
      <c r="K77" s="9" t="s">
        <v>129</v>
      </c>
    </row>
    <row r="78" spans="1:11" x14ac:dyDescent="0.3">
      <c r="A78" s="64"/>
      <c r="B78" s="64"/>
      <c r="C78" s="22" t="s">
        <v>270</v>
      </c>
      <c r="D78" s="37" t="s">
        <v>271</v>
      </c>
      <c r="E78" s="8" t="s">
        <v>149</v>
      </c>
      <c r="F78" s="9" t="s">
        <v>6</v>
      </c>
      <c r="G78" s="9" t="s">
        <v>6</v>
      </c>
      <c r="H78" s="9" t="s">
        <v>128</v>
      </c>
      <c r="I78" s="9" t="s">
        <v>128</v>
      </c>
      <c r="J78" s="9" t="s">
        <v>128</v>
      </c>
      <c r="K78" s="9" t="s">
        <v>128</v>
      </c>
    </row>
    <row r="79" spans="1:11" x14ac:dyDescent="0.3">
      <c r="A79" s="64"/>
      <c r="B79" s="64"/>
      <c r="C79" s="22" t="s">
        <v>272</v>
      </c>
      <c r="D79" s="37" t="s">
        <v>273</v>
      </c>
      <c r="E79" s="8" t="s">
        <v>149</v>
      </c>
      <c r="F79" s="9" t="s">
        <v>6</v>
      </c>
      <c r="G79" s="9" t="s">
        <v>6</v>
      </c>
      <c r="H79" s="9" t="s">
        <v>128</v>
      </c>
      <c r="I79" s="9" t="s">
        <v>128</v>
      </c>
      <c r="J79" s="9" t="s">
        <v>128</v>
      </c>
      <c r="K79" s="9" t="s">
        <v>129</v>
      </c>
    </row>
    <row r="80" spans="1:11" x14ac:dyDescent="0.3">
      <c r="A80" s="64"/>
      <c r="B80" s="64"/>
      <c r="C80" s="22" t="s">
        <v>274</v>
      </c>
      <c r="D80" s="37">
        <v>52753</v>
      </c>
      <c r="E80" s="8" t="s">
        <v>133</v>
      </c>
      <c r="F80" s="9" t="s">
        <v>128</v>
      </c>
      <c r="G80" s="9" t="s">
        <v>128</v>
      </c>
      <c r="H80" s="9" t="s">
        <v>128</v>
      </c>
      <c r="I80" s="9" t="s">
        <v>128</v>
      </c>
      <c r="J80" s="9" t="s">
        <v>128</v>
      </c>
      <c r="K80" s="9" t="s">
        <v>129</v>
      </c>
    </row>
    <row r="81" spans="1:11" x14ac:dyDescent="0.3">
      <c r="A81" s="64"/>
      <c r="B81" s="64"/>
      <c r="C81" s="22" t="s">
        <v>275</v>
      </c>
      <c r="D81" s="37" t="s">
        <v>276</v>
      </c>
      <c r="E81" s="8" t="s">
        <v>149</v>
      </c>
      <c r="F81" s="9" t="s">
        <v>6</v>
      </c>
      <c r="G81" s="9" t="s">
        <v>6</v>
      </c>
      <c r="H81" s="9" t="s">
        <v>128</v>
      </c>
      <c r="I81" s="9" t="s">
        <v>128</v>
      </c>
      <c r="J81" s="9" t="s">
        <v>128</v>
      </c>
      <c r="K81" s="9" t="s">
        <v>128</v>
      </c>
    </row>
    <row r="82" spans="1:11" x14ac:dyDescent="0.3">
      <c r="A82" s="64"/>
      <c r="B82" s="64"/>
      <c r="C82" s="22" t="s">
        <v>277</v>
      </c>
      <c r="D82" s="37" t="s">
        <v>278</v>
      </c>
      <c r="E82" s="8" t="s">
        <v>149</v>
      </c>
      <c r="F82" s="9" t="s">
        <v>6</v>
      </c>
      <c r="G82" s="9" t="s">
        <v>6</v>
      </c>
      <c r="H82" s="9" t="s">
        <v>128</v>
      </c>
      <c r="I82" s="9" t="s">
        <v>128</v>
      </c>
      <c r="J82" s="9" t="s">
        <v>128</v>
      </c>
      <c r="K82" s="9" t="s">
        <v>129</v>
      </c>
    </row>
    <row r="83" spans="1:11" x14ac:dyDescent="0.3">
      <c r="A83" s="64"/>
      <c r="B83" s="64"/>
      <c r="C83" s="14" t="s">
        <v>279</v>
      </c>
      <c r="D83" s="37">
        <v>119992</v>
      </c>
      <c r="E83" s="8" t="s">
        <v>127</v>
      </c>
      <c r="F83" s="9" t="s">
        <v>6</v>
      </c>
      <c r="G83" s="9" t="s">
        <v>6</v>
      </c>
      <c r="H83" s="9" t="s">
        <v>128</v>
      </c>
      <c r="I83" s="9" t="s">
        <v>128</v>
      </c>
      <c r="J83" s="9" t="s">
        <v>128</v>
      </c>
      <c r="K83" s="9" t="s">
        <v>128</v>
      </c>
    </row>
    <row r="84" spans="1:11" x14ac:dyDescent="0.3">
      <c r="A84" s="64"/>
      <c r="B84" s="64"/>
      <c r="C84" s="14" t="s">
        <v>280</v>
      </c>
      <c r="D84" s="37">
        <v>85836</v>
      </c>
      <c r="E84" s="8" t="s">
        <v>127</v>
      </c>
      <c r="F84" s="9" t="s">
        <v>6</v>
      </c>
      <c r="G84" s="9" t="s">
        <v>6</v>
      </c>
      <c r="H84" s="9" t="s">
        <v>128</v>
      </c>
      <c r="I84" s="9" t="s">
        <v>128</v>
      </c>
      <c r="J84" s="9" t="s">
        <v>128</v>
      </c>
      <c r="K84" s="9" t="s">
        <v>128</v>
      </c>
    </row>
    <row r="85" spans="1:11" x14ac:dyDescent="0.3">
      <c r="A85" s="64"/>
      <c r="B85" s="64"/>
      <c r="C85" s="14" t="s">
        <v>280</v>
      </c>
      <c r="D85" s="37">
        <v>61407</v>
      </c>
      <c r="E85" s="8" t="s">
        <v>127</v>
      </c>
      <c r="F85" s="9" t="s">
        <v>6</v>
      </c>
      <c r="G85" s="9" t="s">
        <v>6</v>
      </c>
      <c r="H85" s="9" t="s">
        <v>128</v>
      </c>
      <c r="I85" s="9" t="s">
        <v>128</v>
      </c>
      <c r="J85" s="9" t="s">
        <v>128</v>
      </c>
      <c r="K85" s="9" t="s">
        <v>128</v>
      </c>
    </row>
    <row r="86" spans="1:11" x14ac:dyDescent="0.3">
      <c r="A86" s="64"/>
      <c r="B86" s="64"/>
      <c r="C86" s="22" t="s">
        <v>281</v>
      </c>
      <c r="D86" s="37">
        <v>52751</v>
      </c>
      <c r="E86" s="8" t="s">
        <v>133</v>
      </c>
      <c r="F86" s="9" t="s">
        <v>128</v>
      </c>
      <c r="G86" s="9" t="s">
        <v>128</v>
      </c>
      <c r="H86" s="9" t="s">
        <v>128</v>
      </c>
      <c r="I86" s="9" t="s">
        <v>128</v>
      </c>
      <c r="J86" s="9" t="s">
        <v>128</v>
      </c>
      <c r="K86" s="9" t="s">
        <v>129</v>
      </c>
    </row>
    <row r="87" spans="1:11" x14ac:dyDescent="0.3">
      <c r="A87" s="64"/>
      <c r="B87" s="64"/>
      <c r="C87" s="22" t="s">
        <v>282</v>
      </c>
      <c r="D87" s="37" t="s">
        <v>283</v>
      </c>
      <c r="E87" s="8" t="s">
        <v>133</v>
      </c>
      <c r="F87" s="9" t="s">
        <v>128</v>
      </c>
      <c r="G87" s="9" t="s">
        <v>6</v>
      </c>
      <c r="H87" s="9" t="s">
        <v>128</v>
      </c>
      <c r="I87" s="9" t="s">
        <v>128</v>
      </c>
      <c r="J87" s="9" t="s">
        <v>128</v>
      </c>
      <c r="K87" s="9" t="s">
        <v>129</v>
      </c>
    </row>
    <row r="88" spans="1:11" x14ac:dyDescent="0.3">
      <c r="A88" s="64"/>
      <c r="B88" s="64"/>
      <c r="C88" s="22" t="s">
        <v>284</v>
      </c>
      <c r="D88" s="37">
        <v>32386</v>
      </c>
      <c r="E88" s="8" t="s">
        <v>133</v>
      </c>
      <c r="F88" s="9" t="s">
        <v>128</v>
      </c>
      <c r="G88" s="9" t="s">
        <v>6</v>
      </c>
      <c r="H88" s="9" t="s">
        <v>128</v>
      </c>
      <c r="I88" s="9" t="s">
        <v>128</v>
      </c>
      <c r="J88" s="9" t="s">
        <v>6</v>
      </c>
      <c r="K88" s="9" t="s">
        <v>6</v>
      </c>
    </row>
    <row r="89" spans="1:11" x14ac:dyDescent="0.3">
      <c r="A89" s="64"/>
      <c r="B89" s="64"/>
      <c r="C89" s="22" t="s">
        <v>285</v>
      </c>
      <c r="D89" s="37">
        <v>34646</v>
      </c>
      <c r="E89" s="8" t="s">
        <v>133</v>
      </c>
      <c r="F89" s="9" t="s">
        <v>128</v>
      </c>
      <c r="G89" s="9" t="s">
        <v>6</v>
      </c>
      <c r="H89" s="9" t="s">
        <v>128</v>
      </c>
      <c r="I89" s="9" t="s">
        <v>128</v>
      </c>
      <c r="J89" s="9" t="s">
        <v>6</v>
      </c>
      <c r="K89" s="9" t="s">
        <v>6</v>
      </c>
    </row>
    <row r="90" spans="1:11" x14ac:dyDescent="0.3">
      <c r="A90" s="64"/>
      <c r="B90" s="64"/>
      <c r="C90" s="23" t="s">
        <v>286</v>
      </c>
      <c r="D90" s="37" t="s">
        <v>287</v>
      </c>
      <c r="E90" s="8" t="s">
        <v>133</v>
      </c>
      <c r="F90" s="9" t="s">
        <v>128</v>
      </c>
      <c r="G90" s="9" t="s">
        <v>6</v>
      </c>
      <c r="H90" s="9" t="s">
        <v>128</v>
      </c>
      <c r="I90" s="9" t="s">
        <v>128</v>
      </c>
      <c r="J90" s="9" t="s">
        <v>128</v>
      </c>
      <c r="K90" s="9" t="s">
        <v>129</v>
      </c>
    </row>
    <row r="91" spans="1:11" x14ac:dyDescent="0.3">
      <c r="A91" s="64"/>
      <c r="B91" s="64"/>
      <c r="C91" s="23" t="s">
        <v>288</v>
      </c>
      <c r="D91" s="37" t="s">
        <v>289</v>
      </c>
      <c r="E91" s="8" t="s">
        <v>133</v>
      </c>
      <c r="F91" s="9" t="s">
        <v>128</v>
      </c>
      <c r="G91" s="9" t="s">
        <v>6</v>
      </c>
      <c r="H91" s="9" t="s">
        <v>128</v>
      </c>
      <c r="I91" s="9" t="s">
        <v>128</v>
      </c>
      <c r="J91" s="9" t="s">
        <v>128</v>
      </c>
      <c r="K91" s="9" t="s">
        <v>129</v>
      </c>
    </row>
    <row r="92" spans="1:11" x14ac:dyDescent="0.3">
      <c r="A92" s="64"/>
      <c r="B92" s="64"/>
      <c r="C92" s="23" t="s">
        <v>290</v>
      </c>
      <c r="D92" s="37" t="s">
        <v>291</v>
      </c>
      <c r="E92" s="8" t="s">
        <v>149</v>
      </c>
      <c r="F92" s="9" t="s">
        <v>6</v>
      </c>
      <c r="G92" s="9" t="s">
        <v>6</v>
      </c>
      <c r="H92" s="9" t="s">
        <v>128</v>
      </c>
      <c r="I92" s="9" t="s">
        <v>128</v>
      </c>
      <c r="J92" s="9" t="s">
        <v>128</v>
      </c>
      <c r="K92" s="9" t="s">
        <v>129</v>
      </c>
    </row>
    <row r="93" spans="1:11" x14ac:dyDescent="0.3">
      <c r="A93" s="64"/>
      <c r="B93" s="64"/>
      <c r="C93" s="22" t="s">
        <v>292</v>
      </c>
      <c r="D93" s="37">
        <v>31535</v>
      </c>
      <c r="E93" s="8" t="s">
        <v>133</v>
      </c>
      <c r="F93" s="9" t="s">
        <v>128</v>
      </c>
      <c r="G93" s="9" t="s">
        <v>6</v>
      </c>
      <c r="H93" s="9" t="s">
        <v>128</v>
      </c>
      <c r="I93" s="9" t="s">
        <v>128</v>
      </c>
      <c r="J93" s="9" t="s">
        <v>128</v>
      </c>
      <c r="K93" s="9" t="s">
        <v>129</v>
      </c>
    </row>
    <row r="94" spans="1:11" x14ac:dyDescent="0.3">
      <c r="A94" s="64"/>
      <c r="B94" s="64"/>
      <c r="C94" s="22" t="s">
        <v>293</v>
      </c>
      <c r="D94" s="37" t="s">
        <v>283</v>
      </c>
      <c r="E94" s="8" t="s">
        <v>133</v>
      </c>
      <c r="F94" s="9" t="s">
        <v>128</v>
      </c>
      <c r="G94" s="9" t="s">
        <v>128</v>
      </c>
      <c r="H94" s="9" t="s">
        <v>128</v>
      </c>
      <c r="I94" s="9" t="s">
        <v>128</v>
      </c>
      <c r="J94" s="9" t="s">
        <v>128</v>
      </c>
      <c r="K94" s="9" t="s">
        <v>129</v>
      </c>
    </row>
    <row r="95" spans="1:11" x14ac:dyDescent="0.3">
      <c r="A95" s="64"/>
      <c r="B95" s="64"/>
      <c r="C95" s="22" t="s">
        <v>294</v>
      </c>
      <c r="D95" s="37" t="s">
        <v>295</v>
      </c>
      <c r="E95" s="8" t="s">
        <v>149</v>
      </c>
      <c r="F95" s="9" t="s">
        <v>6</v>
      </c>
      <c r="G95" s="9" t="s">
        <v>6</v>
      </c>
      <c r="H95" s="9" t="s">
        <v>128</v>
      </c>
      <c r="I95" s="9" t="s">
        <v>128</v>
      </c>
      <c r="J95" s="9" t="s">
        <v>128</v>
      </c>
      <c r="K95" s="9" t="s">
        <v>129</v>
      </c>
    </row>
    <row r="96" spans="1:11" x14ac:dyDescent="0.3">
      <c r="A96" s="64"/>
      <c r="B96" s="64"/>
      <c r="C96" s="23" t="s">
        <v>296</v>
      </c>
      <c r="D96" s="37">
        <v>33456</v>
      </c>
      <c r="E96" s="8" t="s">
        <v>133</v>
      </c>
      <c r="F96" s="9" t="s">
        <v>128</v>
      </c>
      <c r="G96" s="9" t="s">
        <v>6</v>
      </c>
      <c r="H96" s="9" t="s">
        <v>128</v>
      </c>
      <c r="I96" s="9" t="s">
        <v>128</v>
      </c>
      <c r="J96" s="9" t="s">
        <v>128</v>
      </c>
      <c r="K96" s="9" t="s">
        <v>129</v>
      </c>
    </row>
    <row r="97" spans="1:11" x14ac:dyDescent="0.3">
      <c r="A97" s="64"/>
      <c r="B97" s="64"/>
      <c r="C97" s="22" t="s">
        <v>297</v>
      </c>
      <c r="D97" s="37">
        <v>32891</v>
      </c>
      <c r="E97" s="8" t="s">
        <v>133</v>
      </c>
      <c r="F97" s="9" t="s">
        <v>128</v>
      </c>
      <c r="G97" s="9" t="s">
        <v>6</v>
      </c>
      <c r="H97" s="9" t="s">
        <v>128</v>
      </c>
      <c r="I97" s="9" t="s">
        <v>128</v>
      </c>
      <c r="J97" s="9" t="s">
        <v>128</v>
      </c>
      <c r="K97" s="9" t="s">
        <v>129</v>
      </c>
    </row>
    <row r="98" spans="1:11" x14ac:dyDescent="0.3">
      <c r="A98" s="64"/>
      <c r="B98" s="64"/>
      <c r="C98" s="23" t="s">
        <v>298</v>
      </c>
      <c r="D98" s="37">
        <v>42242</v>
      </c>
      <c r="E98" s="8" t="s">
        <v>133</v>
      </c>
      <c r="F98" s="9" t="s">
        <v>128</v>
      </c>
      <c r="G98" s="9" t="s">
        <v>6</v>
      </c>
      <c r="H98" s="9" t="s">
        <v>128</v>
      </c>
      <c r="I98" s="9" t="s">
        <v>128</v>
      </c>
      <c r="J98" s="9" t="s">
        <v>128</v>
      </c>
      <c r="K98" s="9" t="s">
        <v>129</v>
      </c>
    </row>
    <row r="99" spans="1:11" x14ac:dyDescent="0.3">
      <c r="A99" s="64"/>
      <c r="B99" s="64"/>
      <c r="C99" s="23" t="s">
        <v>299</v>
      </c>
      <c r="D99" s="37" t="s">
        <v>300</v>
      </c>
      <c r="E99" s="8" t="s">
        <v>149</v>
      </c>
      <c r="F99" s="9" t="s">
        <v>6</v>
      </c>
      <c r="G99" s="9" t="s">
        <v>6</v>
      </c>
      <c r="H99" s="9" t="s">
        <v>128</v>
      </c>
      <c r="I99" s="9" t="s">
        <v>128</v>
      </c>
      <c r="J99" s="9" t="s">
        <v>128</v>
      </c>
      <c r="K99" s="9" t="s">
        <v>129</v>
      </c>
    </row>
    <row r="100" spans="1:11" x14ac:dyDescent="0.3">
      <c r="A100" s="64"/>
      <c r="B100" s="64"/>
      <c r="C100" s="22" t="s">
        <v>301</v>
      </c>
      <c r="D100" s="37">
        <v>37422</v>
      </c>
      <c r="E100" s="8" t="s">
        <v>133</v>
      </c>
      <c r="F100" s="9" t="s">
        <v>128</v>
      </c>
      <c r="G100" s="9" t="s">
        <v>6</v>
      </c>
      <c r="H100" s="9" t="s">
        <v>128</v>
      </c>
      <c r="I100" s="9" t="s">
        <v>128</v>
      </c>
      <c r="J100" s="9" t="s">
        <v>6</v>
      </c>
      <c r="K100" s="9" t="s">
        <v>6</v>
      </c>
    </row>
    <row r="101" spans="1:11" x14ac:dyDescent="0.3">
      <c r="A101" s="64"/>
      <c r="B101" s="64" t="s">
        <v>302</v>
      </c>
      <c r="C101" s="14" t="s">
        <v>303</v>
      </c>
      <c r="D101" s="37">
        <v>30977</v>
      </c>
      <c r="E101" s="8" t="s">
        <v>127</v>
      </c>
      <c r="F101" s="9" t="s">
        <v>128</v>
      </c>
      <c r="G101" s="9" t="s">
        <v>6</v>
      </c>
      <c r="H101" s="9" t="s">
        <v>128</v>
      </c>
      <c r="I101" s="9" t="s">
        <v>128</v>
      </c>
      <c r="J101" s="9" t="s">
        <v>128</v>
      </c>
      <c r="K101" s="9" t="s">
        <v>129</v>
      </c>
    </row>
    <row r="102" spans="1:11" x14ac:dyDescent="0.3">
      <c r="A102" s="64"/>
      <c r="B102" s="64"/>
      <c r="C102" s="14" t="s">
        <v>304</v>
      </c>
      <c r="D102" s="37">
        <v>113545</v>
      </c>
      <c r="E102" s="8" t="s">
        <v>127</v>
      </c>
      <c r="F102" s="9" t="s">
        <v>6</v>
      </c>
      <c r="G102" s="9" t="s">
        <v>6</v>
      </c>
      <c r="H102" s="9" t="s">
        <v>128</v>
      </c>
      <c r="I102" s="9" t="s">
        <v>128</v>
      </c>
      <c r="J102" s="9" t="s">
        <v>128</v>
      </c>
      <c r="K102" s="9" t="s">
        <v>129</v>
      </c>
    </row>
    <row r="103" spans="1:11" x14ac:dyDescent="0.3">
      <c r="A103" s="64" t="s">
        <v>305</v>
      </c>
      <c r="B103" s="64" t="s">
        <v>306</v>
      </c>
      <c r="C103" s="22" t="s">
        <v>307</v>
      </c>
      <c r="D103" s="37" t="s">
        <v>185</v>
      </c>
      <c r="E103" s="8" t="s">
        <v>133</v>
      </c>
      <c r="F103" s="9" t="s">
        <v>128</v>
      </c>
      <c r="G103" s="9" t="s">
        <v>6</v>
      </c>
      <c r="H103" s="9" t="s">
        <v>128</v>
      </c>
      <c r="I103" s="9" t="s">
        <v>128</v>
      </c>
      <c r="J103" s="9" t="s">
        <v>128</v>
      </c>
      <c r="K103" s="9" t="s">
        <v>129</v>
      </c>
    </row>
    <row r="104" spans="1:11" x14ac:dyDescent="0.3">
      <c r="A104" s="64"/>
      <c r="B104" s="64"/>
      <c r="C104" s="22" t="s">
        <v>308</v>
      </c>
      <c r="D104" s="37" t="s">
        <v>309</v>
      </c>
      <c r="E104" s="8" t="s">
        <v>149</v>
      </c>
      <c r="F104" s="9" t="s">
        <v>6</v>
      </c>
      <c r="G104" s="9" t="s">
        <v>6</v>
      </c>
      <c r="H104" s="9" t="s">
        <v>128</v>
      </c>
      <c r="I104" s="9" t="s">
        <v>128</v>
      </c>
      <c r="J104" s="9" t="s">
        <v>128</v>
      </c>
      <c r="K104" s="9" t="s">
        <v>128</v>
      </c>
    </row>
    <row r="105" spans="1:11" x14ac:dyDescent="0.3">
      <c r="A105" s="64"/>
      <c r="B105" s="64"/>
      <c r="C105" s="22" t="s">
        <v>310</v>
      </c>
      <c r="D105" s="37" t="s">
        <v>311</v>
      </c>
      <c r="E105" s="8" t="s">
        <v>149</v>
      </c>
      <c r="F105" s="9" t="s">
        <v>312</v>
      </c>
      <c r="G105" s="9" t="s">
        <v>312</v>
      </c>
      <c r="H105" s="9" t="s">
        <v>128</v>
      </c>
      <c r="I105" s="9" t="s">
        <v>128</v>
      </c>
      <c r="J105" s="9" t="s">
        <v>128</v>
      </c>
      <c r="K105" s="9" t="s">
        <v>128</v>
      </c>
    </row>
    <row r="106" spans="1:11" x14ac:dyDescent="0.3">
      <c r="A106" s="64"/>
      <c r="B106" s="64"/>
      <c r="C106" s="22" t="s">
        <v>313</v>
      </c>
      <c r="D106" s="37">
        <v>8148</v>
      </c>
      <c r="E106" s="8" t="s">
        <v>133</v>
      </c>
      <c r="F106" s="9" t="s">
        <v>128</v>
      </c>
      <c r="G106" s="9" t="s">
        <v>6</v>
      </c>
      <c r="H106" s="9" t="s">
        <v>128</v>
      </c>
      <c r="I106" s="9" t="s">
        <v>128</v>
      </c>
      <c r="J106" s="9" t="s">
        <v>128</v>
      </c>
      <c r="K106" s="9" t="s">
        <v>129</v>
      </c>
    </row>
    <row r="107" spans="1:11" x14ac:dyDescent="0.3">
      <c r="A107" s="64"/>
      <c r="B107" s="64"/>
      <c r="C107" s="14" t="s">
        <v>314</v>
      </c>
      <c r="D107" s="37">
        <v>118794</v>
      </c>
      <c r="E107" s="8" t="s">
        <v>127</v>
      </c>
      <c r="F107" s="9" t="s">
        <v>6</v>
      </c>
      <c r="G107" s="9" t="s">
        <v>6</v>
      </c>
      <c r="H107" s="9" t="s">
        <v>128</v>
      </c>
      <c r="I107" s="9" t="s">
        <v>128</v>
      </c>
      <c r="J107" s="9" t="s">
        <v>128</v>
      </c>
      <c r="K107" s="9" t="s">
        <v>128</v>
      </c>
    </row>
    <row r="108" spans="1:11" x14ac:dyDescent="0.3">
      <c r="A108" s="64"/>
      <c r="B108" s="64"/>
      <c r="C108" s="14" t="s">
        <v>315</v>
      </c>
      <c r="D108" s="37">
        <v>57216</v>
      </c>
      <c r="E108" s="8" t="s">
        <v>127</v>
      </c>
      <c r="F108" s="9" t="s">
        <v>6</v>
      </c>
      <c r="G108" s="9" t="s">
        <v>6</v>
      </c>
      <c r="H108" s="9" t="s">
        <v>128</v>
      </c>
      <c r="I108" s="9" t="s">
        <v>128</v>
      </c>
      <c r="J108" s="9" t="s">
        <v>128</v>
      </c>
      <c r="K108" s="9" t="s">
        <v>128</v>
      </c>
    </row>
    <row r="109" spans="1:11" x14ac:dyDescent="0.3">
      <c r="A109" s="64"/>
      <c r="B109" s="64"/>
      <c r="C109" s="14" t="s">
        <v>316</v>
      </c>
      <c r="D109" s="37">
        <v>118793</v>
      </c>
      <c r="E109" s="8" t="s">
        <v>127</v>
      </c>
      <c r="F109" s="9" t="s">
        <v>6</v>
      </c>
      <c r="G109" s="9" t="s">
        <v>6</v>
      </c>
      <c r="H109" s="9" t="s">
        <v>128</v>
      </c>
      <c r="I109" s="9" t="s">
        <v>128</v>
      </c>
      <c r="J109" s="9" t="s">
        <v>128</v>
      </c>
      <c r="K109" s="9" t="s">
        <v>128</v>
      </c>
    </row>
    <row r="110" spans="1:11" x14ac:dyDescent="0.3">
      <c r="A110" s="64"/>
      <c r="B110" s="64"/>
      <c r="C110" s="22" t="s">
        <v>317</v>
      </c>
      <c r="D110" s="37" t="s">
        <v>318</v>
      </c>
      <c r="E110" s="8" t="s">
        <v>149</v>
      </c>
      <c r="F110" s="9" t="s">
        <v>6</v>
      </c>
      <c r="G110" s="9" t="s">
        <v>6</v>
      </c>
      <c r="H110" s="9" t="s">
        <v>128</v>
      </c>
      <c r="I110" s="9" t="s">
        <v>128</v>
      </c>
      <c r="J110" s="9" t="s">
        <v>128</v>
      </c>
      <c r="K110" s="9" t="s">
        <v>128</v>
      </c>
    </row>
    <row r="111" spans="1:11" x14ac:dyDescent="0.3">
      <c r="A111" s="64"/>
      <c r="B111" s="64"/>
      <c r="C111" s="22" t="s">
        <v>319</v>
      </c>
      <c r="D111" s="37" t="s">
        <v>320</v>
      </c>
      <c r="E111" s="8" t="s">
        <v>149</v>
      </c>
      <c r="F111" s="9" t="s">
        <v>6</v>
      </c>
      <c r="G111" s="9" t="s">
        <v>6</v>
      </c>
      <c r="H111" s="9" t="s">
        <v>128</v>
      </c>
      <c r="I111" s="9" t="s">
        <v>128</v>
      </c>
      <c r="J111" s="9" t="s">
        <v>128</v>
      </c>
      <c r="K111" s="9" t="s">
        <v>128</v>
      </c>
    </row>
    <row r="112" spans="1:11" x14ac:dyDescent="0.3">
      <c r="A112" s="64"/>
      <c r="B112" s="64"/>
      <c r="C112" s="22" t="s">
        <v>321</v>
      </c>
      <c r="D112" s="37" t="s">
        <v>322</v>
      </c>
      <c r="E112" s="8" t="s">
        <v>133</v>
      </c>
      <c r="F112" s="9" t="s">
        <v>128</v>
      </c>
      <c r="G112" s="9" t="s">
        <v>6</v>
      </c>
      <c r="H112" s="9" t="s">
        <v>128</v>
      </c>
      <c r="I112" s="9" t="s">
        <v>128</v>
      </c>
      <c r="J112" s="9" t="s">
        <v>128</v>
      </c>
      <c r="K112" s="9" t="s">
        <v>128</v>
      </c>
    </row>
    <row r="113" spans="1:11" x14ac:dyDescent="0.3">
      <c r="A113" s="64"/>
      <c r="B113" s="64"/>
      <c r="C113" s="22" t="s">
        <v>323</v>
      </c>
      <c r="D113" s="37" t="s">
        <v>324</v>
      </c>
      <c r="E113" s="8" t="s">
        <v>149</v>
      </c>
      <c r="F113" s="9" t="s">
        <v>6</v>
      </c>
      <c r="G113" s="9" t="s">
        <v>6</v>
      </c>
      <c r="H113" s="9" t="s">
        <v>128</v>
      </c>
      <c r="I113" s="9" t="s">
        <v>128</v>
      </c>
      <c r="J113" s="9" t="s">
        <v>128</v>
      </c>
      <c r="K113" s="9" t="s">
        <v>128</v>
      </c>
    </row>
    <row r="114" spans="1:11" x14ac:dyDescent="0.3">
      <c r="A114" s="64"/>
      <c r="B114" s="64"/>
      <c r="C114" s="14" t="s">
        <v>325</v>
      </c>
      <c r="D114" s="37">
        <v>44314</v>
      </c>
      <c r="E114" s="8" t="s">
        <v>127</v>
      </c>
      <c r="F114" s="9" t="s">
        <v>128</v>
      </c>
      <c r="G114" s="9" t="s">
        <v>6</v>
      </c>
      <c r="H114" s="9" t="s">
        <v>128</v>
      </c>
      <c r="I114" s="9" t="s">
        <v>128</v>
      </c>
      <c r="J114" s="9" t="s">
        <v>128</v>
      </c>
      <c r="K114" s="9" t="s">
        <v>128</v>
      </c>
    </row>
    <row r="115" spans="1:11" x14ac:dyDescent="0.3">
      <c r="A115" s="64"/>
      <c r="B115" s="64"/>
      <c r="C115" s="14" t="s">
        <v>326</v>
      </c>
      <c r="D115" s="37">
        <v>114459</v>
      </c>
      <c r="E115" s="8" t="s">
        <v>127</v>
      </c>
      <c r="F115" s="9" t="s">
        <v>128</v>
      </c>
      <c r="G115" s="9" t="s">
        <v>6</v>
      </c>
      <c r="H115" s="9" t="s">
        <v>128</v>
      </c>
      <c r="I115" s="9" t="s">
        <v>128</v>
      </c>
      <c r="J115" s="9" t="s">
        <v>128</v>
      </c>
      <c r="K115" s="9" t="s">
        <v>128</v>
      </c>
    </row>
    <row r="116" spans="1:11" x14ac:dyDescent="0.3">
      <c r="A116" s="64"/>
      <c r="B116" s="64"/>
      <c r="C116" s="22" t="s">
        <v>327</v>
      </c>
      <c r="D116" s="37">
        <v>35065</v>
      </c>
      <c r="E116" s="8" t="s">
        <v>133</v>
      </c>
      <c r="F116" s="9" t="s">
        <v>128</v>
      </c>
      <c r="G116" s="9" t="s">
        <v>6</v>
      </c>
      <c r="H116" s="9" t="s">
        <v>128</v>
      </c>
      <c r="I116" s="9" t="s">
        <v>128</v>
      </c>
      <c r="J116" s="9" t="s">
        <v>128</v>
      </c>
      <c r="K116" s="9" t="s">
        <v>128</v>
      </c>
    </row>
    <row r="117" spans="1:11" x14ac:dyDescent="0.3">
      <c r="A117" s="64" t="s">
        <v>328</v>
      </c>
      <c r="B117" s="64" t="s">
        <v>329</v>
      </c>
      <c r="C117" s="14" t="s">
        <v>330</v>
      </c>
      <c r="D117" s="37">
        <v>215069</v>
      </c>
      <c r="E117" s="8" t="s">
        <v>127</v>
      </c>
      <c r="F117" s="9" t="s">
        <v>6</v>
      </c>
      <c r="G117" s="9" t="s">
        <v>6</v>
      </c>
      <c r="H117" s="9" t="s">
        <v>128</v>
      </c>
      <c r="I117" s="9" t="s">
        <v>128</v>
      </c>
      <c r="J117" s="9" t="s">
        <v>129</v>
      </c>
      <c r="K117" s="9" t="s">
        <v>6</v>
      </c>
    </row>
    <row r="118" spans="1:11" x14ac:dyDescent="0.3">
      <c r="A118" s="64"/>
      <c r="B118" s="64"/>
      <c r="C118" s="14" t="s">
        <v>331</v>
      </c>
      <c r="D118" s="37">
        <v>215070</v>
      </c>
      <c r="E118" s="8" t="s">
        <v>127</v>
      </c>
      <c r="F118" s="9" t="s">
        <v>6</v>
      </c>
      <c r="G118" s="9" t="s">
        <v>6</v>
      </c>
      <c r="H118" s="9" t="s">
        <v>128</v>
      </c>
      <c r="I118" s="9" t="s">
        <v>128</v>
      </c>
      <c r="J118" s="9" t="s">
        <v>129</v>
      </c>
      <c r="K118" s="9" t="s">
        <v>6</v>
      </c>
    </row>
    <row r="119" spans="1:11" x14ac:dyDescent="0.3">
      <c r="A119" s="65" t="s">
        <v>332</v>
      </c>
      <c r="B119" s="64" t="s">
        <v>333</v>
      </c>
      <c r="C119" s="14" t="s">
        <v>334</v>
      </c>
      <c r="D119" s="37">
        <v>98454</v>
      </c>
      <c r="E119" s="8" t="s">
        <v>127</v>
      </c>
      <c r="F119" s="9" t="s">
        <v>6</v>
      </c>
      <c r="G119" s="9" t="s">
        <v>6</v>
      </c>
      <c r="H119" s="9" t="s">
        <v>128</v>
      </c>
      <c r="I119" s="9" t="s">
        <v>128</v>
      </c>
      <c r="J119" s="9" t="s">
        <v>129</v>
      </c>
      <c r="K119" s="9" t="s">
        <v>6</v>
      </c>
    </row>
    <row r="120" spans="1:11" x14ac:dyDescent="0.3">
      <c r="A120" s="65"/>
      <c r="B120" s="64"/>
      <c r="C120" s="14" t="s">
        <v>335</v>
      </c>
      <c r="D120" s="37">
        <v>98455</v>
      </c>
      <c r="E120" s="8" t="s">
        <v>127</v>
      </c>
      <c r="F120" s="9" t="s">
        <v>6</v>
      </c>
      <c r="G120" s="9" t="s">
        <v>6</v>
      </c>
      <c r="H120" s="9" t="s">
        <v>128</v>
      </c>
      <c r="I120" s="9" t="s">
        <v>128</v>
      </c>
      <c r="J120" s="9" t="s">
        <v>129</v>
      </c>
      <c r="K120" s="9" t="s">
        <v>6</v>
      </c>
    </row>
    <row r="121" spans="1:11" x14ac:dyDescent="0.3">
      <c r="A121" s="64" t="s">
        <v>336</v>
      </c>
      <c r="B121" s="64" t="s">
        <v>337</v>
      </c>
      <c r="C121" s="14" t="s">
        <v>338</v>
      </c>
      <c r="D121" s="37">
        <v>28992</v>
      </c>
      <c r="E121" s="8" t="s">
        <v>127</v>
      </c>
      <c r="F121" s="9" t="s">
        <v>6</v>
      </c>
      <c r="G121" s="9" t="s">
        <v>6</v>
      </c>
      <c r="H121" s="9" t="s">
        <v>6</v>
      </c>
      <c r="I121" s="9" t="s">
        <v>6</v>
      </c>
      <c r="J121" s="9" t="s">
        <v>128</v>
      </c>
      <c r="K121" s="9" t="s">
        <v>6</v>
      </c>
    </row>
    <row r="122" spans="1:11" x14ac:dyDescent="0.3">
      <c r="A122" s="64"/>
      <c r="B122" s="64"/>
      <c r="C122" s="14" t="s">
        <v>339</v>
      </c>
      <c r="D122" s="37">
        <v>44251</v>
      </c>
      <c r="E122" s="8" t="s">
        <v>127</v>
      </c>
      <c r="F122" s="9" t="s">
        <v>6</v>
      </c>
      <c r="G122" s="9" t="s">
        <v>6</v>
      </c>
      <c r="H122" s="9" t="s">
        <v>6</v>
      </c>
      <c r="I122" s="9" t="s">
        <v>6</v>
      </c>
      <c r="J122" s="9" t="s">
        <v>128</v>
      </c>
      <c r="K122" s="9" t="s">
        <v>128</v>
      </c>
    </row>
    <row r="123" spans="1:11" x14ac:dyDescent="0.3">
      <c r="A123" s="64"/>
      <c r="B123" s="64"/>
      <c r="C123" s="14" t="s">
        <v>340</v>
      </c>
      <c r="D123" s="37">
        <v>132432</v>
      </c>
      <c r="E123" s="8" t="s">
        <v>127</v>
      </c>
      <c r="F123" s="9" t="s">
        <v>6</v>
      </c>
      <c r="G123" s="9" t="s">
        <v>6</v>
      </c>
      <c r="H123" s="9" t="s">
        <v>6</v>
      </c>
      <c r="I123" s="9" t="s">
        <v>6</v>
      </c>
      <c r="J123" s="9" t="s">
        <v>128</v>
      </c>
      <c r="K123" s="9" t="s">
        <v>128</v>
      </c>
    </row>
    <row r="124" spans="1:11" x14ac:dyDescent="0.3">
      <c r="A124" s="64" t="s">
        <v>341</v>
      </c>
      <c r="B124" s="64" t="s">
        <v>342</v>
      </c>
      <c r="C124" s="14" t="s">
        <v>343</v>
      </c>
      <c r="D124" s="37">
        <v>143866</v>
      </c>
      <c r="E124" s="8" t="s">
        <v>127</v>
      </c>
      <c r="F124" s="9" t="s">
        <v>6</v>
      </c>
      <c r="G124" s="9" t="s">
        <v>6</v>
      </c>
      <c r="H124" s="9" t="s">
        <v>128</v>
      </c>
      <c r="I124" s="9" t="s">
        <v>128</v>
      </c>
      <c r="J124" s="9" t="s">
        <v>128</v>
      </c>
      <c r="K124" s="9" t="s">
        <v>129</v>
      </c>
    </row>
    <row r="125" spans="1:11" x14ac:dyDescent="0.3">
      <c r="A125" s="64"/>
      <c r="B125" s="64"/>
      <c r="C125" s="14" t="s">
        <v>344</v>
      </c>
      <c r="D125" s="37">
        <v>234355</v>
      </c>
      <c r="E125" s="8" t="s">
        <v>127</v>
      </c>
      <c r="F125" s="9" t="s">
        <v>6</v>
      </c>
      <c r="G125" s="9" t="s">
        <v>6</v>
      </c>
      <c r="H125" s="9" t="s">
        <v>128</v>
      </c>
      <c r="I125" s="9" t="s">
        <v>128</v>
      </c>
      <c r="J125" s="9" t="s">
        <v>128</v>
      </c>
      <c r="K125" s="9" t="s">
        <v>129</v>
      </c>
    </row>
    <row r="126" spans="1:11" x14ac:dyDescent="0.3">
      <c r="A126" s="64" t="s">
        <v>345</v>
      </c>
      <c r="B126" s="64" t="s">
        <v>346</v>
      </c>
      <c r="C126" s="14" t="s">
        <v>347</v>
      </c>
      <c r="D126" s="37">
        <v>101980</v>
      </c>
      <c r="E126" s="8" t="s">
        <v>127</v>
      </c>
      <c r="F126" s="9" t="s">
        <v>6</v>
      </c>
      <c r="G126" s="9" t="s">
        <v>6</v>
      </c>
      <c r="H126" s="9" t="s">
        <v>128</v>
      </c>
      <c r="I126" s="9" t="s">
        <v>128</v>
      </c>
      <c r="J126" s="9" t="s">
        <v>129</v>
      </c>
      <c r="K126" s="9" t="s">
        <v>6</v>
      </c>
    </row>
    <row r="127" spans="1:11" x14ac:dyDescent="0.3">
      <c r="A127" s="64"/>
      <c r="B127" s="64"/>
      <c r="C127" s="14" t="s">
        <v>348</v>
      </c>
      <c r="D127" s="37">
        <v>102349</v>
      </c>
      <c r="E127" s="8" t="s">
        <v>127</v>
      </c>
      <c r="F127" s="9" t="s">
        <v>6</v>
      </c>
      <c r="G127" s="9" t="s">
        <v>6</v>
      </c>
      <c r="H127" s="9" t="s">
        <v>128</v>
      </c>
      <c r="I127" s="9" t="s">
        <v>128</v>
      </c>
      <c r="J127" s="9" t="s">
        <v>129</v>
      </c>
      <c r="K127" s="9" t="s">
        <v>6</v>
      </c>
    </row>
    <row r="128" spans="1:11" x14ac:dyDescent="0.3">
      <c r="A128" s="64"/>
      <c r="B128" s="64" t="s">
        <v>349</v>
      </c>
      <c r="C128" s="14" t="s">
        <v>350</v>
      </c>
      <c r="D128" s="37">
        <v>96445</v>
      </c>
      <c r="E128" s="8" t="s">
        <v>127</v>
      </c>
      <c r="F128" s="9" t="s">
        <v>6</v>
      </c>
      <c r="G128" s="9" t="s">
        <v>6</v>
      </c>
      <c r="H128" s="9" t="s">
        <v>128</v>
      </c>
      <c r="I128" s="9" t="s">
        <v>129</v>
      </c>
      <c r="J128" s="9" t="s">
        <v>129</v>
      </c>
      <c r="K128" s="9" t="s">
        <v>6</v>
      </c>
    </row>
    <row r="129" spans="1:11" x14ac:dyDescent="0.3">
      <c r="A129" s="64"/>
      <c r="B129" s="64"/>
      <c r="C129" s="14" t="s">
        <v>351</v>
      </c>
      <c r="D129" s="37">
        <v>106996</v>
      </c>
      <c r="E129" s="8" t="s">
        <v>127</v>
      </c>
      <c r="F129" s="9" t="s">
        <v>6</v>
      </c>
      <c r="G129" s="9" t="s">
        <v>6</v>
      </c>
      <c r="H129" s="9" t="s">
        <v>128</v>
      </c>
      <c r="I129" s="9" t="s">
        <v>129</v>
      </c>
      <c r="J129" s="9" t="s">
        <v>129</v>
      </c>
      <c r="K129" s="9" t="s">
        <v>129</v>
      </c>
    </row>
    <row r="130" spans="1:11" x14ac:dyDescent="0.3">
      <c r="A130" s="64" t="s">
        <v>352</v>
      </c>
      <c r="B130" s="64" t="s">
        <v>353</v>
      </c>
      <c r="C130" s="14" t="s">
        <v>354</v>
      </c>
      <c r="D130" s="37">
        <v>230836</v>
      </c>
      <c r="E130" s="8" t="s">
        <v>127</v>
      </c>
      <c r="F130" s="9" t="s">
        <v>6</v>
      </c>
      <c r="G130" s="9" t="s">
        <v>6</v>
      </c>
      <c r="H130" s="9" t="s">
        <v>128</v>
      </c>
      <c r="I130" s="9" t="s">
        <v>128</v>
      </c>
      <c r="J130" s="9" t="s">
        <v>128</v>
      </c>
      <c r="K130" s="9" t="s">
        <v>129</v>
      </c>
    </row>
    <row r="131" spans="1:11" x14ac:dyDescent="0.3">
      <c r="A131" s="64"/>
      <c r="B131" s="64"/>
      <c r="C131" s="14" t="s">
        <v>355</v>
      </c>
      <c r="D131" s="37">
        <v>230837</v>
      </c>
      <c r="E131" s="8" t="s">
        <v>127</v>
      </c>
      <c r="F131" s="9" t="s">
        <v>6</v>
      </c>
      <c r="G131" s="9" t="s">
        <v>6</v>
      </c>
      <c r="H131" s="9" t="s">
        <v>128</v>
      </c>
      <c r="I131" s="9" t="s">
        <v>128</v>
      </c>
      <c r="J131" s="9" t="s">
        <v>128</v>
      </c>
      <c r="K131" s="9" t="s">
        <v>129</v>
      </c>
    </row>
    <row r="132" spans="1:11" x14ac:dyDescent="0.3">
      <c r="A132" s="64"/>
      <c r="B132" s="64"/>
      <c r="C132" s="14" t="s">
        <v>356</v>
      </c>
      <c r="D132" s="37">
        <v>65649</v>
      </c>
      <c r="E132" s="8" t="s">
        <v>127</v>
      </c>
      <c r="F132" s="9" t="s">
        <v>6</v>
      </c>
      <c r="G132" s="9" t="s">
        <v>6</v>
      </c>
      <c r="H132" s="9" t="s">
        <v>128</v>
      </c>
      <c r="I132" s="9" t="s">
        <v>128</v>
      </c>
      <c r="J132" s="9" t="s">
        <v>128</v>
      </c>
      <c r="K132" s="9" t="s">
        <v>129</v>
      </c>
    </row>
    <row r="133" spans="1:11" x14ac:dyDescent="0.3">
      <c r="A133" s="64"/>
      <c r="B133" s="64"/>
      <c r="C133" s="14" t="s">
        <v>357</v>
      </c>
      <c r="D133" s="37">
        <v>208676</v>
      </c>
      <c r="E133" s="8" t="s">
        <v>127</v>
      </c>
      <c r="F133" s="9" t="s">
        <v>6</v>
      </c>
      <c r="G133" s="9" t="s">
        <v>6</v>
      </c>
      <c r="H133" s="9" t="s">
        <v>128</v>
      </c>
      <c r="I133" s="9" t="s">
        <v>128</v>
      </c>
      <c r="J133" s="9" t="s">
        <v>128</v>
      </c>
      <c r="K133" s="9" t="s">
        <v>129</v>
      </c>
    </row>
    <row r="134" spans="1:11" x14ac:dyDescent="0.3">
      <c r="A134" s="64" t="s">
        <v>358</v>
      </c>
      <c r="B134" s="64" t="s">
        <v>359</v>
      </c>
      <c r="C134" s="22" t="s">
        <v>360</v>
      </c>
      <c r="D134" s="37">
        <v>37450</v>
      </c>
      <c r="E134" s="8" t="s">
        <v>133</v>
      </c>
      <c r="F134" s="9" t="s">
        <v>128</v>
      </c>
      <c r="G134" s="9" t="s">
        <v>6</v>
      </c>
      <c r="H134" s="9" t="s">
        <v>128</v>
      </c>
      <c r="I134" s="9" t="s">
        <v>128</v>
      </c>
      <c r="J134" s="9" t="s">
        <v>128</v>
      </c>
      <c r="K134" s="9" t="s">
        <v>129</v>
      </c>
    </row>
    <row r="135" spans="1:11" x14ac:dyDescent="0.3">
      <c r="A135" s="64"/>
      <c r="B135" s="64"/>
      <c r="C135" s="22" t="s">
        <v>361</v>
      </c>
      <c r="D135" s="37" t="s">
        <v>362</v>
      </c>
      <c r="E135" s="8" t="s">
        <v>133</v>
      </c>
      <c r="F135" s="9" t="s">
        <v>128</v>
      </c>
      <c r="G135" s="9" t="s">
        <v>6</v>
      </c>
      <c r="H135" s="9" t="s">
        <v>128</v>
      </c>
      <c r="I135" s="9" t="s">
        <v>128</v>
      </c>
      <c r="J135" s="9" t="s">
        <v>128</v>
      </c>
      <c r="K135" s="9" t="s">
        <v>129</v>
      </c>
    </row>
    <row r="136" spans="1:11" x14ac:dyDescent="0.3">
      <c r="A136" s="64"/>
      <c r="B136" s="64"/>
      <c r="C136" s="14" t="s">
        <v>363</v>
      </c>
      <c r="D136" s="37">
        <v>122117</v>
      </c>
      <c r="E136" s="8" t="s">
        <v>127</v>
      </c>
      <c r="F136" s="9" t="s">
        <v>128</v>
      </c>
      <c r="G136" s="9" t="s">
        <v>6</v>
      </c>
      <c r="H136" s="9" t="s">
        <v>128</v>
      </c>
      <c r="I136" s="9" t="s">
        <v>128</v>
      </c>
      <c r="J136" s="9" t="s">
        <v>128</v>
      </c>
      <c r="K136" s="9" t="s">
        <v>129</v>
      </c>
    </row>
    <row r="137" spans="1:11" x14ac:dyDescent="0.3">
      <c r="A137" s="64"/>
      <c r="B137" s="64"/>
      <c r="C137" s="14" t="s">
        <v>364</v>
      </c>
      <c r="D137" s="37">
        <v>62306</v>
      </c>
      <c r="E137" s="8" t="s">
        <v>127</v>
      </c>
      <c r="F137" s="9" t="s">
        <v>6</v>
      </c>
      <c r="G137" s="9" t="s">
        <v>6</v>
      </c>
      <c r="H137" s="9" t="s">
        <v>128</v>
      </c>
      <c r="I137" s="9" t="s">
        <v>128</v>
      </c>
      <c r="J137" s="9" t="s">
        <v>128</v>
      </c>
      <c r="K137" s="9" t="s">
        <v>129</v>
      </c>
    </row>
    <row r="138" spans="1:11" x14ac:dyDescent="0.3">
      <c r="A138" s="64"/>
      <c r="B138" s="64"/>
      <c r="C138" s="14" t="s">
        <v>365</v>
      </c>
      <c r="D138" s="37" t="s">
        <v>366</v>
      </c>
      <c r="E138" s="8" t="s">
        <v>149</v>
      </c>
      <c r="F138" s="9" t="s">
        <v>6</v>
      </c>
      <c r="G138" s="9" t="s">
        <v>6</v>
      </c>
      <c r="H138" s="9" t="s">
        <v>128</v>
      </c>
      <c r="I138" s="9" t="s">
        <v>128</v>
      </c>
      <c r="J138" s="9" t="s">
        <v>128</v>
      </c>
      <c r="K138" s="9" t="s">
        <v>129</v>
      </c>
    </row>
    <row r="139" spans="1:11" x14ac:dyDescent="0.3">
      <c r="A139" s="64"/>
      <c r="B139" s="64"/>
      <c r="C139" s="14" t="s">
        <v>367</v>
      </c>
      <c r="D139" s="37" t="s">
        <v>368</v>
      </c>
      <c r="E139" s="8" t="s">
        <v>149</v>
      </c>
      <c r="F139" s="9" t="s">
        <v>6</v>
      </c>
      <c r="G139" s="9" t="s">
        <v>6</v>
      </c>
      <c r="H139" s="9" t="s">
        <v>128</v>
      </c>
      <c r="I139" s="9" t="s">
        <v>128</v>
      </c>
      <c r="J139" s="9" t="s">
        <v>128</v>
      </c>
      <c r="K139" s="9" t="s">
        <v>129</v>
      </c>
    </row>
    <row r="140" spans="1:11" x14ac:dyDescent="0.3">
      <c r="A140" s="64"/>
      <c r="B140" s="64"/>
      <c r="C140" s="14" t="s">
        <v>369</v>
      </c>
      <c r="D140" s="37" t="s">
        <v>370</v>
      </c>
      <c r="E140" s="8" t="s">
        <v>149</v>
      </c>
      <c r="F140" s="9" t="s">
        <v>6</v>
      </c>
      <c r="G140" s="9" t="s">
        <v>6</v>
      </c>
      <c r="H140" s="9" t="s">
        <v>128</v>
      </c>
      <c r="I140" s="9" t="s">
        <v>128</v>
      </c>
      <c r="J140" s="9" t="s">
        <v>128</v>
      </c>
      <c r="K140" s="9" t="s">
        <v>129</v>
      </c>
    </row>
    <row r="141" spans="1:11" x14ac:dyDescent="0.3">
      <c r="A141" s="64"/>
      <c r="B141" s="64"/>
      <c r="C141" s="23" t="s">
        <v>371</v>
      </c>
      <c r="D141" s="37">
        <v>52904</v>
      </c>
      <c r="E141" s="8" t="s">
        <v>133</v>
      </c>
      <c r="F141" s="9" t="s">
        <v>128</v>
      </c>
      <c r="G141" s="9" t="s">
        <v>6</v>
      </c>
      <c r="H141" s="9" t="s">
        <v>128</v>
      </c>
      <c r="I141" s="9" t="s">
        <v>128</v>
      </c>
      <c r="J141" s="9" t="s">
        <v>128</v>
      </c>
      <c r="K141" s="9" t="s">
        <v>129</v>
      </c>
    </row>
    <row r="142" spans="1:11" x14ac:dyDescent="0.3">
      <c r="A142" s="64"/>
      <c r="B142" s="64"/>
      <c r="C142" s="14" t="s">
        <v>372</v>
      </c>
      <c r="D142" s="37">
        <v>94027</v>
      </c>
      <c r="E142" s="8" t="s">
        <v>127</v>
      </c>
      <c r="F142" s="9" t="s">
        <v>128</v>
      </c>
      <c r="G142" s="9" t="s">
        <v>6</v>
      </c>
      <c r="H142" s="9" t="s">
        <v>128</v>
      </c>
      <c r="I142" s="9" t="s">
        <v>128</v>
      </c>
      <c r="J142" s="9" t="s">
        <v>128</v>
      </c>
      <c r="K142" s="9" t="s">
        <v>129</v>
      </c>
    </row>
    <row r="143" spans="1:11" x14ac:dyDescent="0.3">
      <c r="A143" s="64"/>
      <c r="B143" s="64"/>
      <c r="C143" s="14" t="s">
        <v>373</v>
      </c>
      <c r="D143" s="37">
        <v>94028</v>
      </c>
      <c r="E143" s="8" t="s">
        <v>127</v>
      </c>
      <c r="F143" s="9" t="s">
        <v>128</v>
      </c>
      <c r="G143" s="9" t="s">
        <v>6</v>
      </c>
      <c r="H143" s="9" t="s">
        <v>128</v>
      </c>
      <c r="I143" s="9" t="s">
        <v>128</v>
      </c>
      <c r="J143" s="9" t="s">
        <v>128</v>
      </c>
      <c r="K143" s="9" t="s">
        <v>129</v>
      </c>
    </row>
    <row r="144" spans="1:11" x14ac:dyDescent="0.3">
      <c r="A144" s="64"/>
      <c r="B144" s="64"/>
      <c r="C144" s="23" t="s">
        <v>374</v>
      </c>
      <c r="D144" s="37">
        <v>53425</v>
      </c>
      <c r="E144" s="8" t="s">
        <v>133</v>
      </c>
      <c r="F144" s="9" t="s">
        <v>128</v>
      </c>
      <c r="G144" s="9" t="s">
        <v>6</v>
      </c>
      <c r="H144" s="9" t="s">
        <v>128</v>
      </c>
      <c r="I144" s="9" t="s">
        <v>128</v>
      </c>
      <c r="J144" s="9" t="s">
        <v>128</v>
      </c>
      <c r="K144" s="9" t="s">
        <v>129</v>
      </c>
    </row>
    <row r="145" spans="1:11" x14ac:dyDescent="0.3">
      <c r="A145" s="64"/>
      <c r="B145" s="64"/>
      <c r="C145" s="22" t="s">
        <v>375</v>
      </c>
      <c r="D145" s="37" t="s">
        <v>185</v>
      </c>
      <c r="E145" s="8" t="s">
        <v>133</v>
      </c>
      <c r="F145" s="9" t="s">
        <v>128</v>
      </c>
      <c r="G145" s="9" t="s">
        <v>6</v>
      </c>
      <c r="H145" s="9" t="s">
        <v>128</v>
      </c>
      <c r="I145" s="9" t="s">
        <v>128</v>
      </c>
      <c r="J145" s="9" t="s">
        <v>128</v>
      </c>
      <c r="K145" s="9" t="s">
        <v>129</v>
      </c>
    </row>
    <row r="146" spans="1:11" x14ac:dyDescent="0.3">
      <c r="A146" s="64" t="s">
        <v>376</v>
      </c>
      <c r="B146" s="64" t="s">
        <v>377</v>
      </c>
      <c r="C146" s="14" t="s">
        <v>378</v>
      </c>
      <c r="D146" s="37">
        <v>27503</v>
      </c>
      <c r="E146" s="8" t="s">
        <v>127</v>
      </c>
      <c r="F146" s="9" t="s">
        <v>128</v>
      </c>
      <c r="G146" s="9" t="s">
        <v>6</v>
      </c>
      <c r="H146" s="9" t="s">
        <v>128</v>
      </c>
      <c r="I146" s="9" t="s">
        <v>128</v>
      </c>
      <c r="J146" s="9" t="s">
        <v>129</v>
      </c>
      <c r="K146" s="9" t="s">
        <v>6</v>
      </c>
    </row>
    <row r="147" spans="1:11" x14ac:dyDescent="0.3">
      <c r="A147" s="64"/>
      <c r="B147" s="64"/>
      <c r="C147" s="14" t="s">
        <v>379</v>
      </c>
      <c r="D147" s="37">
        <v>27504</v>
      </c>
      <c r="E147" s="8" t="s">
        <v>127</v>
      </c>
      <c r="F147" s="9" t="s">
        <v>6</v>
      </c>
      <c r="G147" s="9" t="s">
        <v>6</v>
      </c>
      <c r="H147" s="9" t="s">
        <v>128</v>
      </c>
      <c r="I147" s="9" t="s">
        <v>128</v>
      </c>
      <c r="J147" s="9" t="s">
        <v>129</v>
      </c>
      <c r="K147" s="9" t="s">
        <v>6</v>
      </c>
    </row>
    <row r="148" spans="1:11" x14ac:dyDescent="0.3">
      <c r="A148" s="64"/>
      <c r="B148" s="64" t="s">
        <v>380</v>
      </c>
      <c r="C148" s="14" t="s">
        <v>381</v>
      </c>
      <c r="D148" s="37">
        <v>112452</v>
      </c>
      <c r="E148" s="8" t="s">
        <v>127</v>
      </c>
      <c r="F148" s="9" t="s">
        <v>6</v>
      </c>
      <c r="G148" s="9" t="s">
        <v>6</v>
      </c>
      <c r="H148" s="9" t="s">
        <v>128</v>
      </c>
      <c r="I148" s="9" t="s">
        <v>128</v>
      </c>
      <c r="J148" s="9" t="s">
        <v>129</v>
      </c>
      <c r="K148" s="9" t="s">
        <v>6</v>
      </c>
    </row>
    <row r="149" spans="1:11" x14ac:dyDescent="0.3">
      <c r="A149" s="64"/>
      <c r="B149" s="64"/>
      <c r="C149" s="14" t="s">
        <v>382</v>
      </c>
      <c r="D149" s="37">
        <v>112456</v>
      </c>
      <c r="E149" s="8" t="s">
        <v>127</v>
      </c>
      <c r="F149" s="9" t="s">
        <v>6</v>
      </c>
      <c r="G149" s="9" t="s">
        <v>6</v>
      </c>
      <c r="H149" s="9" t="s">
        <v>128</v>
      </c>
      <c r="I149" s="9" t="s">
        <v>128</v>
      </c>
      <c r="J149" s="9" t="s">
        <v>129</v>
      </c>
      <c r="K149" s="9" t="s">
        <v>6</v>
      </c>
    </row>
    <row r="150" spans="1:11" x14ac:dyDescent="0.3">
      <c r="A150" s="64"/>
      <c r="B150" s="64" t="s">
        <v>383</v>
      </c>
      <c r="C150" s="14" t="s">
        <v>384</v>
      </c>
      <c r="D150" s="37">
        <v>112410</v>
      </c>
      <c r="E150" s="8" t="s">
        <v>127</v>
      </c>
      <c r="F150" s="9" t="s">
        <v>6</v>
      </c>
      <c r="G150" s="9" t="s">
        <v>6</v>
      </c>
      <c r="H150" s="9" t="s">
        <v>128</v>
      </c>
      <c r="I150" s="9" t="s">
        <v>128</v>
      </c>
      <c r="J150" s="9" t="s">
        <v>6</v>
      </c>
      <c r="K150" s="9" t="s">
        <v>6</v>
      </c>
    </row>
    <row r="151" spans="1:11" x14ac:dyDescent="0.3">
      <c r="A151" s="64"/>
      <c r="B151" s="64"/>
      <c r="C151" s="14" t="s">
        <v>385</v>
      </c>
      <c r="D151" s="37">
        <v>112398</v>
      </c>
      <c r="E151" s="8" t="s">
        <v>127</v>
      </c>
      <c r="F151" s="9" t="s">
        <v>6</v>
      </c>
      <c r="G151" s="9" t="s">
        <v>6</v>
      </c>
      <c r="H151" s="9" t="s">
        <v>128</v>
      </c>
      <c r="I151" s="9" t="s">
        <v>128</v>
      </c>
      <c r="J151" s="9" t="s">
        <v>6</v>
      </c>
      <c r="K151" s="9" t="s">
        <v>6</v>
      </c>
    </row>
    <row r="152" spans="1:11" x14ac:dyDescent="0.3">
      <c r="A152" s="64"/>
      <c r="B152" s="64"/>
      <c r="C152" s="14" t="s">
        <v>386</v>
      </c>
      <c r="D152" s="37">
        <v>112432</v>
      </c>
      <c r="E152" s="8" t="s">
        <v>127</v>
      </c>
      <c r="F152" s="9" t="s">
        <v>6</v>
      </c>
      <c r="G152" s="9" t="s">
        <v>6</v>
      </c>
      <c r="H152" s="9" t="s">
        <v>128</v>
      </c>
      <c r="I152" s="9" t="s">
        <v>128</v>
      </c>
      <c r="J152" s="9" t="s">
        <v>129</v>
      </c>
      <c r="K152" s="9" t="s">
        <v>6</v>
      </c>
    </row>
    <row r="153" spans="1:11" x14ac:dyDescent="0.3">
      <c r="A153" s="64"/>
      <c r="B153" s="64"/>
      <c r="C153" s="14" t="s">
        <v>387</v>
      </c>
      <c r="D153" s="37">
        <v>112433</v>
      </c>
      <c r="E153" s="8" t="s">
        <v>127</v>
      </c>
      <c r="F153" s="9" t="s">
        <v>6</v>
      </c>
      <c r="G153" s="9" t="s">
        <v>6</v>
      </c>
      <c r="H153" s="9" t="s">
        <v>128</v>
      </c>
      <c r="I153" s="9" t="s">
        <v>128</v>
      </c>
      <c r="J153" s="9" t="s">
        <v>129</v>
      </c>
      <c r="K153" s="9" t="s">
        <v>6</v>
      </c>
    </row>
    <row r="154" spans="1:11" x14ac:dyDescent="0.3">
      <c r="A154" s="64"/>
      <c r="B154" s="64" t="s">
        <v>388</v>
      </c>
      <c r="C154" s="22" t="s">
        <v>389</v>
      </c>
      <c r="D154" s="37">
        <v>34140</v>
      </c>
      <c r="E154" s="8" t="s">
        <v>133</v>
      </c>
      <c r="F154" s="9" t="s">
        <v>128</v>
      </c>
      <c r="G154" s="9" t="s">
        <v>6</v>
      </c>
      <c r="H154" s="9" t="s">
        <v>128</v>
      </c>
      <c r="I154" s="9" t="s">
        <v>128</v>
      </c>
      <c r="J154" s="9" t="s">
        <v>129</v>
      </c>
      <c r="K154" s="9" t="s">
        <v>6</v>
      </c>
    </row>
    <row r="155" spans="1:11" x14ac:dyDescent="0.3">
      <c r="A155" s="64"/>
      <c r="B155" s="64"/>
      <c r="C155" s="14" t="s">
        <v>390</v>
      </c>
      <c r="D155" s="37">
        <v>90150</v>
      </c>
      <c r="E155" s="8" t="s">
        <v>127</v>
      </c>
      <c r="F155" s="9" t="s">
        <v>6</v>
      </c>
      <c r="G155" s="9" t="s">
        <v>6</v>
      </c>
      <c r="H155" s="9" t="s">
        <v>128</v>
      </c>
      <c r="I155" s="9" t="s">
        <v>128</v>
      </c>
      <c r="J155" s="9" t="s">
        <v>129</v>
      </c>
      <c r="K155" s="9" t="s">
        <v>6</v>
      </c>
    </row>
    <row r="156" spans="1:11" x14ac:dyDescent="0.3">
      <c r="A156" s="64"/>
      <c r="B156" s="64"/>
      <c r="C156" s="14" t="s">
        <v>391</v>
      </c>
      <c r="D156" s="37">
        <v>90795</v>
      </c>
      <c r="E156" s="8" t="s">
        <v>127</v>
      </c>
      <c r="F156" s="9" t="s">
        <v>6</v>
      </c>
      <c r="G156" s="9" t="s">
        <v>6</v>
      </c>
      <c r="H156" s="9" t="s">
        <v>128</v>
      </c>
      <c r="I156" s="9" t="s">
        <v>128</v>
      </c>
      <c r="J156" s="9" t="s">
        <v>129</v>
      </c>
      <c r="K156" s="9" t="s">
        <v>6</v>
      </c>
    </row>
    <row r="157" spans="1:11" x14ac:dyDescent="0.3">
      <c r="A157" s="64"/>
      <c r="B157" s="64"/>
      <c r="C157" s="22" t="s">
        <v>392</v>
      </c>
      <c r="D157" s="37">
        <v>4619</v>
      </c>
      <c r="E157" s="8" t="s">
        <v>133</v>
      </c>
      <c r="F157" s="9" t="s">
        <v>128</v>
      </c>
      <c r="G157" s="9" t="s">
        <v>6</v>
      </c>
      <c r="H157" s="9" t="s">
        <v>128</v>
      </c>
      <c r="I157" s="9" t="s">
        <v>128</v>
      </c>
      <c r="J157" s="9" t="s">
        <v>129</v>
      </c>
      <c r="K157" s="9" t="s">
        <v>6</v>
      </c>
    </row>
    <row r="158" spans="1:11" x14ac:dyDescent="0.3">
      <c r="A158" s="64"/>
      <c r="B158" s="64"/>
      <c r="C158" s="22" t="s">
        <v>393</v>
      </c>
      <c r="D158" s="37" t="s">
        <v>394</v>
      </c>
      <c r="E158" s="8" t="s">
        <v>149</v>
      </c>
      <c r="F158" s="9" t="s">
        <v>6</v>
      </c>
      <c r="G158" s="9" t="s">
        <v>6</v>
      </c>
      <c r="H158" s="9" t="s">
        <v>128</v>
      </c>
      <c r="I158" s="9" t="s">
        <v>128</v>
      </c>
      <c r="J158" s="9" t="s">
        <v>129</v>
      </c>
      <c r="K158" s="9" t="s">
        <v>6</v>
      </c>
    </row>
    <row r="159" spans="1:11" x14ac:dyDescent="0.3">
      <c r="A159" s="64"/>
      <c r="B159" s="64"/>
      <c r="C159" s="22" t="s">
        <v>395</v>
      </c>
      <c r="D159" s="37" t="s">
        <v>396</v>
      </c>
      <c r="E159" s="8" t="s">
        <v>149</v>
      </c>
      <c r="F159" s="9" t="s">
        <v>6</v>
      </c>
      <c r="G159" s="9" t="s">
        <v>6</v>
      </c>
      <c r="H159" s="9" t="s">
        <v>128</v>
      </c>
      <c r="I159" s="9" t="s">
        <v>128</v>
      </c>
      <c r="J159" s="9" t="s">
        <v>129</v>
      </c>
      <c r="K159" s="9" t="s">
        <v>6</v>
      </c>
    </row>
    <row r="160" spans="1:11" x14ac:dyDescent="0.3">
      <c r="A160" s="8" t="s">
        <v>397</v>
      </c>
      <c r="B160" s="9" t="s">
        <v>398</v>
      </c>
      <c r="C160" s="22" t="s">
        <v>399</v>
      </c>
      <c r="D160" s="37" t="s">
        <v>400</v>
      </c>
      <c r="E160" s="8" t="s">
        <v>149</v>
      </c>
      <c r="F160" s="9" t="s">
        <v>6</v>
      </c>
      <c r="G160" s="9" t="s">
        <v>6</v>
      </c>
      <c r="H160" s="9" t="s">
        <v>128</v>
      </c>
      <c r="I160" s="9" t="s">
        <v>128</v>
      </c>
      <c r="J160" s="9" t="s">
        <v>128</v>
      </c>
      <c r="K160" s="9" t="s">
        <v>129</v>
      </c>
    </row>
    <row r="162" spans="6:6" x14ac:dyDescent="0.3">
      <c r="F162" s="14" t="s">
        <v>508</v>
      </c>
    </row>
  </sheetData>
  <autoFilter ref="E2:E162" xr:uid="{D76E9940-F7DB-4B1B-9D33-293C848E97DB}"/>
  <mergeCells count="57">
    <mergeCell ref="A130:A133"/>
    <mergeCell ref="B130:B133"/>
    <mergeCell ref="A134:A145"/>
    <mergeCell ref="B134:B145"/>
    <mergeCell ref="A146:A159"/>
    <mergeCell ref="B146:B147"/>
    <mergeCell ref="B148:B149"/>
    <mergeCell ref="B150:B153"/>
    <mergeCell ref="B154:B159"/>
    <mergeCell ref="A121:A123"/>
    <mergeCell ref="B121:B123"/>
    <mergeCell ref="A124:A125"/>
    <mergeCell ref="B124:B125"/>
    <mergeCell ref="A126:A129"/>
    <mergeCell ref="B126:B127"/>
    <mergeCell ref="B128:B129"/>
    <mergeCell ref="A103:A116"/>
    <mergeCell ref="B103:B116"/>
    <mergeCell ref="A117:A118"/>
    <mergeCell ref="B117:B118"/>
    <mergeCell ref="A119:A120"/>
    <mergeCell ref="B119:B120"/>
    <mergeCell ref="A67:A68"/>
    <mergeCell ref="B67:B68"/>
    <mergeCell ref="A69:A70"/>
    <mergeCell ref="B69:B70"/>
    <mergeCell ref="A71:A102"/>
    <mergeCell ref="B71:B72"/>
    <mergeCell ref="B73:B100"/>
    <mergeCell ref="B101:B102"/>
    <mergeCell ref="A45:A51"/>
    <mergeCell ref="B45:B51"/>
    <mergeCell ref="A52:A58"/>
    <mergeCell ref="B52:B56"/>
    <mergeCell ref="A59:A66"/>
    <mergeCell ref="B59:B61"/>
    <mergeCell ref="B64:B66"/>
    <mergeCell ref="A36:A39"/>
    <mergeCell ref="B36:B39"/>
    <mergeCell ref="A40:A42"/>
    <mergeCell ref="B40:B42"/>
    <mergeCell ref="A43:A44"/>
    <mergeCell ref="B43:B44"/>
    <mergeCell ref="A10:A34"/>
    <mergeCell ref="B10:B14"/>
    <mergeCell ref="B15:B34"/>
    <mergeCell ref="A2:A3"/>
    <mergeCell ref="B2:B3"/>
    <mergeCell ref="A1:K1"/>
    <mergeCell ref="H2:I2"/>
    <mergeCell ref="J2:K2"/>
    <mergeCell ref="A5:A9"/>
    <mergeCell ref="B5:B9"/>
    <mergeCell ref="C2:C3"/>
    <mergeCell ref="D2:D3"/>
    <mergeCell ref="E2:E3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DCDA-AA26-4247-9569-3679A3A17D73}">
  <dimension ref="A1:F20"/>
  <sheetViews>
    <sheetView workbookViewId="0">
      <selection activeCell="D23" sqref="D23"/>
    </sheetView>
  </sheetViews>
  <sheetFormatPr baseColWidth="10" defaultColWidth="10.6640625" defaultRowHeight="13.8" x14ac:dyDescent="0.25"/>
  <cols>
    <col min="1" max="1" width="19" style="8" bestFit="1" customWidth="1"/>
    <col min="2" max="2" width="60.77734375" style="8" bestFit="1" customWidth="1"/>
    <col min="3" max="3" width="19.44140625" style="8" bestFit="1" customWidth="1"/>
    <col min="4" max="4" width="26.109375" style="8" bestFit="1" customWidth="1"/>
    <col min="5" max="5" width="18.5546875" style="8" bestFit="1" customWidth="1"/>
    <col min="6" max="6" width="11.44140625" style="8" bestFit="1" customWidth="1"/>
    <col min="7" max="16384" width="10.6640625" style="1"/>
  </cols>
  <sheetData>
    <row r="1" spans="1:6" ht="21" x14ac:dyDescent="0.4">
      <c r="A1" s="54" t="s">
        <v>645</v>
      </c>
      <c r="B1" s="54"/>
      <c r="C1" s="54"/>
      <c r="D1" s="54"/>
      <c r="E1" s="54"/>
      <c r="F1" s="54"/>
    </row>
    <row r="2" spans="1:6" x14ac:dyDescent="0.25">
      <c r="A2" s="12" t="s">
        <v>0</v>
      </c>
      <c r="B2" s="12" t="s">
        <v>117</v>
      </c>
      <c r="C2" s="12" t="s">
        <v>502</v>
      </c>
      <c r="D2" s="12" t="s">
        <v>503</v>
      </c>
      <c r="E2" s="12" t="s">
        <v>504</v>
      </c>
      <c r="F2" s="12" t="s">
        <v>505</v>
      </c>
    </row>
    <row r="3" spans="1:6" x14ac:dyDescent="0.25">
      <c r="A3" s="14" t="s">
        <v>4</v>
      </c>
      <c r="B3" s="25">
        <f xml:space="preserve"> (1.132*LOG10(F3))-0.8429</f>
        <v>1.1044139647009483</v>
      </c>
      <c r="C3" s="25">
        <f>10^(B3)</f>
        <v>12.717857797907282</v>
      </c>
      <c r="D3" s="26">
        <f>(10^((2.749*LOG10(C3*(2^(0.5))))-1.104))/1000</f>
        <v>0.22171736981151649</v>
      </c>
      <c r="E3" s="8">
        <v>479.5</v>
      </c>
      <c r="F3" s="13">
        <v>52.51</v>
      </c>
    </row>
    <row r="4" spans="1:6" x14ac:dyDescent="0.25">
      <c r="A4" s="14" t="s">
        <v>7</v>
      </c>
      <c r="B4" s="25">
        <f xml:space="preserve"> (1.132*LOG10(F4))-0.8429</f>
        <v>1.0981955971407675</v>
      </c>
      <c r="C4" s="25">
        <f t="shared" ref="C4:C18" si="0">10^(B4)</f>
        <v>12.537056906000135</v>
      </c>
      <c r="D4" s="26">
        <f t="shared" ref="D4:D18" si="1">(10^((2.749*LOG10(C4*(2^(0.5))))-1.104))/1000</f>
        <v>0.2131598596313172</v>
      </c>
      <c r="E4" s="8" t="s">
        <v>6</v>
      </c>
      <c r="F4" s="13">
        <v>51.85</v>
      </c>
    </row>
    <row r="5" spans="1:6" x14ac:dyDescent="0.25">
      <c r="A5" s="14" t="s">
        <v>9</v>
      </c>
      <c r="B5" s="25">
        <f xml:space="preserve"> (1.132*LOG10(F5))-0.8429</f>
        <v>1.1679967865299112</v>
      </c>
      <c r="C5" s="25">
        <f t="shared" si="0"/>
        <v>14.723016084083158</v>
      </c>
      <c r="D5" s="26">
        <f t="shared" si="1"/>
        <v>0.33158043366300816</v>
      </c>
      <c r="E5" s="8" t="s">
        <v>6</v>
      </c>
      <c r="F5" s="13">
        <v>59.76</v>
      </c>
    </row>
    <row r="6" spans="1:6" x14ac:dyDescent="0.25">
      <c r="A6" s="14" t="s">
        <v>10</v>
      </c>
      <c r="B6" s="25" t="s">
        <v>6</v>
      </c>
      <c r="C6" s="25" t="s">
        <v>6</v>
      </c>
      <c r="D6" s="26" t="s">
        <v>6</v>
      </c>
      <c r="E6" s="8" t="s">
        <v>12</v>
      </c>
      <c r="F6" s="13" t="s">
        <v>6</v>
      </c>
    </row>
    <row r="7" spans="1:6" x14ac:dyDescent="0.25">
      <c r="A7" s="14" t="s">
        <v>13</v>
      </c>
      <c r="B7" s="25" t="s">
        <v>6</v>
      </c>
      <c r="C7" s="25" t="s">
        <v>6</v>
      </c>
      <c r="D7" s="25" t="s">
        <v>6</v>
      </c>
      <c r="E7" s="8" t="s">
        <v>6</v>
      </c>
      <c r="F7" s="13" t="s">
        <v>6</v>
      </c>
    </row>
    <row r="8" spans="1:6" x14ac:dyDescent="0.25">
      <c r="A8" s="14" t="s">
        <v>14</v>
      </c>
      <c r="B8" s="25">
        <f xml:space="preserve"> (1.132*LOG10(F8))-0.8429</f>
        <v>1.3800543805471246</v>
      </c>
      <c r="C8" s="25">
        <f t="shared" si="0"/>
        <v>23.99133309698091</v>
      </c>
      <c r="D8" s="26">
        <f t="shared" si="1"/>
        <v>1.2692150732681156</v>
      </c>
      <c r="E8" s="8">
        <v>766.08</v>
      </c>
      <c r="F8" s="13">
        <v>91.99</v>
      </c>
    </row>
    <row r="9" spans="1:6" x14ac:dyDescent="0.25">
      <c r="A9" s="14" t="s">
        <v>16</v>
      </c>
      <c r="B9" s="25">
        <f t="shared" ref="B9:B11" si="2" xml:space="preserve"> (1.132*LOG10(F9))-0.8429</f>
        <v>1.4286132640656397</v>
      </c>
      <c r="C9" s="25">
        <f t="shared" si="0"/>
        <v>26.829542312371288</v>
      </c>
      <c r="D9" s="26">
        <f t="shared" si="1"/>
        <v>1.725931646344069</v>
      </c>
      <c r="E9" s="8">
        <v>731.33</v>
      </c>
      <c r="F9" s="13">
        <v>101.54</v>
      </c>
    </row>
    <row r="10" spans="1:6" x14ac:dyDescent="0.25">
      <c r="A10" s="14" t="s">
        <v>17</v>
      </c>
      <c r="B10" s="25">
        <f t="shared" si="2"/>
        <v>1.2786851228967084</v>
      </c>
      <c r="C10" s="25">
        <f t="shared" si="0"/>
        <v>18.997004381702411</v>
      </c>
      <c r="D10" s="26">
        <f t="shared" si="1"/>
        <v>0.66814562942892541</v>
      </c>
      <c r="E10" s="8" t="s">
        <v>18</v>
      </c>
      <c r="F10" s="13">
        <v>74.849999999999994</v>
      </c>
    </row>
    <row r="11" spans="1:6" x14ac:dyDescent="0.25">
      <c r="A11" s="14" t="s">
        <v>19</v>
      </c>
      <c r="B11" s="25">
        <f t="shared" si="2"/>
        <v>1.3389413587970738</v>
      </c>
      <c r="C11" s="25">
        <f t="shared" si="0"/>
        <v>21.82435205665811</v>
      </c>
      <c r="D11" s="26">
        <f t="shared" si="1"/>
        <v>0.9783979281582682</v>
      </c>
      <c r="E11" s="8">
        <v>708.95</v>
      </c>
      <c r="F11" s="13">
        <v>84.61</v>
      </c>
    </row>
    <row r="12" spans="1:6" x14ac:dyDescent="0.25">
      <c r="A12" s="14" t="s">
        <v>20</v>
      </c>
      <c r="B12" s="25" t="s">
        <v>6</v>
      </c>
      <c r="C12" s="25" t="s">
        <v>6</v>
      </c>
      <c r="D12" s="25" t="s">
        <v>6</v>
      </c>
      <c r="E12" s="8" t="s">
        <v>6</v>
      </c>
      <c r="F12" s="13" t="s">
        <v>6</v>
      </c>
    </row>
    <row r="13" spans="1:6" x14ac:dyDescent="0.25">
      <c r="A13" s="14" t="s">
        <v>22</v>
      </c>
      <c r="B13" s="25">
        <f xml:space="preserve"> (1.132*LOG10(F13))-0.8429</f>
        <v>1.4619309011897983</v>
      </c>
      <c r="C13" s="25">
        <f t="shared" si="0"/>
        <v>28.968826399409821</v>
      </c>
      <c r="D13" s="26">
        <f t="shared" si="1"/>
        <v>2.1311488124989437</v>
      </c>
      <c r="E13" s="8" t="s">
        <v>23</v>
      </c>
      <c r="F13" s="13">
        <v>108.66</v>
      </c>
    </row>
    <row r="14" spans="1:6" x14ac:dyDescent="0.25">
      <c r="A14" s="14" t="s">
        <v>24</v>
      </c>
      <c r="B14" s="25">
        <f t="shared" ref="B14:B18" si="3" xml:space="preserve"> (1.132*LOG10(F14))-0.8429</f>
        <v>1.2382494879094235</v>
      </c>
      <c r="C14" s="25">
        <f t="shared" si="0"/>
        <v>17.30810367358816</v>
      </c>
      <c r="D14" s="26">
        <f t="shared" si="1"/>
        <v>0.51726556910375554</v>
      </c>
      <c r="E14" s="8">
        <v>540.62</v>
      </c>
      <c r="F14" s="13">
        <v>68.94</v>
      </c>
    </row>
    <row r="15" spans="1:6" x14ac:dyDescent="0.25">
      <c r="A15" s="14" t="s">
        <v>25</v>
      </c>
      <c r="B15" s="25">
        <f t="shared" si="3"/>
        <v>1.3050893904813943</v>
      </c>
      <c r="C15" s="25">
        <f t="shared" si="0"/>
        <v>20.187818451527882</v>
      </c>
      <c r="D15" s="26">
        <f t="shared" si="1"/>
        <v>0.7896896817601704</v>
      </c>
      <c r="E15" s="8" t="s">
        <v>26</v>
      </c>
      <c r="F15" s="13">
        <v>78.98</v>
      </c>
    </row>
    <row r="16" spans="1:6" x14ac:dyDescent="0.25">
      <c r="A16" s="14" t="s">
        <v>27</v>
      </c>
      <c r="B16" s="25">
        <f t="shared" si="3"/>
        <v>1.290111143368512</v>
      </c>
      <c r="C16" s="25">
        <f t="shared" si="0"/>
        <v>19.503436621189007</v>
      </c>
      <c r="D16" s="26">
        <f t="shared" si="1"/>
        <v>0.7182593069921428</v>
      </c>
      <c r="E16" s="8" t="s">
        <v>28</v>
      </c>
      <c r="F16" s="13">
        <v>76.61</v>
      </c>
    </row>
    <row r="17" spans="1:6" x14ac:dyDescent="0.25">
      <c r="A17" s="14" t="s">
        <v>29</v>
      </c>
      <c r="B17" s="25">
        <f t="shared" si="3"/>
        <v>1.4098115814079735</v>
      </c>
      <c r="C17" s="25">
        <f t="shared" si="0"/>
        <v>25.692808588388509</v>
      </c>
      <c r="D17" s="26">
        <f t="shared" si="1"/>
        <v>1.5322787062648895</v>
      </c>
      <c r="E17" s="8" t="s">
        <v>30</v>
      </c>
      <c r="F17" s="13">
        <v>97.73</v>
      </c>
    </row>
    <row r="18" spans="1:6" x14ac:dyDescent="0.25">
      <c r="A18" s="14" t="s">
        <v>31</v>
      </c>
      <c r="B18" s="25">
        <f t="shared" si="3"/>
        <v>1.4164072712180082</v>
      </c>
      <c r="C18" s="25">
        <f t="shared" si="0"/>
        <v>26.085986862229451</v>
      </c>
      <c r="D18" s="26">
        <f t="shared" si="1"/>
        <v>1.597604656228663</v>
      </c>
      <c r="E18" s="8">
        <v>854.39</v>
      </c>
      <c r="F18" s="13">
        <v>99.05</v>
      </c>
    </row>
    <row r="20" spans="1:6" x14ac:dyDescent="0.25">
      <c r="C20" s="8" t="s">
        <v>507</v>
      </c>
      <c r="E20" s="8" t="s">
        <v>506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EF2A-0FF9-431C-A718-13763F7BFCF4}">
  <dimension ref="A1:S15"/>
  <sheetViews>
    <sheetView zoomScaleNormal="100" workbookViewId="0">
      <selection sqref="A1:S1"/>
    </sheetView>
  </sheetViews>
  <sheetFormatPr baseColWidth="10" defaultColWidth="8.88671875" defaultRowHeight="14.4" x14ac:dyDescent="0.3"/>
  <cols>
    <col min="1" max="1" width="19.77734375" style="28" bestFit="1" customWidth="1"/>
    <col min="2" max="2" width="25.109375" style="28" customWidth="1"/>
    <col min="3" max="3" width="19.44140625" style="28" customWidth="1"/>
    <col min="4" max="4" width="16.5546875" style="28" customWidth="1"/>
    <col min="5" max="5" width="17.77734375" style="28" customWidth="1"/>
    <col min="6" max="6" width="16.88671875" style="28" customWidth="1"/>
    <col min="7" max="7" width="18.88671875" style="28" customWidth="1"/>
    <col min="8" max="9" width="18.21875" style="28" customWidth="1"/>
    <col min="10" max="10" width="13" style="28" customWidth="1"/>
    <col min="11" max="11" width="12.77734375" style="28" customWidth="1"/>
    <col min="12" max="12" width="12.44140625" style="28" customWidth="1"/>
    <col min="13" max="13" width="9" style="28" bestFit="1" customWidth="1"/>
    <col min="14" max="14" width="8.33203125" style="28" bestFit="1" customWidth="1"/>
    <col min="15" max="15" width="61.21875" style="28" bestFit="1" customWidth="1"/>
    <col min="16" max="16" width="17.77734375" style="28" customWidth="1"/>
    <col min="17" max="17" width="20" style="28" customWidth="1"/>
    <col min="18" max="18" width="22.44140625" style="28" customWidth="1"/>
    <col min="19" max="19" width="23.33203125" style="28" customWidth="1"/>
    <col min="20" max="16384" width="8.88671875" style="28"/>
  </cols>
  <sheetData>
    <row r="1" spans="1:19" ht="21" x14ac:dyDescent="0.4">
      <c r="A1" s="66" t="s">
        <v>646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x14ac:dyDescent="0.3">
      <c r="A2" s="67" t="s">
        <v>0</v>
      </c>
      <c r="B2" s="68" t="s">
        <v>61</v>
      </c>
      <c r="C2" s="68"/>
      <c r="D2" s="68" t="s">
        <v>62</v>
      </c>
      <c r="E2" s="68"/>
      <c r="F2" s="68" t="s">
        <v>63</v>
      </c>
      <c r="G2" s="68"/>
      <c r="H2" s="68" t="s">
        <v>32</v>
      </c>
      <c r="I2" s="68"/>
      <c r="J2" s="68" t="s">
        <v>33</v>
      </c>
      <c r="K2" s="68"/>
      <c r="L2" s="68"/>
      <c r="M2" s="68"/>
      <c r="N2" s="68"/>
      <c r="O2" s="68"/>
      <c r="P2" s="68" t="s">
        <v>71</v>
      </c>
      <c r="Q2" s="68"/>
      <c r="R2" s="59" t="s">
        <v>47</v>
      </c>
      <c r="S2" s="59" t="s">
        <v>551</v>
      </c>
    </row>
    <row r="3" spans="1:19" x14ac:dyDescent="0.3">
      <c r="A3" s="67"/>
      <c r="B3" s="67" t="s">
        <v>45</v>
      </c>
      <c r="C3" s="67" t="s">
        <v>46</v>
      </c>
      <c r="D3" s="67" t="s">
        <v>546</v>
      </c>
      <c r="E3" s="67" t="s">
        <v>46</v>
      </c>
      <c r="F3" s="67" t="s">
        <v>546</v>
      </c>
      <c r="G3" s="67" t="s">
        <v>46</v>
      </c>
      <c r="H3" s="67" t="s">
        <v>547</v>
      </c>
      <c r="I3" s="67" t="s">
        <v>46</v>
      </c>
      <c r="J3" s="68" t="s">
        <v>45</v>
      </c>
      <c r="K3" s="68"/>
      <c r="L3" s="68"/>
      <c r="M3" s="68" t="s">
        <v>46</v>
      </c>
      <c r="N3" s="68"/>
      <c r="O3" s="68"/>
      <c r="P3" s="59" t="s">
        <v>550</v>
      </c>
      <c r="Q3" s="59" t="s">
        <v>46</v>
      </c>
      <c r="R3" s="60"/>
      <c r="S3" s="60"/>
    </row>
    <row r="4" spans="1:19" ht="28.8" customHeight="1" x14ac:dyDescent="0.3">
      <c r="A4" s="67"/>
      <c r="B4" s="67"/>
      <c r="C4" s="67"/>
      <c r="D4" s="67"/>
      <c r="E4" s="67"/>
      <c r="F4" s="67"/>
      <c r="G4" s="67"/>
      <c r="H4" s="67"/>
      <c r="I4" s="67"/>
      <c r="J4" s="27" t="s">
        <v>64</v>
      </c>
      <c r="K4" s="27" t="s">
        <v>65</v>
      </c>
      <c r="L4" s="27" t="s">
        <v>66</v>
      </c>
      <c r="M4" s="27" t="s">
        <v>64</v>
      </c>
      <c r="N4" s="27" t="s">
        <v>65</v>
      </c>
      <c r="O4" s="27" t="s">
        <v>66</v>
      </c>
      <c r="P4" s="61"/>
      <c r="Q4" s="61"/>
      <c r="R4" s="61"/>
      <c r="S4" s="61"/>
    </row>
    <row r="5" spans="1:19" x14ac:dyDescent="0.3">
      <c r="A5" s="36" t="s">
        <v>4</v>
      </c>
      <c r="B5" s="30" t="s">
        <v>509</v>
      </c>
      <c r="C5" s="30" t="s">
        <v>34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  <c r="M5" s="30" t="s">
        <v>6</v>
      </c>
      <c r="N5" s="30" t="s">
        <v>6</v>
      </c>
      <c r="O5" s="30" t="s">
        <v>6</v>
      </c>
      <c r="P5" s="30" t="s">
        <v>6</v>
      </c>
      <c r="Q5" s="30">
        <v>150</v>
      </c>
      <c r="R5" s="30" t="s">
        <v>537</v>
      </c>
      <c r="S5" s="30" t="s">
        <v>543</v>
      </c>
    </row>
    <row r="6" spans="1:19" x14ac:dyDescent="0.3">
      <c r="A6" s="36" t="s">
        <v>10</v>
      </c>
      <c r="B6" s="30" t="s">
        <v>510</v>
      </c>
      <c r="C6" s="30" t="s">
        <v>35</v>
      </c>
      <c r="D6" s="30" t="s">
        <v>515</v>
      </c>
      <c r="E6" s="30" t="s">
        <v>36</v>
      </c>
      <c r="F6" s="30" t="s">
        <v>6</v>
      </c>
      <c r="G6" s="30" t="s">
        <v>6</v>
      </c>
      <c r="H6" s="30" t="s">
        <v>6</v>
      </c>
      <c r="I6" s="30" t="s">
        <v>6</v>
      </c>
      <c r="J6" s="30" t="s">
        <v>6</v>
      </c>
      <c r="K6" s="30" t="s">
        <v>6</v>
      </c>
      <c r="L6" s="30" t="s">
        <v>6</v>
      </c>
      <c r="M6" s="30" t="s">
        <v>6</v>
      </c>
      <c r="N6" s="30" t="s">
        <v>6</v>
      </c>
      <c r="O6" s="30" t="s">
        <v>6</v>
      </c>
      <c r="P6" s="30" t="s">
        <v>6</v>
      </c>
      <c r="Q6" s="30" t="s">
        <v>6</v>
      </c>
      <c r="R6" s="30" t="s">
        <v>538</v>
      </c>
      <c r="S6" s="30" t="s">
        <v>6</v>
      </c>
    </row>
    <row r="7" spans="1:19" ht="28.2" x14ac:dyDescent="0.3">
      <c r="A7" s="36" t="s">
        <v>14</v>
      </c>
      <c r="B7" s="30" t="s">
        <v>511</v>
      </c>
      <c r="C7" s="30" t="s">
        <v>37</v>
      </c>
      <c r="D7" s="30" t="s">
        <v>516</v>
      </c>
      <c r="E7" s="30" t="s">
        <v>38</v>
      </c>
      <c r="F7" s="30" t="s">
        <v>520</v>
      </c>
      <c r="G7" s="30" t="s">
        <v>39</v>
      </c>
      <c r="H7" s="30" t="s">
        <v>523</v>
      </c>
      <c r="I7" s="31">
        <v>40</v>
      </c>
      <c r="J7" s="30" t="s">
        <v>525</v>
      </c>
      <c r="K7" s="30" t="s">
        <v>527</v>
      </c>
      <c r="L7" s="30" t="s">
        <v>529</v>
      </c>
      <c r="M7" s="31">
        <v>45</v>
      </c>
      <c r="N7" s="31">
        <v>145</v>
      </c>
      <c r="O7" s="30" t="s">
        <v>549</v>
      </c>
      <c r="P7" s="30" t="s">
        <v>533</v>
      </c>
      <c r="Q7" s="30">
        <v>170</v>
      </c>
      <c r="R7" s="30" t="s">
        <v>539</v>
      </c>
      <c r="S7" s="30" t="s">
        <v>544</v>
      </c>
    </row>
    <row r="8" spans="1:19" ht="28.2" x14ac:dyDescent="0.3">
      <c r="A8" s="36" t="s">
        <v>17</v>
      </c>
      <c r="B8" s="30" t="s">
        <v>512</v>
      </c>
      <c r="C8" s="30">
        <v>50</v>
      </c>
      <c r="D8" s="30" t="s">
        <v>517</v>
      </c>
      <c r="E8" s="30" t="s">
        <v>40</v>
      </c>
      <c r="F8" s="30" t="s">
        <v>6</v>
      </c>
      <c r="G8" s="30" t="s">
        <v>6</v>
      </c>
      <c r="H8" s="30" t="s">
        <v>6</v>
      </c>
      <c r="I8" s="30" t="s">
        <v>6</v>
      </c>
      <c r="J8" s="30" t="s">
        <v>6</v>
      </c>
      <c r="K8" s="30" t="s">
        <v>6</v>
      </c>
      <c r="L8" s="30" t="s">
        <v>530</v>
      </c>
      <c r="M8" s="31">
        <v>100</v>
      </c>
      <c r="N8" s="31">
        <v>160</v>
      </c>
      <c r="O8" s="30" t="s">
        <v>67</v>
      </c>
      <c r="P8" s="30" t="s">
        <v>534</v>
      </c>
      <c r="Q8" s="30" t="s">
        <v>41</v>
      </c>
      <c r="R8" s="30" t="s">
        <v>540</v>
      </c>
      <c r="S8" s="30">
        <v>1.95</v>
      </c>
    </row>
    <row r="9" spans="1:19" ht="28.2" x14ac:dyDescent="0.3">
      <c r="A9" s="36" t="s">
        <v>29</v>
      </c>
      <c r="B9" s="30" t="s">
        <v>513</v>
      </c>
      <c r="C9" s="30" t="s">
        <v>42</v>
      </c>
      <c r="D9" s="30" t="s">
        <v>518</v>
      </c>
      <c r="E9" s="30" t="s">
        <v>43</v>
      </c>
      <c r="F9" s="30" t="s">
        <v>521</v>
      </c>
      <c r="G9" s="31">
        <v>160</v>
      </c>
      <c r="H9" s="30" t="s">
        <v>6</v>
      </c>
      <c r="I9" s="30" t="s">
        <v>6</v>
      </c>
      <c r="J9" s="30" t="s">
        <v>6</v>
      </c>
      <c r="K9" s="30" t="s">
        <v>6</v>
      </c>
      <c r="L9" s="30" t="s">
        <v>531</v>
      </c>
      <c r="M9" s="30" t="s">
        <v>6</v>
      </c>
      <c r="N9" s="30" t="s">
        <v>457</v>
      </c>
      <c r="O9" s="30" t="s">
        <v>68</v>
      </c>
      <c r="P9" s="30" t="s">
        <v>535</v>
      </c>
      <c r="Q9" s="30">
        <v>150</v>
      </c>
      <c r="R9" s="30" t="s">
        <v>541</v>
      </c>
      <c r="S9" s="30">
        <v>1.32</v>
      </c>
    </row>
    <row r="10" spans="1:19" ht="28.2" x14ac:dyDescent="0.3">
      <c r="A10" s="36" t="s">
        <v>31</v>
      </c>
      <c r="B10" s="30" t="s">
        <v>514</v>
      </c>
      <c r="C10" s="30" t="s">
        <v>44</v>
      </c>
      <c r="D10" s="30" t="s">
        <v>519</v>
      </c>
      <c r="E10" s="30">
        <v>70</v>
      </c>
      <c r="F10" s="30" t="s">
        <v>522</v>
      </c>
      <c r="G10" s="31">
        <v>150</v>
      </c>
      <c r="H10" s="30" t="s">
        <v>524</v>
      </c>
      <c r="I10" s="30" t="s">
        <v>44</v>
      </c>
      <c r="J10" s="30" t="s">
        <v>526</v>
      </c>
      <c r="K10" s="30" t="s">
        <v>528</v>
      </c>
      <c r="L10" s="30" t="s">
        <v>532</v>
      </c>
      <c r="M10" s="30" t="s">
        <v>70</v>
      </c>
      <c r="N10" s="30" t="s">
        <v>39</v>
      </c>
      <c r="O10" s="30" t="s">
        <v>69</v>
      </c>
      <c r="P10" s="30" t="s">
        <v>536</v>
      </c>
      <c r="Q10" s="30" t="s">
        <v>41</v>
      </c>
      <c r="R10" s="30" t="s">
        <v>542</v>
      </c>
      <c r="S10" s="30" t="s">
        <v>545</v>
      </c>
    </row>
    <row r="15" spans="1:19" x14ac:dyDescent="0.3">
      <c r="A15" s="29"/>
      <c r="B15" s="29"/>
    </row>
  </sheetData>
  <mergeCells count="22">
    <mergeCell ref="F3:F4"/>
    <mergeCell ref="G3:G4"/>
    <mergeCell ref="M3:O3"/>
    <mergeCell ref="J2:O2"/>
    <mergeCell ref="F2:G2"/>
    <mergeCell ref="H2:I2"/>
    <mergeCell ref="A1:S1"/>
    <mergeCell ref="H3:H4"/>
    <mergeCell ref="I3:I4"/>
    <mergeCell ref="J3:L3"/>
    <mergeCell ref="P3:P4"/>
    <mergeCell ref="Q3:Q4"/>
    <mergeCell ref="R2:R4"/>
    <mergeCell ref="S2:S4"/>
    <mergeCell ref="A2:A4"/>
    <mergeCell ref="B3:B4"/>
    <mergeCell ref="C3:C4"/>
    <mergeCell ref="D3:D4"/>
    <mergeCell ref="E3:E4"/>
    <mergeCell ref="B2:C2"/>
    <mergeCell ref="D2:E2"/>
    <mergeCell ref="P2:Q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6596-A83E-499A-83A9-80A9206E64F4}">
  <dimension ref="A1:AG54"/>
  <sheetViews>
    <sheetView zoomScaleNormal="100" workbookViewId="0">
      <pane xSplit="1" topLeftCell="B1" activePane="topRight" state="frozen"/>
      <selection pane="topRight" sqref="A1:AC1"/>
    </sheetView>
  </sheetViews>
  <sheetFormatPr baseColWidth="10" defaultColWidth="8.88671875" defaultRowHeight="13.8" x14ac:dyDescent="0.25"/>
  <cols>
    <col min="1" max="1" width="31.109375" style="1" bestFit="1" customWidth="1"/>
    <col min="2" max="2" width="30.21875" style="1" customWidth="1"/>
    <col min="3" max="3" width="13.33203125" style="1" customWidth="1"/>
    <col min="4" max="4" width="12.6640625" style="1" customWidth="1"/>
    <col min="5" max="5" width="11.88671875" style="1" customWidth="1"/>
    <col min="6" max="6" width="11.6640625" style="1" customWidth="1"/>
    <col min="7" max="8" width="11" style="1" customWidth="1"/>
    <col min="9" max="9" width="7.6640625" style="1" bestFit="1" customWidth="1"/>
    <col min="10" max="10" width="6.77734375" style="1" bestFit="1" customWidth="1"/>
    <col min="11" max="11" width="6" style="1" bestFit="1" customWidth="1"/>
    <col min="12" max="12" width="7.6640625" style="1" bestFit="1" customWidth="1"/>
    <col min="13" max="13" width="6.77734375" style="1" bestFit="1" customWidth="1"/>
    <col min="14" max="15" width="6" style="1" bestFit="1" customWidth="1"/>
    <col min="16" max="20" width="7.6640625" style="1" bestFit="1" customWidth="1"/>
    <col min="21" max="21" width="6.5546875" style="1" bestFit="1" customWidth="1"/>
    <col min="22" max="24" width="7.6640625" style="1" bestFit="1" customWidth="1"/>
    <col min="25" max="25" width="7.88671875" style="1" bestFit="1" customWidth="1"/>
    <col min="26" max="26" width="43.6640625" style="1" customWidth="1"/>
    <col min="27" max="27" width="55.6640625" style="1" bestFit="1" customWidth="1"/>
    <col min="28" max="28" width="26.6640625" style="1" bestFit="1" customWidth="1"/>
    <col min="29" max="29" width="19" style="1" bestFit="1" customWidth="1"/>
    <col min="30" max="30" width="9" style="1" bestFit="1" customWidth="1"/>
    <col min="31" max="31" width="15.5546875" style="1" customWidth="1"/>
    <col min="32" max="32" width="6.88671875" style="1" customWidth="1"/>
    <col min="33" max="33" width="5.6640625" style="1" customWidth="1"/>
    <col min="34" max="34" width="10.44140625" style="1" customWidth="1"/>
    <col min="35" max="35" width="13.6640625" style="1" customWidth="1"/>
    <col min="36" max="16384" width="8.88671875" style="1"/>
  </cols>
  <sheetData>
    <row r="1" spans="1:33" ht="21" x14ac:dyDescent="0.4">
      <c r="A1" s="54" t="s">
        <v>647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33" ht="14.4" customHeight="1" x14ac:dyDescent="0.25">
      <c r="A2" s="73" t="s">
        <v>0</v>
      </c>
      <c r="B2" s="73" t="s">
        <v>1</v>
      </c>
      <c r="C2" s="58" t="s">
        <v>52</v>
      </c>
      <c r="D2" s="58"/>
      <c r="E2" s="58" t="s">
        <v>53</v>
      </c>
      <c r="F2" s="58"/>
      <c r="G2" s="58" t="s">
        <v>54</v>
      </c>
      <c r="H2" s="58"/>
      <c r="I2" s="80" t="s">
        <v>55</v>
      </c>
      <c r="J2" s="76"/>
      <c r="K2" s="76"/>
      <c r="L2" s="76"/>
      <c r="M2" s="76"/>
      <c r="N2" s="76"/>
      <c r="O2" s="76"/>
      <c r="P2" s="81"/>
      <c r="Q2" s="58" t="s">
        <v>56</v>
      </c>
      <c r="R2" s="58"/>
      <c r="S2" s="58"/>
      <c r="T2" s="58"/>
      <c r="U2" s="58"/>
      <c r="V2" s="58"/>
      <c r="W2" s="58"/>
      <c r="X2" s="58"/>
      <c r="Y2" s="58" t="s">
        <v>78</v>
      </c>
      <c r="Z2" s="58"/>
      <c r="AA2" s="58" t="s">
        <v>59</v>
      </c>
      <c r="AB2" s="58" t="s">
        <v>57</v>
      </c>
      <c r="AC2" s="58" t="s">
        <v>58</v>
      </c>
    </row>
    <row r="3" spans="1:33" x14ac:dyDescent="0.25">
      <c r="A3" s="73"/>
      <c r="B3" s="73"/>
      <c r="C3" s="62"/>
      <c r="D3" s="62"/>
      <c r="E3" s="62"/>
      <c r="F3" s="62"/>
      <c r="G3" s="62"/>
      <c r="H3" s="62"/>
      <c r="I3" s="77" t="s">
        <v>2</v>
      </c>
      <c r="J3" s="78"/>
      <c r="K3" s="78"/>
      <c r="L3" s="79"/>
      <c r="M3" s="77" t="s">
        <v>3</v>
      </c>
      <c r="N3" s="78"/>
      <c r="O3" s="78"/>
      <c r="P3" s="79"/>
      <c r="Q3" s="75" t="s">
        <v>2</v>
      </c>
      <c r="R3" s="75"/>
      <c r="S3" s="75"/>
      <c r="T3" s="75"/>
      <c r="U3" s="75" t="s">
        <v>3</v>
      </c>
      <c r="V3" s="75"/>
      <c r="W3" s="75"/>
      <c r="X3" s="75"/>
      <c r="Y3" s="62"/>
      <c r="Z3" s="62"/>
      <c r="AA3" s="62"/>
      <c r="AB3" s="62"/>
      <c r="AC3" s="62"/>
      <c r="AD3" s="69"/>
      <c r="AE3" s="69"/>
      <c r="AF3" s="73"/>
      <c r="AG3" s="73"/>
    </row>
    <row r="4" spans="1:33" x14ac:dyDescent="0.25">
      <c r="A4" s="76"/>
      <c r="B4" s="76"/>
      <c r="C4" s="12" t="s">
        <v>2</v>
      </c>
      <c r="D4" s="12" t="s">
        <v>3</v>
      </c>
      <c r="E4" s="12" t="s">
        <v>2</v>
      </c>
      <c r="F4" s="12" t="s">
        <v>3</v>
      </c>
      <c r="G4" s="12" t="s">
        <v>2</v>
      </c>
      <c r="H4" s="12" t="s">
        <v>3</v>
      </c>
      <c r="I4" s="12" t="s">
        <v>49</v>
      </c>
      <c r="J4" s="12" t="s">
        <v>50</v>
      </c>
      <c r="K4" s="12" t="s">
        <v>51</v>
      </c>
      <c r="L4" s="12" t="s">
        <v>76</v>
      </c>
      <c r="M4" s="12" t="s">
        <v>49</v>
      </c>
      <c r="N4" s="12" t="s">
        <v>50</v>
      </c>
      <c r="O4" s="12" t="s">
        <v>51</v>
      </c>
      <c r="P4" s="12" t="s">
        <v>76</v>
      </c>
      <c r="Q4" s="12" t="s">
        <v>48</v>
      </c>
      <c r="R4" s="12" t="s">
        <v>49</v>
      </c>
      <c r="S4" s="12" t="s">
        <v>50</v>
      </c>
      <c r="T4" s="12" t="s">
        <v>51</v>
      </c>
      <c r="U4" s="12" t="s">
        <v>48</v>
      </c>
      <c r="V4" s="12" t="s">
        <v>49</v>
      </c>
      <c r="W4" s="12" t="s">
        <v>50</v>
      </c>
      <c r="X4" s="12" t="s">
        <v>51</v>
      </c>
      <c r="Y4" s="12" t="s">
        <v>2</v>
      </c>
      <c r="Z4" s="12" t="s">
        <v>3</v>
      </c>
      <c r="AA4" s="62"/>
      <c r="AB4" s="62"/>
      <c r="AC4" s="62"/>
      <c r="AD4" s="2"/>
      <c r="AE4" s="2"/>
      <c r="AF4" s="2"/>
      <c r="AG4" s="2"/>
    </row>
    <row r="5" spans="1:33" x14ac:dyDescent="0.25">
      <c r="A5" s="35" t="s">
        <v>4</v>
      </c>
      <c r="B5" s="74" t="s">
        <v>5</v>
      </c>
      <c r="C5" s="32">
        <v>51.66</v>
      </c>
      <c r="D5" s="33">
        <v>52.51</v>
      </c>
      <c r="E5" s="32">
        <v>71.39</v>
      </c>
      <c r="F5" s="33">
        <v>71.95</v>
      </c>
      <c r="G5" s="32" t="s">
        <v>567</v>
      </c>
      <c r="H5" s="32" t="s">
        <v>6</v>
      </c>
      <c r="I5" s="33">
        <v>39.409999999999997</v>
      </c>
      <c r="J5" s="32">
        <v>38.700000000000003</v>
      </c>
      <c r="K5" s="32">
        <v>37.380000000000003</v>
      </c>
      <c r="L5" s="32">
        <v>27.3</v>
      </c>
      <c r="M5" s="32">
        <v>36.549999999999997</v>
      </c>
      <c r="N5" s="32">
        <v>37.93</v>
      </c>
      <c r="O5" s="32">
        <v>36.76</v>
      </c>
      <c r="P5" s="32">
        <v>24.44</v>
      </c>
      <c r="Q5" s="32">
        <v>7.2750000000000004</v>
      </c>
      <c r="R5" s="32" t="s">
        <v>6</v>
      </c>
      <c r="S5" s="9">
        <v>27.76</v>
      </c>
      <c r="T5" s="9">
        <v>25.125</v>
      </c>
      <c r="U5" s="9">
        <v>9.35</v>
      </c>
      <c r="V5" s="32" t="s">
        <v>6</v>
      </c>
      <c r="W5" s="32" t="s">
        <v>568</v>
      </c>
      <c r="X5" s="32">
        <v>27.55</v>
      </c>
      <c r="Y5" s="32">
        <v>162.46</v>
      </c>
      <c r="Z5" s="32">
        <v>162.38999999999999</v>
      </c>
      <c r="AA5" s="32">
        <v>163.5</v>
      </c>
      <c r="AB5" s="32">
        <v>479.5</v>
      </c>
      <c r="AC5" s="32">
        <v>79.760000000000005</v>
      </c>
      <c r="AD5" s="4"/>
      <c r="AE5" s="4"/>
      <c r="AF5" s="4"/>
      <c r="AG5" s="7"/>
    </row>
    <row r="6" spans="1:33" ht="27.6" x14ac:dyDescent="0.25">
      <c r="A6" s="35" t="s">
        <v>555</v>
      </c>
      <c r="B6" s="74"/>
      <c r="C6" s="32">
        <v>51.8</v>
      </c>
      <c r="D6" s="32">
        <v>52.1</v>
      </c>
      <c r="E6" s="32">
        <v>70.7</v>
      </c>
      <c r="F6" s="32">
        <v>72.900000000000006</v>
      </c>
      <c r="G6" s="32" t="s">
        <v>6</v>
      </c>
      <c r="H6" s="32" t="s">
        <v>6</v>
      </c>
      <c r="I6" s="72">
        <v>39</v>
      </c>
      <c r="J6" s="72"/>
      <c r="K6" s="72"/>
      <c r="L6" s="72"/>
      <c r="M6" s="72">
        <v>38.5</v>
      </c>
      <c r="N6" s="72"/>
      <c r="O6" s="72"/>
      <c r="P6" s="72"/>
      <c r="Q6" s="32" t="s">
        <v>6</v>
      </c>
      <c r="R6" s="32" t="s">
        <v>6</v>
      </c>
      <c r="S6" s="9">
        <v>33.4</v>
      </c>
      <c r="T6" s="9">
        <v>29.6</v>
      </c>
      <c r="U6" s="9">
        <v>10.6</v>
      </c>
      <c r="V6" s="32" t="s">
        <v>6</v>
      </c>
      <c r="W6" s="32">
        <v>30</v>
      </c>
      <c r="X6" s="32">
        <v>29.8</v>
      </c>
      <c r="Y6" s="32">
        <v>161.5</v>
      </c>
      <c r="Z6" s="32">
        <v>163.5</v>
      </c>
      <c r="AA6" s="32" t="s">
        <v>6</v>
      </c>
      <c r="AB6" s="32" t="s">
        <v>6</v>
      </c>
      <c r="AC6" s="32" t="s">
        <v>6</v>
      </c>
      <c r="AD6" s="4"/>
      <c r="AE6" s="4"/>
      <c r="AF6" s="4"/>
      <c r="AG6" s="7"/>
    </row>
    <row r="7" spans="1:33" x14ac:dyDescent="0.25">
      <c r="A7" s="35" t="s">
        <v>7</v>
      </c>
      <c r="B7" s="34" t="s">
        <v>8</v>
      </c>
      <c r="C7" s="33">
        <v>51.85</v>
      </c>
      <c r="D7" s="32" t="s">
        <v>6</v>
      </c>
      <c r="E7" s="33">
        <v>69.680000000000007</v>
      </c>
      <c r="F7" s="32" t="s">
        <v>6</v>
      </c>
      <c r="G7" s="32" t="s">
        <v>6</v>
      </c>
      <c r="H7" s="32" t="s">
        <v>6</v>
      </c>
      <c r="I7" s="33">
        <v>33.770000000000003</v>
      </c>
      <c r="J7" s="32" t="s">
        <v>569</v>
      </c>
      <c r="K7" s="32" t="s">
        <v>6</v>
      </c>
      <c r="L7" s="32" t="s">
        <v>6</v>
      </c>
      <c r="M7" s="32">
        <v>33.200000000000003</v>
      </c>
      <c r="N7" s="32">
        <v>34.72</v>
      </c>
      <c r="O7" s="32">
        <v>34.86</v>
      </c>
      <c r="P7" s="32">
        <v>28.45</v>
      </c>
      <c r="Q7" s="32">
        <v>8.01</v>
      </c>
      <c r="R7" s="9">
        <v>14.87</v>
      </c>
      <c r="S7" s="9">
        <v>22.43</v>
      </c>
      <c r="T7" s="9">
        <v>20.71</v>
      </c>
      <c r="U7" s="9" t="s">
        <v>570</v>
      </c>
      <c r="V7" s="32">
        <v>18.71</v>
      </c>
      <c r="W7" s="32">
        <v>26.43</v>
      </c>
      <c r="X7" s="32" t="s">
        <v>571</v>
      </c>
      <c r="Y7" s="32">
        <v>155.30000000000001</v>
      </c>
      <c r="Z7" s="32" t="s">
        <v>6</v>
      </c>
      <c r="AA7" s="32">
        <v>151.1</v>
      </c>
      <c r="AB7" s="32" t="s">
        <v>6</v>
      </c>
      <c r="AC7" s="32" t="s">
        <v>6</v>
      </c>
      <c r="AD7" s="4"/>
      <c r="AE7" s="4"/>
      <c r="AF7" s="4"/>
      <c r="AG7" s="7"/>
    </row>
    <row r="8" spans="1:33" x14ac:dyDescent="0.25">
      <c r="A8" s="35" t="s">
        <v>9</v>
      </c>
      <c r="B8" s="34" t="s">
        <v>5</v>
      </c>
      <c r="C8" s="33">
        <v>59.76</v>
      </c>
      <c r="D8" s="32" t="s">
        <v>572</v>
      </c>
      <c r="E8" s="33">
        <v>78.040000000000006</v>
      </c>
      <c r="F8" s="32" t="s">
        <v>573</v>
      </c>
      <c r="G8" s="32" t="s">
        <v>6</v>
      </c>
      <c r="H8" s="32" t="s">
        <v>6</v>
      </c>
      <c r="I8" s="32">
        <v>42.71</v>
      </c>
      <c r="J8" s="33">
        <v>45.73</v>
      </c>
      <c r="K8" s="32">
        <v>44.63</v>
      </c>
      <c r="L8" s="32" t="s">
        <v>574</v>
      </c>
      <c r="M8" s="32" t="s">
        <v>6</v>
      </c>
      <c r="N8" s="32" t="s">
        <v>6</v>
      </c>
      <c r="O8" s="32" t="s">
        <v>6</v>
      </c>
      <c r="P8" s="32" t="s">
        <v>6</v>
      </c>
      <c r="Q8" s="32" t="s">
        <v>6</v>
      </c>
      <c r="R8" s="9">
        <v>22.19</v>
      </c>
      <c r="S8" s="9" t="s">
        <v>575</v>
      </c>
      <c r="T8" s="9" t="s">
        <v>576</v>
      </c>
      <c r="U8" s="32" t="s">
        <v>6</v>
      </c>
      <c r="V8" s="32" t="s">
        <v>6</v>
      </c>
      <c r="W8" s="32" t="s">
        <v>6</v>
      </c>
      <c r="X8" s="32" t="s">
        <v>6</v>
      </c>
      <c r="Y8" s="32">
        <v>183.53</v>
      </c>
      <c r="Z8" s="32" t="s">
        <v>6</v>
      </c>
      <c r="AA8" s="32">
        <v>185</v>
      </c>
      <c r="AB8" s="32" t="s">
        <v>6</v>
      </c>
      <c r="AC8" s="32">
        <v>83.08</v>
      </c>
      <c r="AD8" s="4"/>
      <c r="AE8" s="4"/>
      <c r="AF8" s="4"/>
      <c r="AG8" s="7"/>
    </row>
    <row r="9" spans="1:33" x14ac:dyDescent="0.25">
      <c r="A9" s="35" t="s">
        <v>10</v>
      </c>
      <c r="B9" s="74" t="s">
        <v>11</v>
      </c>
      <c r="C9" s="32" t="s">
        <v>577</v>
      </c>
      <c r="D9" s="32" t="s">
        <v>578</v>
      </c>
      <c r="E9" s="32">
        <v>121.85</v>
      </c>
      <c r="F9" s="33">
        <v>127.88</v>
      </c>
      <c r="G9" s="32" t="s">
        <v>6</v>
      </c>
      <c r="H9" s="32" t="s">
        <v>6</v>
      </c>
      <c r="I9" s="32" t="s">
        <v>579</v>
      </c>
      <c r="J9" s="32">
        <v>68.25</v>
      </c>
      <c r="K9" s="32">
        <v>68.510000000000005</v>
      </c>
      <c r="L9" s="32" t="s">
        <v>6</v>
      </c>
      <c r="M9" s="32">
        <v>67.78</v>
      </c>
      <c r="N9" s="33">
        <v>69.239999999999995</v>
      </c>
      <c r="O9" s="32">
        <v>65.760000000000005</v>
      </c>
      <c r="P9" s="32" t="s">
        <v>580</v>
      </c>
      <c r="Q9" s="32" t="s">
        <v>6</v>
      </c>
      <c r="R9" s="9" t="s">
        <v>581</v>
      </c>
      <c r="S9" s="9" t="s">
        <v>582</v>
      </c>
      <c r="T9" s="9" t="s">
        <v>583</v>
      </c>
      <c r="U9" s="32" t="s">
        <v>6</v>
      </c>
      <c r="V9" s="32">
        <v>31.38</v>
      </c>
      <c r="W9" s="32" t="s">
        <v>584</v>
      </c>
      <c r="X9" s="32" t="s">
        <v>585</v>
      </c>
      <c r="Y9" s="32" t="s">
        <v>586</v>
      </c>
      <c r="Z9" s="32" t="s">
        <v>6</v>
      </c>
      <c r="AA9" s="32">
        <v>291.5</v>
      </c>
      <c r="AB9" s="32" t="s">
        <v>587</v>
      </c>
      <c r="AC9" s="32">
        <v>129.28</v>
      </c>
      <c r="AD9" s="4"/>
      <c r="AE9" s="4"/>
      <c r="AF9" s="4"/>
      <c r="AG9" s="7"/>
    </row>
    <row r="10" spans="1:33" ht="27.6" x14ac:dyDescent="0.25">
      <c r="A10" s="35" t="s">
        <v>556</v>
      </c>
      <c r="B10" s="74"/>
      <c r="C10" s="72">
        <v>97</v>
      </c>
      <c r="D10" s="72"/>
      <c r="E10" s="32" t="s">
        <v>6</v>
      </c>
      <c r="F10" s="32" t="s">
        <v>6</v>
      </c>
      <c r="G10" s="32" t="s">
        <v>6</v>
      </c>
      <c r="H10" s="32" t="s">
        <v>6</v>
      </c>
      <c r="I10" s="32" t="s">
        <v>6</v>
      </c>
      <c r="J10" s="32" t="s">
        <v>6</v>
      </c>
      <c r="K10" s="32" t="s">
        <v>6</v>
      </c>
      <c r="L10" s="32" t="s">
        <v>6</v>
      </c>
      <c r="M10" s="32" t="s">
        <v>6</v>
      </c>
      <c r="N10" s="32" t="s">
        <v>6</v>
      </c>
      <c r="O10" s="32" t="s">
        <v>6</v>
      </c>
      <c r="P10" s="32" t="s">
        <v>6</v>
      </c>
      <c r="Q10" s="32" t="s">
        <v>6</v>
      </c>
      <c r="R10" s="32" t="s">
        <v>6</v>
      </c>
      <c r="S10" s="32" t="s">
        <v>6</v>
      </c>
      <c r="T10" s="32" t="s">
        <v>6</v>
      </c>
      <c r="U10" s="32" t="s">
        <v>6</v>
      </c>
      <c r="V10" s="32" t="s">
        <v>6</v>
      </c>
      <c r="W10" s="32" t="s">
        <v>6</v>
      </c>
      <c r="X10" s="32" t="s">
        <v>6</v>
      </c>
      <c r="Y10" s="32" t="s">
        <v>6</v>
      </c>
      <c r="Z10" s="32" t="s">
        <v>6</v>
      </c>
      <c r="AA10" s="32" t="s">
        <v>6</v>
      </c>
      <c r="AB10" s="32">
        <v>770</v>
      </c>
      <c r="AC10" s="32" t="s">
        <v>6</v>
      </c>
      <c r="AD10" s="4"/>
      <c r="AE10" s="4"/>
      <c r="AF10" s="4"/>
      <c r="AG10" s="7"/>
    </row>
    <row r="11" spans="1:33" x14ac:dyDescent="0.25">
      <c r="A11" s="35" t="s">
        <v>13</v>
      </c>
      <c r="B11" s="34" t="s">
        <v>11</v>
      </c>
      <c r="C11" s="32" t="s">
        <v>588</v>
      </c>
      <c r="D11" s="32" t="s">
        <v>589</v>
      </c>
      <c r="E11" s="33">
        <v>114.25</v>
      </c>
      <c r="F11" s="32" t="s">
        <v>6</v>
      </c>
      <c r="G11" s="32" t="s">
        <v>6</v>
      </c>
      <c r="H11" s="32" t="s">
        <v>6</v>
      </c>
      <c r="I11" s="32" t="s">
        <v>6</v>
      </c>
      <c r="J11" s="32" t="s">
        <v>6</v>
      </c>
      <c r="K11" s="32" t="s">
        <v>6</v>
      </c>
      <c r="L11" s="32" t="s">
        <v>6</v>
      </c>
      <c r="M11" s="32" t="s">
        <v>6</v>
      </c>
      <c r="N11" s="32" t="s">
        <v>6</v>
      </c>
      <c r="O11" s="32" t="s">
        <v>6</v>
      </c>
      <c r="P11" s="32" t="s">
        <v>6</v>
      </c>
      <c r="Q11" s="32" t="s">
        <v>6</v>
      </c>
      <c r="R11" s="32" t="s">
        <v>6</v>
      </c>
      <c r="S11" s="32" t="s">
        <v>6</v>
      </c>
      <c r="T11" s="32" t="s">
        <v>6</v>
      </c>
      <c r="U11" s="32" t="s">
        <v>6</v>
      </c>
      <c r="V11" s="32" t="s">
        <v>6</v>
      </c>
      <c r="W11" s="32" t="s">
        <v>6</v>
      </c>
      <c r="X11" s="32" t="s">
        <v>6</v>
      </c>
      <c r="Y11" s="32" t="s">
        <v>6</v>
      </c>
      <c r="Z11" s="32" t="s">
        <v>6</v>
      </c>
      <c r="AA11" s="32" t="s">
        <v>6</v>
      </c>
      <c r="AB11" s="32" t="s">
        <v>6</v>
      </c>
      <c r="AC11" s="32" t="s">
        <v>6</v>
      </c>
      <c r="AD11" s="4"/>
      <c r="AE11" s="4"/>
      <c r="AF11" s="4"/>
      <c r="AG11" s="7"/>
    </row>
    <row r="12" spans="1:33" ht="41.4" x14ac:dyDescent="0.25">
      <c r="A12" s="35" t="s">
        <v>14</v>
      </c>
      <c r="B12" s="34" t="s">
        <v>15</v>
      </c>
      <c r="C12" s="33">
        <v>91.99</v>
      </c>
      <c r="D12" s="32">
        <v>85.96</v>
      </c>
      <c r="E12" s="33">
        <v>120.68</v>
      </c>
      <c r="F12" s="32">
        <v>125.24</v>
      </c>
      <c r="G12" s="32" t="s">
        <v>6</v>
      </c>
      <c r="H12" s="32" t="s">
        <v>6</v>
      </c>
      <c r="I12" s="32" t="s">
        <v>6</v>
      </c>
      <c r="J12" s="32" t="s">
        <v>6</v>
      </c>
      <c r="K12" s="32" t="s">
        <v>6</v>
      </c>
      <c r="L12" s="32" t="s">
        <v>6</v>
      </c>
      <c r="M12" s="32" t="s">
        <v>6</v>
      </c>
      <c r="N12" s="32" t="s">
        <v>6</v>
      </c>
      <c r="O12" s="32" t="s">
        <v>6</v>
      </c>
      <c r="P12" s="32" t="s">
        <v>6</v>
      </c>
      <c r="Q12" s="32" t="s">
        <v>6</v>
      </c>
      <c r="R12" s="9" t="s">
        <v>590</v>
      </c>
      <c r="S12" s="9" t="s">
        <v>591</v>
      </c>
      <c r="T12" s="9">
        <v>40.520000000000003</v>
      </c>
      <c r="U12" s="9" t="s">
        <v>592</v>
      </c>
      <c r="V12" s="32" t="s">
        <v>593</v>
      </c>
      <c r="W12" s="32" t="s">
        <v>594</v>
      </c>
      <c r="X12" s="32" t="s">
        <v>595</v>
      </c>
      <c r="Y12" s="32" t="s">
        <v>596</v>
      </c>
      <c r="Z12" s="32" t="s">
        <v>6</v>
      </c>
      <c r="AA12" s="32" t="s">
        <v>6</v>
      </c>
      <c r="AB12" s="32">
        <v>766.08</v>
      </c>
      <c r="AC12" s="32">
        <v>134.02000000000001</v>
      </c>
      <c r="AD12" s="4"/>
      <c r="AE12" s="4"/>
      <c r="AF12" s="4"/>
      <c r="AG12" s="7"/>
    </row>
    <row r="13" spans="1:33" x14ac:dyDescent="0.25">
      <c r="A13" s="35" t="s">
        <v>16</v>
      </c>
      <c r="B13" s="34" t="s">
        <v>11</v>
      </c>
      <c r="C13" s="33">
        <v>101.54</v>
      </c>
      <c r="D13" s="32" t="s">
        <v>597</v>
      </c>
      <c r="E13" s="33">
        <v>139.47</v>
      </c>
      <c r="F13" s="32">
        <v>138.34</v>
      </c>
      <c r="G13" s="32">
        <v>49</v>
      </c>
      <c r="H13" s="32" t="s">
        <v>6</v>
      </c>
      <c r="I13" s="32">
        <v>63.01</v>
      </c>
      <c r="J13" s="33">
        <v>66.069999999999993</v>
      </c>
      <c r="K13" s="32">
        <v>64.41</v>
      </c>
      <c r="L13" s="32" t="s">
        <v>598</v>
      </c>
      <c r="M13" s="32" t="s">
        <v>599</v>
      </c>
      <c r="N13" s="32">
        <v>63.49</v>
      </c>
      <c r="O13" s="32">
        <v>63.3</v>
      </c>
      <c r="P13" s="32" t="s">
        <v>600</v>
      </c>
      <c r="Q13" s="32" t="s">
        <v>6</v>
      </c>
      <c r="R13" s="32" t="s">
        <v>6</v>
      </c>
      <c r="S13" s="32" t="s">
        <v>6</v>
      </c>
      <c r="T13" s="32" t="s">
        <v>6</v>
      </c>
      <c r="U13" s="9">
        <v>11.29</v>
      </c>
      <c r="V13" s="32">
        <v>30.58</v>
      </c>
      <c r="W13" s="32">
        <v>38.14</v>
      </c>
      <c r="X13" s="32">
        <v>37.549999999999997</v>
      </c>
      <c r="Y13" s="32">
        <v>307.08</v>
      </c>
      <c r="Z13" s="32" t="s">
        <v>6</v>
      </c>
      <c r="AA13" s="32" t="s">
        <v>6</v>
      </c>
      <c r="AB13" s="32">
        <v>731.33</v>
      </c>
      <c r="AC13" s="32">
        <v>150.65</v>
      </c>
      <c r="AD13" s="4"/>
      <c r="AE13" s="4"/>
      <c r="AF13" s="4"/>
      <c r="AG13" s="7"/>
    </row>
    <row r="14" spans="1:33" x14ac:dyDescent="0.25">
      <c r="A14" s="35" t="s">
        <v>17</v>
      </c>
      <c r="B14" s="34" t="s">
        <v>11</v>
      </c>
      <c r="C14" s="33">
        <v>74.849999999999994</v>
      </c>
      <c r="D14" s="32" t="s">
        <v>601</v>
      </c>
      <c r="E14" s="33">
        <v>93.17</v>
      </c>
      <c r="F14" s="32">
        <v>102.26</v>
      </c>
      <c r="G14" s="32">
        <v>50.21</v>
      </c>
      <c r="H14" s="32" t="s">
        <v>602</v>
      </c>
      <c r="I14" s="32">
        <v>50.92</v>
      </c>
      <c r="J14" s="33">
        <v>54.45</v>
      </c>
      <c r="K14" s="32">
        <v>52.94</v>
      </c>
      <c r="L14" s="32" t="s">
        <v>603</v>
      </c>
      <c r="M14" s="32">
        <v>47.25</v>
      </c>
      <c r="N14" s="32">
        <v>50.07</v>
      </c>
      <c r="O14" s="32">
        <v>49.84</v>
      </c>
      <c r="P14" s="32" t="s">
        <v>6</v>
      </c>
      <c r="Q14" s="32" t="s">
        <v>6</v>
      </c>
      <c r="R14" s="9">
        <v>25.7</v>
      </c>
      <c r="S14" s="9">
        <v>36.450000000000003</v>
      </c>
      <c r="T14" s="9">
        <v>33.42</v>
      </c>
      <c r="U14" s="9" t="s">
        <v>6</v>
      </c>
      <c r="V14" s="32" t="s">
        <v>604</v>
      </c>
      <c r="W14" s="32">
        <v>35.44</v>
      </c>
      <c r="X14" s="32" t="s">
        <v>605</v>
      </c>
      <c r="Y14" s="32">
        <v>222.47</v>
      </c>
      <c r="Z14" s="32" t="s">
        <v>606</v>
      </c>
      <c r="AA14" s="32" t="s">
        <v>6</v>
      </c>
      <c r="AB14" s="32">
        <v>579.14</v>
      </c>
      <c r="AC14" s="32">
        <v>94.55</v>
      </c>
      <c r="AD14" s="4"/>
      <c r="AE14" s="4"/>
      <c r="AF14" s="4"/>
      <c r="AG14" s="7"/>
    </row>
    <row r="15" spans="1:33" x14ac:dyDescent="0.25">
      <c r="A15" s="35" t="s">
        <v>19</v>
      </c>
      <c r="B15" s="34" t="s">
        <v>11</v>
      </c>
      <c r="C15" s="33">
        <v>86.25</v>
      </c>
      <c r="D15" s="32">
        <v>84.61</v>
      </c>
      <c r="E15" s="33">
        <v>110.66</v>
      </c>
      <c r="F15" s="32" t="s">
        <v>607</v>
      </c>
      <c r="G15" s="32" t="s">
        <v>6</v>
      </c>
      <c r="H15" s="32" t="s">
        <v>6</v>
      </c>
      <c r="I15" s="32">
        <v>54.7</v>
      </c>
      <c r="J15" s="32">
        <v>54.3</v>
      </c>
      <c r="K15" s="33">
        <v>54.95</v>
      </c>
      <c r="L15" s="9"/>
      <c r="M15" s="32">
        <v>63.82</v>
      </c>
      <c r="N15" s="32" t="s">
        <v>6</v>
      </c>
      <c r="O15" s="32" t="s">
        <v>6</v>
      </c>
      <c r="P15" s="32" t="s">
        <v>608</v>
      </c>
      <c r="Q15" s="32" t="s">
        <v>6</v>
      </c>
      <c r="R15" s="9" t="s">
        <v>609</v>
      </c>
      <c r="S15" s="9">
        <v>39.64</v>
      </c>
      <c r="T15" s="9" t="s">
        <v>610</v>
      </c>
      <c r="U15" s="9" t="s">
        <v>6</v>
      </c>
      <c r="V15" s="32">
        <v>23.26</v>
      </c>
      <c r="W15" s="32">
        <v>41.25</v>
      </c>
      <c r="X15" s="32" t="s">
        <v>611</v>
      </c>
      <c r="Y15" s="32" t="s">
        <v>612</v>
      </c>
      <c r="Z15" s="32" t="s">
        <v>613</v>
      </c>
      <c r="AA15" s="32" t="s">
        <v>6</v>
      </c>
      <c r="AB15" s="32">
        <v>708.95</v>
      </c>
      <c r="AC15" s="32">
        <v>103.02</v>
      </c>
      <c r="AD15" s="4"/>
      <c r="AE15" s="4"/>
      <c r="AF15" s="4"/>
      <c r="AG15" s="7"/>
    </row>
    <row r="16" spans="1:33" ht="27.6" x14ac:dyDescent="0.25">
      <c r="A16" s="35" t="s">
        <v>20</v>
      </c>
      <c r="B16" s="34" t="s">
        <v>21</v>
      </c>
      <c r="C16" s="32" t="s">
        <v>614</v>
      </c>
      <c r="D16" s="32" t="s">
        <v>6</v>
      </c>
      <c r="E16" s="32" t="s">
        <v>615</v>
      </c>
      <c r="F16" s="32" t="s">
        <v>616</v>
      </c>
      <c r="G16" s="32" t="s">
        <v>6</v>
      </c>
      <c r="H16" s="32" t="s">
        <v>6</v>
      </c>
      <c r="I16" s="32">
        <f>16.3+35.47</f>
        <v>51.769999999999996</v>
      </c>
      <c r="J16" s="32">
        <v>54.88</v>
      </c>
      <c r="K16" s="32">
        <v>55.95</v>
      </c>
      <c r="L16" s="32" t="s">
        <v>6</v>
      </c>
      <c r="M16" s="32">
        <v>54.02</v>
      </c>
      <c r="N16" s="33">
        <v>57.54</v>
      </c>
      <c r="O16" s="32" t="s">
        <v>6</v>
      </c>
      <c r="P16" s="32" t="s">
        <v>6</v>
      </c>
      <c r="Q16" s="32" t="s">
        <v>6</v>
      </c>
      <c r="R16" s="9" t="s">
        <v>617</v>
      </c>
      <c r="S16" s="9" t="s">
        <v>618</v>
      </c>
      <c r="T16" s="9">
        <v>32.08</v>
      </c>
      <c r="U16" s="9">
        <v>13.05</v>
      </c>
      <c r="V16" s="32">
        <v>35.53</v>
      </c>
      <c r="W16" s="32">
        <v>40.29</v>
      </c>
      <c r="X16" s="32">
        <v>37.31</v>
      </c>
      <c r="Y16" s="72" t="s">
        <v>619</v>
      </c>
      <c r="Z16" s="72"/>
      <c r="AA16" s="32" t="s">
        <v>6</v>
      </c>
      <c r="AB16" s="32" t="s">
        <v>6</v>
      </c>
      <c r="AC16" s="32" t="s">
        <v>6</v>
      </c>
      <c r="AD16" s="71"/>
      <c r="AE16" s="71"/>
      <c r="AF16" s="4"/>
      <c r="AG16" s="7"/>
    </row>
    <row r="17" spans="1:33" x14ac:dyDescent="0.25">
      <c r="A17" s="35" t="s">
        <v>22</v>
      </c>
      <c r="B17" s="34" t="s">
        <v>11</v>
      </c>
      <c r="C17" s="32">
        <v>107.38</v>
      </c>
      <c r="D17" s="33">
        <v>108.66</v>
      </c>
      <c r="E17" s="32">
        <v>149.96</v>
      </c>
      <c r="F17" s="33">
        <v>144.88</v>
      </c>
      <c r="G17" s="32" t="s">
        <v>6</v>
      </c>
      <c r="H17" s="32" t="s">
        <v>6</v>
      </c>
      <c r="I17" s="32">
        <v>70.08</v>
      </c>
      <c r="J17" s="33">
        <v>70.5</v>
      </c>
      <c r="K17" s="32">
        <v>67.45</v>
      </c>
      <c r="L17" s="32" t="s">
        <v>6</v>
      </c>
      <c r="M17" s="32">
        <v>65.05</v>
      </c>
      <c r="N17" s="32">
        <v>67.42</v>
      </c>
      <c r="O17" s="32">
        <v>66.430000000000007</v>
      </c>
      <c r="P17" s="32" t="s">
        <v>6</v>
      </c>
      <c r="Q17" s="32">
        <v>18.170000000000002</v>
      </c>
      <c r="R17" s="9" t="s">
        <v>620</v>
      </c>
      <c r="S17" s="9" t="s">
        <v>621</v>
      </c>
      <c r="T17" s="9">
        <v>49.52</v>
      </c>
      <c r="U17" s="9">
        <v>16.239999999999998</v>
      </c>
      <c r="V17" s="32" t="s">
        <v>622</v>
      </c>
      <c r="W17" s="32">
        <v>47.52</v>
      </c>
      <c r="X17" s="32" t="s">
        <v>623</v>
      </c>
      <c r="Y17" s="32">
        <v>327.84</v>
      </c>
      <c r="Z17" s="32">
        <v>320.95999999999998</v>
      </c>
      <c r="AA17" s="32" t="s">
        <v>6</v>
      </c>
      <c r="AB17" s="32">
        <v>801.26</v>
      </c>
      <c r="AC17" s="32">
        <v>142.6</v>
      </c>
      <c r="AD17" s="4"/>
      <c r="AE17" s="4"/>
      <c r="AF17" s="4"/>
      <c r="AG17" s="7"/>
    </row>
    <row r="18" spans="1:33" x14ac:dyDescent="0.25">
      <c r="A18" s="35" t="s">
        <v>24</v>
      </c>
      <c r="B18" s="34" t="s">
        <v>5</v>
      </c>
      <c r="C18" s="33">
        <v>68.94</v>
      </c>
      <c r="D18" s="32" t="s">
        <v>624</v>
      </c>
      <c r="E18" s="33">
        <v>94.24</v>
      </c>
      <c r="F18" s="32">
        <v>100.96</v>
      </c>
      <c r="G18" s="32">
        <v>53.08</v>
      </c>
      <c r="H18" s="32" t="s">
        <v>6</v>
      </c>
      <c r="I18" s="32">
        <v>47.51</v>
      </c>
      <c r="J18" s="33">
        <v>48.92</v>
      </c>
      <c r="K18" s="32">
        <v>46.87</v>
      </c>
      <c r="L18" s="32">
        <v>32.700000000000003</v>
      </c>
      <c r="M18" s="32">
        <v>45.78</v>
      </c>
      <c r="N18" s="32">
        <v>46.35</v>
      </c>
      <c r="O18" s="32" t="s">
        <v>6</v>
      </c>
      <c r="P18" s="32">
        <v>30.68</v>
      </c>
      <c r="Q18" s="32" t="s">
        <v>6</v>
      </c>
      <c r="R18" s="32">
        <v>17.96</v>
      </c>
      <c r="S18" s="9">
        <v>29.94</v>
      </c>
      <c r="T18" s="9">
        <v>27.18</v>
      </c>
      <c r="U18" s="9" t="s">
        <v>6</v>
      </c>
      <c r="V18" s="32">
        <v>18.97</v>
      </c>
      <c r="W18" s="32">
        <v>32.049999999999997</v>
      </c>
      <c r="X18" s="32">
        <v>24.1</v>
      </c>
      <c r="Y18" s="32">
        <v>212.1</v>
      </c>
      <c r="Z18" s="32" t="s">
        <v>6</v>
      </c>
      <c r="AA18" s="32" t="s">
        <v>6</v>
      </c>
      <c r="AB18" s="32">
        <v>540.62</v>
      </c>
      <c r="AC18" s="32">
        <v>103.87</v>
      </c>
      <c r="AD18" s="4"/>
      <c r="AE18" s="4"/>
      <c r="AF18" s="4"/>
      <c r="AG18" s="7"/>
    </row>
    <row r="19" spans="1:33" ht="27.6" x14ac:dyDescent="0.25">
      <c r="A19" s="35" t="s">
        <v>25</v>
      </c>
      <c r="B19" s="34" t="s">
        <v>554</v>
      </c>
      <c r="C19" s="33">
        <v>78.98</v>
      </c>
      <c r="D19" s="32">
        <v>73.09</v>
      </c>
      <c r="E19" s="33">
        <v>96.52</v>
      </c>
      <c r="F19" s="32">
        <v>97.87</v>
      </c>
      <c r="G19" s="32" t="s">
        <v>6</v>
      </c>
      <c r="H19" s="32" t="s">
        <v>6</v>
      </c>
      <c r="I19" s="32">
        <v>53.3</v>
      </c>
      <c r="J19" s="32">
        <v>53.44</v>
      </c>
      <c r="K19" s="32">
        <v>53.76</v>
      </c>
      <c r="L19" s="32" t="s">
        <v>6</v>
      </c>
      <c r="M19" s="32">
        <v>55.11</v>
      </c>
      <c r="N19" s="33">
        <v>55.23</v>
      </c>
      <c r="O19" s="32">
        <v>54.97</v>
      </c>
      <c r="P19" s="32" t="s">
        <v>625</v>
      </c>
      <c r="Q19" s="32" t="s">
        <v>6</v>
      </c>
      <c r="R19" s="9">
        <v>18.399999999999999</v>
      </c>
      <c r="S19" s="9">
        <v>30.51</v>
      </c>
      <c r="T19" s="9">
        <v>28.59</v>
      </c>
      <c r="U19" s="9" t="s">
        <v>6</v>
      </c>
      <c r="V19" s="32">
        <v>18.54</v>
      </c>
      <c r="W19" s="32">
        <v>33.28</v>
      </c>
      <c r="X19" s="32">
        <v>29.18</v>
      </c>
      <c r="Y19" s="32">
        <v>229.26</v>
      </c>
      <c r="Z19" s="32">
        <v>226.19</v>
      </c>
      <c r="AA19" s="32" t="s">
        <v>6</v>
      </c>
      <c r="AB19" s="32" t="s">
        <v>626</v>
      </c>
      <c r="AC19" s="32">
        <v>94.07</v>
      </c>
      <c r="AD19" s="4"/>
      <c r="AE19" s="4"/>
      <c r="AF19" s="4"/>
      <c r="AG19" s="7"/>
    </row>
    <row r="20" spans="1:33" x14ac:dyDescent="0.25">
      <c r="A20" s="35" t="s">
        <v>27</v>
      </c>
      <c r="B20" s="34" t="s">
        <v>5</v>
      </c>
      <c r="C20" s="33">
        <v>76.61</v>
      </c>
      <c r="D20" s="32">
        <v>75.63</v>
      </c>
      <c r="E20" s="33">
        <v>93.62</v>
      </c>
      <c r="F20" s="32">
        <v>95.68</v>
      </c>
      <c r="G20" s="32" t="s">
        <v>6</v>
      </c>
      <c r="H20" s="32" t="s">
        <v>6</v>
      </c>
      <c r="I20" s="32" t="s">
        <v>627</v>
      </c>
      <c r="J20" s="32">
        <v>45.06</v>
      </c>
      <c r="K20" s="33">
        <v>46.6</v>
      </c>
      <c r="L20" s="32" t="s">
        <v>6</v>
      </c>
      <c r="M20" s="32" t="s">
        <v>6</v>
      </c>
      <c r="N20" s="32" t="s">
        <v>6</v>
      </c>
      <c r="O20" s="32" t="s">
        <v>6</v>
      </c>
      <c r="P20" s="32" t="s">
        <v>628</v>
      </c>
      <c r="Q20" s="32" t="s">
        <v>6</v>
      </c>
      <c r="R20" s="32" t="s">
        <v>6</v>
      </c>
      <c r="S20" s="32" t="s">
        <v>6</v>
      </c>
      <c r="T20" s="32" t="s">
        <v>6</v>
      </c>
      <c r="U20" s="9" t="s">
        <v>6</v>
      </c>
      <c r="V20" s="32">
        <v>21.63</v>
      </c>
      <c r="W20" s="32" t="s">
        <v>629</v>
      </c>
      <c r="X20" s="32">
        <v>27.53</v>
      </c>
      <c r="Y20" s="32">
        <v>216.83</v>
      </c>
      <c r="Z20" s="32" t="s">
        <v>6</v>
      </c>
      <c r="AA20" s="32" t="s">
        <v>6</v>
      </c>
      <c r="AB20" s="32" t="s">
        <v>630</v>
      </c>
      <c r="AC20" s="32">
        <v>101.69</v>
      </c>
      <c r="AD20" s="4"/>
      <c r="AE20" s="4"/>
      <c r="AF20" s="4"/>
      <c r="AG20" s="7"/>
    </row>
    <row r="21" spans="1:33" x14ac:dyDescent="0.25">
      <c r="A21" s="35" t="s">
        <v>29</v>
      </c>
      <c r="B21" s="34" t="s">
        <v>11</v>
      </c>
      <c r="C21" s="33">
        <v>97.73</v>
      </c>
      <c r="D21" s="32" t="s">
        <v>631</v>
      </c>
      <c r="E21" s="33">
        <v>111.65</v>
      </c>
      <c r="F21" s="32">
        <v>109.6</v>
      </c>
      <c r="G21" s="32">
        <v>48.17</v>
      </c>
      <c r="H21" s="32" t="s">
        <v>6</v>
      </c>
      <c r="I21" s="32">
        <v>53.94</v>
      </c>
      <c r="J21" s="33">
        <v>58.56</v>
      </c>
      <c r="K21" s="32">
        <v>58.47</v>
      </c>
      <c r="L21" s="32" t="s">
        <v>632</v>
      </c>
      <c r="M21" s="32">
        <v>54.76</v>
      </c>
      <c r="N21" s="32">
        <v>56.03</v>
      </c>
      <c r="O21" s="32">
        <v>54.7</v>
      </c>
      <c r="P21" s="32" t="s">
        <v>6</v>
      </c>
      <c r="Q21" s="32" t="s">
        <v>633</v>
      </c>
      <c r="R21" s="9">
        <v>20.74</v>
      </c>
      <c r="S21" s="9">
        <v>37.86</v>
      </c>
      <c r="T21" s="9">
        <v>32.700000000000003</v>
      </c>
      <c r="U21" s="9" t="s">
        <v>6</v>
      </c>
      <c r="V21" s="32">
        <v>26.41</v>
      </c>
      <c r="W21" s="9" t="s">
        <v>6</v>
      </c>
      <c r="X21" s="9" t="s">
        <v>6</v>
      </c>
      <c r="Y21" s="32">
        <v>267.94</v>
      </c>
      <c r="Z21" s="32" t="s">
        <v>6</v>
      </c>
      <c r="AA21" s="32" t="s">
        <v>6</v>
      </c>
      <c r="AB21" s="32" t="s">
        <v>634</v>
      </c>
      <c r="AC21" s="32" t="s">
        <v>6</v>
      </c>
      <c r="AD21" s="4"/>
      <c r="AE21" s="4"/>
      <c r="AF21" s="4"/>
      <c r="AG21" s="7"/>
    </row>
    <row r="22" spans="1:33" x14ac:dyDescent="0.25">
      <c r="A22" s="35" t="s">
        <v>31</v>
      </c>
      <c r="B22" s="34" t="s">
        <v>5</v>
      </c>
      <c r="C22" s="33">
        <v>99.05</v>
      </c>
      <c r="D22" s="32">
        <v>96.56</v>
      </c>
      <c r="E22" s="33">
        <v>146.81</v>
      </c>
      <c r="F22" s="32">
        <v>136.43</v>
      </c>
      <c r="G22" s="32" t="s">
        <v>635</v>
      </c>
      <c r="H22" s="32" t="s">
        <v>636</v>
      </c>
      <c r="I22" s="32" t="s">
        <v>637</v>
      </c>
      <c r="J22" s="32" t="s">
        <v>638</v>
      </c>
      <c r="K22" s="32" t="s">
        <v>639</v>
      </c>
      <c r="L22" s="32" t="s">
        <v>640</v>
      </c>
      <c r="M22" s="32">
        <v>66.47</v>
      </c>
      <c r="N22" s="33">
        <v>70.25</v>
      </c>
      <c r="O22" s="32">
        <v>68.39</v>
      </c>
      <c r="P22" s="32" t="s">
        <v>6</v>
      </c>
      <c r="Q22" s="32" t="s">
        <v>641</v>
      </c>
      <c r="R22" s="9">
        <v>31.68</v>
      </c>
      <c r="S22" s="9">
        <v>45.5</v>
      </c>
      <c r="T22" s="9">
        <v>44.21</v>
      </c>
      <c r="U22" s="9">
        <v>25.94</v>
      </c>
      <c r="V22" s="32">
        <v>28.6</v>
      </c>
      <c r="W22" s="32">
        <v>46.25</v>
      </c>
      <c r="X22" s="32">
        <v>46.45</v>
      </c>
      <c r="Y22" s="32" t="s">
        <v>642</v>
      </c>
      <c r="Z22" s="32">
        <v>303.24</v>
      </c>
      <c r="AA22" s="32" t="s">
        <v>6</v>
      </c>
      <c r="AB22" s="32">
        <v>854.39</v>
      </c>
      <c r="AC22" s="32">
        <v>145.44</v>
      </c>
      <c r="AD22" s="4"/>
      <c r="AE22" s="4"/>
      <c r="AF22" s="4"/>
      <c r="AG22" s="7"/>
    </row>
    <row r="23" spans="1:33" x14ac:dyDescent="0.25">
      <c r="I23" s="69" t="s">
        <v>77</v>
      </c>
      <c r="J23" s="70"/>
      <c r="K23" s="70"/>
      <c r="L23" s="70"/>
      <c r="M23" s="70"/>
      <c r="N23" s="70"/>
      <c r="O23" s="70"/>
      <c r="P23" s="70"/>
    </row>
    <row r="24" spans="1:33" x14ac:dyDescent="0.25">
      <c r="C24" s="1" t="s">
        <v>552</v>
      </c>
    </row>
    <row r="25" spans="1:33" x14ac:dyDescent="0.25">
      <c r="C25" s="1" t="s">
        <v>506</v>
      </c>
    </row>
    <row r="26" spans="1:33" x14ac:dyDescent="0.25">
      <c r="C26" s="1" t="s">
        <v>553</v>
      </c>
    </row>
    <row r="28" spans="1:3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33" x14ac:dyDescent="0.25">
      <c r="B29" s="5"/>
      <c r="C29" s="6"/>
      <c r="D29" s="6"/>
    </row>
    <row r="30" spans="1:33" x14ac:dyDescent="0.25">
      <c r="B30" s="6"/>
      <c r="C30" s="6"/>
      <c r="D30" s="6"/>
    </row>
    <row r="31" spans="1:33" x14ac:dyDescent="0.25">
      <c r="B31" s="6"/>
      <c r="C31" s="6"/>
      <c r="D31" s="6"/>
    </row>
    <row r="32" spans="1:33" x14ac:dyDescent="0.25">
      <c r="D32" s="6"/>
    </row>
    <row r="33" spans="2:4" x14ac:dyDescent="0.25">
      <c r="B33" s="6"/>
      <c r="C33" s="6"/>
      <c r="D33" s="6"/>
    </row>
    <row r="34" spans="2:4" x14ac:dyDescent="0.25">
      <c r="D34" s="6"/>
    </row>
    <row r="35" spans="2:4" x14ac:dyDescent="0.25">
      <c r="C35" s="6"/>
      <c r="D35" s="6"/>
    </row>
    <row r="36" spans="2:4" x14ac:dyDescent="0.25">
      <c r="C36" s="6"/>
      <c r="D36" s="6"/>
    </row>
    <row r="37" spans="2:4" x14ac:dyDescent="0.25">
      <c r="B37" s="6"/>
      <c r="C37" s="6"/>
    </row>
    <row r="38" spans="2:4" x14ac:dyDescent="0.25">
      <c r="B38" s="6"/>
      <c r="C38" s="6"/>
    </row>
    <row r="39" spans="2:4" x14ac:dyDescent="0.25">
      <c r="B39" s="6"/>
      <c r="C39" s="6"/>
      <c r="D39" s="6"/>
    </row>
    <row r="40" spans="2:4" x14ac:dyDescent="0.25">
      <c r="C40" s="6"/>
      <c r="D40" s="6"/>
    </row>
    <row r="41" spans="2:4" x14ac:dyDescent="0.25">
      <c r="B41" s="6"/>
      <c r="C41" s="6"/>
      <c r="D41" s="6"/>
    </row>
    <row r="42" spans="2:4" x14ac:dyDescent="0.25">
      <c r="C42" s="6"/>
      <c r="D42" s="6"/>
    </row>
    <row r="43" spans="2:4" x14ac:dyDescent="0.25">
      <c r="B43" s="6"/>
      <c r="C43" s="6"/>
      <c r="D43" s="6"/>
    </row>
    <row r="44" spans="2:4" x14ac:dyDescent="0.25">
      <c r="B44" s="6"/>
      <c r="C44" s="6"/>
      <c r="D44" s="6"/>
    </row>
    <row r="45" spans="2:4" x14ac:dyDescent="0.25">
      <c r="B45" s="6"/>
      <c r="C45" s="6"/>
      <c r="D45" s="6"/>
    </row>
    <row r="46" spans="2:4" x14ac:dyDescent="0.25">
      <c r="C46" s="6"/>
      <c r="D46" s="6"/>
    </row>
    <row r="47" spans="2:4" x14ac:dyDescent="0.25">
      <c r="B47" s="6"/>
      <c r="C47" s="6"/>
      <c r="D47" s="6"/>
    </row>
    <row r="48" spans="2:4" x14ac:dyDescent="0.25">
      <c r="B48" s="6"/>
      <c r="C48" s="6"/>
      <c r="D48" s="6"/>
    </row>
    <row r="49" spans="2:4" x14ac:dyDescent="0.25">
      <c r="B49" s="6"/>
      <c r="C49" s="6"/>
      <c r="D49" s="6"/>
    </row>
    <row r="50" spans="2:4" x14ac:dyDescent="0.25">
      <c r="B50" s="6"/>
      <c r="C50" s="6"/>
      <c r="D50" s="6"/>
    </row>
    <row r="51" spans="2:4" x14ac:dyDescent="0.25">
      <c r="B51" s="6"/>
      <c r="C51" s="6"/>
      <c r="D51" s="6"/>
    </row>
    <row r="52" spans="2:4" x14ac:dyDescent="0.25">
      <c r="C52" s="6"/>
      <c r="D52" s="6"/>
    </row>
    <row r="53" spans="2:4" x14ac:dyDescent="0.25">
      <c r="B53" s="6"/>
      <c r="C53" s="6"/>
      <c r="D53" s="6"/>
    </row>
    <row r="54" spans="2:4" x14ac:dyDescent="0.25">
      <c r="B54" s="6"/>
      <c r="C54" s="6"/>
      <c r="D54" s="6"/>
    </row>
  </sheetData>
  <mergeCells count="26">
    <mergeCell ref="Q2:X2"/>
    <mergeCell ref="B2:B4"/>
    <mergeCell ref="AA2:AA4"/>
    <mergeCell ref="Y2:Z3"/>
    <mergeCell ref="G2:H3"/>
    <mergeCell ref="E2:F3"/>
    <mergeCell ref="C2:D3"/>
    <mergeCell ref="I3:L3"/>
    <mergeCell ref="M3:P3"/>
    <mergeCell ref="I2:P2"/>
    <mergeCell ref="A1:AC1"/>
    <mergeCell ref="I23:P23"/>
    <mergeCell ref="AD16:AE16"/>
    <mergeCell ref="Y16:Z16"/>
    <mergeCell ref="AF3:AG3"/>
    <mergeCell ref="B5:B6"/>
    <mergeCell ref="B9:B10"/>
    <mergeCell ref="C10:D10"/>
    <mergeCell ref="AD3:AE3"/>
    <mergeCell ref="U3:X3"/>
    <mergeCell ref="Q3:T3"/>
    <mergeCell ref="I6:L6"/>
    <mergeCell ref="M6:P6"/>
    <mergeCell ref="A2:A4"/>
    <mergeCell ref="AB2:AB4"/>
    <mergeCell ref="AC2:AC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E4D0-A168-4985-BC2C-368A01F99946}">
  <dimension ref="A1:N33"/>
  <sheetViews>
    <sheetView workbookViewId="0">
      <selection sqref="A1:N1"/>
    </sheetView>
  </sheetViews>
  <sheetFormatPr baseColWidth="10" defaultColWidth="10.6640625" defaultRowHeight="14.4" x14ac:dyDescent="0.3"/>
  <cols>
    <col min="1" max="1" width="29.88671875" bestFit="1" customWidth="1"/>
    <col min="2" max="3" width="7.6640625" bestFit="1" customWidth="1"/>
    <col min="4" max="4" width="11.6640625" bestFit="1" customWidth="1"/>
    <col min="5" max="5" width="10.21875" bestFit="1" customWidth="1"/>
    <col min="6" max="6" width="21.6640625" bestFit="1" customWidth="1"/>
    <col min="7" max="7" width="19.88671875" bestFit="1" customWidth="1"/>
    <col min="8" max="8" width="26" bestFit="1" customWidth="1"/>
    <col min="9" max="9" width="13.21875" bestFit="1" customWidth="1"/>
    <col min="10" max="10" width="20.6640625" bestFit="1" customWidth="1"/>
    <col min="11" max="11" width="17.5546875" bestFit="1" customWidth="1"/>
    <col min="12" max="12" width="22" bestFit="1" customWidth="1"/>
    <col min="13" max="13" width="23.6640625" bestFit="1" customWidth="1"/>
    <col min="14" max="14" width="21.44140625" bestFit="1" customWidth="1"/>
  </cols>
  <sheetData>
    <row r="1" spans="1:14" ht="21" x14ac:dyDescent="0.4">
      <c r="A1" s="54" t="s">
        <v>648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" thickBot="1" x14ac:dyDescent="0.35">
      <c r="A2" s="51" t="s">
        <v>557</v>
      </c>
      <c r="B2" s="52" t="s">
        <v>79</v>
      </c>
      <c r="C2" s="52" t="s">
        <v>80</v>
      </c>
      <c r="D2" s="52" t="s">
        <v>81</v>
      </c>
      <c r="E2" s="52" t="s">
        <v>82</v>
      </c>
      <c r="F2" s="52" t="s">
        <v>494</v>
      </c>
      <c r="G2" s="52" t="s">
        <v>493</v>
      </c>
      <c r="H2" s="52" t="s">
        <v>492</v>
      </c>
      <c r="I2" s="52" t="s">
        <v>83</v>
      </c>
      <c r="J2" s="52" t="s">
        <v>84</v>
      </c>
      <c r="K2" s="52" t="s">
        <v>85</v>
      </c>
      <c r="L2" s="52" t="s">
        <v>86</v>
      </c>
      <c r="M2" s="52" t="s">
        <v>87</v>
      </c>
      <c r="N2" s="53" t="s">
        <v>88</v>
      </c>
    </row>
    <row r="3" spans="1:14" x14ac:dyDescent="0.3">
      <c r="A3" s="38" t="s">
        <v>89</v>
      </c>
      <c r="B3" s="39">
        <v>51.66</v>
      </c>
      <c r="C3" s="39">
        <v>71.39</v>
      </c>
      <c r="D3" s="39">
        <v>39.409999999999997</v>
      </c>
      <c r="E3" s="39">
        <f>B3+C3+D3</f>
        <v>162.45999999999998</v>
      </c>
      <c r="F3" s="40">
        <f>B3/E3*100</f>
        <v>31.798596577619108</v>
      </c>
      <c r="G3" s="40">
        <f>C3/E3*100</f>
        <v>43.943124461405894</v>
      </c>
      <c r="H3" s="40">
        <f>D3/E3*100</f>
        <v>24.258278960975012</v>
      </c>
      <c r="I3" s="82">
        <v>79.760000000000005</v>
      </c>
      <c r="J3" s="39">
        <v>479.5</v>
      </c>
      <c r="K3" s="40">
        <f t="shared" ref="K3:L5" si="0">C3/B3</f>
        <v>1.3819202477739063</v>
      </c>
      <c r="L3" s="40">
        <f t="shared" si="0"/>
        <v>0.55203810057431002</v>
      </c>
      <c r="M3" s="40">
        <f>D3/B3</f>
        <v>0.76287262872628725</v>
      </c>
      <c r="N3" s="41">
        <f>E3/I3</f>
        <v>2.0368605817452354</v>
      </c>
    </row>
    <row r="4" spans="1:14" ht="15" thickBot="1" x14ac:dyDescent="0.35">
      <c r="A4" s="42" t="s">
        <v>90</v>
      </c>
      <c r="B4" s="43">
        <v>52.51</v>
      </c>
      <c r="C4" s="43">
        <v>71.95</v>
      </c>
      <c r="D4" s="43">
        <v>37.93</v>
      </c>
      <c r="E4" s="43">
        <f>B4+C4+D4</f>
        <v>162.39000000000001</v>
      </c>
      <c r="F4" s="44">
        <f t="shared" ref="F4:F30" si="1">B4/E4*100</f>
        <v>32.335734959049198</v>
      </c>
      <c r="G4" s="44">
        <f t="shared" ref="G4:G30" si="2">C4/E4*100</f>
        <v>44.306915450458774</v>
      </c>
      <c r="H4" s="44">
        <f>D4/E4*100</f>
        <v>23.357349590492024</v>
      </c>
      <c r="I4" s="83"/>
      <c r="J4" s="43">
        <v>479.5</v>
      </c>
      <c r="K4" s="44">
        <f t="shared" si="0"/>
        <v>1.3702151971053134</v>
      </c>
      <c r="L4" s="44">
        <f t="shared" si="0"/>
        <v>0.52717164697706742</v>
      </c>
      <c r="M4" s="44">
        <f>D4/B4</f>
        <v>0.72233860217101509</v>
      </c>
      <c r="N4" s="45">
        <f>E4/I3</f>
        <v>2.0359829488465397</v>
      </c>
    </row>
    <row r="5" spans="1:14" x14ac:dyDescent="0.3">
      <c r="A5" s="38" t="s">
        <v>91</v>
      </c>
      <c r="B5" s="39">
        <v>51.85</v>
      </c>
      <c r="C5" s="39">
        <v>69.680000000000007</v>
      </c>
      <c r="D5" s="39">
        <v>33.770000000000003</v>
      </c>
      <c r="E5" s="39">
        <f>B5+C5+D5</f>
        <v>155.30000000000001</v>
      </c>
      <c r="F5" s="40">
        <f t="shared" si="1"/>
        <v>33.386992916934965</v>
      </c>
      <c r="G5" s="40">
        <f t="shared" si="2"/>
        <v>44.86799742433999</v>
      </c>
      <c r="H5" s="40">
        <f t="shared" ref="H5:H30" si="3">D5/E5*100</f>
        <v>21.745009658725049</v>
      </c>
      <c r="I5" s="82" t="s">
        <v>6</v>
      </c>
      <c r="J5" s="39" t="s">
        <v>6</v>
      </c>
      <c r="K5" s="40">
        <f t="shared" si="0"/>
        <v>1.3438765670202508</v>
      </c>
      <c r="L5" s="40">
        <f t="shared" si="0"/>
        <v>0.48464408725602753</v>
      </c>
      <c r="M5" s="40">
        <f>D5/B5</f>
        <v>0.65130183220829319</v>
      </c>
      <c r="N5" s="41" t="s">
        <v>6</v>
      </c>
    </row>
    <row r="6" spans="1:14" ht="15" thickBot="1" x14ac:dyDescent="0.35">
      <c r="A6" s="42" t="s">
        <v>92</v>
      </c>
      <c r="B6" s="43" t="s">
        <v>6</v>
      </c>
      <c r="C6" s="43" t="s">
        <v>6</v>
      </c>
      <c r="D6" s="43">
        <v>34.72</v>
      </c>
      <c r="E6" s="43" t="s">
        <v>6</v>
      </c>
      <c r="F6" s="44" t="s">
        <v>6</v>
      </c>
      <c r="G6" s="44" t="s">
        <v>6</v>
      </c>
      <c r="H6" s="44" t="s">
        <v>6</v>
      </c>
      <c r="I6" s="83"/>
      <c r="J6" s="43" t="s">
        <v>6</v>
      </c>
      <c r="K6" s="44" t="s">
        <v>6</v>
      </c>
      <c r="L6" s="44" t="s">
        <v>6</v>
      </c>
      <c r="M6" s="44" t="s">
        <v>6</v>
      </c>
      <c r="N6" s="45" t="s">
        <v>6</v>
      </c>
    </row>
    <row r="7" spans="1:14" x14ac:dyDescent="0.3">
      <c r="A7" s="38" t="s">
        <v>93</v>
      </c>
      <c r="B7" s="39">
        <v>59.76</v>
      </c>
      <c r="C7" s="39">
        <v>78.040000000000006</v>
      </c>
      <c r="D7" s="39">
        <v>45.73</v>
      </c>
      <c r="E7" s="39">
        <f t="shared" ref="E7:E30" si="4">B7+C7+D7</f>
        <v>183.53</v>
      </c>
      <c r="F7" s="40">
        <f t="shared" si="1"/>
        <v>32.561434097967634</v>
      </c>
      <c r="G7" s="40">
        <f t="shared" si="2"/>
        <v>42.52165858442762</v>
      </c>
      <c r="H7" s="40">
        <f t="shared" si="3"/>
        <v>24.91690731760475</v>
      </c>
      <c r="I7" s="82">
        <v>83.08</v>
      </c>
      <c r="J7" s="39" t="s">
        <v>6</v>
      </c>
      <c r="K7" s="40">
        <f>C7/B7</f>
        <v>1.3058902275769748</v>
      </c>
      <c r="L7" s="40">
        <f t="shared" ref="L7:L30" si="5">D7/C7</f>
        <v>0.58598154792414137</v>
      </c>
      <c r="M7" s="40">
        <f t="shared" ref="M7:M30" si="6">D7/B7</f>
        <v>0.76522757697456489</v>
      </c>
      <c r="N7" s="41">
        <f>E7/I7</f>
        <v>2.2090755897929708</v>
      </c>
    </row>
    <row r="8" spans="1:14" ht="15" thickBot="1" x14ac:dyDescent="0.35">
      <c r="A8" s="42" t="s">
        <v>94</v>
      </c>
      <c r="B8" s="43" t="s">
        <v>6</v>
      </c>
      <c r="C8" s="43" t="s">
        <v>6</v>
      </c>
      <c r="D8" s="43" t="s">
        <v>6</v>
      </c>
      <c r="E8" s="43" t="s">
        <v>6</v>
      </c>
      <c r="F8" s="44" t="s">
        <v>6</v>
      </c>
      <c r="G8" s="44" t="s">
        <v>6</v>
      </c>
      <c r="H8" s="44" t="s">
        <v>6</v>
      </c>
      <c r="I8" s="83"/>
      <c r="J8" s="43" t="s">
        <v>6</v>
      </c>
      <c r="K8" s="44" t="s">
        <v>6</v>
      </c>
      <c r="L8" s="44" t="s">
        <v>6</v>
      </c>
      <c r="M8" s="44" t="s">
        <v>6</v>
      </c>
      <c r="N8" s="45" t="s">
        <v>6</v>
      </c>
    </row>
    <row r="9" spans="1:14" x14ac:dyDescent="0.3">
      <c r="A9" s="38" t="s">
        <v>95</v>
      </c>
      <c r="B9" s="39" t="s">
        <v>6</v>
      </c>
      <c r="C9" s="39">
        <v>121.85</v>
      </c>
      <c r="D9" s="39">
        <v>68.510000000000005</v>
      </c>
      <c r="E9" s="39" t="s">
        <v>6</v>
      </c>
      <c r="F9" s="40" t="s">
        <v>6</v>
      </c>
      <c r="G9" s="40" t="s">
        <v>6</v>
      </c>
      <c r="H9" s="40" t="s">
        <v>6</v>
      </c>
      <c r="I9" s="82">
        <v>129.28</v>
      </c>
      <c r="J9" s="39" t="s">
        <v>6</v>
      </c>
      <c r="K9" s="40" t="s">
        <v>6</v>
      </c>
      <c r="L9" s="40">
        <f t="shared" si="5"/>
        <v>0.56224866639310633</v>
      </c>
      <c r="M9" s="40" t="s">
        <v>6</v>
      </c>
      <c r="N9" s="41" t="s">
        <v>6</v>
      </c>
    </row>
    <row r="10" spans="1:14" ht="15" thickBot="1" x14ac:dyDescent="0.35">
      <c r="A10" s="42" t="s">
        <v>96</v>
      </c>
      <c r="B10" s="43" t="s">
        <v>6</v>
      </c>
      <c r="C10" s="43">
        <v>127.88</v>
      </c>
      <c r="D10" s="43">
        <v>69.239999999999995</v>
      </c>
      <c r="E10" s="43" t="s">
        <v>6</v>
      </c>
      <c r="F10" s="44" t="s">
        <v>6</v>
      </c>
      <c r="G10" s="44" t="s">
        <v>6</v>
      </c>
      <c r="H10" s="44" t="s">
        <v>6</v>
      </c>
      <c r="I10" s="83"/>
      <c r="J10" s="43" t="s">
        <v>6</v>
      </c>
      <c r="K10" s="44" t="s">
        <v>6</v>
      </c>
      <c r="L10" s="44">
        <f t="shared" si="5"/>
        <v>0.5414451047857366</v>
      </c>
      <c r="M10" s="44" t="s">
        <v>6</v>
      </c>
      <c r="N10" s="45" t="s">
        <v>6</v>
      </c>
    </row>
    <row r="11" spans="1:14" x14ac:dyDescent="0.3">
      <c r="A11" s="38" t="s">
        <v>97</v>
      </c>
      <c r="B11" s="39">
        <v>91.99</v>
      </c>
      <c r="C11" s="39">
        <v>120.68</v>
      </c>
      <c r="D11" s="39" t="s">
        <v>6</v>
      </c>
      <c r="E11" s="39" t="s">
        <v>6</v>
      </c>
      <c r="F11" s="40" t="s">
        <v>6</v>
      </c>
      <c r="G11" s="40" t="s">
        <v>6</v>
      </c>
      <c r="H11" s="40" t="s">
        <v>6</v>
      </c>
      <c r="I11" s="82">
        <v>134.02000000000001</v>
      </c>
      <c r="J11" s="39">
        <v>766.08</v>
      </c>
      <c r="K11" s="40">
        <f t="shared" ref="K11:K19" si="7">C11/B11</f>
        <v>1.3118817262745952</v>
      </c>
      <c r="L11" s="40" t="s">
        <v>6</v>
      </c>
      <c r="M11" s="40" t="s">
        <v>6</v>
      </c>
      <c r="N11" s="41" t="s">
        <v>6</v>
      </c>
    </row>
    <row r="12" spans="1:14" ht="15" thickBot="1" x14ac:dyDescent="0.35">
      <c r="A12" s="42" t="s">
        <v>98</v>
      </c>
      <c r="B12" s="43">
        <v>85.96</v>
      </c>
      <c r="C12" s="43">
        <v>125.24</v>
      </c>
      <c r="D12" s="43" t="s">
        <v>6</v>
      </c>
      <c r="E12" s="43" t="s">
        <v>6</v>
      </c>
      <c r="F12" s="44" t="s">
        <v>6</v>
      </c>
      <c r="G12" s="44" t="s">
        <v>6</v>
      </c>
      <c r="H12" s="44" t="s">
        <v>6</v>
      </c>
      <c r="I12" s="83"/>
      <c r="J12" s="43">
        <v>766.08</v>
      </c>
      <c r="K12" s="44">
        <f t="shared" si="7"/>
        <v>1.4569567240577013</v>
      </c>
      <c r="L12" s="44" t="s">
        <v>6</v>
      </c>
      <c r="M12" s="44" t="s">
        <v>6</v>
      </c>
      <c r="N12" s="45" t="s">
        <v>6</v>
      </c>
    </row>
    <row r="13" spans="1:14" x14ac:dyDescent="0.3">
      <c r="A13" s="38" t="s">
        <v>99</v>
      </c>
      <c r="B13" s="39">
        <v>101.54</v>
      </c>
      <c r="C13" s="39">
        <v>139.47</v>
      </c>
      <c r="D13" s="39">
        <v>66.069999999999993</v>
      </c>
      <c r="E13" s="39">
        <f t="shared" si="4"/>
        <v>307.08</v>
      </c>
      <c r="F13" s="40">
        <f t="shared" si="1"/>
        <v>33.066301940862317</v>
      </c>
      <c r="G13" s="40">
        <f t="shared" si="2"/>
        <v>45.418132082844863</v>
      </c>
      <c r="H13" s="40">
        <f t="shared" si="3"/>
        <v>21.515565976292823</v>
      </c>
      <c r="I13" s="82">
        <v>150.65</v>
      </c>
      <c r="J13" s="39">
        <v>731.33</v>
      </c>
      <c r="K13" s="40">
        <f t="shared" si="7"/>
        <v>1.3735473704943864</v>
      </c>
      <c r="L13" s="40">
        <f t="shared" si="5"/>
        <v>0.4737219473721947</v>
      </c>
      <c r="M13" s="40">
        <f t="shared" si="6"/>
        <v>0.65067953515855814</v>
      </c>
      <c r="N13" s="41">
        <f>E13/I13</f>
        <v>2.0383670760039827</v>
      </c>
    </row>
    <row r="14" spans="1:14" ht="15" thickBot="1" x14ac:dyDescent="0.35">
      <c r="A14" s="42" t="s">
        <v>100</v>
      </c>
      <c r="B14" s="43" t="s">
        <v>6</v>
      </c>
      <c r="C14" s="43">
        <v>138.34</v>
      </c>
      <c r="D14" s="43">
        <v>63.49</v>
      </c>
      <c r="E14" s="43" t="s">
        <v>6</v>
      </c>
      <c r="F14" s="44" t="s">
        <v>6</v>
      </c>
      <c r="G14" s="44" t="s">
        <v>6</v>
      </c>
      <c r="H14" s="44" t="s">
        <v>6</v>
      </c>
      <c r="I14" s="83"/>
      <c r="J14" s="43">
        <v>731.33</v>
      </c>
      <c r="K14" s="44" t="s">
        <v>6</v>
      </c>
      <c r="L14" s="44">
        <f t="shared" si="5"/>
        <v>0.45894173774757846</v>
      </c>
      <c r="M14" s="44" t="s">
        <v>6</v>
      </c>
      <c r="N14" s="45" t="s">
        <v>6</v>
      </c>
    </row>
    <row r="15" spans="1:14" x14ac:dyDescent="0.3">
      <c r="A15" s="38" t="s">
        <v>101</v>
      </c>
      <c r="B15" s="39">
        <v>74.849999999999994</v>
      </c>
      <c r="C15" s="39">
        <v>93.17</v>
      </c>
      <c r="D15" s="39">
        <v>54.45</v>
      </c>
      <c r="E15" s="39">
        <f>B15+C15+D15</f>
        <v>222.46999999999997</v>
      </c>
      <c r="F15" s="40">
        <f t="shared" si="1"/>
        <v>33.64498584078752</v>
      </c>
      <c r="G15" s="40">
        <f t="shared" si="2"/>
        <v>41.879804018519359</v>
      </c>
      <c r="H15" s="40">
        <f t="shared" si="3"/>
        <v>24.475210140693132</v>
      </c>
      <c r="I15" s="82">
        <v>94.55</v>
      </c>
      <c r="J15" s="39">
        <v>579.14</v>
      </c>
      <c r="K15" s="40">
        <f t="shared" si="7"/>
        <v>1.2447561790247161</v>
      </c>
      <c r="L15" s="40">
        <f t="shared" si="5"/>
        <v>0.58441558441558439</v>
      </c>
      <c r="M15" s="40">
        <f t="shared" si="6"/>
        <v>0.72745490981963934</v>
      </c>
      <c r="N15" s="41">
        <f>E15/I15</f>
        <v>2.3529349550502379</v>
      </c>
    </row>
    <row r="16" spans="1:14" ht="15" thickBot="1" x14ac:dyDescent="0.35">
      <c r="A16" s="42" t="s">
        <v>102</v>
      </c>
      <c r="B16" s="43" t="s">
        <v>6</v>
      </c>
      <c r="C16" s="43">
        <v>102.26</v>
      </c>
      <c r="D16" s="43">
        <v>50.07</v>
      </c>
      <c r="E16" s="43" t="s">
        <v>6</v>
      </c>
      <c r="F16" s="44" t="s">
        <v>6</v>
      </c>
      <c r="G16" s="44" t="s">
        <v>6</v>
      </c>
      <c r="H16" s="44" t="s">
        <v>6</v>
      </c>
      <c r="I16" s="83"/>
      <c r="J16" s="43">
        <v>579.14</v>
      </c>
      <c r="K16" s="44" t="s">
        <v>6</v>
      </c>
      <c r="L16" s="44">
        <f t="shared" si="5"/>
        <v>0.48963426559749657</v>
      </c>
      <c r="M16" s="44" t="s">
        <v>6</v>
      </c>
      <c r="N16" s="45" t="s">
        <v>6</v>
      </c>
    </row>
    <row r="17" spans="1:14" x14ac:dyDescent="0.3">
      <c r="A17" s="38" t="s">
        <v>103</v>
      </c>
      <c r="B17" s="39" t="s">
        <v>6</v>
      </c>
      <c r="C17" s="39">
        <v>110.66</v>
      </c>
      <c r="D17" s="39">
        <v>54.95</v>
      </c>
      <c r="E17" s="39" t="s">
        <v>6</v>
      </c>
      <c r="F17" s="40" t="s">
        <v>6</v>
      </c>
      <c r="G17" s="40" t="s">
        <v>6</v>
      </c>
      <c r="H17" s="40" t="s">
        <v>6</v>
      </c>
      <c r="I17" s="82">
        <v>103.02</v>
      </c>
      <c r="J17" s="39">
        <v>708.95</v>
      </c>
      <c r="K17" s="40" t="s">
        <v>6</v>
      </c>
      <c r="L17" s="40">
        <f t="shared" si="5"/>
        <v>0.49656605819627692</v>
      </c>
      <c r="M17" s="40" t="s">
        <v>6</v>
      </c>
      <c r="N17" s="41" t="s">
        <v>6</v>
      </c>
    </row>
    <row r="18" spans="1:14" ht="15" thickBot="1" x14ac:dyDescent="0.35">
      <c r="A18" s="42" t="s">
        <v>104</v>
      </c>
      <c r="B18" s="43" t="s">
        <v>6</v>
      </c>
      <c r="C18" s="43" t="s">
        <v>6</v>
      </c>
      <c r="D18" s="43" t="s">
        <v>6</v>
      </c>
      <c r="E18" s="43" t="s">
        <v>6</v>
      </c>
      <c r="F18" s="44" t="s">
        <v>6</v>
      </c>
      <c r="G18" s="44" t="s">
        <v>6</v>
      </c>
      <c r="H18" s="44" t="s">
        <v>6</v>
      </c>
      <c r="I18" s="83"/>
      <c r="J18" s="43" t="s">
        <v>6</v>
      </c>
      <c r="K18" s="44" t="s">
        <v>6</v>
      </c>
      <c r="L18" s="44" t="s">
        <v>6</v>
      </c>
      <c r="M18" s="44" t="s">
        <v>6</v>
      </c>
      <c r="N18" s="45" t="s">
        <v>6</v>
      </c>
    </row>
    <row r="19" spans="1:14" x14ac:dyDescent="0.3">
      <c r="A19" s="38" t="s">
        <v>105</v>
      </c>
      <c r="B19" s="39">
        <v>107.38</v>
      </c>
      <c r="C19" s="39">
        <v>149.96</v>
      </c>
      <c r="D19" s="39">
        <v>70.5</v>
      </c>
      <c r="E19" s="39">
        <f>B19+C19+D19</f>
        <v>327.84000000000003</v>
      </c>
      <c r="F19" s="40">
        <f t="shared" si="1"/>
        <v>32.75378233284529</v>
      </c>
      <c r="G19" s="40">
        <f t="shared" si="2"/>
        <v>45.741825280624695</v>
      </c>
      <c r="H19" s="40">
        <f t="shared" si="3"/>
        <v>21.504392386530014</v>
      </c>
      <c r="I19" s="82">
        <v>142.6</v>
      </c>
      <c r="J19" s="39">
        <v>801.26</v>
      </c>
      <c r="K19" s="40">
        <f t="shared" si="7"/>
        <v>1.3965356677221086</v>
      </c>
      <c r="L19" s="40">
        <f t="shared" si="5"/>
        <v>0.47012536676447048</v>
      </c>
      <c r="M19" s="40">
        <f t="shared" si="6"/>
        <v>0.65654684298752097</v>
      </c>
      <c r="N19" s="41">
        <f>E19/I19</f>
        <v>2.2990182328190745</v>
      </c>
    </row>
    <row r="20" spans="1:14" ht="15" thickBot="1" x14ac:dyDescent="0.35">
      <c r="A20" s="42" t="s">
        <v>106</v>
      </c>
      <c r="B20" s="43">
        <v>108.66</v>
      </c>
      <c r="C20" s="43">
        <v>144.88</v>
      </c>
      <c r="D20" s="43">
        <v>67.42</v>
      </c>
      <c r="E20" s="43">
        <f t="shared" si="4"/>
        <v>320.95999999999998</v>
      </c>
      <c r="F20" s="44">
        <f t="shared" si="1"/>
        <v>33.854685942173482</v>
      </c>
      <c r="G20" s="44">
        <f t="shared" si="2"/>
        <v>45.13958125623131</v>
      </c>
      <c r="H20" s="44">
        <f t="shared" si="3"/>
        <v>21.005732801595219</v>
      </c>
      <c r="I20" s="83"/>
      <c r="J20" s="43">
        <v>801.26</v>
      </c>
      <c r="K20" s="44">
        <f>C20/B20</f>
        <v>1.3333333333333333</v>
      </c>
      <c r="L20" s="44">
        <f t="shared" si="5"/>
        <v>0.46535063500828272</v>
      </c>
      <c r="M20" s="44">
        <f t="shared" si="6"/>
        <v>0.620467513344377</v>
      </c>
      <c r="N20" s="45">
        <f>E20/I19</f>
        <v>2.2507713884992988</v>
      </c>
    </row>
    <row r="21" spans="1:14" x14ac:dyDescent="0.3">
      <c r="A21" s="38" t="s">
        <v>107</v>
      </c>
      <c r="B21" s="39">
        <v>68.94</v>
      </c>
      <c r="C21" s="39">
        <v>94.24</v>
      </c>
      <c r="D21" s="39">
        <v>48.92</v>
      </c>
      <c r="E21" s="39">
        <f t="shared" si="4"/>
        <v>212.10000000000002</v>
      </c>
      <c r="F21" s="40">
        <f t="shared" si="1"/>
        <v>32.503536067892497</v>
      </c>
      <c r="G21" s="40">
        <f t="shared" si="2"/>
        <v>44.431871758604423</v>
      </c>
      <c r="H21" s="40">
        <f t="shared" si="3"/>
        <v>23.064592173503062</v>
      </c>
      <c r="I21" s="82">
        <v>103.87</v>
      </c>
      <c r="J21" s="39">
        <v>540.62</v>
      </c>
      <c r="K21" s="40">
        <f t="shared" ref="K21:K31" si="8">C21/B21</f>
        <v>1.3669857847403539</v>
      </c>
      <c r="L21" s="40">
        <f t="shared" si="5"/>
        <v>0.51910016977928697</v>
      </c>
      <c r="M21" s="40">
        <f t="shared" si="6"/>
        <v>0.70960255294458952</v>
      </c>
      <c r="N21" s="41">
        <f>E21/I21</f>
        <v>2.0419755463560221</v>
      </c>
    </row>
    <row r="22" spans="1:14" ht="15" thickBot="1" x14ac:dyDescent="0.35">
      <c r="A22" s="42" t="s">
        <v>108</v>
      </c>
      <c r="B22" s="43" t="s">
        <v>6</v>
      </c>
      <c r="C22" s="43">
        <v>100.96</v>
      </c>
      <c r="D22" s="43">
        <v>46.35</v>
      </c>
      <c r="E22" s="43" t="s">
        <v>6</v>
      </c>
      <c r="F22" s="44" t="s">
        <v>6</v>
      </c>
      <c r="G22" s="44" t="s">
        <v>6</v>
      </c>
      <c r="H22" s="44" t="s">
        <v>6</v>
      </c>
      <c r="I22" s="83"/>
      <c r="J22" s="43">
        <v>540.62</v>
      </c>
      <c r="K22" s="44" t="s">
        <v>6</v>
      </c>
      <c r="L22" s="44">
        <f t="shared" si="5"/>
        <v>0.45909270998415219</v>
      </c>
      <c r="M22" s="44" t="s">
        <v>6</v>
      </c>
      <c r="N22" s="45" t="s">
        <v>6</v>
      </c>
    </row>
    <row r="23" spans="1:14" x14ac:dyDescent="0.3">
      <c r="A23" s="38" t="s">
        <v>109</v>
      </c>
      <c r="B23" s="39">
        <v>78.98</v>
      </c>
      <c r="C23" s="39">
        <v>96.52</v>
      </c>
      <c r="D23" s="39">
        <v>53.76</v>
      </c>
      <c r="E23" s="39">
        <f t="shared" si="4"/>
        <v>229.26</v>
      </c>
      <c r="F23" s="40">
        <f t="shared" si="1"/>
        <v>34.449969466980725</v>
      </c>
      <c r="G23" s="40">
        <f t="shared" si="2"/>
        <v>42.100671726424146</v>
      </c>
      <c r="H23" s="40">
        <f t="shared" si="3"/>
        <v>23.449358806595132</v>
      </c>
      <c r="I23" s="82">
        <v>94.07</v>
      </c>
      <c r="J23" s="39" t="s">
        <v>6</v>
      </c>
      <c r="K23" s="40">
        <f t="shared" si="8"/>
        <v>1.222081539630286</v>
      </c>
      <c r="L23" s="40">
        <f t="shared" si="5"/>
        <v>0.55698300870285955</v>
      </c>
      <c r="M23" s="40">
        <f t="shared" si="6"/>
        <v>0.6806786528234996</v>
      </c>
      <c r="N23" s="41">
        <f>E23/I23</f>
        <v>2.4371212926544064</v>
      </c>
    </row>
    <row r="24" spans="1:14" ht="15" thickBot="1" x14ac:dyDescent="0.35">
      <c r="A24" s="42" t="s">
        <v>110</v>
      </c>
      <c r="B24" s="43">
        <v>73.09</v>
      </c>
      <c r="C24" s="43">
        <v>97.87</v>
      </c>
      <c r="D24" s="43">
        <v>55.23</v>
      </c>
      <c r="E24" s="43">
        <f t="shared" si="4"/>
        <v>226.19</v>
      </c>
      <c r="F24" s="44">
        <f t="shared" si="1"/>
        <v>32.313541712719399</v>
      </c>
      <c r="G24" s="44">
        <f t="shared" si="2"/>
        <v>43.268933197754102</v>
      </c>
      <c r="H24" s="44">
        <f t="shared" si="3"/>
        <v>24.417525089526503</v>
      </c>
      <c r="I24" s="83"/>
      <c r="J24" s="43" t="s">
        <v>6</v>
      </c>
      <c r="K24" s="44">
        <f t="shared" si="8"/>
        <v>1.3390340675879053</v>
      </c>
      <c r="L24" s="44">
        <f t="shared" si="5"/>
        <v>0.56432001634821694</v>
      </c>
      <c r="M24" s="44">
        <f t="shared" si="6"/>
        <v>0.75564372691202619</v>
      </c>
      <c r="N24" s="45">
        <f>E24/I23</f>
        <v>2.4044860210481556</v>
      </c>
    </row>
    <row r="25" spans="1:14" x14ac:dyDescent="0.3">
      <c r="A25" s="38" t="s">
        <v>111</v>
      </c>
      <c r="B25" s="39">
        <v>76.61</v>
      </c>
      <c r="C25" s="39">
        <v>93.62</v>
      </c>
      <c r="D25" s="39">
        <v>46.6</v>
      </c>
      <c r="E25" s="39">
        <f t="shared" si="4"/>
        <v>216.83</v>
      </c>
      <c r="F25" s="40">
        <f t="shared" si="1"/>
        <v>35.331826776737536</v>
      </c>
      <c r="G25" s="40">
        <f t="shared" si="2"/>
        <v>43.176682193423424</v>
      </c>
      <c r="H25" s="40">
        <f t="shared" si="3"/>
        <v>21.491491029839043</v>
      </c>
      <c r="I25" s="82">
        <v>101.69</v>
      </c>
      <c r="J25" s="39" t="s">
        <v>6</v>
      </c>
      <c r="K25" s="40">
        <f t="shared" si="8"/>
        <v>1.2220336770656572</v>
      </c>
      <c r="L25" s="40">
        <f t="shared" si="5"/>
        <v>0.49775688955351421</v>
      </c>
      <c r="M25" s="40">
        <f t="shared" si="6"/>
        <v>0.60827568202584525</v>
      </c>
      <c r="N25" s="41">
        <f>E25/I25</f>
        <v>2.1322647261284295</v>
      </c>
    </row>
    <row r="26" spans="1:14" ht="15" thickBot="1" x14ac:dyDescent="0.35">
      <c r="A26" s="42" t="s">
        <v>112</v>
      </c>
      <c r="B26" s="43">
        <v>75.63</v>
      </c>
      <c r="C26" s="43">
        <v>95.68</v>
      </c>
      <c r="D26" s="43" t="s">
        <v>6</v>
      </c>
      <c r="E26" s="43" t="s">
        <v>6</v>
      </c>
      <c r="F26" s="44" t="s">
        <v>6</v>
      </c>
      <c r="G26" s="44" t="s">
        <v>6</v>
      </c>
      <c r="H26" s="44" t="s">
        <v>6</v>
      </c>
      <c r="I26" s="83"/>
      <c r="J26" s="43" t="s">
        <v>6</v>
      </c>
      <c r="K26" s="44">
        <f t="shared" si="8"/>
        <v>1.2651064392436866</v>
      </c>
      <c r="L26" s="44" t="s">
        <v>6</v>
      </c>
      <c r="M26" s="44" t="s">
        <v>6</v>
      </c>
      <c r="N26" s="45" t="s">
        <v>6</v>
      </c>
    </row>
    <row r="27" spans="1:14" x14ac:dyDescent="0.3">
      <c r="A27" s="38" t="s">
        <v>113</v>
      </c>
      <c r="B27" s="39">
        <v>97.73</v>
      </c>
      <c r="C27" s="39">
        <v>111.65</v>
      </c>
      <c r="D27" s="39">
        <v>58.56</v>
      </c>
      <c r="E27" s="39">
        <f t="shared" si="4"/>
        <v>267.94</v>
      </c>
      <c r="F27" s="40">
        <f t="shared" si="1"/>
        <v>36.474583862058672</v>
      </c>
      <c r="G27" s="40">
        <f t="shared" si="2"/>
        <v>41.669776815705013</v>
      </c>
      <c r="H27" s="40">
        <f t="shared" si="3"/>
        <v>21.855639322236321</v>
      </c>
      <c r="I27" s="82" t="s">
        <v>6</v>
      </c>
      <c r="J27" s="39" t="s">
        <v>6</v>
      </c>
      <c r="K27" s="40">
        <f t="shared" si="8"/>
        <v>1.142433234421365</v>
      </c>
      <c r="L27" s="40">
        <f t="shared" si="5"/>
        <v>0.52449619346171072</v>
      </c>
      <c r="M27" s="40">
        <f t="shared" si="6"/>
        <v>0.59920188273815611</v>
      </c>
      <c r="N27" s="41" t="s">
        <v>6</v>
      </c>
    </row>
    <row r="28" spans="1:14" ht="15" thickBot="1" x14ac:dyDescent="0.35">
      <c r="A28" s="42" t="s">
        <v>114</v>
      </c>
      <c r="B28" s="43" t="s">
        <v>6</v>
      </c>
      <c r="C28" s="43">
        <v>109.6</v>
      </c>
      <c r="D28" s="43">
        <v>56.03</v>
      </c>
      <c r="E28" s="43" t="s">
        <v>6</v>
      </c>
      <c r="F28" s="44" t="s">
        <v>6</v>
      </c>
      <c r="G28" s="44" t="s">
        <v>6</v>
      </c>
      <c r="H28" s="44" t="s">
        <v>6</v>
      </c>
      <c r="I28" s="83"/>
      <c r="J28" s="43" t="s">
        <v>6</v>
      </c>
      <c r="K28" s="44" t="s">
        <v>6</v>
      </c>
      <c r="L28" s="44">
        <f>D28/C28</f>
        <v>0.51122262773722627</v>
      </c>
      <c r="M28" s="44" t="s">
        <v>6</v>
      </c>
      <c r="N28" s="45" t="s">
        <v>6</v>
      </c>
    </row>
    <row r="29" spans="1:14" x14ac:dyDescent="0.3">
      <c r="A29" s="38" t="s">
        <v>115</v>
      </c>
      <c r="B29" s="39">
        <v>99.05</v>
      </c>
      <c r="C29" s="39">
        <v>146.81</v>
      </c>
      <c r="D29" s="39" t="s">
        <v>6</v>
      </c>
      <c r="E29" s="39" t="s">
        <v>6</v>
      </c>
      <c r="F29" s="40" t="s">
        <v>6</v>
      </c>
      <c r="G29" s="40" t="s">
        <v>6</v>
      </c>
      <c r="H29" s="40" t="s">
        <v>6</v>
      </c>
      <c r="I29" s="82">
        <v>145.44</v>
      </c>
      <c r="J29" s="39">
        <v>854.39</v>
      </c>
      <c r="K29" s="40">
        <f t="shared" si="8"/>
        <v>1.4821807168096921</v>
      </c>
      <c r="L29" s="40" t="s">
        <v>6</v>
      </c>
      <c r="M29" s="40" t="s">
        <v>6</v>
      </c>
      <c r="N29" s="41" t="s">
        <v>6</v>
      </c>
    </row>
    <row r="30" spans="1:14" ht="15" thickBot="1" x14ac:dyDescent="0.35">
      <c r="A30" s="42" t="s">
        <v>116</v>
      </c>
      <c r="B30" s="43">
        <v>96.56</v>
      </c>
      <c r="C30" s="43">
        <v>136.43</v>
      </c>
      <c r="D30" s="43">
        <v>70.25</v>
      </c>
      <c r="E30" s="43">
        <f t="shared" si="4"/>
        <v>303.24</v>
      </c>
      <c r="F30" s="44">
        <f t="shared" si="1"/>
        <v>31.842764806753728</v>
      </c>
      <c r="G30" s="44">
        <f t="shared" si="2"/>
        <v>44.990766389658361</v>
      </c>
      <c r="H30" s="44">
        <f t="shared" si="3"/>
        <v>23.166468803587918</v>
      </c>
      <c r="I30" s="83"/>
      <c r="J30" s="43">
        <v>854.39</v>
      </c>
      <c r="K30" s="44">
        <f t="shared" si="8"/>
        <v>1.4129038939519469</v>
      </c>
      <c r="L30" s="44">
        <f t="shared" si="5"/>
        <v>0.51491607417723373</v>
      </c>
      <c r="M30" s="44">
        <f t="shared" si="6"/>
        <v>0.72752692626346316</v>
      </c>
      <c r="N30" s="45">
        <f>E30/I29</f>
        <v>2.084983498349835</v>
      </c>
    </row>
    <row r="31" spans="1:14" ht="15" thickBot="1" x14ac:dyDescent="0.35">
      <c r="A31" s="46" t="s">
        <v>440</v>
      </c>
      <c r="B31" s="47">
        <v>86</v>
      </c>
      <c r="C31" s="47">
        <v>118</v>
      </c>
      <c r="D31" s="47" t="s">
        <v>6</v>
      </c>
      <c r="E31" s="47" t="s">
        <v>6</v>
      </c>
      <c r="F31" s="48" t="s">
        <v>6</v>
      </c>
      <c r="G31" s="48" t="s">
        <v>6</v>
      </c>
      <c r="H31" s="48" t="s">
        <v>6</v>
      </c>
      <c r="I31" s="47" t="s">
        <v>6</v>
      </c>
      <c r="J31" s="47" t="s">
        <v>6</v>
      </c>
      <c r="K31" s="48">
        <f t="shared" si="8"/>
        <v>1.3720930232558139</v>
      </c>
      <c r="L31" s="48" t="s">
        <v>6</v>
      </c>
      <c r="M31" s="48" t="s">
        <v>6</v>
      </c>
      <c r="N31" s="49" t="s">
        <v>6</v>
      </c>
    </row>
    <row r="32" spans="1:14" x14ac:dyDescent="0.3">
      <c r="F32" s="10"/>
      <c r="G32" s="10"/>
      <c r="H32" s="10"/>
    </row>
    <row r="33" spans="6:8" x14ac:dyDescent="0.3">
      <c r="F33" s="10"/>
      <c r="G33" s="10"/>
      <c r="H33" s="10"/>
    </row>
  </sheetData>
  <mergeCells count="15">
    <mergeCell ref="I27:I28"/>
    <mergeCell ref="I29:I30"/>
    <mergeCell ref="I15:I16"/>
    <mergeCell ref="I17:I18"/>
    <mergeCell ref="I19:I20"/>
    <mergeCell ref="I21:I22"/>
    <mergeCell ref="I23:I24"/>
    <mergeCell ref="I25:I26"/>
    <mergeCell ref="A1:N1"/>
    <mergeCell ref="I13:I14"/>
    <mergeCell ref="I3:I4"/>
    <mergeCell ref="I5:I6"/>
    <mergeCell ref="I7:I8"/>
    <mergeCell ref="I9:I10"/>
    <mergeCell ref="I11:I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DCE2-9F3B-4E1B-A8B9-69EB13DDAA8E}">
  <dimension ref="A1:G13"/>
  <sheetViews>
    <sheetView workbookViewId="0">
      <selection sqref="A1:G1"/>
    </sheetView>
  </sheetViews>
  <sheetFormatPr baseColWidth="10" defaultColWidth="10.6640625" defaultRowHeight="14.4" x14ac:dyDescent="0.3"/>
  <cols>
    <col min="1" max="1" width="26.5546875" bestFit="1" customWidth="1"/>
    <col min="2" max="2" width="12.21875" bestFit="1" customWidth="1"/>
    <col min="3" max="3" width="19.33203125" bestFit="1" customWidth="1"/>
    <col min="4" max="4" width="7.33203125" bestFit="1" customWidth="1"/>
    <col min="5" max="5" width="5.6640625" bestFit="1" customWidth="1"/>
    <col min="6" max="6" width="17.5546875" bestFit="1" customWidth="1"/>
    <col min="7" max="7" width="19.88671875" bestFit="1" customWidth="1"/>
  </cols>
  <sheetData>
    <row r="1" spans="1:7" ht="21" x14ac:dyDescent="0.4">
      <c r="A1" s="54" t="s">
        <v>649</v>
      </c>
      <c r="B1" s="54"/>
      <c r="C1" s="54"/>
      <c r="D1" s="54"/>
      <c r="E1" s="54"/>
      <c r="F1" s="54"/>
      <c r="G1" s="54"/>
    </row>
    <row r="2" spans="1:7" x14ac:dyDescent="0.3">
      <c r="A2" s="12" t="s">
        <v>441</v>
      </c>
      <c r="B2" s="12" t="s">
        <v>451</v>
      </c>
      <c r="C2" s="12" t="s">
        <v>0</v>
      </c>
      <c r="D2" s="12" t="s">
        <v>79</v>
      </c>
      <c r="E2" s="12" t="s">
        <v>80</v>
      </c>
      <c r="F2" s="12" t="s">
        <v>85</v>
      </c>
      <c r="G2" s="12" t="s">
        <v>443</v>
      </c>
    </row>
    <row r="3" spans="1:7" x14ac:dyDescent="0.3">
      <c r="A3" s="22" t="s">
        <v>442</v>
      </c>
      <c r="B3" s="8" t="s">
        <v>6</v>
      </c>
      <c r="C3" s="8" t="s">
        <v>418</v>
      </c>
      <c r="D3" s="8">
        <v>86</v>
      </c>
      <c r="E3" s="8">
        <v>117</v>
      </c>
      <c r="F3" s="8">
        <f>E3/D3</f>
        <v>1.3604651162790697</v>
      </c>
      <c r="G3" s="8" t="s">
        <v>650</v>
      </c>
    </row>
    <row r="4" spans="1:7" x14ac:dyDescent="0.3">
      <c r="A4" s="22" t="s">
        <v>420</v>
      </c>
      <c r="B4" s="8" t="s">
        <v>449</v>
      </c>
      <c r="C4" s="8" t="s">
        <v>421</v>
      </c>
      <c r="D4" s="8">
        <v>60</v>
      </c>
      <c r="E4" s="8">
        <v>85</v>
      </c>
      <c r="F4" s="8">
        <f>E4/D4</f>
        <v>1.4166666666666667</v>
      </c>
      <c r="G4" s="8" t="s">
        <v>651</v>
      </c>
    </row>
    <row r="5" spans="1:7" x14ac:dyDescent="0.3">
      <c r="A5" s="22" t="s">
        <v>652</v>
      </c>
      <c r="B5" s="8" t="s">
        <v>449</v>
      </c>
      <c r="C5" s="8" t="s">
        <v>430</v>
      </c>
      <c r="D5" s="8">
        <v>88</v>
      </c>
      <c r="E5" s="8" t="s">
        <v>6</v>
      </c>
      <c r="F5" s="8" t="s">
        <v>6</v>
      </c>
      <c r="G5" s="8" t="s">
        <v>653</v>
      </c>
    </row>
    <row r="6" spans="1:7" x14ac:dyDescent="0.3">
      <c r="A6" s="22" t="s">
        <v>444</v>
      </c>
      <c r="B6" s="8" t="s">
        <v>450</v>
      </c>
      <c r="C6" s="8" t="s">
        <v>454</v>
      </c>
      <c r="D6" s="8">
        <v>70</v>
      </c>
      <c r="E6" s="8">
        <v>94</v>
      </c>
      <c r="F6" s="8">
        <f t="shared" ref="F6:F12" si="0">E6/D6</f>
        <v>1.3428571428571427</v>
      </c>
      <c r="G6" s="8" t="s">
        <v>651</v>
      </c>
    </row>
    <row r="7" spans="1:7" x14ac:dyDescent="0.3">
      <c r="A7" s="22" t="s">
        <v>445</v>
      </c>
      <c r="B7" s="8" t="s">
        <v>450</v>
      </c>
      <c r="C7" s="8" t="s">
        <v>428</v>
      </c>
      <c r="D7" s="8">
        <v>65</v>
      </c>
      <c r="E7" s="8">
        <v>101</v>
      </c>
      <c r="F7" s="8">
        <f t="shared" si="0"/>
        <v>1.5538461538461539</v>
      </c>
      <c r="G7" s="8" t="s">
        <v>651</v>
      </c>
    </row>
    <row r="8" spans="1:7" x14ac:dyDescent="0.3">
      <c r="A8" s="22" t="s">
        <v>446</v>
      </c>
      <c r="B8" s="8" t="s">
        <v>452</v>
      </c>
      <c r="C8" s="8" t="s">
        <v>425</v>
      </c>
      <c r="D8" s="8">
        <v>40</v>
      </c>
      <c r="E8" s="8">
        <v>64</v>
      </c>
      <c r="F8" s="8">
        <f t="shared" si="0"/>
        <v>1.6</v>
      </c>
      <c r="G8" s="8" t="s">
        <v>651</v>
      </c>
    </row>
    <row r="9" spans="1:7" x14ac:dyDescent="0.3">
      <c r="A9" s="23" t="s">
        <v>654</v>
      </c>
      <c r="B9" s="50" t="s">
        <v>453</v>
      </c>
      <c r="C9" s="8" t="s">
        <v>415</v>
      </c>
      <c r="D9" s="8" t="s">
        <v>6</v>
      </c>
      <c r="E9" s="8">
        <v>143</v>
      </c>
      <c r="F9" s="8" t="s">
        <v>6</v>
      </c>
      <c r="G9" s="8" t="s">
        <v>655</v>
      </c>
    </row>
    <row r="10" spans="1:7" x14ac:dyDescent="0.3">
      <c r="A10" s="22" t="s">
        <v>447</v>
      </c>
      <c r="B10" s="8" t="s">
        <v>449</v>
      </c>
      <c r="C10" s="8" t="s">
        <v>410</v>
      </c>
      <c r="D10" s="8">
        <v>153</v>
      </c>
      <c r="E10" s="8" t="s">
        <v>6</v>
      </c>
      <c r="F10" s="8" t="s">
        <v>6</v>
      </c>
      <c r="G10" s="8" t="s">
        <v>656</v>
      </c>
    </row>
    <row r="11" spans="1:7" x14ac:dyDescent="0.3">
      <c r="A11" s="22" t="s">
        <v>448</v>
      </c>
      <c r="B11" s="8" t="s">
        <v>450</v>
      </c>
      <c r="C11" s="8" t="s">
        <v>435</v>
      </c>
      <c r="D11" s="8">
        <v>145</v>
      </c>
      <c r="E11" s="8">
        <v>194</v>
      </c>
      <c r="F11" s="8">
        <f t="shared" si="0"/>
        <v>1.3379310344827586</v>
      </c>
      <c r="G11" s="8" t="s">
        <v>657</v>
      </c>
    </row>
    <row r="12" spans="1:7" x14ac:dyDescent="0.3">
      <c r="A12" s="23" t="s">
        <v>437</v>
      </c>
      <c r="B12" s="8" t="s">
        <v>449</v>
      </c>
      <c r="C12" s="8" t="s">
        <v>455</v>
      </c>
      <c r="D12" s="8">
        <v>558</v>
      </c>
      <c r="E12" s="8">
        <v>673</v>
      </c>
      <c r="F12" s="8">
        <f t="shared" si="0"/>
        <v>1.2060931899641576</v>
      </c>
      <c r="G12" s="8" t="s">
        <v>658</v>
      </c>
    </row>
    <row r="13" spans="1:7" x14ac:dyDescent="0.3">
      <c r="A13" s="23" t="s">
        <v>437</v>
      </c>
      <c r="B13" s="8" t="s">
        <v>449</v>
      </c>
      <c r="C13" s="8" t="s">
        <v>456</v>
      </c>
      <c r="D13" s="8">
        <v>485</v>
      </c>
      <c r="E13" s="8" t="s">
        <v>6</v>
      </c>
      <c r="F13" s="8" t="s">
        <v>6</v>
      </c>
      <c r="G13" s="8" t="s">
        <v>658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2429-E66D-460B-9D0B-6D2331C5537E}">
  <dimension ref="A1:Q16"/>
  <sheetViews>
    <sheetView workbookViewId="0">
      <selection sqref="A1:Q1"/>
    </sheetView>
  </sheetViews>
  <sheetFormatPr baseColWidth="10" defaultColWidth="10.6640625" defaultRowHeight="14.4" x14ac:dyDescent="0.3"/>
  <cols>
    <col min="1" max="1" width="12.6640625" bestFit="1" customWidth="1"/>
    <col min="2" max="2" width="4.77734375" bestFit="1" customWidth="1"/>
    <col min="3" max="3" width="6.109375" bestFit="1" customWidth="1"/>
    <col min="4" max="4" width="4.77734375" bestFit="1" customWidth="1"/>
    <col min="5" max="5" width="6.109375" bestFit="1" customWidth="1"/>
    <col min="6" max="6" width="4.77734375" bestFit="1" customWidth="1"/>
    <col min="7" max="7" width="6.109375" bestFit="1" customWidth="1"/>
    <col min="8" max="8" width="4.77734375" bestFit="1" customWidth="1"/>
    <col min="9" max="9" width="6.109375" bestFit="1" customWidth="1"/>
    <col min="10" max="10" width="4.77734375" bestFit="1" customWidth="1"/>
    <col min="11" max="11" width="6.109375" bestFit="1" customWidth="1"/>
    <col min="12" max="12" width="4.77734375" bestFit="1" customWidth="1"/>
    <col min="13" max="13" width="6.109375" bestFit="1" customWidth="1"/>
    <col min="14" max="14" width="4.77734375" bestFit="1" customWidth="1"/>
    <col min="15" max="15" width="6.109375" bestFit="1" customWidth="1"/>
    <col min="16" max="16" width="4.77734375" bestFit="1" customWidth="1"/>
    <col min="17" max="17" width="6.109375" bestFit="1" customWidth="1"/>
  </cols>
  <sheetData>
    <row r="1" spans="1:17" ht="21" x14ac:dyDescent="0.4">
      <c r="A1" s="54" t="s">
        <v>659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x14ac:dyDescent="0.3">
      <c r="A2" s="62" t="s">
        <v>60</v>
      </c>
      <c r="B2" s="75" t="s">
        <v>495</v>
      </c>
      <c r="C2" s="75"/>
      <c r="D2" s="75"/>
      <c r="E2" s="75"/>
      <c r="F2" s="75"/>
      <c r="G2" s="75"/>
      <c r="H2" s="75"/>
      <c r="I2" s="75"/>
      <c r="J2" s="75" t="s">
        <v>496</v>
      </c>
      <c r="K2" s="75"/>
      <c r="L2" s="75"/>
      <c r="M2" s="75"/>
      <c r="N2" s="75"/>
      <c r="O2" s="75"/>
      <c r="P2" s="75"/>
      <c r="Q2" s="75"/>
    </row>
    <row r="3" spans="1:17" x14ac:dyDescent="0.3">
      <c r="A3" s="62"/>
      <c r="B3" s="77" t="s">
        <v>72</v>
      </c>
      <c r="C3" s="79"/>
      <c r="D3" s="77" t="s">
        <v>73</v>
      </c>
      <c r="E3" s="79"/>
      <c r="F3" s="77" t="s">
        <v>74</v>
      </c>
      <c r="G3" s="79"/>
      <c r="H3" s="77" t="s">
        <v>75</v>
      </c>
      <c r="I3" s="79"/>
      <c r="J3" s="77" t="s">
        <v>72</v>
      </c>
      <c r="K3" s="79"/>
      <c r="L3" s="77" t="s">
        <v>73</v>
      </c>
      <c r="M3" s="79"/>
      <c r="N3" s="77" t="s">
        <v>74</v>
      </c>
      <c r="O3" s="79"/>
      <c r="P3" s="77" t="s">
        <v>75</v>
      </c>
      <c r="Q3" s="79"/>
    </row>
    <row r="4" spans="1:17" x14ac:dyDescent="0.3">
      <c r="A4" s="62"/>
      <c r="B4" s="3" t="s">
        <v>2</v>
      </c>
      <c r="C4" s="3" t="s">
        <v>3</v>
      </c>
      <c r="D4" s="3" t="s">
        <v>2</v>
      </c>
      <c r="E4" s="3" t="s">
        <v>3</v>
      </c>
      <c r="F4" s="3" t="s">
        <v>2</v>
      </c>
      <c r="G4" s="3" t="s">
        <v>3</v>
      </c>
      <c r="H4" s="3" t="s">
        <v>2</v>
      </c>
      <c r="I4" s="3" t="s">
        <v>3</v>
      </c>
      <c r="J4" s="3" t="s">
        <v>2</v>
      </c>
      <c r="K4" s="3" t="s">
        <v>3</v>
      </c>
      <c r="L4" s="3" t="s">
        <v>2</v>
      </c>
      <c r="M4" s="3" t="s">
        <v>3</v>
      </c>
      <c r="N4" s="3" t="s">
        <v>2</v>
      </c>
      <c r="O4" s="3" t="s">
        <v>3</v>
      </c>
      <c r="P4" s="3" t="s">
        <v>2</v>
      </c>
      <c r="Q4" s="3" t="s">
        <v>3</v>
      </c>
    </row>
    <row r="5" spans="1:17" x14ac:dyDescent="0.3">
      <c r="A5" s="14" t="s">
        <v>7</v>
      </c>
      <c r="B5" s="8">
        <v>79</v>
      </c>
      <c r="C5" s="9" t="s">
        <v>6</v>
      </c>
      <c r="D5" s="8">
        <v>114</v>
      </c>
      <c r="E5" s="8">
        <v>131</v>
      </c>
      <c r="F5" s="8">
        <v>121</v>
      </c>
      <c r="G5" s="8">
        <v>120</v>
      </c>
      <c r="H5" s="8">
        <v>122</v>
      </c>
      <c r="I5" s="9" t="s">
        <v>6</v>
      </c>
      <c r="J5" s="8">
        <v>30</v>
      </c>
      <c r="K5" s="9" t="s">
        <v>6</v>
      </c>
      <c r="L5" s="8">
        <v>66</v>
      </c>
      <c r="M5" s="8">
        <v>91</v>
      </c>
      <c r="N5" s="8">
        <v>50</v>
      </c>
      <c r="O5" s="8">
        <v>90</v>
      </c>
      <c r="P5" s="8">
        <v>59</v>
      </c>
      <c r="Q5" s="9" t="s">
        <v>6</v>
      </c>
    </row>
    <row r="6" spans="1:17" x14ac:dyDescent="0.3">
      <c r="A6" s="14" t="s">
        <v>9</v>
      </c>
      <c r="B6" s="9" t="s">
        <v>6</v>
      </c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8">
        <v>87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</row>
    <row r="7" spans="1:17" x14ac:dyDescent="0.3">
      <c r="A7" s="14" t="s">
        <v>10</v>
      </c>
      <c r="B7" s="9" t="s">
        <v>6</v>
      </c>
      <c r="C7" s="9" t="s">
        <v>6</v>
      </c>
      <c r="D7" s="8">
        <v>131</v>
      </c>
      <c r="E7" s="8">
        <v>146</v>
      </c>
      <c r="F7" s="9" t="s">
        <v>6</v>
      </c>
      <c r="G7" s="9" t="s">
        <v>6</v>
      </c>
      <c r="H7" s="9" t="s">
        <v>6</v>
      </c>
      <c r="I7" s="9" t="s">
        <v>6</v>
      </c>
      <c r="J7" s="9" t="s">
        <v>6</v>
      </c>
      <c r="K7" s="9" t="s">
        <v>6</v>
      </c>
      <c r="L7" s="8">
        <v>113</v>
      </c>
      <c r="M7" s="8">
        <v>106</v>
      </c>
      <c r="N7" s="9" t="s">
        <v>6</v>
      </c>
      <c r="O7" s="9" t="s">
        <v>6</v>
      </c>
      <c r="P7" s="9" t="s">
        <v>6</v>
      </c>
      <c r="Q7" s="9" t="s">
        <v>6</v>
      </c>
    </row>
    <row r="8" spans="1:17" x14ac:dyDescent="0.3">
      <c r="A8" s="14" t="s">
        <v>17</v>
      </c>
      <c r="B8" s="9" t="s">
        <v>6</v>
      </c>
      <c r="C8" s="9" t="s">
        <v>6</v>
      </c>
      <c r="D8" s="8">
        <v>159</v>
      </c>
      <c r="E8" s="9" t="s">
        <v>6</v>
      </c>
      <c r="F8" s="8">
        <v>148</v>
      </c>
      <c r="G8" s="9" t="s">
        <v>6</v>
      </c>
      <c r="H8" s="8">
        <v>147</v>
      </c>
      <c r="I8" s="9" t="s">
        <v>6</v>
      </c>
      <c r="J8" s="9" t="s">
        <v>6</v>
      </c>
      <c r="K8" s="9" t="s">
        <v>6</v>
      </c>
      <c r="L8" s="8">
        <v>114</v>
      </c>
      <c r="M8" s="9" t="s">
        <v>6</v>
      </c>
      <c r="N8" s="8">
        <v>99</v>
      </c>
      <c r="O8" s="9" t="s">
        <v>6</v>
      </c>
      <c r="P8" s="8">
        <v>102</v>
      </c>
      <c r="Q8" s="9" t="s">
        <v>6</v>
      </c>
    </row>
    <row r="9" spans="1:17" x14ac:dyDescent="0.3">
      <c r="A9" s="14" t="s">
        <v>19</v>
      </c>
      <c r="B9" s="9" t="s">
        <v>6</v>
      </c>
      <c r="C9" s="9" t="s">
        <v>6</v>
      </c>
      <c r="D9" s="9" t="s">
        <v>6</v>
      </c>
      <c r="E9" s="8">
        <v>147</v>
      </c>
      <c r="F9" s="9" t="s">
        <v>6</v>
      </c>
      <c r="G9" s="9" t="s">
        <v>6</v>
      </c>
      <c r="H9" s="9" t="s">
        <v>6</v>
      </c>
      <c r="I9" s="9" t="s">
        <v>6</v>
      </c>
      <c r="J9" s="9" t="s">
        <v>6</v>
      </c>
      <c r="K9" s="9" t="s">
        <v>6</v>
      </c>
      <c r="L9" s="9" t="s">
        <v>6</v>
      </c>
      <c r="M9" s="8">
        <v>110</v>
      </c>
      <c r="N9" s="9" t="s">
        <v>6</v>
      </c>
      <c r="O9" s="8">
        <v>70</v>
      </c>
      <c r="P9" s="9" t="s">
        <v>6</v>
      </c>
      <c r="Q9" s="8">
        <v>79</v>
      </c>
    </row>
    <row r="10" spans="1:17" x14ac:dyDescent="0.3">
      <c r="A10" s="14" t="s">
        <v>20</v>
      </c>
      <c r="B10" s="9" t="s">
        <v>6</v>
      </c>
      <c r="C10" s="9" t="s">
        <v>6</v>
      </c>
      <c r="D10" s="8">
        <v>120</v>
      </c>
      <c r="E10" s="8">
        <v>147</v>
      </c>
      <c r="F10" s="9" t="s">
        <v>6</v>
      </c>
      <c r="G10" s="8">
        <v>80</v>
      </c>
      <c r="H10" s="9" t="s">
        <v>6</v>
      </c>
      <c r="I10" s="9" t="s">
        <v>6</v>
      </c>
      <c r="J10" s="9" t="s">
        <v>6</v>
      </c>
      <c r="K10" s="9" t="s">
        <v>6</v>
      </c>
      <c r="L10" s="8">
        <v>90</v>
      </c>
      <c r="M10" s="8">
        <v>98</v>
      </c>
      <c r="N10" s="9" t="s">
        <v>6</v>
      </c>
      <c r="O10" s="8">
        <v>68</v>
      </c>
      <c r="P10" s="9" t="s">
        <v>6</v>
      </c>
      <c r="Q10" s="9" t="s">
        <v>6</v>
      </c>
    </row>
    <row r="11" spans="1:17" x14ac:dyDescent="0.3">
      <c r="A11" s="14" t="s">
        <v>22</v>
      </c>
      <c r="B11" s="9" t="s">
        <v>6</v>
      </c>
      <c r="C11" s="9" t="s">
        <v>6</v>
      </c>
      <c r="D11" s="9" t="s">
        <v>6</v>
      </c>
      <c r="E11" s="9" t="s">
        <v>6</v>
      </c>
      <c r="F11" s="8">
        <v>131</v>
      </c>
      <c r="G11" s="9" t="s">
        <v>6</v>
      </c>
      <c r="H11" s="9" t="s">
        <v>6</v>
      </c>
      <c r="I11" s="9" t="s">
        <v>6</v>
      </c>
      <c r="J11" s="9" t="s">
        <v>6</v>
      </c>
      <c r="K11" s="9" t="s">
        <v>6</v>
      </c>
      <c r="L11" s="9" t="s">
        <v>6</v>
      </c>
      <c r="M11" s="9" t="s">
        <v>6</v>
      </c>
      <c r="N11" s="8">
        <v>80</v>
      </c>
      <c r="O11" s="9" t="s">
        <v>6</v>
      </c>
      <c r="P11" s="9" t="s">
        <v>6</v>
      </c>
      <c r="Q11" s="9" t="s">
        <v>6</v>
      </c>
    </row>
    <row r="12" spans="1:17" x14ac:dyDescent="0.3">
      <c r="A12" s="14" t="s">
        <v>24</v>
      </c>
      <c r="B12" s="9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6</v>
      </c>
      <c r="I12" s="9" t="s">
        <v>6</v>
      </c>
      <c r="J12" s="9" t="s">
        <v>6</v>
      </c>
      <c r="K12" s="9" t="s">
        <v>6</v>
      </c>
      <c r="L12" s="9" t="s">
        <v>6</v>
      </c>
      <c r="M12" s="9" t="s">
        <v>6</v>
      </c>
      <c r="N12" s="9" t="s">
        <v>6</v>
      </c>
      <c r="O12" s="8">
        <v>82</v>
      </c>
      <c r="P12" s="9" t="s">
        <v>6</v>
      </c>
      <c r="Q12" s="8">
        <v>80</v>
      </c>
    </row>
    <row r="13" spans="1:17" x14ac:dyDescent="0.3">
      <c r="A13" s="14" t="s">
        <v>25</v>
      </c>
      <c r="B13" s="9" t="s">
        <v>6</v>
      </c>
      <c r="C13" s="9" t="s">
        <v>6</v>
      </c>
      <c r="D13" s="9" t="s">
        <v>6</v>
      </c>
      <c r="E13" s="8">
        <v>136</v>
      </c>
      <c r="F13" s="8" t="s">
        <v>6</v>
      </c>
      <c r="G13" s="8">
        <v>140</v>
      </c>
      <c r="H13" s="9" t="s">
        <v>6</v>
      </c>
      <c r="I13" s="8">
        <v>156</v>
      </c>
      <c r="J13" s="9" t="s">
        <v>6</v>
      </c>
      <c r="K13" s="9" t="s">
        <v>6</v>
      </c>
      <c r="L13" s="9" t="s">
        <v>6</v>
      </c>
      <c r="M13" s="8">
        <v>98</v>
      </c>
      <c r="N13" s="9" t="s">
        <v>6</v>
      </c>
      <c r="O13" s="8">
        <v>105</v>
      </c>
      <c r="P13" s="8">
        <v>98</v>
      </c>
      <c r="Q13" s="9" t="s">
        <v>6</v>
      </c>
    </row>
    <row r="14" spans="1:17" x14ac:dyDescent="0.3">
      <c r="A14" s="14" t="s">
        <v>27</v>
      </c>
      <c r="B14" s="9" t="s">
        <v>6</v>
      </c>
      <c r="C14" s="9" t="s">
        <v>6</v>
      </c>
      <c r="D14" s="9" t="s">
        <v>6</v>
      </c>
      <c r="E14" s="9" t="s">
        <v>6</v>
      </c>
      <c r="F14" s="9" t="s">
        <v>6</v>
      </c>
      <c r="G14" s="9" t="s">
        <v>6</v>
      </c>
      <c r="H14" s="9" t="s">
        <v>6</v>
      </c>
      <c r="I14" s="9" t="s">
        <v>6</v>
      </c>
      <c r="J14" s="9" t="s">
        <v>6</v>
      </c>
      <c r="K14" s="9" t="s">
        <v>6</v>
      </c>
      <c r="L14" s="9" t="s">
        <v>6</v>
      </c>
      <c r="M14" s="9" t="s">
        <v>6</v>
      </c>
      <c r="N14" s="9" t="s">
        <v>6</v>
      </c>
      <c r="O14" s="9" t="s">
        <v>6</v>
      </c>
      <c r="P14" s="8">
        <v>97</v>
      </c>
      <c r="Q14" s="9" t="s">
        <v>6</v>
      </c>
    </row>
    <row r="15" spans="1:17" x14ac:dyDescent="0.3">
      <c r="A15" s="14" t="s">
        <v>29</v>
      </c>
      <c r="B15" s="9" t="s">
        <v>6</v>
      </c>
      <c r="C15" s="9" t="s">
        <v>6</v>
      </c>
      <c r="D15" s="9" t="s">
        <v>6</v>
      </c>
      <c r="E15" s="9" t="s">
        <v>6</v>
      </c>
      <c r="F15" s="9" t="s">
        <v>6</v>
      </c>
      <c r="G15" s="9" t="s">
        <v>6</v>
      </c>
      <c r="H15" s="8">
        <v>110</v>
      </c>
      <c r="I15" s="9" t="s">
        <v>6</v>
      </c>
      <c r="J15" s="9" t="s">
        <v>6</v>
      </c>
      <c r="K15" s="9" t="s">
        <v>6</v>
      </c>
      <c r="L15" s="9" t="s">
        <v>6</v>
      </c>
      <c r="M15" s="9" t="s">
        <v>6</v>
      </c>
      <c r="N15" s="9" t="s">
        <v>6</v>
      </c>
      <c r="O15" s="9" t="s">
        <v>6</v>
      </c>
      <c r="P15" s="9" t="s">
        <v>6</v>
      </c>
      <c r="Q15" s="9" t="s">
        <v>6</v>
      </c>
    </row>
    <row r="16" spans="1:17" x14ac:dyDescent="0.3">
      <c r="A16" s="14" t="s">
        <v>31</v>
      </c>
      <c r="B16" s="9" t="s">
        <v>6</v>
      </c>
      <c r="C16" s="9" t="s">
        <v>6</v>
      </c>
      <c r="D16" s="9" t="s">
        <v>6</v>
      </c>
      <c r="E16" s="9" t="s">
        <v>6</v>
      </c>
      <c r="F16" s="9" t="s">
        <v>6</v>
      </c>
      <c r="G16" s="9" t="s">
        <v>6</v>
      </c>
      <c r="H16" s="9" t="s">
        <v>6</v>
      </c>
      <c r="I16" s="9" t="s">
        <v>6</v>
      </c>
      <c r="J16" s="9" t="s">
        <v>6</v>
      </c>
      <c r="K16" s="9" t="s">
        <v>6</v>
      </c>
      <c r="L16" s="8">
        <v>98</v>
      </c>
      <c r="M16" s="8">
        <v>106</v>
      </c>
      <c r="N16" s="8">
        <v>70</v>
      </c>
      <c r="O16" s="8">
        <v>79</v>
      </c>
      <c r="P16" s="9" t="s">
        <v>6</v>
      </c>
      <c r="Q16" s="9" t="s">
        <v>6</v>
      </c>
    </row>
  </sheetData>
  <mergeCells count="12">
    <mergeCell ref="A1:Q1"/>
    <mergeCell ref="A2:A4"/>
    <mergeCell ref="B2:I2"/>
    <mergeCell ref="J2:Q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B4EB-FCFC-437E-AD50-25181B8BE78D}">
  <dimension ref="A1:I13"/>
  <sheetViews>
    <sheetView tabSelected="1" topLeftCell="B1" workbookViewId="0">
      <selection activeCell="E25" sqref="E25"/>
    </sheetView>
  </sheetViews>
  <sheetFormatPr baseColWidth="10" defaultColWidth="11.5546875" defaultRowHeight="13.8" x14ac:dyDescent="0.25"/>
  <cols>
    <col min="1" max="1" width="18.109375" style="1" bestFit="1" customWidth="1"/>
    <col min="2" max="2" width="39.21875" style="1" bestFit="1" customWidth="1"/>
    <col min="3" max="3" width="34.77734375" style="1" customWidth="1"/>
    <col min="4" max="4" width="20.6640625" style="1" customWidth="1"/>
    <col min="5" max="5" width="22.44140625" style="1" customWidth="1"/>
    <col min="6" max="6" width="22.5546875" style="1" customWidth="1"/>
    <col min="7" max="7" width="19.44140625" style="1" customWidth="1"/>
    <col min="8" max="8" width="25.88671875" style="1" customWidth="1"/>
    <col min="9" max="9" width="29.21875" style="1" customWidth="1"/>
    <col min="10" max="16384" width="11.5546875" style="1"/>
  </cols>
  <sheetData>
    <row r="1" spans="1:9" ht="21" x14ac:dyDescent="0.4">
      <c r="A1" s="54" t="s">
        <v>660</v>
      </c>
      <c r="B1" s="54"/>
      <c r="C1" s="54"/>
      <c r="D1" s="54"/>
      <c r="E1" s="54"/>
      <c r="F1" s="54"/>
      <c r="G1" s="54"/>
      <c r="H1" s="54"/>
      <c r="I1" s="54"/>
    </row>
    <row r="2" spans="1:9" ht="27.45" customHeight="1" x14ac:dyDescent="0.25">
      <c r="A2" s="11" t="s">
        <v>441</v>
      </c>
      <c r="B2" s="20" t="s">
        <v>60</v>
      </c>
      <c r="C2" s="20" t="s">
        <v>423</v>
      </c>
      <c r="D2" s="20" t="s">
        <v>404</v>
      </c>
      <c r="E2" s="20" t="s">
        <v>558</v>
      </c>
      <c r="F2" s="20" t="s">
        <v>559</v>
      </c>
      <c r="G2" s="20" t="s">
        <v>401</v>
      </c>
      <c r="H2" s="20" t="s">
        <v>402</v>
      </c>
      <c r="I2" s="20" t="s">
        <v>403</v>
      </c>
    </row>
    <row r="3" spans="1:9" ht="14.4" x14ac:dyDescent="0.3">
      <c r="A3" s="22" t="s">
        <v>405</v>
      </c>
      <c r="B3" s="30" t="s">
        <v>406</v>
      </c>
      <c r="C3" s="30" t="s">
        <v>411</v>
      </c>
      <c r="D3" s="30" t="s">
        <v>407</v>
      </c>
      <c r="E3" s="30" t="s">
        <v>6</v>
      </c>
      <c r="F3" s="30" t="s">
        <v>560</v>
      </c>
      <c r="G3" s="30" t="s">
        <v>413</v>
      </c>
      <c r="H3" s="30" t="s">
        <v>407</v>
      </c>
      <c r="I3" s="30" t="s">
        <v>408</v>
      </c>
    </row>
    <row r="4" spans="1:9" ht="14.4" x14ac:dyDescent="0.3">
      <c r="A4" s="22" t="s">
        <v>409</v>
      </c>
      <c r="B4" s="30" t="s">
        <v>410</v>
      </c>
      <c r="C4" s="30" t="s">
        <v>412</v>
      </c>
      <c r="D4" s="30" t="s">
        <v>407</v>
      </c>
      <c r="E4" s="30" t="s">
        <v>6</v>
      </c>
      <c r="F4" s="30" t="s">
        <v>561</v>
      </c>
      <c r="G4" s="30" t="s">
        <v>408</v>
      </c>
      <c r="H4" s="30" t="s">
        <v>407</v>
      </c>
      <c r="I4" s="30" t="s">
        <v>407</v>
      </c>
    </row>
    <row r="5" spans="1:9" ht="14.4" x14ac:dyDescent="0.3">
      <c r="A5" s="14" t="s">
        <v>414</v>
      </c>
      <c r="B5" s="30" t="s">
        <v>415</v>
      </c>
      <c r="C5" s="30" t="s">
        <v>416</v>
      </c>
      <c r="D5" s="30" t="s">
        <v>407</v>
      </c>
      <c r="E5" s="30" t="s">
        <v>6</v>
      </c>
      <c r="F5" s="30" t="s">
        <v>564</v>
      </c>
      <c r="G5" s="30" t="s">
        <v>407</v>
      </c>
      <c r="H5" s="30" t="s">
        <v>407</v>
      </c>
      <c r="I5" s="30" t="s">
        <v>408</v>
      </c>
    </row>
    <row r="6" spans="1:9" ht="14.4" x14ac:dyDescent="0.3">
      <c r="A6" s="22" t="s">
        <v>417</v>
      </c>
      <c r="B6" s="30" t="s">
        <v>418</v>
      </c>
      <c r="C6" s="30" t="s">
        <v>419</v>
      </c>
      <c r="D6" s="30" t="s">
        <v>407</v>
      </c>
      <c r="E6" s="30" t="s">
        <v>6</v>
      </c>
      <c r="F6" s="30" t="s">
        <v>563</v>
      </c>
      <c r="G6" s="30" t="s">
        <v>408</v>
      </c>
      <c r="H6" s="30" t="s">
        <v>407</v>
      </c>
      <c r="I6" s="30" t="s">
        <v>408</v>
      </c>
    </row>
    <row r="7" spans="1:9" ht="14.4" x14ac:dyDescent="0.3">
      <c r="A7" s="22" t="s">
        <v>420</v>
      </c>
      <c r="B7" s="30" t="s">
        <v>421</v>
      </c>
      <c r="C7" s="30" t="s">
        <v>422</v>
      </c>
      <c r="D7" s="30" t="s">
        <v>407</v>
      </c>
      <c r="E7" s="30" t="s">
        <v>6</v>
      </c>
      <c r="F7" s="30" t="s">
        <v>562</v>
      </c>
      <c r="G7" s="30" t="s">
        <v>6</v>
      </c>
      <c r="H7" s="30" t="s">
        <v>407</v>
      </c>
      <c r="I7" s="30" t="s">
        <v>407</v>
      </c>
    </row>
    <row r="8" spans="1:9" ht="14.4" x14ac:dyDescent="0.3">
      <c r="A8" s="22" t="s">
        <v>429</v>
      </c>
      <c r="B8" s="30" t="s">
        <v>430</v>
      </c>
      <c r="C8" s="30" t="s">
        <v>431</v>
      </c>
      <c r="D8" s="30" t="s">
        <v>407</v>
      </c>
      <c r="E8" s="30" t="s">
        <v>407</v>
      </c>
      <c r="F8" s="30" t="s">
        <v>565</v>
      </c>
      <c r="G8" s="30" t="s">
        <v>6</v>
      </c>
      <c r="H8" s="30" t="s">
        <v>407</v>
      </c>
      <c r="I8" s="30" t="s">
        <v>407</v>
      </c>
    </row>
    <row r="9" spans="1:9" ht="14.4" x14ac:dyDescent="0.3">
      <c r="A9" s="22" t="s">
        <v>424</v>
      </c>
      <c r="B9" s="30" t="s">
        <v>425</v>
      </c>
      <c r="C9" s="30" t="s">
        <v>426</v>
      </c>
      <c r="D9" s="30" t="s">
        <v>407</v>
      </c>
      <c r="E9" s="30" t="s">
        <v>6</v>
      </c>
      <c r="F9" s="30" t="s">
        <v>566</v>
      </c>
      <c r="G9" s="30" t="s">
        <v>407</v>
      </c>
      <c r="H9" s="30" t="s">
        <v>407</v>
      </c>
      <c r="I9" s="30" t="s">
        <v>408</v>
      </c>
    </row>
    <row r="10" spans="1:9" ht="14.4" x14ac:dyDescent="0.3">
      <c r="A10" s="22" t="s">
        <v>427</v>
      </c>
      <c r="B10" s="30" t="s">
        <v>428</v>
      </c>
      <c r="C10" s="30" t="s">
        <v>426</v>
      </c>
      <c r="D10" s="30" t="s">
        <v>407</v>
      </c>
      <c r="E10" s="30" t="s">
        <v>6</v>
      </c>
      <c r="F10" s="30" t="s">
        <v>560</v>
      </c>
      <c r="G10" s="30" t="s">
        <v>407</v>
      </c>
      <c r="H10" s="30" t="s">
        <v>407</v>
      </c>
      <c r="I10" s="30" t="s">
        <v>408</v>
      </c>
    </row>
    <row r="11" spans="1:9" ht="14.4" x14ac:dyDescent="0.3">
      <c r="A11" s="22" t="s">
        <v>432</v>
      </c>
      <c r="B11" s="30" t="s">
        <v>433</v>
      </c>
      <c r="C11" s="30" t="s">
        <v>426</v>
      </c>
      <c r="D11" s="30" t="s">
        <v>407</v>
      </c>
      <c r="E11" s="30" t="s">
        <v>6</v>
      </c>
      <c r="F11" s="30" t="s">
        <v>562</v>
      </c>
      <c r="G11" s="30" t="s">
        <v>408</v>
      </c>
      <c r="H11" s="30" t="s">
        <v>6</v>
      </c>
      <c r="I11" s="30" t="s">
        <v>408</v>
      </c>
    </row>
    <row r="12" spans="1:9" ht="14.4" x14ac:dyDescent="0.3">
      <c r="A12" s="22" t="s">
        <v>434</v>
      </c>
      <c r="B12" s="30" t="s">
        <v>435</v>
      </c>
      <c r="C12" s="30" t="s">
        <v>436</v>
      </c>
      <c r="D12" s="30" t="s">
        <v>407</v>
      </c>
      <c r="E12" s="30" t="s">
        <v>6</v>
      </c>
      <c r="F12" s="30" t="s">
        <v>564</v>
      </c>
      <c r="G12" s="30" t="s">
        <v>408</v>
      </c>
      <c r="H12" s="30" t="s">
        <v>407</v>
      </c>
      <c r="I12" s="30" t="s">
        <v>408</v>
      </c>
    </row>
    <row r="13" spans="1:9" ht="14.4" x14ac:dyDescent="0.3">
      <c r="A13" s="22" t="s">
        <v>437</v>
      </c>
      <c r="B13" s="30" t="s">
        <v>438</v>
      </c>
      <c r="C13" s="30" t="s">
        <v>439</v>
      </c>
      <c r="D13" s="30" t="s">
        <v>407</v>
      </c>
      <c r="E13" s="30" t="s">
        <v>6</v>
      </c>
      <c r="F13" s="30" t="s">
        <v>6</v>
      </c>
      <c r="G13" s="30" t="s">
        <v>407</v>
      </c>
      <c r="H13" s="30" t="s">
        <v>6</v>
      </c>
      <c r="I13" s="30" t="s">
        <v>407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4DC042C3474AA6A0B19DEDFA0924" ma:contentTypeVersion="15" ma:contentTypeDescription="Create a new document." ma:contentTypeScope="" ma:versionID="94822c1022d364c40b9dbeb2b88a4eb8">
  <xsd:schema xmlns:xsd="http://www.w3.org/2001/XMLSchema" xmlns:xs="http://www.w3.org/2001/XMLSchema" xmlns:p="http://schemas.microsoft.com/office/2006/metadata/properties" xmlns:ns3="7b254e7b-c07c-468a-83f6-d48aacc519c0" xmlns:ns4="95f952c9-75df-44ab-b332-031f4539c97b" targetNamespace="http://schemas.microsoft.com/office/2006/metadata/properties" ma:root="true" ma:fieldsID="37d77be36fafa56eafd0867c3ac61f4e" ns3:_="" ns4:_="">
    <xsd:import namespace="7b254e7b-c07c-468a-83f6-d48aacc519c0"/>
    <xsd:import namespace="95f952c9-75df-44ab-b332-031f4539c9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54e7b-c07c-468a-83f6-d48aacc51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952c9-75df-44ab-b332-031f4539c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254e7b-c07c-468a-83f6-d48aacc519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78FBC1-A812-4DF8-89A8-BF787A4C7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54e7b-c07c-468a-83f6-d48aacc519c0"/>
    <ds:schemaRef ds:uri="95f952c9-75df-44ab-b332-031f4539c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CE351F-8940-45E9-9492-7C5A1666D6F8}">
  <ds:schemaRefs>
    <ds:schemaRef ds:uri="http://purl.org/dc/dcmitype/"/>
    <ds:schemaRef ds:uri="7b254e7b-c07c-468a-83f6-d48aacc519c0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95f952c9-75df-44ab-b332-031f4539c97b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9F560F-2CA6-45EB-989C-EA26E7CF57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S1-Diagnostic characters</vt:lpstr>
      <vt:lpstr>S2-Leg feathers Modern birds </vt:lpstr>
      <vt:lpstr>S3-Body mass estimated</vt:lpstr>
      <vt:lpstr>S4-Feathers measurements</vt:lpstr>
      <vt:lpstr>S5-Bones measurements</vt:lpstr>
      <vt:lpstr>S6-Bones ratios</vt:lpstr>
      <vt:lpstr>S7-Additional Paraves ratios</vt:lpstr>
      <vt:lpstr>S8-Pedal claw angles</vt:lpstr>
      <vt:lpstr>S9-Osteohistology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Matthieu Chotard</dc:creator>
  <cp:keywords/>
  <dc:description/>
  <cp:lastModifiedBy>CHOTARD, Matthieu Daniel Joseph</cp:lastModifiedBy>
  <cp:revision/>
  <dcterms:created xsi:type="dcterms:W3CDTF">2024-04-11T06:58:50Z</dcterms:created>
  <dcterms:modified xsi:type="dcterms:W3CDTF">2025-03-10T07:02:06Z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0x010100C40D4DC042C3474AA6A0B19DEDFA0924</vt:lpwstr>
  </property>
</Properties>
</file>