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-20" yWindow="0" windowWidth="2562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2" i="1" l="1"/>
  <c r="B12" i="1"/>
  <c r="F2" i="1"/>
  <c r="F3" i="1"/>
  <c r="F4" i="1"/>
  <c r="F5" i="1"/>
  <c r="F6" i="1"/>
  <c r="F7" i="1"/>
  <c r="F8" i="1"/>
  <c r="F9" i="1"/>
  <c r="F10" i="1"/>
  <c r="F11" i="1"/>
  <c r="F12" i="1"/>
  <c r="G2" i="1"/>
  <c r="G3" i="1"/>
  <c r="G4" i="1"/>
  <c r="G5" i="1"/>
  <c r="G6" i="1"/>
  <c r="G7" i="1"/>
  <c r="G8" i="1"/>
  <c r="G9" i="1"/>
  <c r="G10" i="1"/>
  <c r="G11" i="1"/>
  <c r="G12" i="1"/>
  <c r="H12" i="1"/>
  <c r="H11" i="1"/>
  <c r="E11" i="1"/>
  <c r="D11" i="1"/>
  <c r="H10" i="1"/>
  <c r="E10" i="1"/>
  <c r="D10" i="1"/>
  <c r="H9" i="1"/>
  <c r="E9" i="1"/>
  <c r="D9" i="1"/>
  <c r="H8" i="1"/>
  <c r="E8" i="1"/>
  <c r="D8" i="1"/>
  <c r="H7" i="1"/>
  <c r="E7" i="1"/>
  <c r="D7" i="1"/>
  <c r="H6" i="1"/>
  <c r="E6" i="1"/>
  <c r="D6" i="1"/>
  <c r="H5" i="1"/>
  <c r="E5" i="1"/>
  <c r="D5" i="1"/>
  <c r="H4" i="1"/>
  <c r="E4" i="1"/>
  <c r="D4" i="1"/>
  <c r="H3" i="1"/>
  <c r="E3" i="1"/>
  <c r="D3" i="1"/>
  <c r="H2" i="1"/>
  <c r="E2" i="1"/>
  <c r="D2" i="1"/>
</calcChain>
</file>

<file path=xl/sharedStrings.xml><?xml version="1.0" encoding="utf-8"?>
<sst xmlns="http://schemas.openxmlformats.org/spreadsheetml/2006/main" count="21" uniqueCount="21">
  <si>
    <t>TubercuList category</t>
    <phoneticPr fontId="0" type="noConversion"/>
  </si>
  <si>
    <t># positively selected</t>
    <phoneticPr fontId="0" type="noConversion"/>
  </si>
  <si>
    <t># genome</t>
    <phoneticPr fontId="0" type="noConversion"/>
  </si>
  <si>
    <t>total genome - #genome</t>
    <phoneticPr fontId="0" type="noConversion"/>
  </si>
  <si>
    <t>total positive - #positive</t>
    <phoneticPr fontId="0" type="noConversion"/>
  </si>
  <si>
    <t>% positively selected</t>
    <phoneticPr fontId="0" type="noConversion"/>
  </si>
  <si>
    <t>ratio</t>
    <phoneticPr fontId="0" type="noConversion"/>
  </si>
  <si>
    <t>Fisher's exact test</t>
    <phoneticPr fontId="0" type="noConversion"/>
  </si>
  <si>
    <t>q-value (Bonferroni correction)</t>
    <phoneticPr fontId="0" type="noConversion"/>
  </si>
  <si>
    <t>virulence, detoxification and adaption</t>
    <phoneticPr fontId="0" type="noConversion"/>
  </si>
  <si>
    <t>lipid metabolism</t>
    <phoneticPr fontId="0" type="noConversion"/>
  </si>
  <si>
    <t>information pathways</t>
    <phoneticPr fontId="0" type="noConversion"/>
  </si>
  <si>
    <t>cell wall and cell processes</t>
    <phoneticPr fontId="0" type="noConversion"/>
  </si>
  <si>
    <t>insertion seqs and phages</t>
    <phoneticPr fontId="0" type="noConversion"/>
  </si>
  <si>
    <t>PE/PPE</t>
    <phoneticPr fontId="0" type="noConversion"/>
  </si>
  <si>
    <t>intermediary metabolism and respiration</t>
    <phoneticPr fontId="0" type="noConversion"/>
  </si>
  <si>
    <t>unknown function</t>
    <phoneticPr fontId="0" type="noConversion"/>
  </si>
  <si>
    <t>regulatory proteins</t>
    <phoneticPr fontId="0" type="noConversion"/>
  </si>
  <si>
    <t>conserved hypotheticals</t>
    <phoneticPr fontId="0" type="noConversion"/>
  </si>
  <si>
    <t>Total</t>
    <phoneticPr fontId="0" type="noConversion"/>
  </si>
  <si>
    <t>%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</si>
</sst>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1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2" sqref="G2"/>
    </sheetView>
  </sheetViews>
  <sheetFormatPr baseColWidth="10" defaultRowHeight="15" x14ac:dyDescent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>
        <v>3</v>
      </c>
      <c r="C2">
        <v>163</v>
      </c>
      <c r="D2">
        <f>(C12-C2)</f>
        <v>2930</v>
      </c>
      <c r="E2">
        <f>(B12-B2)</f>
        <v>63</v>
      </c>
      <c r="F2">
        <f>(B2/B12)</f>
        <v>4.5454545454545456E-2</v>
      </c>
      <c r="G2">
        <f>(C2/C12)</f>
        <v>5.2699644358228256E-2</v>
      </c>
      <c r="H2">
        <f>(F2/G2)</f>
        <v>0.86252091466815395</v>
      </c>
      <c r="I2" s="3">
        <v>1</v>
      </c>
      <c r="J2">
        <v>1</v>
      </c>
    </row>
    <row r="3" spans="1:10">
      <c r="A3" s="2" t="s">
        <v>10</v>
      </c>
      <c r="B3">
        <v>1</v>
      </c>
      <c r="C3">
        <v>217</v>
      </c>
      <c r="D3">
        <f>(C12-C3)</f>
        <v>2876</v>
      </c>
      <c r="E3">
        <f>(B12-B3)</f>
        <v>65</v>
      </c>
      <c r="F3">
        <f>(B3/B12)</f>
        <v>1.5151515151515152E-2</v>
      </c>
      <c r="G3">
        <f>(C3/C12)</f>
        <v>7.0158422243776275E-2</v>
      </c>
      <c r="H3">
        <f t="shared" ref="H3:H12" si="0">(F3/G3)</f>
        <v>0.21596145789694177</v>
      </c>
      <c r="I3" s="3">
        <v>8.6269999999999999E-2</v>
      </c>
      <c r="J3" s="3">
        <v>0.77642999999999995</v>
      </c>
    </row>
    <row r="4" spans="1:10">
      <c r="A4" s="2" t="s">
        <v>11</v>
      </c>
      <c r="B4">
        <v>4</v>
      </c>
      <c r="C4">
        <v>183</v>
      </c>
      <c r="D4">
        <f>(C12-C4)</f>
        <v>2910</v>
      </c>
      <c r="E4">
        <f>(B12-B4)</f>
        <v>62</v>
      </c>
      <c r="F4">
        <f>(B4/B12)</f>
        <v>6.0606060606060608E-2</v>
      </c>
      <c r="G4">
        <f>(C4/C12)</f>
        <v>5.9165858389912708E-2</v>
      </c>
      <c r="H4">
        <f t="shared" si="0"/>
        <v>1.0243417784401392</v>
      </c>
      <c r="I4" s="3">
        <v>0.79569999999999996</v>
      </c>
      <c r="J4">
        <v>1</v>
      </c>
    </row>
    <row r="5" spans="1:10">
      <c r="A5" s="2" t="s">
        <v>12</v>
      </c>
      <c r="B5">
        <v>13</v>
      </c>
      <c r="C5">
        <v>624</v>
      </c>
      <c r="D5">
        <f>(C12-C5)</f>
        <v>2469</v>
      </c>
      <c r="E5">
        <f>(B12-B5)</f>
        <v>53</v>
      </c>
      <c r="F5">
        <f>(B5/B12)</f>
        <v>0.19696969696969696</v>
      </c>
      <c r="G5">
        <f>(C5/C12)</f>
        <v>0.20174587778855479</v>
      </c>
      <c r="H5">
        <f t="shared" si="0"/>
        <v>0.97632575757575757</v>
      </c>
      <c r="I5" s="3">
        <v>1</v>
      </c>
      <c r="J5">
        <v>1</v>
      </c>
    </row>
    <row r="6" spans="1:10">
      <c r="A6" s="2" t="s">
        <v>13</v>
      </c>
      <c r="B6">
        <v>0</v>
      </c>
      <c r="C6">
        <v>57</v>
      </c>
      <c r="D6">
        <f>(C12-C6)</f>
        <v>3036</v>
      </c>
      <c r="E6">
        <f>(B12-B6)</f>
        <v>66</v>
      </c>
      <c r="F6">
        <f>(B6/B12)</f>
        <v>0</v>
      </c>
      <c r="G6">
        <f>(C6/C12)</f>
        <v>1.842870999030068E-2</v>
      </c>
      <c r="H6">
        <f t="shared" si="0"/>
        <v>0</v>
      </c>
      <c r="I6" s="3">
        <v>0.63219999999999998</v>
      </c>
      <c r="J6">
        <v>1</v>
      </c>
    </row>
    <row r="7" spans="1:10">
      <c r="A7" s="2" t="s">
        <v>14</v>
      </c>
      <c r="B7">
        <v>16</v>
      </c>
      <c r="C7">
        <v>136</v>
      </c>
      <c r="D7">
        <f>(C12-C7)</f>
        <v>2957</v>
      </c>
      <c r="E7">
        <f>(B12-B7)</f>
        <v>50</v>
      </c>
      <c r="F7">
        <f>(B7/B12)</f>
        <v>0.24242424242424243</v>
      </c>
      <c r="G7">
        <f>(C7/C12)</f>
        <v>4.3970255415454254E-2</v>
      </c>
      <c r="H7">
        <f t="shared" si="0"/>
        <v>5.5133689839572195</v>
      </c>
      <c r="I7" s="3">
        <v>4.0200000000000003E-8</v>
      </c>
      <c r="J7" s="3">
        <v>4.0200000000000003E-7</v>
      </c>
    </row>
    <row r="8" spans="1:10">
      <c r="A8" s="2" t="s">
        <v>15</v>
      </c>
      <c r="B8">
        <v>16</v>
      </c>
      <c r="C8">
        <v>778</v>
      </c>
      <c r="D8">
        <f>(C12-C8)</f>
        <v>2315</v>
      </c>
      <c r="E8">
        <f>(B12-B8)</f>
        <v>50</v>
      </c>
      <c r="F8">
        <f>(B8/B12)</f>
        <v>0.24242424242424243</v>
      </c>
      <c r="G8">
        <f>(C8/C12)</f>
        <v>0.25153572583252504</v>
      </c>
      <c r="H8">
        <f t="shared" si="0"/>
        <v>0.96377658331385851</v>
      </c>
      <c r="I8" s="3">
        <v>1</v>
      </c>
      <c r="J8">
        <v>1</v>
      </c>
    </row>
    <row r="9" spans="1:10">
      <c r="A9" s="2" t="s">
        <v>16</v>
      </c>
      <c r="B9">
        <v>0</v>
      </c>
      <c r="C9">
        <v>10</v>
      </c>
      <c r="D9">
        <f>(C12-C9)</f>
        <v>3083</v>
      </c>
      <c r="E9">
        <f>(B12-B9)</f>
        <v>66</v>
      </c>
      <c r="F9">
        <f>(B9/B12)</f>
        <v>0</v>
      </c>
      <c r="G9">
        <f>(C9/C12)</f>
        <v>3.2331070158422245E-3</v>
      </c>
      <c r="H9">
        <f t="shared" si="0"/>
        <v>0</v>
      </c>
      <c r="I9" s="3">
        <v>1</v>
      </c>
      <c r="J9">
        <v>1</v>
      </c>
    </row>
    <row r="10" spans="1:10">
      <c r="A10" s="2" t="s">
        <v>17</v>
      </c>
      <c r="B10">
        <v>2</v>
      </c>
      <c r="C10">
        <v>165</v>
      </c>
      <c r="D10">
        <f>(C12-C10)</f>
        <v>2928</v>
      </c>
      <c r="E10">
        <f>(B12-B10)</f>
        <v>64</v>
      </c>
      <c r="F10">
        <f>(B10/B12)</f>
        <v>3.0303030303030304E-2</v>
      </c>
      <c r="G10">
        <f>(C10/C12)</f>
        <v>5.33462657613967E-2</v>
      </c>
      <c r="H10">
        <f t="shared" si="0"/>
        <v>0.56804407713498628</v>
      </c>
      <c r="I10" s="3">
        <v>0.58109999999999995</v>
      </c>
      <c r="J10">
        <v>1</v>
      </c>
    </row>
    <row r="11" spans="1:10">
      <c r="A11" s="2" t="s">
        <v>18</v>
      </c>
      <c r="B11">
        <v>11</v>
      </c>
      <c r="C11">
        <v>760</v>
      </c>
      <c r="D11">
        <f>(C12-C11)</f>
        <v>2333</v>
      </c>
      <c r="E11">
        <f>(B12-B11)</f>
        <v>55</v>
      </c>
      <c r="F11">
        <f>(B11/B12)</f>
        <v>0.16666666666666666</v>
      </c>
      <c r="G11">
        <f>(C11/C12)</f>
        <v>0.24571613320400906</v>
      </c>
      <c r="H11">
        <f t="shared" si="0"/>
        <v>0.67828947368421044</v>
      </c>
      <c r="I11" s="3">
        <v>0.14990000000000001</v>
      </c>
      <c r="J11">
        <v>1</v>
      </c>
    </row>
    <row r="12" spans="1:10">
      <c r="A12" s="2" t="s">
        <v>19</v>
      </c>
      <c r="B12">
        <f>SUM(B2:B11)</f>
        <v>66</v>
      </c>
      <c r="C12">
        <f>SUM(C2:C11)</f>
        <v>3093</v>
      </c>
      <c r="F12">
        <f>SUM(F2:F11)</f>
        <v>0.99999999999999989</v>
      </c>
      <c r="G12" s="4">
        <f>SUM(G2:G11)</f>
        <v>1</v>
      </c>
      <c r="H12" s="4">
        <f t="shared" si="0"/>
        <v>0.99999999999999989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2014-07-29T18:07:39Z</dcterms:created>
  <dcterms:modified xsi:type="dcterms:W3CDTF">2015-04-23T00:22:58Z</dcterms:modified>
</cp:coreProperties>
</file>