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-values calculation" sheetId="1" r:id="rId1"/>
  </sheets>
  <calcPr calcId="145621"/>
</workbook>
</file>

<file path=xl/calcChain.xml><?xml version="1.0" encoding="utf-8"?>
<calcChain xmlns="http://schemas.openxmlformats.org/spreadsheetml/2006/main">
  <c r="D24" i="1" l="1"/>
  <c r="D20" i="1"/>
  <c r="D41" i="1" l="1"/>
  <c r="C43" i="1"/>
  <c r="C51" i="1"/>
  <c r="H20" i="1"/>
  <c r="H21" i="1"/>
  <c r="H22" i="1"/>
  <c r="H23" i="1"/>
  <c r="H24" i="1"/>
  <c r="H25" i="1"/>
  <c r="H26" i="1"/>
  <c r="H27" i="1"/>
  <c r="H28" i="1"/>
  <c r="H29" i="1"/>
  <c r="H30" i="1"/>
  <c r="H19" i="1"/>
  <c r="G20" i="1"/>
  <c r="G21" i="1"/>
  <c r="G22" i="1"/>
  <c r="G23" i="1"/>
  <c r="G24" i="1"/>
  <c r="G25" i="1"/>
  <c r="G26" i="1"/>
  <c r="G27" i="1"/>
  <c r="G28" i="1"/>
  <c r="G29" i="1"/>
  <c r="G30" i="1"/>
  <c r="G19" i="1"/>
  <c r="F20" i="1"/>
  <c r="F21" i="1"/>
  <c r="F22" i="1"/>
  <c r="F23" i="1"/>
  <c r="F24" i="1"/>
  <c r="F25" i="1"/>
  <c r="F26" i="1"/>
  <c r="F27" i="1"/>
  <c r="F28" i="1"/>
  <c r="F29" i="1"/>
  <c r="F30" i="1"/>
  <c r="F19" i="1"/>
  <c r="E20" i="1"/>
  <c r="E41" i="1" s="1"/>
  <c r="E21" i="1"/>
  <c r="E42" i="1" s="1"/>
  <c r="E22" i="1"/>
  <c r="E43" i="1" s="1"/>
  <c r="E23" i="1"/>
  <c r="E44" i="1" s="1"/>
  <c r="E24" i="1"/>
  <c r="E45" i="1" s="1"/>
  <c r="E25" i="1"/>
  <c r="E46" i="1" s="1"/>
  <c r="E26" i="1"/>
  <c r="E47" i="1" s="1"/>
  <c r="E27" i="1"/>
  <c r="E48" i="1" s="1"/>
  <c r="E28" i="1"/>
  <c r="E49" i="1" s="1"/>
  <c r="E29" i="1"/>
  <c r="E50" i="1" s="1"/>
  <c r="E30" i="1"/>
  <c r="E51" i="1" s="1"/>
  <c r="E19" i="1"/>
  <c r="E40" i="1" s="1"/>
  <c r="D21" i="1"/>
  <c r="D42" i="1" s="1"/>
  <c r="D22" i="1"/>
  <c r="D43" i="1" s="1"/>
  <c r="D23" i="1"/>
  <c r="D44" i="1" s="1"/>
  <c r="D45" i="1"/>
  <c r="D25" i="1"/>
  <c r="D46" i="1" s="1"/>
  <c r="D26" i="1"/>
  <c r="D47" i="1" s="1"/>
  <c r="D27" i="1"/>
  <c r="D48" i="1" s="1"/>
  <c r="D28" i="1"/>
  <c r="D49" i="1" s="1"/>
  <c r="D29" i="1"/>
  <c r="D50" i="1" s="1"/>
  <c r="D30" i="1"/>
  <c r="D51" i="1" s="1"/>
  <c r="D19" i="1"/>
  <c r="D40" i="1" s="1"/>
  <c r="C20" i="1"/>
  <c r="C41" i="1" s="1"/>
  <c r="C21" i="1"/>
  <c r="C42" i="1" s="1"/>
  <c r="C22" i="1"/>
  <c r="C23" i="1"/>
  <c r="C44" i="1" s="1"/>
  <c r="C24" i="1"/>
  <c r="C45" i="1" s="1"/>
  <c r="C25" i="1"/>
  <c r="C46" i="1" s="1"/>
  <c r="C26" i="1"/>
  <c r="C47" i="1" s="1"/>
  <c r="C27" i="1"/>
  <c r="C48" i="1" s="1"/>
  <c r="C28" i="1"/>
  <c r="C49" i="1" s="1"/>
  <c r="C29" i="1"/>
  <c r="C50" i="1" s="1"/>
  <c r="C30" i="1"/>
  <c r="C19" i="1"/>
  <c r="C40" i="1" s="1"/>
  <c r="C52" i="1" l="1"/>
  <c r="D52" i="1"/>
  <c r="E52" i="1"/>
</calcChain>
</file>

<file path=xl/sharedStrings.xml><?xml version="1.0" encoding="utf-8"?>
<sst xmlns="http://schemas.openxmlformats.org/spreadsheetml/2006/main" count="104" uniqueCount="48">
  <si>
    <t>Rv0840c</t>
  </si>
  <si>
    <t>pip</t>
  </si>
  <si>
    <t>Rv1101c</t>
  </si>
  <si>
    <t>NA</t>
  </si>
  <si>
    <t>Rv1405c</t>
  </si>
  <si>
    <t>Rv2918c</t>
  </si>
  <si>
    <t>glnD</t>
  </si>
  <si>
    <t>Rv2780</t>
  </si>
  <si>
    <t>ald</t>
  </si>
  <si>
    <t>Rv1526c</t>
  </si>
  <si>
    <t>Rv1661</t>
  </si>
  <si>
    <t>pks7</t>
  </si>
  <si>
    <t>Rv3864</t>
  </si>
  <si>
    <t>espE</t>
  </si>
  <si>
    <t>Rv3197</t>
  </si>
  <si>
    <t>Rv0789c</t>
  </si>
  <si>
    <t>Rv2703</t>
  </si>
  <si>
    <t>sigA</t>
  </si>
  <si>
    <t>Locus</t>
  </si>
  <si>
    <t>Product</t>
  </si>
  <si>
    <t>Rv0834c</t>
  </si>
  <si>
    <t>PE_PGRS14</t>
  </si>
  <si>
    <t>DE_rpkm</t>
  </si>
  <si>
    <t>DL_rpkm</t>
  </si>
  <si>
    <t>DE_qPCR</t>
  </si>
  <si>
    <t>DL_qPCR</t>
  </si>
  <si>
    <t>Correlation between RPKM and qPCR results</t>
  </si>
  <si>
    <t>Average</t>
  </si>
  <si>
    <t>Log_rpkm</t>
  </si>
  <si>
    <t>DM_rpkm</t>
  </si>
  <si>
    <t>Log_qPCR</t>
  </si>
  <si>
    <t>DM_qPCR</t>
  </si>
  <si>
    <t>DE/Log_rpkm</t>
  </si>
  <si>
    <t>DM/Log_rpkm</t>
  </si>
  <si>
    <t>DL/Log_rpkm</t>
  </si>
  <si>
    <t>DE/Log_qPCR</t>
  </si>
  <si>
    <t>DM/Log_qPCR</t>
  </si>
  <si>
    <t>DL/Log_qPCR</t>
  </si>
  <si>
    <t>DE/Log</t>
  </si>
  <si>
    <t>DM/Log</t>
  </si>
  <si>
    <t>DL/Log</t>
  </si>
  <si>
    <t>(A) RPKM values and qPCR results for selected genes</t>
  </si>
  <si>
    <t>(C ) Correlation between changes of expression measured by RPKM and qPCR</t>
  </si>
  <si>
    <t>(B) Changes of expression measured by RNA-seq (RPKM values) and qPCR (relative to 16S rRNA)</t>
  </si>
  <si>
    <t>(D) Coefficient M representing changes of quantity of mRNA relative to 16S rRNA</t>
  </si>
  <si>
    <t>M (DE/Log)</t>
  </si>
  <si>
    <t>M (DM/Log)</t>
  </si>
  <si>
    <t>M (DL/Log)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</si>
</sst>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6" xfId="0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0" fillId="0" borderId="0" xfId="0" applyFill="1"/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16" workbookViewId="0">
      <selection activeCell="E27" sqref="E27"/>
    </sheetView>
  </sheetViews>
  <sheetFormatPr defaultRowHeight="15" x14ac:dyDescent="0.25"/>
  <cols>
    <col min="2" max="2" width="10.85546875" customWidth="1"/>
    <col min="3" max="3" width="13.42578125" customWidth="1"/>
    <col min="4" max="4" width="14" customWidth="1"/>
    <col min="5" max="5" width="12.5703125" customWidth="1"/>
    <col min="6" max="6" width="14.28515625" customWidth="1"/>
    <col min="7" max="7" width="17.5703125" customWidth="1"/>
    <col min="8" max="8" width="14.28515625" customWidth="1"/>
    <col min="9" max="9" width="16" customWidth="1"/>
    <col min="10" max="10" width="12.42578125" customWidth="1"/>
  </cols>
  <sheetData>
    <row r="1" spans="1:10" x14ac:dyDescent="0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6" t="s">
        <v>18</v>
      </c>
      <c r="B2" s="6" t="s">
        <v>19</v>
      </c>
      <c r="C2" s="2" t="s">
        <v>28</v>
      </c>
      <c r="D2" s="2" t="s">
        <v>22</v>
      </c>
      <c r="E2" s="2" t="s">
        <v>29</v>
      </c>
      <c r="F2" s="2" t="s">
        <v>23</v>
      </c>
      <c r="G2" s="2" t="s">
        <v>30</v>
      </c>
      <c r="H2" s="2" t="s">
        <v>24</v>
      </c>
      <c r="I2" s="2" t="s">
        <v>31</v>
      </c>
      <c r="J2" s="3" t="s">
        <v>25</v>
      </c>
    </row>
    <row r="3" spans="1:10" x14ac:dyDescent="0.25">
      <c r="A3" s="4" t="s">
        <v>15</v>
      </c>
      <c r="B3" s="7" t="s">
        <v>3</v>
      </c>
      <c r="C3">
        <v>76.1879588526932</v>
      </c>
      <c r="D3">
        <v>889.45675994245073</v>
      </c>
      <c r="E3">
        <v>4138.4191295625633</v>
      </c>
      <c r="F3">
        <v>4705.079385529747</v>
      </c>
      <c r="G3">
        <v>8.1066746440133295E-5</v>
      </c>
      <c r="H3">
        <v>5.9759061740987795E-4</v>
      </c>
      <c r="I3">
        <v>3.6649021085489197E-5</v>
      </c>
      <c r="J3">
        <v>1.2657434769525701E-4</v>
      </c>
    </row>
    <row r="4" spans="1:10" x14ac:dyDescent="0.25">
      <c r="A4" s="4" t="s">
        <v>20</v>
      </c>
      <c r="B4" s="7" t="s">
        <v>21</v>
      </c>
      <c r="C4">
        <v>43.236657026716266</v>
      </c>
      <c r="D4">
        <v>353.80464150049437</v>
      </c>
      <c r="E4">
        <v>587.1166406031407</v>
      </c>
      <c r="F4">
        <v>554.66389691335132</v>
      </c>
      <c r="G4">
        <v>4.0303483735772303E-6</v>
      </c>
      <c r="H4">
        <v>1.5603204918053899E-5</v>
      </c>
      <c r="I4">
        <v>8.2416014061946804E-7</v>
      </c>
      <c r="J4">
        <v>1.3031421613274001E-6</v>
      </c>
    </row>
    <row r="5" spans="1:10" x14ac:dyDescent="0.25">
      <c r="A5" s="4" t="s">
        <v>0</v>
      </c>
      <c r="B5" s="7" t="s">
        <v>1</v>
      </c>
      <c r="C5">
        <v>41.92548287424723</v>
      </c>
      <c r="D5">
        <v>472.28619786211829</v>
      </c>
      <c r="E5">
        <v>888.06251024814208</v>
      </c>
      <c r="F5">
        <v>2602.6231948424665</v>
      </c>
      <c r="G5">
        <v>6.83327604934466E-5</v>
      </c>
      <c r="H5">
        <v>4.2562605304479498E-4</v>
      </c>
      <c r="I5">
        <v>3.2912840919337798E-5</v>
      </c>
      <c r="J5">
        <v>8.3492476425332704E-5</v>
      </c>
    </row>
    <row r="6" spans="1:10" x14ac:dyDescent="0.25">
      <c r="A6" s="4" t="s">
        <v>2</v>
      </c>
      <c r="B6" s="7" t="s">
        <v>3</v>
      </c>
      <c r="C6">
        <v>151.87537689222469</v>
      </c>
      <c r="D6">
        <v>110.70361914092985</v>
      </c>
      <c r="E6">
        <v>266.69364532796533</v>
      </c>
      <c r="F6">
        <v>229.045578964756</v>
      </c>
      <c r="G6">
        <v>2.3815932828860501E-4</v>
      </c>
      <c r="H6">
        <v>2.7501783657012802E-4</v>
      </c>
      <c r="I6">
        <v>6.1574853553961E-6</v>
      </c>
      <c r="J6">
        <v>1.86984206236635E-5</v>
      </c>
    </row>
    <row r="7" spans="1:10" x14ac:dyDescent="0.25">
      <c r="A7" s="4" t="s">
        <v>4</v>
      </c>
      <c r="B7" s="7" t="s">
        <v>3</v>
      </c>
      <c r="C7">
        <v>13.301785144552966</v>
      </c>
      <c r="D7">
        <v>220.55564741579403</v>
      </c>
      <c r="E7">
        <v>883.90254804876304</v>
      </c>
      <c r="F7">
        <v>446.75096455217971</v>
      </c>
      <c r="G7">
        <v>5.5915692944071499E-6</v>
      </c>
      <c r="H7">
        <v>3.3268559247495E-5</v>
      </c>
      <c r="I7">
        <v>2.4456112178601101E-6</v>
      </c>
      <c r="J7">
        <v>7.1926449339255798E-6</v>
      </c>
    </row>
    <row r="8" spans="1:10" x14ac:dyDescent="0.25">
      <c r="A8" s="4" t="s">
        <v>9</v>
      </c>
      <c r="B8" s="7" t="s">
        <v>3</v>
      </c>
      <c r="C8">
        <v>20.612665812223302</v>
      </c>
      <c r="D8">
        <v>63.366666339959174</v>
      </c>
      <c r="E8">
        <v>79.878836871069154</v>
      </c>
      <c r="F8">
        <v>78.992461942035888</v>
      </c>
      <c r="G8">
        <v>1.47824047092558E-5</v>
      </c>
      <c r="H8">
        <v>7.7511506747586595E-6</v>
      </c>
      <c r="I8">
        <v>7.1849745424499397E-7</v>
      </c>
      <c r="J8">
        <v>6.7748700187697804E-7</v>
      </c>
    </row>
    <row r="9" spans="1:10" x14ac:dyDescent="0.25">
      <c r="A9" s="4" t="s">
        <v>10</v>
      </c>
      <c r="B9" s="7" t="s">
        <v>11</v>
      </c>
      <c r="C9">
        <v>29.497976579259532</v>
      </c>
      <c r="D9">
        <v>25.060879999472533</v>
      </c>
      <c r="E9">
        <v>83.457448609467505</v>
      </c>
      <c r="F9">
        <v>69.673729279802998</v>
      </c>
      <c r="G9">
        <v>2.0547339721135099E-5</v>
      </c>
      <c r="H9">
        <v>4.5484273587985198E-6</v>
      </c>
      <c r="I9">
        <v>9.2224734814248603E-7</v>
      </c>
      <c r="J9">
        <v>8.65178158127507E-7</v>
      </c>
    </row>
    <row r="10" spans="1:10" x14ac:dyDescent="0.25">
      <c r="A10" s="4" t="s">
        <v>16</v>
      </c>
      <c r="B10" s="7" t="s">
        <v>17</v>
      </c>
      <c r="C10">
        <v>1086.3252246187101</v>
      </c>
      <c r="D10">
        <v>1121.8373037715567</v>
      </c>
      <c r="E10">
        <v>1173.42726524111</v>
      </c>
      <c r="F10">
        <v>1718.3140914172166</v>
      </c>
      <c r="G10">
        <v>1.4137235189856399E-4</v>
      </c>
      <c r="H10">
        <v>1.04292727540977E-4</v>
      </c>
      <c r="I10">
        <v>3.2749660134159599E-6</v>
      </c>
      <c r="J10">
        <v>6.9935910105398002E-6</v>
      </c>
    </row>
    <row r="11" spans="1:10" x14ac:dyDescent="0.25">
      <c r="A11" s="4" t="s">
        <v>7</v>
      </c>
      <c r="B11" s="7" t="s">
        <v>8</v>
      </c>
      <c r="C11">
        <v>258.67418084082402</v>
      </c>
      <c r="D11">
        <v>4731.1523952919842</v>
      </c>
      <c r="E11">
        <v>2856.1224080840234</v>
      </c>
      <c r="F11">
        <v>3362.7287182919499</v>
      </c>
      <c r="G11">
        <v>1.5994422695158499E-4</v>
      </c>
      <c r="H11">
        <v>1.4917108797694899E-3</v>
      </c>
      <c r="I11">
        <v>1.47901783842009E-5</v>
      </c>
      <c r="J11">
        <v>2.8291061978655299E-5</v>
      </c>
    </row>
    <row r="12" spans="1:10" x14ac:dyDescent="0.25">
      <c r="A12" s="4" t="s">
        <v>5</v>
      </c>
      <c r="B12" s="7" t="s">
        <v>6</v>
      </c>
      <c r="C12">
        <v>71.434661226207638</v>
      </c>
      <c r="D12">
        <v>261.54059278188362</v>
      </c>
      <c r="E12">
        <v>412.42200623506966</v>
      </c>
      <c r="F12">
        <v>401.68294841117432</v>
      </c>
      <c r="G12">
        <v>1.1359080314503399E-6</v>
      </c>
      <c r="H12">
        <v>3.4053034521456402E-6</v>
      </c>
      <c r="I12">
        <v>6.8943679331440801E-7</v>
      </c>
      <c r="J12">
        <v>4.4978290901743698E-7</v>
      </c>
    </row>
    <row r="13" spans="1:10" x14ac:dyDescent="0.25">
      <c r="A13" s="4" t="s">
        <v>14</v>
      </c>
      <c r="B13" s="7" t="s">
        <v>3</v>
      </c>
      <c r="C13">
        <v>409.69286354466038</v>
      </c>
      <c r="D13">
        <v>552.65455065735603</v>
      </c>
      <c r="E13">
        <v>473.5222414820833</v>
      </c>
      <c r="F13">
        <v>432.57703702164963</v>
      </c>
      <c r="G13">
        <v>6.5813286306505795E-5</v>
      </c>
      <c r="H13">
        <v>6.9365473373130703E-5</v>
      </c>
      <c r="I13">
        <v>1.68671078318463E-6</v>
      </c>
      <c r="J13">
        <v>1.58708690305804E-6</v>
      </c>
    </row>
    <row r="14" spans="1:10" x14ac:dyDescent="0.25">
      <c r="A14" s="5" t="s">
        <v>12</v>
      </c>
      <c r="B14" s="8" t="s">
        <v>13</v>
      </c>
      <c r="C14">
        <v>264.667299925951</v>
      </c>
      <c r="D14">
        <v>149.65273770322199</v>
      </c>
      <c r="E14">
        <v>115.72572197068178</v>
      </c>
      <c r="F14">
        <v>107.82448429233132</v>
      </c>
      <c r="G14">
        <v>6.9160959696655403E-4</v>
      </c>
      <c r="H14">
        <v>3.9596909522286201E-4</v>
      </c>
      <c r="I14">
        <v>2.5179692575433302E-6</v>
      </c>
      <c r="J14">
        <v>1.7168017801490698E-5</v>
      </c>
    </row>
    <row r="17" spans="1:8" x14ac:dyDescent="0.25">
      <c r="A17" s="22" t="s">
        <v>43</v>
      </c>
      <c r="B17" s="22"/>
      <c r="C17" s="22"/>
      <c r="D17" s="22"/>
      <c r="E17" s="22"/>
      <c r="F17" s="22"/>
      <c r="G17" s="22"/>
      <c r="H17" s="22"/>
    </row>
    <row r="18" spans="1:8" x14ac:dyDescent="0.25">
      <c r="A18" s="6" t="s">
        <v>18</v>
      </c>
      <c r="B18" s="6" t="s">
        <v>19</v>
      </c>
      <c r="C18" s="1" t="s">
        <v>32</v>
      </c>
      <c r="D18" s="2" t="s">
        <v>33</v>
      </c>
      <c r="E18" s="2" t="s">
        <v>34</v>
      </c>
      <c r="F18" s="2" t="s">
        <v>35</v>
      </c>
      <c r="G18" s="2" t="s">
        <v>36</v>
      </c>
      <c r="H18" s="3" t="s">
        <v>37</v>
      </c>
    </row>
    <row r="19" spans="1:8" x14ac:dyDescent="0.25">
      <c r="A19" s="4" t="s">
        <v>15</v>
      </c>
      <c r="B19" s="7" t="s">
        <v>3</v>
      </c>
      <c r="C19">
        <f>D3/C3</f>
        <v>11.674505700594825</v>
      </c>
      <c r="D19">
        <f>E3/C3</f>
        <v>54.318545763432965</v>
      </c>
      <c r="E19">
        <f>F3/C3</f>
        <v>61.7562073637759</v>
      </c>
      <c r="F19">
        <f>H3/G3</f>
        <v>7.3715875331346945</v>
      </c>
      <c r="G19">
        <f>I3/G3</f>
        <v>0.45208451917524539</v>
      </c>
      <c r="H19">
        <f>J3/G3</f>
        <v>1.5613596604463518</v>
      </c>
    </row>
    <row r="20" spans="1:8" x14ac:dyDescent="0.25">
      <c r="A20" s="4" t="s">
        <v>20</v>
      </c>
      <c r="B20" s="7" t="s">
        <v>21</v>
      </c>
      <c r="C20">
        <f t="shared" ref="C20:C30" si="0">D4/C4</f>
        <v>8.1829786535502897</v>
      </c>
      <c r="D20">
        <f>E4/C4</f>
        <v>13.579140502013297</v>
      </c>
      <c r="E20">
        <f t="shared" ref="E20:E30" si="1">F4/C4</f>
        <v>12.828556485544667</v>
      </c>
      <c r="F20">
        <f t="shared" ref="F20:F30" si="2">H4/G4</f>
        <v>3.8714283411200281</v>
      </c>
      <c r="G20" s="15">
        <f t="shared" ref="G20:G30" si="3">I4/G4</f>
        <v>0.20448856134189844</v>
      </c>
      <c r="H20">
        <f t="shared" ref="H20:H30" si="4">J4/G4</f>
        <v>0.32333238731191011</v>
      </c>
    </row>
    <row r="21" spans="1:8" x14ac:dyDescent="0.25">
      <c r="A21" s="4" t="s">
        <v>0</v>
      </c>
      <c r="B21" s="7" t="s">
        <v>1</v>
      </c>
      <c r="C21">
        <f t="shared" si="0"/>
        <v>11.264895845772608</v>
      </c>
      <c r="D21">
        <f t="shared" ref="D21:D30" si="5">E5/C5</f>
        <v>21.181926822687483</v>
      </c>
      <c r="E21">
        <f t="shared" si="1"/>
        <v>62.077357645441225</v>
      </c>
      <c r="F21">
        <f t="shared" si="2"/>
        <v>6.2287261625500161</v>
      </c>
      <c r="G21" s="15">
        <f t="shared" si="3"/>
        <v>0.48165536825479599</v>
      </c>
      <c r="H21">
        <f t="shared" si="4"/>
        <v>1.2218513612272401</v>
      </c>
    </row>
    <row r="22" spans="1:8" x14ac:dyDescent="0.25">
      <c r="A22" s="4" t="s">
        <v>2</v>
      </c>
      <c r="B22" s="7" t="s">
        <v>3</v>
      </c>
      <c r="C22">
        <f t="shared" si="0"/>
        <v>0.72891090976181372</v>
      </c>
      <c r="D22">
        <f t="shared" si="5"/>
        <v>1.7560031835655565</v>
      </c>
      <c r="E22">
        <f t="shared" si="1"/>
        <v>1.5081152959198487</v>
      </c>
      <c r="F22">
        <f t="shared" si="2"/>
        <v>1.154764075572372</v>
      </c>
      <c r="G22" s="15">
        <f t="shared" si="3"/>
        <v>2.5854479014713914E-2</v>
      </c>
      <c r="H22">
        <f t="shared" si="4"/>
        <v>7.8512232789825789E-2</v>
      </c>
    </row>
    <row r="23" spans="1:8" x14ac:dyDescent="0.25">
      <c r="A23" s="4" t="s">
        <v>4</v>
      </c>
      <c r="B23" s="7" t="s">
        <v>3</v>
      </c>
      <c r="C23">
        <f t="shared" si="0"/>
        <v>16.580905872330284</v>
      </c>
      <c r="D23">
        <f t="shared" si="5"/>
        <v>66.449919198305352</v>
      </c>
      <c r="E23">
        <f t="shared" si="1"/>
        <v>33.585790155024618</v>
      </c>
      <c r="F23">
        <f t="shared" si="2"/>
        <v>5.9497714319254129</v>
      </c>
      <c r="G23" s="15">
        <f t="shared" si="3"/>
        <v>0.43737474921508734</v>
      </c>
      <c r="H23">
        <f t="shared" si="4"/>
        <v>1.2863374403890286</v>
      </c>
    </row>
    <row r="24" spans="1:8" x14ac:dyDescent="0.25">
      <c r="A24" s="4" t="s">
        <v>9</v>
      </c>
      <c r="B24" s="7" t="s">
        <v>3</v>
      </c>
      <c r="C24">
        <f t="shared" si="0"/>
        <v>3.0741616303885726</v>
      </c>
      <c r="D24">
        <f>E8/C8</f>
        <v>3.8752307730958817</v>
      </c>
      <c r="E24">
        <f t="shared" si="1"/>
        <v>3.8322293031691901</v>
      </c>
      <c r="F24">
        <f t="shared" si="2"/>
        <v>0.52434978118988873</v>
      </c>
      <c r="G24" s="15">
        <f t="shared" si="3"/>
        <v>4.8604910254900317E-2</v>
      </c>
      <c r="H24">
        <f t="shared" si="4"/>
        <v>4.5830635488742832E-2</v>
      </c>
    </row>
    <row r="25" spans="1:8" x14ac:dyDescent="0.25">
      <c r="A25" s="4" t="s">
        <v>10</v>
      </c>
      <c r="B25" s="7" t="s">
        <v>11</v>
      </c>
      <c r="C25">
        <f t="shared" si="0"/>
        <v>0.84957962903439321</v>
      </c>
      <c r="D25">
        <f t="shared" si="5"/>
        <v>2.8292601150191325</v>
      </c>
      <c r="E25">
        <f t="shared" si="1"/>
        <v>2.3619833412164155</v>
      </c>
      <c r="F25">
        <f t="shared" si="2"/>
        <v>0.22136332102009215</v>
      </c>
      <c r="G25" s="15">
        <f t="shared" si="3"/>
        <v>4.4884026869612598E-2</v>
      </c>
      <c r="H25">
        <f t="shared" si="4"/>
        <v>4.2106577779389143E-2</v>
      </c>
    </row>
    <row r="26" spans="1:8" x14ac:dyDescent="0.25">
      <c r="A26" s="4" t="s">
        <v>16</v>
      </c>
      <c r="B26" s="7" t="s">
        <v>17</v>
      </c>
      <c r="C26">
        <f t="shared" si="0"/>
        <v>1.0326900990127621</v>
      </c>
      <c r="D26">
        <f t="shared" si="5"/>
        <v>1.0801804456423001</v>
      </c>
      <c r="E26">
        <f t="shared" si="1"/>
        <v>1.5817676442341</v>
      </c>
      <c r="F26">
        <f t="shared" si="2"/>
        <v>0.73771657711267358</v>
      </c>
      <c r="G26" s="15">
        <f t="shared" si="3"/>
        <v>2.3165533921128929E-2</v>
      </c>
      <c r="H26">
        <f t="shared" si="4"/>
        <v>4.9469298038967116E-2</v>
      </c>
    </row>
    <row r="27" spans="1:8" x14ac:dyDescent="0.25">
      <c r="A27" s="4" t="s">
        <v>7</v>
      </c>
      <c r="B27" s="7" t="s">
        <v>8</v>
      </c>
      <c r="C27">
        <f t="shared" si="0"/>
        <v>18.290006292523312</v>
      </c>
      <c r="D27">
        <f t="shared" si="5"/>
        <v>11.0413895921122</v>
      </c>
      <c r="E27">
        <f t="shared" si="1"/>
        <v>12.999862248954857</v>
      </c>
      <c r="F27">
        <f t="shared" si="2"/>
        <v>9.3264440248976896</v>
      </c>
      <c r="G27" s="15">
        <f t="shared" si="3"/>
        <v>9.2470848533207001E-2</v>
      </c>
      <c r="H27">
        <f t="shared" si="4"/>
        <v>0.17688079474865312</v>
      </c>
    </row>
    <row r="28" spans="1:8" x14ac:dyDescent="0.25">
      <c r="A28" s="4" t="s">
        <v>5</v>
      </c>
      <c r="B28" s="7" t="s">
        <v>6</v>
      </c>
      <c r="C28">
        <f t="shared" si="0"/>
        <v>3.6612561506196482</v>
      </c>
      <c r="D28">
        <f t="shared" si="5"/>
        <v>5.7734158622111877</v>
      </c>
      <c r="E28">
        <f t="shared" si="1"/>
        <v>5.623081869726942</v>
      </c>
      <c r="F28">
        <f t="shared" si="2"/>
        <v>2.9978689804646517</v>
      </c>
      <c r="G28" s="15">
        <f t="shared" si="3"/>
        <v>0.60694772307765754</v>
      </c>
      <c r="H28">
        <f t="shared" si="4"/>
        <v>0.3959677161919079</v>
      </c>
    </row>
    <row r="29" spans="1:8" x14ac:dyDescent="0.25">
      <c r="A29" s="4" t="s">
        <v>14</v>
      </c>
      <c r="B29" s="7" t="s">
        <v>3</v>
      </c>
      <c r="C29">
        <f t="shared" si="0"/>
        <v>1.3489484436604335</v>
      </c>
      <c r="D29">
        <f t="shared" si="5"/>
        <v>1.1557981200482026</v>
      </c>
      <c r="E29">
        <f t="shared" si="1"/>
        <v>1.0558569004082607</v>
      </c>
      <c r="F29">
        <f t="shared" si="2"/>
        <v>1.0539737075289275</v>
      </c>
      <c r="G29" s="15">
        <f t="shared" si="3"/>
        <v>2.562872753883276E-2</v>
      </c>
      <c r="H29">
        <f t="shared" si="4"/>
        <v>2.4114992460134189E-2</v>
      </c>
    </row>
    <row r="30" spans="1:8" x14ac:dyDescent="0.25">
      <c r="A30" s="5" t="s">
        <v>12</v>
      </c>
      <c r="B30" s="8" t="s">
        <v>13</v>
      </c>
      <c r="C30">
        <f t="shared" si="0"/>
        <v>0.56543720265061848</v>
      </c>
      <c r="D30">
        <f t="shared" si="5"/>
        <v>0.43724979248686818</v>
      </c>
      <c r="E30">
        <f t="shared" si="1"/>
        <v>0.40739632105098972</v>
      </c>
      <c r="F30">
        <f t="shared" si="2"/>
        <v>0.57253267878237801</v>
      </c>
      <c r="G30" s="15">
        <f t="shared" si="3"/>
        <v>3.6407378795599594E-3</v>
      </c>
      <c r="H30">
        <f t="shared" si="4"/>
        <v>2.4823278735273156E-2</v>
      </c>
    </row>
    <row r="31" spans="1:8" x14ac:dyDescent="0.25">
      <c r="A31" s="12"/>
      <c r="B31" s="13"/>
    </row>
    <row r="33" spans="1:8" x14ac:dyDescent="0.25">
      <c r="A33" s="23" t="s">
        <v>42</v>
      </c>
      <c r="B33" s="23"/>
      <c r="C33" s="23"/>
      <c r="D33" s="23"/>
      <c r="E33" s="23"/>
      <c r="F33" s="23"/>
      <c r="G33" s="23"/>
      <c r="H33" s="23"/>
    </row>
    <row r="34" spans="1:8" x14ac:dyDescent="0.25">
      <c r="A34" s="16" t="s">
        <v>26</v>
      </c>
      <c r="B34" s="17"/>
      <c r="C34" s="1" t="s">
        <v>38</v>
      </c>
      <c r="D34" s="2" t="s">
        <v>39</v>
      </c>
      <c r="E34" s="3" t="s">
        <v>40</v>
      </c>
    </row>
    <row r="35" spans="1:8" x14ac:dyDescent="0.25">
      <c r="A35" s="18"/>
      <c r="B35" s="19"/>
      <c r="C35">
        <v>0.84</v>
      </c>
      <c r="D35">
        <v>0.87</v>
      </c>
      <c r="E35">
        <v>0.88</v>
      </c>
    </row>
    <row r="36" spans="1:8" x14ac:dyDescent="0.25">
      <c r="A36" s="14"/>
      <c r="B36" s="14"/>
    </row>
    <row r="38" spans="1:8" x14ac:dyDescent="0.25">
      <c r="A38" s="23" t="s">
        <v>44</v>
      </c>
      <c r="B38" s="23"/>
      <c r="C38" s="23"/>
      <c r="D38" s="23"/>
      <c r="E38" s="23"/>
      <c r="F38" s="23"/>
      <c r="G38" s="23"/>
      <c r="H38" s="23"/>
    </row>
    <row r="39" spans="1:8" ht="15" customHeight="1" x14ac:dyDescent="0.25">
      <c r="A39" s="6" t="s">
        <v>18</v>
      </c>
      <c r="B39" s="6" t="s">
        <v>19</v>
      </c>
      <c r="C39" s="2" t="s">
        <v>45</v>
      </c>
      <c r="D39" s="2" t="s">
        <v>46</v>
      </c>
      <c r="E39" s="3" t="s">
        <v>47</v>
      </c>
    </row>
    <row r="40" spans="1:8" x14ac:dyDescent="0.25">
      <c r="A40" s="4" t="s">
        <v>15</v>
      </c>
      <c r="B40" s="7" t="s">
        <v>3</v>
      </c>
      <c r="C40">
        <f>F19/C19</f>
        <v>0.6314260939338191</v>
      </c>
      <c r="D40">
        <f>G19/D19</f>
        <v>8.3228391486059802E-3</v>
      </c>
      <c r="E40">
        <f>H19/E19</f>
        <v>2.5282635172997888E-2</v>
      </c>
    </row>
    <row r="41" spans="1:8" x14ac:dyDescent="0.25">
      <c r="A41" s="4" t="s">
        <v>20</v>
      </c>
      <c r="B41" s="7" t="s">
        <v>21</v>
      </c>
      <c r="C41">
        <f t="shared" ref="C41:C51" si="6">F20/C20</f>
        <v>0.47310747162225086</v>
      </c>
      <c r="D41">
        <f t="shared" ref="D41:D51" si="7">G20/D20</f>
        <v>1.5059020952878435E-2</v>
      </c>
      <c r="E41">
        <f t="shared" ref="E41:E51" si="8">H20/E20</f>
        <v>2.5204113001820894E-2</v>
      </c>
    </row>
    <row r="42" spans="1:8" x14ac:dyDescent="0.25">
      <c r="A42" s="4" t="s">
        <v>0</v>
      </c>
      <c r="B42" s="7" t="s">
        <v>1</v>
      </c>
      <c r="C42">
        <f t="shared" si="6"/>
        <v>0.55293242368392403</v>
      </c>
      <c r="D42">
        <f t="shared" si="7"/>
        <v>2.2738978011146077E-2</v>
      </c>
      <c r="E42">
        <f t="shared" si="8"/>
        <v>1.9682721809873446E-2</v>
      </c>
    </row>
    <row r="43" spans="1:8" x14ac:dyDescent="0.25">
      <c r="A43" s="4" t="s">
        <v>2</v>
      </c>
      <c r="B43" s="7" t="s">
        <v>3</v>
      </c>
      <c r="C43">
        <f t="shared" si="6"/>
        <v>1.5842321196011655</v>
      </c>
      <c r="D43">
        <f t="shared" si="7"/>
        <v>1.4723480718421314E-2</v>
      </c>
      <c r="E43">
        <f t="shared" si="8"/>
        <v>5.2059834551269252E-2</v>
      </c>
    </row>
    <row r="44" spans="1:8" x14ac:dyDescent="0.25">
      <c r="A44" s="4" t="s">
        <v>4</v>
      </c>
      <c r="B44" s="7" t="s">
        <v>3</v>
      </c>
      <c r="C44">
        <f t="shared" si="6"/>
        <v>0.3588327126236337</v>
      </c>
      <c r="D44">
        <f t="shared" si="7"/>
        <v>6.5820207833486959E-3</v>
      </c>
      <c r="E44">
        <f t="shared" si="8"/>
        <v>3.8300049945276797E-2</v>
      </c>
    </row>
    <row r="45" spans="1:8" x14ac:dyDescent="0.25">
      <c r="A45" s="4" t="s">
        <v>9</v>
      </c>
      <c r="B45" s="7" t="s">
        <v>3</v>
      </c>
      <c r="C45">
        <f t="shared" si="6"/>
        <v>0.17056675745562902</v>
      </c>
      <c r="D45">
        <f t="shared" si="7"/>
        <v>1.2542455688663506E-2</v>
      </c>
      <c r="E45">
        <f t="shared" si="8"/>
        <v>1.1959262315238197E-2</v>
      </c>
    </row>
    <row r="46" spans="1:8" x14ac:dyDescent="0.25">
      <c r="A46" s="4" t="s">
        <v>10</v>
      </c>
      <c r="B46" s="7" t="s">
        <v>11</v>
      </c>
      <c r="C46">
        <f t="shared" si="6"/>
        <v>0.26055629567258703</v>
      </c>
      <c r="D46">
        <f t="shared" si="7"/>
        <v>1.5864227764476536E-2</v>
      </c>
      <c r="E46">
        <f t="shared" si="8"/>
        <v>1.7826788633362824E-2</v>
      </c>
    </row>
    <row r="47" spans="1:8" x14ac:dyDescent="0.25">
      <c r="A47" s="4" t="s">
        <v>16</v>
      </c>
      <c r="B47" s="7" t="s">
        <v>17</v>
      </c>
      <c r="C47">
        <f t="shared" si="6"/>
        <v>0.71436394889223853</v>
      </c>
      <c r="D47">
        <f t="shared" si="7"/>
        <v>2.1445985265317564E-2</v>
      </c>
      <c r="E47">
        <f t="shared" si="8"/>
        <v>3.1274693359226224E-2</v>
      </c>
    </row>
    <row r="48" spans="1:8" x14ac:dyDescent="0.25">
      <c r="A48" s="4" t="s">
        <v>7</v>
      </c>
      <c r="B48" s="7" t="s">
        <v>8</v>
      </c>
      <c r="C48">
        <f t="shared" si="6"/>
        <v>0.50992021958517331</v>
      </c>
      <c r="D48">
        <f t="shared" si="7"/>
        <v>8.3749285143662321E-3</v>
      </c>
      <c r="E48">
        <f t="shared" si="8"/>
        <v>1.3606359156834428E-2</v>
      </c>
    </row>
    <row r="49" spans="1:5" x14ac:dyDescent="0.25">
      <c r="A49" s="4" t="s">
        <v>5</v>
      </c>
      <c r="B49" s="7" t="s">
        <v>6</v>
      </c>
      <c r="C49">
        <f t="shared" si="6"/>
        <v>0.81880886153165722</v>
      </c>
      <c r="D49">
        <f t="shared" si="7"/>
        <v>0.10512801044704231</v>
      </c>
      <c r="E49">
        <f t="shared" si="8"/>
        <v>7.0418273353565125E-2</v>
      </c>
    </row>
    <row r="50" spans="1:5" x14ac:dyDescent="0.25">
      <c r="A50" s="4" t="s">
        <v>14</v>
      </c>
      <c r="B50" s="7" t="s">
        <v>3</v>
      </c>
      <c r="C50">
        <f t="shared" si="6"/>
        <v>0.78132986659513948</v>
      </c>
      <c r="D50">
        <f t="shared" si="7"/>
        <v>2.2174051933709592E-2</v>
      </c>
      <c r="E50">
        <f t="shared" si="8"/>
        <v>2.2839262073117879E-2</v>
      </c>
    </row>
    <row r="51" spans="1:5" x14ac:dyDescent="0.25">
      <c r="A51" s="5" t="s">
        <v>12</v>
      </c>
      <c r="B51" s="8" t="s">
        <v>13</v>
      </c>
      <c r="C51">
        <f t="shared" si="6"/>
        <v>1.0125486545605733</v>
      </c>
      <c r="D51">
        <f t="shared" si="7"/>
        <v>8.3264485017892857E-3</v>
      </c>
      <c r="E51">
        <f t="shared" si="8"/>
        <v>6.0931524053125345E-2</v>
      </c>
    </row>
    <row r="52" spans="1:5" x14ac:dyDescent="0.25">
      <c r="A52" s="20" t="s">
        <v>27</v>
      </c>
      <c r="B52" s="21"/>
      <c r="C52" s="9">
        <f>AVERAGE(C40:C51)</f>
        <v>0.65571878547981588</v>
      </c>
      <c r="D52" s="10">
        <f t="shared" ref="D52:E52" si="9">AVERAGE(D40:D51)</f>
        <v>2.177353731081379E-2</v>
      </c>
      <c r="E52" s="11">
        <f t="shared" si="9"/>
        <v>3.2448793118809022E-2</v>
      </c>
    </row>
  </sheetData>
  <sortState ref="A2:B16">
    <sortCondition ref="A1"/>
  </sortState>
  <mergeCells count="6">
    <mergeCell ref="A34:B35"/>
    <mergeCell ref="A52:B52"/>
    <mergeCell ref="A1:J1"/>
    <mergeCell ref="A17:H17"/>
    <mergeCell ref="A33:H33"/>
    <mergeCell ref="A38:H3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M-values calculation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2015-07-14T11:57:04Z</dcterms:modified>
</cp:coreProperties>
</file>