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221"/>
  <workbookPr autoCompressPictures="0"/>
  <bookViews>
    <workbookView xWindow="120" yWindow="0" windowWidth="51080" windowHeight="2746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2" i="1" l="1"/>
  <c r="F32" i="1"/>
  <c r="J32" i="1"/>
  <c r="G32" i="1"/>
  <c r="H32" i="1"/>
  <c r="E32" i="1"/>
  <c r="J22" i="1"/>
  <c r="J13" i="1"/>
  <c r="J4" i="1"/>
  <c r="H5" i="1"/>
  <c r="J6" i="1"/>
  <c r="J8" i="1"/>
  <c r="J10" i="1"/>
  <c r="J12" i="1"/>
  <c r="J15" i="1"/>
  <c r="J17" i="1"/>
  <c r="J19" i="1"/>
  <c r="J21" i="1"/>
  <c r="J24" i="1"/>
  <c r="H24" i="1"/>
  <c r="H23" i="1"/>
  <c r="H21" i="1"/>
  <c r="H20" i="1"/>
  <c r="H19" i="1"/>
  <c r="H18" i="1"/>
  <c r="H17" i="1"/>
  <c r="H16" i="1"/>
  <c r="H15" i="1"/>
  <c r="H14" i="1"/>
  <c r="H12" i="1"/>
  <c r="H11" i="1"/>
  <c r="H10" i="1"/>
  <c r="H9" i="1"/>
  <c r="H8" i="1"/>
  <c r="H7" i="1"/>
  <c r="H6" i="1"/>
  <c r="J30" i="1"/>
  <c r="J28" i="1"/>
  <c r="J26" i="1"/>
  <c r="H30" i="1"/>
  <c r="H29" i="1"/>
  <c r="H28" i="1"/>
  <c r="H27" i="1"/>
  <c r="H26" i="1"/>
  <c r="H25" i="1"/>
</calcChain>
</file>

<file path=xl/sharedStrings.xml><?xml version="1.0" encoding="utf-8"?>
<sst xmlns="http://schemas.openxmlformats.org/spreadsheetml/2006/main" count="182" uniqueCount="81">
  <si>
    <t>Sample ID</t>
  </si>
  <si>
    <t>Batch</t>
  </si>
  <si>
    <t>A</t>
  </si>
  <si>
    <t>B</t>
  </si>
  <si>
    <t>C</t>
  </si>
  <si>
    <t>Number of reads that pass Illumina filter</t>
  </si>
  <si>
    <t>n/a</t>
  </si>
  <si>
    <t>HPGL0166</t>
  </si>
  <si>
    <t>SRR1460724</t>
  </si>
  <si>
    <t>Number of reads mapped - mouse</t>
  </si>
  <si>
    <t>% of reads mapped - mouse</t>
  </si>
  <si>
    <t>HPGL0167</t>
  </si>
  <si>
    <t>HPGL0168</t>
  </si>
  <si>
    <t>HPGL0169</t>
  </si>
  <si>
    <t>HPGL0170</t>
  </si>
  <si>
    <t>HPGL0171</t>
  </si>
  <si>
    <t>HPGL0172</t>
  </si>
  <si>
    <t>HPGL0173</t>
  </si>
  <si>
    <t>HPGL0231</t>
  </si>
  <si>
    <t>HPGL0232</t>
  </si>
  <si>
    <t>HPGL0233</t>
  </si>
  <si>
    <t>HPGL0234</t>
  </si>
  <si>
    <t>HPGL0235</t>
  </si>
  <si>
    <t>HPGL0236</t>
  </si>
  <si>
    <t>HPGL0237</t>
  </si>
  <si>
    <t>HPGL0238</t>
  </si>
  <si>
    <t>HPGL0388</t>
  </si>
  <si>
    <t>HPGL0389</t>
  </si>
  <si>
    <t>HPGL0390</t>
  </si>
  <si>
    <t>HPGL0391</t>
  </si>
  <si>
    <t>HPGL0392</t>
  </si>
  <si>
    <t>HPGL0393</t>
  </si>
  <si>
    <t>HPGL0394</t>
  </si>
  <si>
    <t>HPGL0395</t>
  </si>
  <si>
    <t>Infection status/timepoint</t>
  </si>
  <si>
    <t>uninfected, 4 hrs</t>
  </si>
  <si>
    <t>infected, 4 hrs</t>
  </si>
  <si>
    <t>uninfected, 24 hrs</t>
  </si>
  <si>
    <t>infected, 24 hrs</t>
  </si>
  <si>
    <t>uninfected, 48 hrs</t>
  </si>
  <si>
    <t>infected, 48 hrs</t>
  </si>
  <si>
    <t>uninfected, 72 hrs</t>
  </si>
  <si>
    <t>infected, 72 hrs</t>
  </si>
  <si>
    <t>SRR1460725</t>
  </si>
  <si>
    <t>SRR1460726</t>
  </si>
  <si>
    <t>SRR1460727</t>
  </si>
  <si>
    <t>SRR1460728</t>
  </si>
  <si>
    <t>SRR1460729</t>
  </si>
  <si>
    <t>SRR1460730</t>
  </si>
  <si>
    <t>SRR1460731</t>
  </si>
  <si>
    <t>SRR1460732</t>
  </si>
  <si>
    <t>SRR1460733</t>
  </si>
  <si>
    <t>SRR1460734</t>
  </si>
  <si>
    <t>SRR1460735</t>
  </si>
  <si>
    <t>SRR1460736</t>
  </si>
  <si>
    <t>SRR1460737</t>
  </si>
  <si>
    <t>SRR1460738</t>
  </si>
  <si>
    <t>SRR1460739</t>
  </si>
  <si>
    <t>SRR1460740</t>
  </si>
  <si>
    <t>SRR1460741</t>
  </si>
  <si>
    <t>SRR1460742</t>
  </si>
  <si>
    <t>SRR1460743</t>
  </si>
  <si>
    <t>SRR1460744</t>
  </si>
  <si>
    <t>SRR1460745</t>
  </si>
  <si>
    <t>SRR1460746</t>
  </si>
  <si>
    <t>SRR1460747</t>
  </si>
  <si>
    <r>
      <t xml:space="preserve">Number of reads mapped - </t>
    </r>
    <r>
      <rPr>
        <b/>
        <i/>
        <sz val="12"/>
        <color theme="0"/>
        <rFont val="Arial"/>
      </rPr>
      <t>L. major</t>
    </r>
  </si>
  <si>
    <r>
      <t xml:space="preserve">% of reads mapped - </t>
    </r>
    <r>
      <rPr>
        <b/>
        <i/>
        <sz val="12"/>
        <color theme="0"/>
        <rFont val="Arial"/>
      </rPr>
      <t>L. major</t>
    </r>
  </si>
  <si>
    <t>SRA accession</t>
  </si>
  <si>
    <t># parasites per 100 macrophages</t>
  </si>
  <si>
    <t>% macrophages infected</t>
  </si>
  <si>
    <t>Number of reads after  trimming</t>
  </si>
  <si>
    <t>metacyclic</t>
  </si>
  <si>
    <t>HPGL0165</t>
  </si>
  <si>
    <t>HPGL0230</t>
  </si>
  <si>
    <t>HPGL0329</t>
  </si>
  <si>
    <t>SRR1460767</t>
  </si>
  <si>
    <t>SRR1460772</t>
  </si>
  <si>
    <t>SRR2136702</t>
  </si>
  <si>
    <t>Additional file 1: Experimental Design</t>
  </si>
  <si>
    <r>
      <t xml:space="preserve">Samples are listed using an internal lab sample identifier (HPGL----), which is referenced in the record stored at the Short Read Archive (accession numbers provided). Sample type is provided as metacyclic (contains only </t>
    </r>
    <r>
      <rPr>
        <i/>
        <sz val="12"/>
        <color rgb="FF000000"/>
        <rFont val="Arial"/>
      </rPr>
      <t>L. major</t>
    </r>
    <r>
      <rPr>
        <sz val="12"/>
        <color rgb="FF000000"/>
        <rFont val="Arial"/>
      </rPr>
      <t xml:space="preserve"> metacyclic promastigote RNA), uninfected (contains only mouse RNA), or infected (contains both mouse RNA and RNA from</t>
    </r>
    <r>
      <rPr>
        <i/>
        <sz val="12"/>
        <color rgb="FF000000"/>
        <rFont val="Arial"/>
      </rPr>
      <t xml:space="preserve"> L. major</t>
    </r>
    <r>
      <rPr>
        <sz val="12"/>
        <color rgb="FF000000"/>
        <rFont val="Arial"/>
      </rPr>
      <t xml:space="preserve"> amastigotes). Experimental batches (A, B, and C) are defined based on the start date of the experiment with each batch originating from a separate growth of cells. The number of reads sequenced, number of reads that passed quality trimming, and number and percentage of trimmed reads that mapped to the mouse (mm10) and/or </t>
    </r>
    <r>
      <rPr>
        <i/>
        <sz val="12"/>
        <color rgb="FF000000"/>
        <rFont val="Arial"/>
      </rPr>
      <t>L. major</t>
    </r>
    <r>
      <rPr>
        <sz val="12"/>
        <color rgb="FF000000"/>
        <rFont val="Arial"/>
      </rPr>
      <t xml:space="preserve"> genomes (v. 6.0) are provided, as are the percentage of infected mouse macrophages and number of parasites observed per 100 macrophages.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</si>
</sst>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000000"/>
      <name val="Arial"/>
    </font>
    <font>
      <sz val="12"/>
      <color theme="1"/>
      <name val="Arial"/>
    </font>
    <font>
      <b/>
      <sz val="12"/>
      <color theme="0"/>
      <name val="Arial"/>
    </font>
    <font>
      <sz val="12"/>
      <name val="Arial"/>
    </font>
    <font>
      <b/>
      <i/>
      <sz val="12"/>
      <color theme="0"/>
      <name val="Arial"/>
    </font>
    <font>
      <b/>
      <sz val="14"/>
      <color theme="1"/>
      <name val="Arial"/>
    </font>
    <font>
      <i/>
      <sz val="12"/>
      <color rgb="FF000000"/>
      <name val="Arial"/>
    </font>
    <font>
      <b/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10" fontId="6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2" fontId="5" fillId="0" borderId="1" xfId="1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top"/>
    </xf>
    <xf numFmtId="3" fontId="7" fillId="0" borderId="1" xfId="0" applyNumberFormat="1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center" vertical="top"/>
    </xf>
    <xf numFmtId="165" fontId="5" fillId="0" borderId="1" xfId="1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65" fontId="6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</cellXfs>
  <cellStyles count="164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pane xSplit="1" ySplit="3" topLeftCell="B4" activePane="bottomRight" state="frozenSplit"/>
      <selection pane="topRight" activeCell="C1" sqref="C1"/>
      <selection pane="bottomLeft" activeCell="A4" sqref="A4"/>
      <selection pane="bottomRight"/>
    </sheetView>
  </sheetViews>
  <sheetFormatPr baseColWidth="10" defaultColWidth="8.83203125" defaultRowHeight="14" x14ac:dyDescent="0"/>
  <cols>
    <col min="1" max="1" width="13.5" style="1" customWidth="1"/>
    <col min="2" max="2" width="15.6640625" style="1" customWidth="1"/>
    <col min="3" max="3" width="21.5" style="1" customWidth="1"/>
    <col min="4" max="4" width="9" style="1" customWidth="1"/>
    <col min="5" max="7" width="21" style="11" customWidth="1"/>
    <col min="8" max="8" width="21" style="2" customWidth="1"/>
    <col min="9" max="9" width="21" style="11" customWidth="1"/>
    <col min="10" max="11" width="21" style="1" customWidth="1"/>
    <col min="12" max="12" width="21" style="24" customWidth="1"/>
  </cols>
  <sheetData>
    <row r="1" spans="1:12" ht="17">
      <c r="A1" s="28" t="s">
        <v>79</v>
      </c>
    </row>
    <row r="2" spans="1:12" ht="15">
      <c r="A2" s="27"/>
    </row>
    <row r="3" spans="1:12" s="6" customFormat="1" ht="29.5" customHeight="1">
      <c r="A3" s="3" t="s">
        <v>0</v>
      </c>
      <c r="B3" s="3" t="s">
        <v>68</v>
      </c>
      <c r="C3" s="3" t="s">
        <v>34</v>
      </c>
      <c r="D3" s="3" t="s">
        <v>1</v>
      </c>
      <c r="E3" s="4" t="s">
        <v>5</v>
      </c>
      <c r="F3" s="4" t="s">
        <v>71</v>
      </c>
      <c r="G3" s="4" t="s">
        <v>9</v>
      </c>
      <c r="H3" s="5" t="s">
        <v>10</v>
      </c>
      <c r="I3" s="4" t="s">
        <v>66</v>
      </c>
      <c r="J3" s="5" t="s">
        <v>67</v>
      </c>
      <c r="K3" s="25" t="s">
        <v>70</v>
      </c>
      <c r="L3" s="21" t="s">
        <v>69</v>
      </c>
    </row>
    <row r="4" spans="1:12" s="9" customFormat="1" ht="15">
      <c r="A4" s="7" t="s">
        <v>73</v>
      </c>
      <c r="B4" s="7" t="s">
        <v>76</v>
      </c>
      <c r="C4" s="7" t="s">
        <v>72</v>
      </c>
      <c r="D4" s="7" t="s">
        <v>2</v>
      </c>
      <c r="E4" s="13">
        <v>45492872</v>
      </c>
      <c r="F4" s="13">
        <v>44325986</v>
      </c>
      <c r="G4" s="14" t="s">
        <v>6</v>
      </c>
      <c r="H4" s="18" t="s">
        <v>6</v>
      </c>
      <c r="I4" s="14">
        <v>41811082</v>
      </c>
      <c r="J4" s="16">
        <f>(I4/F4)*100</f>
        <v>94.326343919343387</v>
      </c>
      <c r="K4" s="19" t="s">
        <v>6</v>
      </c>
      <c r="L4" s="22" t="s">
        <v>6</v>
      </c>
    </row>
    <row r="5" spans="1:12" s="9" customFormat="1" ht="15">
      <c r="A5" s="7" t="s">
        <v>7</v>
      </c>
      <c r="B5" s="7" t="s">
        <v>8</v>
      </c>
      <c r="C5" s="7" t="s">
        <v>35</v>
      </c>
      <c r="D5" s="7" t="s">
        <v>2</v>
      </c>
      <c r="E5" s="13">
        <v>40524394</v>
      </c>
      <c r="F5" s="13">
        <v>39910722</v>
      </c>
      <c r="G5" s="14">
        <v>38605849</v>
      </c>
      <c r="H5" s="18">
        <f>(G5/F5)*100</f>
        <v>96.730520184525844</v>
      </c>
      <c r="I5" s="14" t="s">
        <v>6</v>
      </c>
      <c r="J5" s="20" t="s">
        <v>6</v>
      </c>
      <c r="K5" s="19" t="s">
        <v>6</v>
      </c>
      <c r="L5" s="22" t="s">
        <v>6</v>
      </c>
    </row>
    <row r="6" spans="1:12" s="9" customFormat="1" ht="15">
      <c r="A6" s="7" t="s">
        <v>11</v>
      </c>
      <c r="B6" s="7" t="s">
        <v>43</v>
      </c>
      <c r="C6" s="7" t="s">
        <v>36</v>
      </c>
      <c r="D6" s="7" t="s">
        <v>2</v>
      </c>
      <c r="E6" s="13">
        <v>90990046</v>
      </c>
      <c r="F6" s="13">
        <v>88980750</v>
      </c>
      <c r="G6" s="14">
        <v>51799068</v>
      </c>
      <c r="H6" s="18">
        <f t="shared" ref="H6:H24" si="0">(G6/F6)*100</f>
        <v>58.21379118517207</v>
      </c>
      <c r="I6" s="14">
        <v>33630041</v>
      </c>
      <c r="J6" s="16">
        <f>(I6/F6)*100</f>
        <v>37.794737625834799</v>
      </c>
      <c r="K6" s="19">
        <v>100</v>
      </c>
      <c r="L6" s="22">
        <v>371</v>
      </c>
    </row>
    <row r="7" spans="1:12" s="9" customFormat="1" ht="15">
      <c r="A7" s="7" t="s">
        <v>12</v>
      </c>
      <c r="B7" s="7" t="s">
        <v>44</v>
      </c>
      <c r="C7" s="7" t="s">
        <v>37</v>
      </c>
      <c r="D7" s="7" t="s">
        <v>2</v>
      </c>
      <c r="E7" s="13">
        <v>48172914</v>
      </c>
      <c r="F7" s="13">
        <v>47278686</v>
      </c>
      <c r="G7" s="14">
        <v>45655539</v>
      </c>
      <c r="H7" s="18">
        <f t="shared" si="0"/>
        <v>96.566852555927625</v>
      </c>
      <c r="I7" s="14" t="s">
        <v>6</v>
      </c>
      <c r="J7" s="10" t="s">
        <v>6</v>
      </c>
      <c r="K7" s="16" t="s">
        <v>6</v>
      </c>
      <c r="L7" s="23" t="s">
        <v>6</v>
      </c>
    </row>
    <row r="8" spans="1:12" s="9" customFormat="1" ht="15">
      <c r="A8" s="7" t="s">
        <v>13</v>
      </c>
      <c r="B8" s="7" t="s">
        <v>45</v>
      </c>
      <c r="C8" s="7" t="s">
        <v>38</v>
      </c>
      <c r="D8" s="7" t="s">
        <v>2</v>
      </c>
      <c r="E8" s="13">
        <v>100702572</v>
      </c>
      <c r="F8" s="13">
        <v>98641188</v>
      </c>
      <c r="G8" s="14">
        <v>73902795</v>
      </c>
      <c r="H8" s="18">
        <f t="shared" si="0"/>
        <v>74.920828204137209</v>
      </c>
      <c r="I8" s="14">
        <v>20709933</v>
      </c>
      <c r="J8" s="16">
        <f>(I8/F8)*100</f>
        <v>20.995218549071001</v>
      </c>
      <c r="K8" s="16">
        <v>95.3</v>
      </c>
      <c r="L8" s="23">
        <v>320</v>
      </c>
    </row>
    <row r="9" spans="1:12" s="9" customFormat="1" ht="15">
      <c r="A9" s="7" t="s">
        <v>14</v>
      </c>
      <c r="B9" s="7" t="s">
        <v>46</v>
      </c>
      <c r="C9" s="7" t="s">
        <v>39</v>
      </c>
      <c r="D9" s="7" t="s">
        <v>2</v>
      </c>
      <c r="E9" s="13">
        <v>47092436</v>
      </c>
      <c r="F9" s="13">
        <v>46134592</v>
      </c>
      <c r="G9" s="14">
        <v>44569557</v>
      </c>
      <c r="H9" s="18">
        <f t="shared" si="0"/>
        <v>96.607675646074853</v>
      </c>
      <c r="I9" s="14" t="s">
        <v>6</v>
      </c>
      <c r="J9" s="10" t="s">
        <v>6</v>
      </c>
      <c r="K9" s="16" t="s">
        <v>6</v>
      </c>
      <c r="L9" s="23" t="s">
        <v>6</v>
      </c>
    </row>
    <row r="10" spans="1:12" s="9" customFormat="1" ht="15">
      <c r="A10" s="7" t="s">
        <v>15</v>
      </c>
      <c r="B10" s="7" t="s">
        <v>47</v>
      </c>
      <c r="C10" s="7" t="s">
        <v>40</v>
      </c>
      <c r="D10" s="7" t="s">
        <v>2</v>
      </c>
      <c r="E10" s="13">
        <v>104431682</v>
      </c>
      <c r="F10" s="13">
        <v>102285498</v>
      </c>
      <c r="G10" s="14">
        <v>83340313</v>
      </c>
      <c r="H10" s="18">
        <f t="shared" si="0"/>
        <v>81.478131924429803</v>
      </c>
      <c r="I10" s="14">
        <v>14995629</v>
      </c>
      <c r="J10" s="16">
        <f>(I10/F10)*100</f>
        <v>14.660562145378615</v>
      </c>
      <c r="K10" s="16">
        <v>91.9</v>
      </c>
      <c r="L10" s="23">
        <v>564</v>
      </c>
    </row>
    <row r="11" spans="1:12" s="9" customFormat="1" ht="15">
      <c r="A11" s="7" t="s">
        <v>16</v>
      </c>
      <c r="B11" s="7" t="s">
        <v>48</v>
      </c>
      <c r="C11" s="7" t="s">
        <v>41</v>
      </c>
      <c r="D11" s="7" t="s">
        <v>2</v>
      </c>
      <c r="E11" s="13">
        <v>42210532</v>
      </c>
      <c r="F11" s="13">
        <v>41341096</v>
      </c>
      <c r="G11" s="14">
        <v>40014106</v>
      </c>
      <c r="H11" s="18">
        <f t="shared" si="0"/>
        <v>96.790143154405001</v>
      </c>
      <c r="I11" s="14" t="s">
        <v>6</v>
      </c>
      <c r="J11" s="10" t="s">
        <v>6</v>
      </c>
      <c r="K11" s="16" t="s">
        <v>6</v>
      </c>
      <c r="L11" s="23" t="s">
        <v>6</v>
      </c>
    </row>
    <row r="12" spans="1:12" s="9" customFormat="1" ht="15">
      <c r="A12" s="7" t="s">
        <v>17</v>
      </c>
      <c r="B12" s="7" t="s">
        <v>49</v>
      </c>
      <c r="C12" s="7" t="s">
        <v>42</v>
      </c>
      <c r="D12" s="7" t="s">
        <v>2</v>
      </c>
      <c r="E12" s="13">
        <v>72318516</v>
      </c>
      <c r="F12" s="13">
        <v>70901794</v>
      </c>
      <c r="G12" s="14">
        <v>63595008</v>
      </c>
      <c r="H12" s="18">
        <f t="shared" si="0"/>
        <v>89.69449771609446</v>
      </c>
      <c r="I12" s="14">
        <v>4795444</v>
      </c>
      <c r="J12" s="16">
        <f>(I12/F12)*100</f>
        <v>6.7635016400290233</v>
      </c>
      <c r="K12" s="16">
        <v>95.7</v>
      </c>
      <c r="L12" s="23">
        <v>381</v>
      </c>
    </row>
    <row r="13" spans="1:12" s="9" customFormat="1" ht="15">
      <c r="A13" s="7" t="s">
        <v>74</v>
      </c>
      <c r="B13" s="7" t="s">
        <v>77</v>
      </c>
      <c r="C13" s="7" t="s">
        <v>72</v>
      </c>
      <c r="D13" s="7" t="s">
        <v>3</v>
      </c>
      <c r="E13" s="13">
        <v>84056646</v>
      </c>
      <c r="F13" s="13">
        <v>82084958</v>
      </c>
      <c r="G13" s="14" t="s">
        <v>6</v>
      </c>
      <c r="H13" s="18" t="s">
        <v>6</v>
      </c>
      <c r="I13" s="14">
        <v>77364378</v>
      </c>
      <c r="J13" s="16">
        <f>(I13/F13)*100</f>
        <v>94.249153419801956</v>
      </c>
      <c r="K13" s="16" t="s">
        <v>6</v>
      </c>
      <c r="L13" s="23" t="s">
        <v>6</v>
      </c>
    </row>
    <row r="14" spans="1:12" s="9" customFormat="1" ht="15">
      <c r="A14" s="7" t="s">
        <v>18</v>
      </c>
      <c r="B14" s="7" t="s">
        <v>50</v>
      </c>
      <c r="C14" s="7" t="s">
        <v>35</v>
      </c>
      <c r="D14" s="7" t="s">
        <v>3</v>
      </c>
      <c r="E14" s="15">
        <v>96215864</v>
      </c>
      <c r="F14" s="15">
        <v>94854552</v>
      </c>
      <c r="G14" s="14">
        <v>92101618</v>
      </c>
      <c r="H14" s="18">
        <f t="shared" si="0"/>
        <v>97.097731271768595</v>
      </c>
      <c r="I14" s="14" t="s">
        <v>6</v>
      </c>
      <c r="J14" s="10" t="s">
        <v>6</v>
      </c>
      <c r="K14" s="16" t="s">
        <v>6</v>
      </c>
      <c r="L14" s="23" t="s">
        <v>6</v>
      </c>
    </row>
    <row r="15" spans="1:12" s="9" customFormat="1" ht="15">
      <c r="A15" s="7" t="s">
        <v>19</v>
      </c>
      <c r="B15" s="7" t="s">
        <v>51</v>
      </c>
      <c r="C15" s="7" t="s">
        <v>36</v>
      </c>
      <c r="D15" s="7" t="s">
        <v>3</v>
      </c>
      <c r="E15" s="15">
        <v>92160718</v>
      </c>
      <c r="F15" s="15">
        <v>90299686</v>
      </c>
      <c r="G15" s="14">
        <v>39344747</v>
      </c>
      <c r="H15" s="18">
        <f t="shared" si="0"/>
        <v>43.571299904630898</v>
      </c>
      <c r="I15" s="14">
        <v>46979374</v>
      </c>
      <c r="J15" s="16">
        <f>(I15/F15)*100</f>
        <v>52.026065738478863</v>
      </c>
      <c r="K15" s="16">
        <v>100</v>
      </c>
      <c r="L15" s="23">
        <v>407</v>
      </c>
    </row>
    <row r="16" spans="1:12" s="9" customFormat="1" ht="15">
      <c r="A16" s="7" t="s">
        <v>20</v>
      </c>
      <c r="B16" s="7" t="s">
        <v>52</v>
      </c>
      <c r="C16" s="7" t="s">
        <v>37</v>
      </c>
      <c r="D16" s="7" t="s">
        <v>3</v>
      </c>
      <c r="E16" s="15">
        <v>82830256</v>
      </c>
      <c r="F16" s="15">
        <v>81677132</v>
      </c>
      <c r="G16" s="14">
        <v>79383322</v>
      </c>
      <c r="H16" s="18">
        <f t="shared" si="0"/>
        <v>97.191612947428169</v>
      </c>
      <c r="I16" s="14" t="s">
        <v>6</v>
      </c>
      <c r="J16" s="10" t="s">
        <v>6</v>
      </c>
      <c r="K16" s="16" t="s">
        <v>6</v>
      </c>
      <c r="L16" s="23" t="s">
        <v>6</v>
      </c>
    </row>
    <row r="17" spans="1:12" s="9" customFormat="1" ht="15">
      <c r="A17" s="7" t="s">
        <v>21</v>
      </c>
      <c r="B17" s="7" t="s">
        <v>53</v>
      </c>
      <c r="C17" s="7" t="s">
        <v>38</v>
      </c>
      <c r="D17" s="7" t="s">
        <v>3</v>
      </c>
      <c r="E17" s="15">
        <v>103092448</v>
      </c>
      <c r="F17" s="15">
        <v>101118460</v>
      </c>
      <c r="G17" s="14">
        <v>64280705</v>
      </c>
      <c r="H17" s="18">
        <f t="shared" si="0"/>
        <v>63.569703296509857</v>
      </c>
      <c r="I17" s="14">
        <v>33073618</v>
      </c>
      <c r="J17" s="16">
        <f>(I17/F17)*100</f>
        <v>32.707794402723302</v>
      </c>
      <c r="K17" s="16">
        <v>89.8</v>
      </c>
      <c r="L17" s="23">
        <v>194</v>
      </c>
    </row>
    <row r="18" spans="1:12" s="9" customFormat="1" ht="15">
      <c r="A18" s="7" t="s">
        <v>22</v>
      </c>
      <c r="B18" s="7" t="s">
        <v>54</v>
      </c>
      <c r="C18" s="7" t="s">
        <v>39</v>
      </c>
      <c r="D18" s="7" t="s">
        <v>3</v>
      </c>
      <c r="E18" s="15">
        <v>81211534</v>
      </c>
      <c r="F18" s="15">
        <v>80061410</v>
      </c>
      <c r="G18" s="14">
        <v>77743701</v>
      </c>
      <c r="H18" s="18">
        <f t="shared" si="0"/>
        <v>97.105085958391186</v>
      </c>
      <c r="I18" s="14" t="s">
        <v>6</v>
      </c>
      <c r="J18" s="10" t="s">
        <v>6</v>
      </c>
      <c r="K18" s="16" t="s">
        <v>6</v>
      </c>
      <c r="L18" s="23" t="s">
        <v>6</v>
      </c>
    </row>
    <row r="19" spans="1:12" s="9" customFormat="1" ht="15">
      <c r="A19" s="7" t="s">
        <v>23</v>
      </c>
      <c r="B19" s="7" t="s">
        <v>55</v>
      </c>
      <c r="C19" s="7" t="s">
        <v>40</v>
      </c>
      <c r="D19" s="7" t="s">
        <v>3</v>
      </c>
      <c r="E19" s="15">
        <v>111687434</v>
      </c>
      <c r="F19" s="15">
        <v>109753574</v>
      </c>
      <c r="G19" s="14">
        <v>90222254</v>
      </c>
      <c r="H19" s="18">
        <f t="shared" si="0"/>
        <v>82.204388168716946</v>
      </c>
      <c r="I19" s="14">
        <v>15852226</v>
      </c>
      <c r="J19" s="16">
        <f>(I19/F19)*100</f>
        <v>14.443471335156701</v>
      </c>
      <c r="K19" s="16">
        <v>79.599999999999994</v>
      </c>
      <c r="L19" s="23">
        <v>226</v>
      </c>
    </row>
    <row r="20" spans="1:12" s="9" customFormat="1" ht="15">
      <c r="A20" s="7" t="s">
        <v>24</v>
      </c>
      <c r="B20" s="7" t="s">
        <v>56</v>
      </c>
      <c r="C20" s="7" t="s">
        <v>41</v>
      </c>
      <c r="D20" s="7" t="s">
        <v>3</v>
      </c>
      <c r="E20" s="15">
        <v>92915856</v>
      </c>
      <c r="F20" s="15">
        <v>91606470</v>
      </c>
      <c r="G20" s="14">
        <v>89142777</v>
      </c>
      <c r="H20" s="18">
        <f t="shared" si="0"/>
        <v>97.310568784060777</v>
      </c>
      <c r="I20" s="14" t="s">
        <v>6</v>
      </c>
      <c r="J20" s="10" t="s">
        <v>6</v>
      </c>
      <c r="K20" s="16" t="s">
        <v>6</v>
      </c>
      <c r="L20" s="23" t="s">
        <v>6</v>
      </c>
    </row>
    <row r="21" spans="1:12" s="9" customFormat="1" ht="15">
      <c r="A21" s="7" t="s">
        <v>25</v>
      </c>
      <c r="B21" s="7" t="s">
        <v>57</v>
      </c>
      <c r="C21" s="7" t="s">
        <v>42</v>
      </c>
      <c r="D21" s="7" t="s">
        <v>3</v>
      </c>
      <c r="E21" s="15">
        <v>138070730</v>
      </c>
      <c r="F21" s="15">
        <v>135814536</v>
      </c>
      <c r="G21" s="14">
        <v>119555532</v>
      </c>
      <c r="H21" s="18">
        <f t="shared" si="0"/>
        <v>88.028524428342479</v>
      </c>
      <c r="I21" s="14">
        <v>12313978</v>
      </c>
      <c r="J21" s="16">
        <f>(I21/F21)*100</f>
        <v>9.0667599821568441</v>
      </c>
      <c r="K21" s="16">
        <v>88.9</v>
      </c>
      <c r="L21" s="23">
        <v>279</v>
      </c>
    </row>
    <row r="22" spans="1:12" s="9" customFormat="1" ht="15">
      <c r="A22" s="7" t="s">
        <v>75</v>
      </c>
      <c r="B22" s="26" t="s">
        <v>78</v>
      </c>
      <c r="C22" s="7" t="s">
        <v>72</v>
      </c>
      <c r="D22" s="7" t="s">
        <v>4</v>
      </c>
      <c r="E22" s="15">
        <v>64860308</v>
      </c>
      <c r="F22" s="15">
        <v>63200662</v>
      </c>
      <c r="G22" s="14" t="s">
        <v>6</v>
      </c>
      <c r="H22" s="18" t="s">
        <v>6</v>
      </c>
      <c r="I22" s="14">
        <v>59727854</v>
      </c>
      <c r="J22" s="16">
        <f>(I22/F22)*100</f>
        <v>94.505108190164208</v>
      </c>
      <c r="K22" s="16" t="s">
        <v>6</v>
      </c>
      <c r="L22" s="23" t="s">
        <v>6</v>
      </c>
    </row>
    <row r="23" spans="1:12" s="9" customFormat="1" ht="15">
      <c r="A23" s="7" t="s">
        <v>26</v>
      </c>
      <c r="B23" s="7" t="s">
        <v>58</v>
      </c>
      <c r="C23" s="7" t="s">
        <v>35</v>
      </c>
      <c r="D23" s="12" t="s">
        <v>4</v>
      </c>
      <c r="E23" s="15">
        <v>126914156</v>
      </c>
      <c r="F23" s="15">
        <v>122765288</v>
      </c>
      <c r="G23" s="15">
        <v>117718796</v>
      </c>
      <c r="H23" s="18">
        <f t="shared" si="0"/>
        <v>95.889316856406509</v>
      </c>
      <c r="I23" s="14" t="s">
        <v>6</v>
      </c>
      <c r="J23" s="10" t="s">
        <v>6</v>
      </c>
      <c r="K23" s="16" t="s">
        <v>6</v>
      </c>
      <c r="L23" s="23" t="s">
        <v>6</v>
      </c>
    </row>
    <row r="24" spans="1:12" s="9" customFormat="1" ht="15">
      <c r="A24" s="7" t="s">
        <v>27</v>
      </c>
      <c r="B24" s="7" t="s">
        <v>59</v>
      </c>
      <c r="C24" s="7" t="s">
        <v>36</v>
      </c>
      <c r="D24" s="12" t="s">
        <v>4</v>
      </c>
      <c r="E24" s="15">
        <v>109064742</v>
      </c>
      <c r="F24" s="15">
        <v>105845790</v>
      </c>
      <c r="G24" s="15">
        <v>87737777</v>
      </c>
      <c r="H24" s="18">
        <f t="shared" si="0"/>
        <v>82.892080072339198</v>
      </c>
      <c r="I24" s="15">
        <v>13715013</v>
      </c>
      <c r="J24" s="16">
        <f>(I24/F24)*100</f>
        <v>12.957542288644641</v>
      </c>
      <c r="K24" s="16">
        <v>100</v>
      </c>
      <c r="L24" s="23">
        <v>716</v>
      </c>
    </row>
    <row r="25" spans="1:12" s="9" customFormat="1" ht="15">
      <c r="A25" s="7" t="s">
        <v>28</v>
      </c>
      <c r="B25" s="7" t="s">
        <v>60</v>
      </c>
      <c r="C25" s="7" t="s">
        <v>37</v>
      </c>
      <c r="D25" s="12" t="s">
        <v>4</v>
      </c>
      <c r="E25" s="15">
        <v>100298240</v>
      </c>
      <c r="F25" s="15">
        <v>97739428</v>
      </c>
      <c r="G25" s="15">
        <v>95367829</v>
      </c>
      <c r="H25" s="18">
        <f>(G25/F25)*100</f>
        <v>97.573549335688767</v>
      </c>
      <c r="I25" s="14" t="s">
        <v>6</v>
      </c>
      <c r="J25" s="10" t="s">
        <v>6</v>
      </c>
      <c r="K25" s="16" t="s">
        <v>6</v>
      </c>
      <c r="L25" s="23" t="s">
        <v>6</v>
      </c>
    </row>
    <row r="26" spans="1:12" s="9" customFormat="1" ht="15">
      <c r="A26" s="7" t="s">
        <v>29</v>
      </c>
      <c r="B26" s="7" t="s">
        <v>61</v>
      </c>
      <c r="C26" s="7" t="s">
        <v>38</v>
      </c>
      <c r="D26" s="12" t="s">
        <v>4</v>
      </c>
      <c r="E26" s="15">
        <v>120601610</v>
      </c>
      <c r="F26" s="15">
        <v>116947098</v>
      </c>
      <c r="G26" s="15">
        <v>102128561</v>
      </c>
      <c r="H26" s="18">
        <f t="shared" ref="H26:H32" si="1">(G26/F26)*100</f>
        <v>87.32885445348974</v>
      </c>
      <c r="I26" s="15">
        <v>10499445</v>
      </c>
      <c r="J26" s="16">
        <f>(I26/F26)*100</f>
        <v>8.9779440273071174</v>
      </c>
      <c r="K26" s="16">
        <v>60</v>
      </c>
      <c r="L26" s="23">
        <v>150</v>
      </c>
    </row>
    <row r="27" spans="1:12" s="9" customFormat="1" ht="15">
      <c r="A27" s="7" t="s">
        <v>30</v>
      </c>
      <c r="B27" s="7" t="s">
        <v>62</v>
      </c>
      <c r="C27" s="7" t="s">
        <v>39</v>
      </c>
      <c r="D27" s="12" t="s">
        <v>4</v>
      </c>
      <c r="E27" s="15">
        <v>116767874</v>
      </c>
      <c r="F27" s="15">
        <v>113646410</v>
      </c>
      <c r="G27" s="15">
        <v>110780532</v>
      </c>
      <c r="H27" s="18">
        <f t="shared" si="1"/>
        <v>97.478250302847229</v>
      </c>
      <c r="I27" s="14" t="s">
        <v>6</v>
      </c>
      <c r="J27" s="10" t="s">
        <v>6</v>
      </c>
      <c r="K27" s="16" t="s">
        <v>6</v>
      </c>
      <c r="L27" s="23" t="s">
        <v>6</v>
      </c>
    </row>
    <row r="28" spans="1:12" s="9" customFormat="1" ht="15">
      <c r="A28" s="7" t="s">
        <v>31</v>
      </c>
      <c r="B28" s="7" t="s">
        <v>63</v>
      </c>
      <c r="C28" s="7" t="s">
        <v>40</v>
      </c>
      <c r="D28" s="12" t="s">
        <v>4</v>
      </c>
      <c r="E28" s="15">
        <v>106096990</v>
      </c>
      <c r="F28" s="15">
        <v>102294678</v>
      </c>
      <c r="G28" s="15">
        <v>92253573</v>
      </c>
      <c r="H28" s="18">
        <f t="shared" si="1"/>
        <v>90.184137438704298</v>
      </c>
      <c r="I28" s="15">
        <v>4919065</v>
      </c>
      <c r="J28" s="16">
        <f>(I28/F28)*100</f>
        <v>4.8087203520011075</v>
      </c>
      <c r="K28" s="16">
        <v>69.099999999999994</v>
      </c>
      <c r="L28" s="23">
        <v>204</v>
      </c>
    </row>
    <row r="29" spans="1:12" s="9" customFormat="1" ht="15">
      <c r="A29" s="7" t="s">
        <v>32</v>
      </c>
      <c r="B29" s="7" t="s">
        <v>64</v>
      </c>
      <c r="C29" s="7" t="s">
        <v>41</v>
      </c>
      <c r="D29" s="12" t="s">
        <v>4</v>
      </c>
      <c r="E29" s="15">
        <v>106521540</v>
      </c>
      <c r="F29" s="15">
        <v>101703022</v>
      </c>
      <c r="G29" s="15">
        <v>94661771</v>
      </c>
      <c r="H29" s="18">
        <f t="shared" si="1"/>
        <v>93.076655087004198</v>
      </c>
      <c r="I29" s="14" t="s">
        <v>6</v>
      </c>
      <c r="J29" s="10" t="s">
        <v>6</v>
      </c>
      <c r="K29" s="16" t="s">
        <v>6</v>
      </c>
      <c r="L29" s="23" t="s">
        <v>6</v>
      </c>
    </row>
    <row r="30" spans="1:12" s="9" customFormat="1" ht="15">
      <c r="A30" s="7" t="s">
        <v>33</v>
      </c>
      <c r="B30" s="7" t="s">
        <v>65</v>
      </c>
      <c r="C30" s="7" t="s">
        <v>42</v>
      </c>
      <c r="D30" s="12" t="s">
        <v>4</v>
      </c>
      <c r="E30" s="15">
        <v>122268922</v>
      </c>
      <c r="F30" s="15">
        <v>110361056</v>
      </c>
      <c r="G30" s="15">
        <v>97588136</v>
      </c>
      <c r="H30" s="18">
        <f t="shared" si="1"/>
        <v>88.426243402382809</v>
      </c>
      <c r="I30" s="15">
        <v>3856201</v>
      </c>
      <c r="J30" s="16">
        <f>(I30/F30)*100</f>
        <v>3.4941682689226892</v>
      </c>
      <c r="K30" s="16">
        <v>72.599999999999994</v>
      </c>
      <c r="L30" s="23">
        <v>201</v>
      </c>
    </row>
    <row r="31" spans="1:12" s="9" customFormat="1" ht="15">
      <c r="A31" s="7"/>
      <c r="B31" s="7"/>
      <c r="C31" s="7"/>
      <c r="D31" s="7"/>
      <c r="E31" s="8"/>
      <c r="F31" s="8"/>
      <c r="G31" s="8"/>
      <c r="H31" s="17"/>
      <c r="I31" s="8"/>
      <c r="J31" s="17"/>
      <c r="K31" s="16"/>
      <c r="L31" s="23"/>
    </row>
    <row r="32" spans="1:12" s="9" customFormat="1" ht="15">
      <c r="A32" s="7"/>
      <c r="B32" s="7"/>
      <c r="C32" s="7"/>
      <c r="D32" s="7"/>
      <c r="E32" s="8">
        <f>SUM(E4:E30)</f>
        <v>2447571832</v>
      </c>
      <c r="F32" s="8">
        <f>SUM(F4:F30)</f>
        <v>2381574522</v>
      </c>
      <c r="G32" s="8">
        <f>SUM(G4:G30)</f>
        <v>1891493866</v>
      </c>
      <c r="H32" s="18">
        <f t="shared" si="1"/>
        <v>79.421989466513111</v>
      </c>
      <c r="I32" s="8">
        <f>SUM(I4:I30)</f>
        <v>394243281</v>
      </c>
      <c r="J32" s="16">
        <f>(I32/F32)*100</f>
        <v>16.553892282527531</v>
      </c>
      <c r="K32" s="19"/>
      <c r="L32" s="19"/>
    </row>
    <row r="34" spans="1:12" ht="112" customHeight="1">
      <c r="A34" s="29" t="s">
        <v>80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</row>
  </sheetData>
  <mergeCells count="1">
    <mergeCell ref="A34:L34"/>
  </mergeCells>
  <pageMargins left="0.7" right="0.7" top="0.75" bottom="0.75" header="0.3" footer="0.3"/>
  <pageSetup orientation="portrait"/>
  <ignoredErrors>
    <ignoredError sqref="H32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Lee</dc:creator>
  <cp:lastModifiedBy>Laura Dillon</cp:lastModifiedBy>
  <dcterms:created xsi:type="dcterms:W3CDTF">2013-10-15T01:22:01Z</dcterms:created>
  <dcterms:modified xsi:type="dcterms:W3CDTF">2015-10-19T17:57:17Z</dcterms:modified>
</cp:coreProperties>
</file>