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jessicapreston/Desktop/Additional/"/>
    </mc:Choice>
  </mc:AlternateContent>
  <bookViews>
    <workbookView xWindow="640" yWindow="920" windowWidth="24960" windowHeight="13960" tabRatio="500" activeTab="5"/>
  </bookViews>
  <sheets>
    <sheet name="Recommendations" sheetId="5" r:id="rId1"/>
    <sheet name="10,000X 0.4% SNP Calls" sheetId="7" r:id="rId2"/>
    <sheet name="False Positives SNPs" sheetId="3" r:id="rId3"/>
    <sheet name="True Positive SNPs" sheetId="6" r:id="rId4"/>
    <sheet name="Library Coverage" sheetId="2" r:id="rId5"/>
    <sheet name="Final SNP Results" sheetId="1" r:id="rId6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4" i="2" l="1"/>
  <c r="P24" i="2"/>
  <c r="Q24" i="2"/>
  <c r="L24" i="2"/>
  <c r="M24" i="2"/>
  <c r="N24" i="2"/>
  <c r="I24" i="2"/>
  <c r="J24" i="2"/>
  <c r="K24" i="2"/>
  <c r="F24" i="2"/>
  <c r="G24" i="2"/>
  <c r="H24" i="2"/>
  <c r="O23" i="2"/>
  <c r="P23" i="2"/>
  <c r="Q23" i="2"/>
  <c r="L23" i="2"/>
  <c r="M23" i="2"/>
  <c r="N23" i="2"/>
  <c r="I23" i="2"/>
  <c r="J23" i="2"/>
  <c r="K23" i="2"/>
  <c r="F23" i="2"/>
  <c r="G23" i="2"/>
  <c r="H23" i="2"/>
  <c r="O22" i="2"/>
  <c r="P22" i="2"/>
  <c r="Q22" i="2"/>
  <c r="L22" i="2"/>
  <c r="M22" i="2"/>
  <c r="N22" i="2"/>
  <c r="I22" i="2"/>
  <c r="J22" i="2"/>
  <c r="K22" i="2"/>
  <c r="F22" i="2"/>
  <c r="G22" i="2"/>
  <c r="H22" i="2"/>
  <c r="O21" i="2"/>
  <c r="P21" i="2"/>
  <c r="Q21" i="2"/>
  <c r="L21" i="2"/>
  <c r="M21" i="2"/>
  <c r="N21" i="2"/>
  <c r="I21" i="2"/>
  <c r="J21" i="2"/>
  <c r="K21" i="2"/>
  <c r="F21" i="2"/>
  <c r="G21" i="2"/>
  <c r="H21" i="2"/>
  <c r="O20" i="2"/>
  <c r="P20" i="2"/>
  <c r="Q20" i="2"/>
  <c r="L20" i="2"/>
  <c r="M20" i="2"/>
  <c r="N20" i="2"/>
  <c r="I20" i="2"/>
  <c r="J20" i="2"/>
  <c r="K20" i="2"/>
  <c r="F20" i="2"/>
  <c r="G20" i="2"/>
  <c r="H20" i="2"/>
  <c r="O19" i="2"/>
  <c r="P19" i="2"/>
  <c r="Q19" i="2"/>
  <c r="L19" i="2"/>
  <c r="M19" i="2"/>
  <c r="N19" i="2"/>
  <c r="I19" i="2"/>
  <c r="J19" i="2"/>
  <c r="K19" i="2"/>
  <c r="F19" i="2"/>
  <c r="G19" i="2"/>
  <c r="H19" i="2"/>
  <c r="O18" i="2"/>
  <c r="P18" i="2"/>
  <c r="Q18" i="2"/>
  <c r="L18" i="2"/>
  <c r="M18" i="2"/>
  <c r="N18" i="2"/>
  <c r="I18" i="2"/>
  <c r="J18" i="2"/>
  <c r="K18" i="2"/>
  <c r="F18" i="2"/>
  <c r="G18" i="2"/>
  <c r="H18" i="2"/>
  <c r="O17" i="2"/>
  <c r="P17" i="2"/>
  <c r="Q17" i="2"/>
  <c r="L17" i="2"/>
  <c r="M17" i="2"/>
  <c r="N17" i="2"/>
  <c r="I17" i="2"/>
  <c r="J17" i="2"/>
  <c r="K17" i="2"/>
  <c r="F17" i="2"/>
  <c r="G17" i="2"/>
  <c r="H17" i="2"/>
  <c r="O12" i="2"/>
  <c r="P12" i="2"/>
  <c r="L12" i="2"/>
  <c r="M12" i="2"/>
  <c r="I12" i="2"/>
  <c r="J12" i="2"/>
  <c r="F12" i="2"/>
  <c r="G12" i="2"/>
  <c r="O11" i="2"/>
  <c r="P11" i="2"/>
  <c r="L11" i="2"/>
  <c r="M11" i="2"/>
  <c r="I11" i="2"/>
  <c r="J11" i="2"/>
  <c r="F11" i="2"/>
  <c r="G11" i="2"/>
  <c r="O10" i="2"/>
  <c r="P10" i="2"/>
  <c r="L10" i="2"/>
  <c r="M10" i="2"/>
  <c r="I10" i="2"/>
  <c r="J10" i="2"/>
  <c r="F10" i="2"/>
  <c r="G10" i="2"/>
  <c r="O9" i="2"/>
  <c r="P9" i="2"/>
  <c r="L9" i="2"/>
  <c r="M9" i="2"/>
  <c r="I9" i="2"/>
  <c r="J9" i="2"/>
  <c r="F9" i="2"/>
  <c r="G9" i="2"/>
  <c r="O8" i="2"/>
  <c r="P8" i="2"/>
  <c r="L8" i="2"/>
  <c r="M8" i="2"/>
  <c r="I8" i="2"/>
  <c r="J8" i="2"/>
  <c r="F8" i="2"/>
  <c r="G8" i="2"/>
  <c r="O7" i="2"/>
  <c r="P7" i="2"/>
  <c r="L7" i="2"/>
  <c r="M7" i="2"/>
  <c r="I7" i="2"/>
  <c r="J7" i="2"/>
  <c r="F7" i="2"/>
  <c r="G7" i="2"/>
  <c r="O6" i="2"/>
  <c r="P6" i="2"/>
  <c r="L6" i="2"/>
  <c r="M6" i="2"/>
  <c r="I6" i="2"/>
  <c r="J6" i="2"/>
  <c r="F6" i="2"/>
  <c r="G6" i="2"/>
  <c r="O5" i="2"/>
  <c r="P5" i="2"/>
  <c r="L5" i="2"/>
  <c r="M5" i="2"/>
  <c r="I5" i="2"/>
  <c r="J5" i="2"/>
  <c r="F5" i="2"/>
  <c r="G5" i="2"/>
</calcChain>
</file>

<file path=xl/sharedStrings.xml><?xml version="1.0" encoding="utf-8"?>
<sst xmlns="http://schemas.openxmlformats.org/spreadsheetml/2006/main" count="1377" uniqueCount="200">
  <si>
    <t>Final SNP Calls</t>
  </si>
  <si>
    <t>0.42% Allele Frequency Library</t>
  </si>
  <si>
    <t>SNP CALLS:</t>
  </si>
  <si>
    <t>PELE Pos</t>
  </si>
  <si>
    <t>PELE False Pos</t>
  </si>
  <si>
    <t>ORP Pos</t>
  </si>
  <si>
    <t>ORP FalsePos</t>
  </si>
  <si>
    <t>Standard Pos</t>
  </si>
  <si>
    <t>Standard  FalsePos</t>
  </si>
  <si>
    <t>Total Reads Allele Freq Cutoff</t>
  </si>
  <si>
    <t>Standard Allele-Freq Cutoff</t>
  </si>
  <si>
    <t>0.003 AF  (High) Cutoff:</t>
  </si>
  <si>
    <t>PELE FalsePos</t>
  </si>
  <si>
    <t xml:space="preserve">Universal Cutoffs: 0.002 AlleleFreq / Q 700  </t>
  </si>
  <si>
    <t>ULTRA-RARE ALLELES:</t>
  </si>
  <si>
    <t>OPTIMIZED AF CUTOFFS:</t>
  </si>
  <si>
    <t>0.25% Allele Frequency Library</t>
  </si>
  <si>
    <t>Allele Frequency</t>
  </si>
  <si>
    <t>Depth, OPE/Barcode</t>
  </si>
  <si>
    <t>File Sizes and Coverage</t>
  </si>
  <si>
    <t>PELE Reads</t>
  </si>
  <si>
    <t>Library ID</t>
  </si>
  <si>
    <t>Library Name</t>
  </si>
  <si>
    <t>Spike-In Allele Freq</t>
  </si>
  <si>
    <t>Avg depth bam</t>
  </si>
  <si>
    <t>Length (wc) sam</t>
  </si>
  <si>
    <t>for 1000x bam</t>
  </si>
  <si>
    <t>1000x sam</t>
  </si>
  <si>
    <t>for 5000x bam</t>
  </si>
  <si>
    <t>5000x sam</t>
  </si>
  <si>
    <t>for 10000x bam</t>
  </si>
  <si>
    <t>10000x sam</t>
  </si>
  <si>
    <t>15000x bam</t>
  </si>
  <si>
    <t>15000 sam</t>
  </si>
  <si>
    <t>400A</t>
  </si>
  <si>
    <t>400B</t>
  </si>
  <si>
    <t>600A</t>
  </si>
  <si>
    <t>600B</t>
  </si>
  <si>
    <t>800A</t>
  </si>
  <si>
    <t>800B</t>
  </si>
  <si>
    <t>1000A</t>
  </si>
  <si>
    <t>1000B</t>
  </si>
  <si>
    <t>Standard Reads</t>
  </si>
  <si>
    <t>*2.4</t>
  </si>
  <si>
    <t>0.4% True AF, Unfiltered ORP Data, 10,000X PE Depth</t>
  </si>
  <si>
    <t>gi|254160123|ref|NC_012967.1|</t>
  </si>
  <si>
    <t>.</t>
  </si>
  <si>
    <t>G</t>
  </si>
  <si>
    <t>T</t>
  </si>
  <si>
    <t>PASS</t>
  </si>
  <si>
    <t>DP=19591;AF=0.000970;SB=0;DP4=0,19562,0,19</t>
  </si>
  <si>
    <t>C</t>
  </si>
  <si>
    <t>DP=16127;AF=0.000992;SB=0;DP4=0,16109,0,16</t>
  </si>
  <si>
    <t>A</t>
  </si>
  <si>
    <t>DP=28271;AF=0.000955;SB=0;DP4=28240,0,27,0</t>
  </si>
  <si>
    <t>DP=22815;AF=0.001227;SB=0;DP4=0,22777,0,28</t>
  </si>
  <si>
    <t>DP=46592;AF=0.000880;SB=0;DP4=46513,0,41,0</t>
  </si>
  <si>
    <t>DP=46441;AF=0.000732;SB=0;DP4=46389,0,34,0</t>
  </si>
  <si>
    <t>DP=45214;AF=0.000531;SB=0;DP4=45184,0,24,0</t>
  </si>
  <si>
    <t>DP=43794;AF=0.000662;SB=0;DP4=43756,0,29,0</t>
  </si>
  <si>
    <t>DP=38880;AF=0.001132;SB=0;DP4=1,38814,0,44</t>
  </si>
  <si>
    <t>DP=38857;AF=0.000901;SB=0;DP4=0,38812,0,35</t>
  </si>
  <si>
    <t>DP=37298;AF=0.000670;SB=0;DP4=0,37258,0,25</t>
  </si>
  <si>
    <t>DP=37143;AF=0.000538;SB=0;DP4=0,37106,0,20</t>
  </si>
  <si>
    <t>DP=36968;AF=0.001758;SB=0;DP4=0,36886,0,65</t>
  </si>
  <si>
    <t>DP=36778;AF=0.000979;SB=0;DP4=0,36736,0,36</t>
  </si>
  <si>
    <t>DP=34167;AF=0.000673;SB=0;DP4=0,34137,0,23</t>
  </si>
  <si>
    <t>DP=32560;AF=0.000706;SB=0;DP4=0,32533,0,23</t>
  </si>
  <si>
    <t>DP=23712;AF=0.001012;SB=0;DP4=23670,1,24,0</t>
  </si>
  <si>
    <t>DP=39161;AF=0.001072;SB=0;DP4=39109,0,42,0</t>
  </si>
  <si>
    <t>DP=34606;AF=0.000838;SB=0;DP4=0,34568,0,29</t>
  </si>
  <si>
    <t>DP=37360;AF=0.000482;SB=0;DP4=0,37335,0,18</t>
  </si>
  <si>
    <t>DP=21793;AF=0.001560;SB=0;DP4=21751,0,34,0</t>
  </si>
  <si>
    <t>DP=20251;AF=0.000938;SB=0;DP4=0,20224,0,19</t>
  </si>
  <si>
    <t>DP=30495;AF=0.001017;SB=0;DP4=30456,0,31,0</t>
  </si>
  <si>
    <t>DP=30625;AF=0.000947;SB=0;DP4=30584,0,29,0</t>
  </si>
  <si>
    <t>DP=32926;AF=0.000881;SB=0;DP4=32879,1,29,0</t>
  </si>
  <si>
    <t>DP=34027;AF=0.000852;SB=0;DP4=33979,0,29,0</t>
  </si>
  <si>
    <t>DP=34129;AF=0.000850;SB=0;DP4=34083,0,29,0</t>
  </si>
  <si>
    <t>DP=25571;AF=0.001134;SB=0;DP4=0,25537,0,29</t>
  </si>
  <si>
    <t>DP=30064;AF=0.001031;SB=0;DP4=30024,0,31,0</t>
  </si>
  <si>
    <t>DP=27602;AF=0.000906;SB=0;DP4=27572,0,25,0</t>
  </si>
  <si>
    <t>DP=21257;AF=0.000847;SB=0;DP4=21234,0,18,0</t>
  </si>
  <si>
    <t>DP=47640;AF=0.000819;SB=0;DP4=0,47589,0,39</t>
  </si>
  <si>
    <t>DP=45634;AF=0.001030;SB=0;DP4=45575,0,47,0</t>
  </si>
  <si>
    <t>DP=40041;AF=0.000674;SB=0;DP4=40007,0,27,0</t>
  </si>
  <si>
    <t>DP=28841;AF=0.000867;SB=0;DP4=26,28783,0,25</t>
  </si>
  <si>
    <t>DP=22093;AF=0.000996;SB=0;DP4=22068,0,22,0</t>
  </si>
  <si>
    <t>DP=40578;AF=0.001257;SB=0;DP4=0,40522,0,51</t>
  </si>
  <si>
    <t>DP=39472;AF=0.000937;SB=0;DP4=39432,0,37,0</t>
  </si>
  <si>
    <t>DP=36286;AF=0.000827;SB=0;DP4=0,36249,0,30</t>
  </si>
  <si>
    <t>DP=36205;AF=0.000773;SB=0;DP4=0,36161,0,28</t>
  </si>
  <si>
    <t>DP=36235;AF=0.000690;SB=0;DP4=0,36201,0,25</t>
  </si>
  <si>
    <t>DP=32066;AF=0.001341;SB=0;DP4=32016,0,43,0</t>
  </si>
  <si>
    <t>DP=15846;AF=0.000947;SB=0;DP4=0,15826,0,15</t>
  </si>
  <si>
    <t>DP=15737;AF=0.001525;SB=0;DP4=0,15705,0,24</t>
  </si>
  <si>
    <t>DP=32906;AF=0.000972;SB=0;DP4=32864,0,32,0</t>
  </si>
  <si>
    <t>DP=53680;AF=0.000577;SB=0;DP4=53636,0,31,0</t>
  </si>
  <si>
    <t>DP=53467;AF=0.000542;SB=0;DP4=53417,0,29,0</t>
  </si>
  <si>
    <t>DP=53322;AF=0.000488;SB=0;DP4=53283,0,26,0</t>
  </si>
  <si>
    <t>DP=26577;AF=0.000978;SB=0;DP4=26543,0,26,0</t>
  </si>
  <si>
    <t>DP=25970;AF=0.001078;SB=0;DP4=25931,0,28,0</t>
  </si>
  <si>
    <t>DP=25758;AF=0.000815;SB=0;DP4=25730,0,21,0</t>
  </si>
  <si>
    <t>DP=21391;AF=0.000841;SB=0;DP4=0,21368,0,18</t>
  </si>
  <si>
    <t>DP=27212;AF=0.000992;SB=0;DP4=27176,1,27,0</t>
  </si>
  <si>
    <t>DP=23325;AF=0.000986;SB=0;DP4=23292,0,23,0</t>
  </si>
  <si>
    <t>DP=33367;AF=0.000959;SB=0;DP4=0,33321,0,32</t>
  </si>
  <si>
    <t>DP=34050;AF=0.000764;SB=0;DP4=0,34014,0,26</t>
  </si>
  <si>
    <t>DP=34101;AF=0.000733;SB=0;DP4=0,34060,0,25</t>
  </si>
  <si>
    <t>DP=34322;AF=0.000728;SB=0;DP4=0,34289,0,25</t>
  </si>
  <si>
    <t>DP=34984;AF=0.000600;SB=0;DP4=0,34945,0,21</t>
  </si>
  <si>
    <t>DP=37329;AF=0.000643;SB=0;DP4=0,37299,0,24</t>
  </si>
  <si>
    <t>DP=34598;AF=0.001561;SB=0;DP4=34536,0,54,0</t>
  </si>
  <si>
    <t>DP=38337;AF=0.000887;SB=0;DP4=38285,0,34,0</t>
  </si>
  <si>
    <t>DP=37732;AF=0.000981;SB=0;DP4=37689,0,37,0</t>
  </si>
  <si>
    <t>DP=34526;AF=0.001043;SB=0;DP4=34482,1,36,0</t>
  </si>
  <si>
    <t>DP=26595;AF=0.000940;SB=0;DP4=0,26563,0,25</t>
  </si>
  <si>
    <t>DP=17928;AF=0.000669;SB=0;DP4=0,17915,0,12</t>
  </si>
  <si>
    <t>DP=38467;AF=0.000858;SB=0;DP4=38425,1,33,0</t>
  </si>
  <si>
    <t>DP=26377;AF=0.001062;SB=0;DP4=1,26340,0,28</t>
  </si>
  <si>
    <t>DP=28817;AF=0.001249;SB=0;DP4=28765,0,36,0</t>
  </si>
  <si>
    <t>DP=29619;AF=0.000709;SB=0;DP4=29587,0,21,0</t>
  </si>
  <si>
    <t>DP=23300;AF=0.001159;SB=0;DP4=23261,1,27,0</t>
  </si>
  <si>
    <t>DP=42002;AF=0.000762;SB=0;DP4=41961,0,32,0</t>
  </si>
  <si>
    <t>DP=27309;AF=0.000842;SB=0;DP4=0,27283,0,23</t>
  </si>
  <si>
    <t>DP=26228;AF=0.000915;SB=0;DP4=0,26190,0,24</t>
  </si>
  <si>
    <t>DP=15359;AF=0.000912;SB=0;DP4=0,15341,0,14</t>
  </si>
  <si>
    <t>DP=27584;AF=0.000725;SB=0;DP4=27556,3,20,0</t>
  </si>
  <si>
    <t>DP=26813;AF=0.001007;SB=0;DP4=26769,2,27,0</t>
  </si>
  <si>
    <t>DP=25030;AF=0.000839;SB=0;DP4=24996,0,21,0</t>
  </si>
  <si>
    <t>DP=32814;AF=0.000945;SB=0;DP4=0,32762,0,31</t>
  </si>
  <si>
    <t>DP=27111;AF=0.000959;SB=0;DP4=27072,2,26,0</t>
  </si>
  <si>
    <t>DP=31895;AF=0.000878;SB=0;DP4=0,31863,0,28</t>
  </si>
  <si>
    <t>DP=67265;AF=0.000654;SB=0;DP4=0,67211,0,44</t>
  </si>
  <si>
    <t>DP=48870;AF=0.000532;SB=0;DP4=48836,0,26,0</t>
  </si>
  <si>
    <t>DP=26076;AF=0.000997;SB=0;DP4=0,26034,0,26</t>
  </si>
  <si>
    <t>DP=25519;AF=0.001019;SB=0;DP4=0,25489,0,26</t>
  </si>
  <si>
    <t>DP=47672;AF=0.001489;SB=0;DP4=47589,0,71,0</t>
  </si>
  <si>
    <t>DP=27042;AF=0.000851;SB=0;DP4=27007,0,23,0</t>
  </si>
  <si>
    <t>DP=27790;AF=0.000792;SB=0;DP4=27758,1,22,0</t>
  </si>
  <si>
    <t>DP=28096;AF=0.001495;SB=0;DP4=28045,1,42,0</t>
  </si>
  <si>
    <t>DP=24691;AF=0.001985;SB=0;DP4=24635,0,49,0</t>
  </si>
  <si>
    <t>DP=35447;AF=0.001100;SB=0;DP4=0,35398,0,39</t>
  </si>
  <si>
    <t>DP=51424;AF=0.000895;SB=0;DP4=51368,0,46,0</t>
  </si>
  <si>
    <t>DP=53209;AF=0.000733;SB=0;DP4=53163,0,39,0</t>
  </si>
  <si>
    <t>DP=49875;AF=0.001183;SB=0;DP4=49805,0,59,0</t>
  </si>
  <si>
    <t>DP=31306;AF=0.000671;SB=0;DP4=0,31281,0,21</t>
  </si>
  <si>
    <t>DP=31558;AF=0.000602;SB=0;DP4=0,31529,0,19</t>
  </si>
  <si>
    <t>DP=31260;AF=0.000704;SB=0;DP4=0,31232,0,22</t>
  </si>
  <si>
    <t>DP=33900;AF=0.001062;SB=0;DP4=33852,5,36,0</t>
  </si>
  <si>
    <t>DP=33761;AF=0.000889;SB=0;DP4=33717,1,30,0</t>
  </si>
  <si>
    <t>DP=33600;AF=0.001101;SB=0;DP4=33553,2,37,0</t>
  </si>
  <si>
    <t>DP=37349;AF=0.000643;SB=0;DP4=0,37317,0,24</t>
  </si>
  <si>
    <t>DP=37345;AF=0.000562;SB=0;DP4=0,37319,0,21</t>
  </si>
  <si>
    <t>DP=42571;AF=0.000987;SB=0;DP4=0,42513,0,42</t>
  </si>
  <si>
    <t>DP=46980;AF=0.000553;SB=0;DP4=0,46944,0,26</t>
  </si>
  <si>
    <t>DP=48560;AF=0.000597;SB=0;DP4=0,48519,0,29</t>
  </si>
  <si>
    <t>DP=38240;AF=0.000785;SB=0;DP4=38195,0,30,0</t>
  </si>
  <si>
    <t>DP=43851;AF=0.000616;SB=0;DP4=0,43819,0,27</t>
  </si>
  <si>
    <t>DP=44298;AF=0.000993;SB=0;DP4=0,44244,0,44</t>
  </si>
  <si>
    <t>DP=45417;AF=0.000617;SB=0;DP4=0,45354,0,28</t>
  </si>
  <si>
    <t>chr</t>
  </si>
  <si>
    <t>pos</t>
  </si>
  <si>
    <t>ref</t>
  </si>
  <si>
    <t>alt</t>
  </si>
  <si>
    <t>Q</t>
  </si>
  <si>
    <t>Info</t>
  </si>
  <si>
    <t>2. Trim reads and convert to sam files</t>
  </si>
  <si>
    <r>
      <t xml:space="preserve">1. Overlap reads with separate barcodes: </t>
    </r>
    <r>
      <rPr>
        <b/>
        <sz val="12"/>
        <color theme="1"/>
        <rFont val="Calibri"/>
        <family val="2"/>
        <scheme val="minor"/>
      </rPr>
      <t>Files A and B</t>
    </r>
  </si>
  <si>
    <r>
      <t xml:space="preserve">4. Combine Files A and B -&gt; </t>
    </r>
    <r>
      <rPr>
        <b/>
        <sz val="12"/>
        <color theme="1"/>
        <rFont val="Calibri"/>
        <family val="2"/>
        <scheme val="minor"/>
      </rPr>
      <t>File C</t>
    </r>
  </si>
  <si>
    <t>5. Convert file to bams for SNP-calling</t>
  </si>
  <si>
    <r>
      <t xml:space="preserve">1. With </t>
    </r>
    <r>
      <rPr>
        <b/>
        <sz val="12"/>
        <color theme="1"/>
        <rFont val="Calibri"/>
        <family val="2"/>
        <scheme val="minor"/>
      </rPr>
      <t>File C</t>
    </r>
    <r>
      <rPr>
        <sz val="12"/>
        <color theme="1"/>
        <rFont val="Calibri"/>
        <family val="2"/>
        <scheme val="minor"/>
      </rPr>
      <t xml:space="preserve">, use AF cutoff </t>
    </r>
    <r>
      <rPr>
        <b/>
        <sz val="12"/>
        <color theme="1"/>
        <rFont val="Calibri"/>
        <family val="2"/>
        <scheme val="minor"/>
      </rPr>
      <t>Table X</t>
    </r>
    <r>
      <rPr>
        <sz val="12"/>
        <color theme="1"/>
        <rFont val="Calibri"/>
        <family val="2"/>
        <scheme val="minor"/>
      </rPr>
      <t xml:space="preserve"> to make </t>
    </r>
    <r>
      <rPr>
        <b/>
        <sz val="12"/>
        <color theme="1"/>
        <rFont val="Calibri"/>
        <family val="2"/>
        <scheme val="minor"/>
      </rPr>
      <t>List A</t>
    </r>
  </si>
  <si>
    <t>Optimized Allele Frequency (AF) Cutoffs:</t>
  </si>
  <si>
    <t>0.002 AF  Cutoff:</t>
  </si>
  <si>
    <t>0.001 AF  (Low) Cutoff:</t>
  </si>
  <si>
    <t>5. Recalibrate bams with GATK BQSR</t>
  </si>
  <si>
    <r>
      <t>2. With</t>
    </r>
    <r>
      <rPr>
        <b/>
        <sz val="12"/>
        <color theme="1"/>
        <rFont val="Calibri"/>
        <family val="2"/>
        <scheme val="minor"/>
      </rPr>
      <t xml:space="preserve"> File A</t>
    </r>
    <r>
      <rPr>
        <sz val="12"/>
        <color theme="1"/>
        <rFont val="Calibri"/>
        <family val="2"/>
        <scheme val="minor"/>
      </rPr>
      <t xml:space="preserve"> and </t>
    </r>
    <r>
      <rPr>
        <b/>
        <sz val="12"/>
        <color theme="1"/>
        <rFont val="Calibri"/>
        <family val="2"/>
        <scheme val="minor"/>
      </rPr>
      <t xml:space="preserve"> B</t>
    </r>
    <r>
      <rPr>
        <sz val="12"/>
        <color theme="1"/>
        <rFont val="Calibri"/>
        <family val="2"/>
        <scheme val="minor"/>
      </rPr>
      <t xml:space="preserve">, use AF cutoff </t>
    </r>
    <r>
      <rPr>
        <b/>
        <sz val="12"/>
        <color theme="1"/>
        <rFont val="Calibri"/>
        <family val="2"/>
        <scheme val="minor"/>
      </rPr>
      <t>Table Y</t>
    </r>
    <r>
      <rPr>
        <sz val="12"/>
        <color theme="1"/>
        <rFont val="Calibri"/>
        <family val="2"/>
        <scheme val="minor"/>
      </rPr>
      <t xml:space="preserve"> and Q score cutoff </t>
    </r>
    <r>
      <rPr>
        <b/>
        <sz val="12"/>
        <color theme="1"/>
        <rFont val="Calibri"/>
        <family val="2"/>
        <scheme val="minor"/>
      </rPr>
      <t xml:space="preserve">Table Z </t>
    </r>
    <r>
      <rPr>
        <sz val="12"/>
        <color theme="1"/>
        <rFont val="Calibri"/>
        <family val="2"/>
        <scheme val="minor"/>
      </rPr>
      <t>to make</t>
    </r>
    <r>
      <rPr>
        <b/>
        <sz val="12"/>
        <color theme="1"/>
        <rFont val="Calibri"/>
        <family val="2"/>
        <scheme val="minor"/>
      </rPr>
      <t xml:space="preserve"> Lists B1 and  B2</t>
    </r>
  </si>
  <si>
    <r>
      <t>3. Take Intersection of</t>
    </r>
    <r>
      <rPr>
        <b/>
        <sz val="12"/>
        <color theme="1"/>
        <rFont val="Calibri"/>
        <family val="2"/>
        <scheme val="minor"/>
      </rPr>
      <t xml:space="preserve"> B1 </t>
    </r>
    <r>
      <rPr>
        <sz val="12"/>
        <color theme="1"/>
        <rFont val="Calibri"/>
        <family val="2"/>
        <scheme val="minor"/>
      </rPr>
      <t>and</t>
    </r>
    <r>
      <rPr>
        <b/>
        <sz val="12"/>
        <color theme="1"/>
        <rFont val="Calibri"/>
        <family val="2"/>
        <scheme val="minor"/>
      </rPr>
      <t xml:space="preserve"> B2</t>
    </r>
    <r>
      <rPr>
        <sz val="12"/>
        <color theme="1"/>
        <rFont val="Calibri"/>
        <family val="2"/>
        <scheme val="minor"/>
      </rPr>
      <t xml:space="preserve"> to make </t>
    </r>
    <r>
      <rPr>
        <b/>
        <sz val="12"/>
        <color theme="1"/>
        <rFont val="Calibri"/>
        <family val="2"/>
        <scheme val="minor"/>
      </rPr>
      <t>List B</t>
    </r>
  </si>
  <si>
    <r>
      <t xml:space="preserve">4. Final SNP calls: add </t>
    </r>
    <r>
      <rPr>
        <b/>
        <sz val="12"/>
        <color theme="1"/>
        <rFont val="Calibri"/>
        <family val="2"/>
        <scheme val="minor"/>
      </rPr>
      <t xml:space="preserve">Lists A </t>
    </r>
    <r>
      <rPr>
        <sz val="12"/>
        <color theme="1"/>
        <rFont val="Calibri"/>
        <family val="2"/>
        <scheme val="minor"/>
      </rPr>
      <t xml:space="preserve">and </t>
    </r>
    <r>
      <rPr>
        <b/>
        <sz val="12"/>
        <color theme="1"/>
        <rFont val="Calibri"/>
        <family val="2"/>
        <scheme val="minor"/>
      </rPr>
      <t>B</t>
    </r>
  </si>
  <si>
    <t>PELE-Seq Analysis Workflow</t>
  </si>
  <si>
    <t>3. Align reads separately, include read group information</t>
  </si>
  <si>
    <t>Single Barcode Q Score Cutoff</t>
  </si>
  <si>
    <t>Single Barcode AlleleFreq Cutoff</t>
  </si>
  <si>
    <t>Single Barcode SNP Calls Allele Freq Cutoff</t>
  </si>
  <si>
    <t>Average Read Depth per Barcode,  OPE</t>
  </si>
  <si>
    <t xml:space="preserve">Average Read Depth per Barcode,  Overlapped </t>
  </si>
  <si>
    <r>
      <t xml:space="preserve">5. Optional, if backgroud error rate is unknown: take intestection of </t>
    </r>
    <r>
      <rPr>
        <b/>
        <sz val="12"/>
        <color theme="1"/>
        <rFont val="Calibri"/>
        <family val="2"/>
        <scheme val="minor"/>
      </rPr>
      <t>Lists A and B</t>
    </r>
  </si>
  <si>
    <t xml:space="preserve">Table X: </t>
  </si>
  <si>
    <t xml:space="preserve">Table Y: </t>
  </si>
  <si>
    <t xml:space="preserve">Table Z: </t>
  </si>
  <si>
    <t>SNP Calling:</t>
  </si>
  <si>
    <t>Process Reads:</t>
  </si>
  <si>
    <t>PELE-Seq Method</t>
  </si>
  <si>
    <t>ORP Method</t>
  </si>
  <si>
    <t>Standard DNA-Seq</t>
  </si>
  <si>
    <t>Positives</t>
  </si>
  <si>
    <t>Position</t>
  </si>
  <si>
    <t>Ref</t>
  </si>
  <si>
    <t>Alt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</si>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</sst>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Ruler="0" topLeftCell="A10" workbookViewId="0">
      <selection activeCell="E31" sqref="E31"/>
    </sheetView>
  </sheetViews>
  <sheetFormatPr baseColWidth="10" defaultRowHeight="16" x14ac:dyDescent="0.2"/>
  <cols>
    <col min="1" max="1" width="86.83203125" customWidth="1"/>
    <col min="5" max="5" width="40.6640625" customWidth="1"/>
    <col min="6" max="6" width="43.33203125" customWidth="1"/>
  </cols>
  <sheetData>
    <row r="1" spans="1:6" x14ac:dyDescent="0.2">
      <c r="A1" s="2" t="s">
        <v>179</v>
      </c>
    </row>
    <row r="2" spans="1:6" x14ac:dyDescent="0.2">
      <c r="A2" s="2"/>
    </row>
    <row r="3" spans="1:6" x14ac:dyDescent="0.2">
      <c r="A3" s="2" t="s">
        <v>191</v>
      </c>
    </row>
    <row r="5" spans="1:6" x14ac:dyDescent="0.2">
      <c r="A5" t="s">
        <v>168</v>
      </c>
      <c r="E5" s="2" t="s">
        <v>187</v>
      </c>
    </row>
    <row r="6" spans="1:6" x14ac:dyDescent="0.2">
      <c r="A6" t="s">
        <v>167</v>
      </c>
      <c r="E6" t="s">
        <v>185</v>
      </c>
      <c r="F6" t="s">
        <v>9</v>
      </c>
    </row>
    <row r="7" spans="1:6" x14ac:dyDescent="0.2">
      <c r="A7" t="s">
        <v>180</v>
      </c>
      <c r="E7">
        <v>1000</v>
      </c>
      <c r="F7">
        <v>5.4999999999999997E-3</v>
      </c>
    </row>
    <row r="8" spans="1:6" x14ac:dyDescent="0.2">
      <c r="A8" t="s">
        <v>169</v>
      </c>
      <c r="E8">
        <v>5000</v>
      </c>
      <c r="F8">
        <v>4.4999999999999997E-3</v>
      </c>
    </row>
    <row r="9" spans="1:6" x14ac:dyDescent="0.2">
      <c r="A9" t="s">
        <v>175</v>
      </c>
      <c r="E9">
        <v>10000</v>
      </c>
      <c r="F9">
        <v>2E-3</v>
      </c>
    </row>
    <row r="10" spans="1:6" x14ac:dyDescent="0.2">
      <c r="A10" t="s">
        <v>170</v>
      </c>
      <c r="E10">
        <v>15000</v>
      </c>
      <c r="F10">
        <v>1.8E-3</v>
      </c>
    </row>
    <row r="11" spans="1:6" x14ac:dyDescent="0.2">
      <c r="E11">
        <v>18000</v>
      </c>
      <c r="F11">
        <v>1.6000000000000001E-3</v>
      </c>
    </row>
    <row r="13" spans="1:6" x14ac:dyDescent="0.2">
      <c r="E13" s="2" t="s">
        <v>188</v>
      </c>
    </row>
    <row r="14" spans="1:6" x14ac:dyDescent="0.2">
      <c r="A14" s="2" t="s">
        <v>190</v>
      </c>
      <c r="E14" t="s">
        <v>185</v>
      </c>
      <c r="F14" t="s">
        <v>183</v>
      </c>
    </row>
    <row r="15" spans="1:6" x14ac:dyDescent="0.2">
      <c r="E15">
        <v>1000</v>
      </c>
      <c r="F15">
        <v>2E-3</v>
      </c>
    </row>
    <row r="16" spans="1:6" x14ac:dyDescent="0.2">
      <c r="A16" t="s">
        <v>171</v>
      </c>
      <c r="E16">
        <v>5000</v>
      </c>
      <c r="F16">
        <v>3.0000000000000001E-3</v>
      </c>
    </row>
    <row r="17" spans="1:6" x14ac:dyDescent="0.2">
      <c r="A17" t="s">
        <v>176</v>
      </c>
      <c r="E17">
        <v>10000</v>
      </c>
      <c r="F17">
        <v>2E-3</v>
      </c>
    </row>
    <row r="18" spans="1:6" x14ac:dyDescent="0.2">
      <c r="A18" t="s">
        <v>177</v>
      </c>
      <c r="E18">
        <v>15000</v>
      </c>
      <c r="F18">
        <v>1E-3</v>
      </c>
    </row>
    <row r="19" spans="1:6" x14ac:dyDescent="0.2">
      <c r="A19" t="s">
        <v>178</v>
      </c>
      <c r="E19">
        <v>18000</v>
      </c>
      <c r="F19">
        <v>5.0000000000000001E-4</v>
      </c>
    </row>
    <row r="21" spans="1:6" x14ac:dyDescent="0.2">
      <c r="A21" t="s">
        <v>186</v>
      </c>
      <c r="E21" s="2" t="s">
        <v>189</v>
      </c>
    </row>
    <row r="22" spans="1:6" x14ac:dyDescent="0.2">
      <c r="E22" t="s">
        <v>185</v>
      </c>
      <c r="F22" t="s">
        <v>181</v>
      </c>
    </row>
    <row r="23" spans="1:6" x14ac:dyDescent="0.2">
      <c r="E23">
        <v>1000</v>
      </c>
      <c r="F23">
        <v>150</v>
      </c>
    </row>
    <row r="24" spans="1:6" x14ac:dyDescent="0.2">
      <c r="E24">
        <v>5000</v>
      </c>
      <c r="F24">
        <v>250</v>
      </c>
    </row>
    <row r="25" spans="1:6" x14ac:dyDescent="0.2">
      <c r="E25">
        <v>10000</v>
      </c>
      <c r="F25">
        <v>500</v>
      </c>
    </row>
    <row r="26" spans="1:6" x14ac:dyDescent="0.2">
      <c r="E26">
        <v>15000</v>
      </c>
      <c r="F26">
        <v>730</v>
      </c>
    </row>
    <row r="27" spans="1:6" x14ac:dyDescent="0.2">
      <c r="E27">
        <v>18000</v>
      </c>
      <c r="F27">
        <v>820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Ruler="0" workbookViewId="0">
      <selection activeCell="K22" sqref="K22"/>
    </sheetView>
  </sheetViews>
  <sheetFormatPr baseColWidth="10" defaultRowHeight="16" x14ac:dyDescent="0.2"/>
  <cols>
    <col min="4" max="4" width="14.5" customWidth="1"/>
  </cols>
  <sheetData>
    <row r="1" spans="1:12" x14ac:dyDescent="0.2">
      <c r="A1" t="s">
        <v>199</v>
      </c>
    </row>
    <row r="2" spans="1:12" x14ac:dyDescent="0.2">
      <c r="A2" t="s">
        <v>192</v>
      </c>
      <c r="D2" t="s">
        <v>193</v>
      </c>
      <c r="G2" t="s">
        <v>194</v>
      </c>
    </row>
    <row r="3" spans="1:12" x14ac:dyDescent="0.2">
      <c r="A3" t="s">
        <v>195</v>
      </c>
      <c r="D3" t="s">
        <v>195</v>
      </c>
      <c r="G3" t="s">
        <v>195</v>
      </c>
      <c r="J3" t="s">
        <v>195</v>
      </c>
    </row>
    <row r="4" spans="1:12" x14ac:dyDescent="0.2">
      <c r="A4" t="s">
        <v>196</v>
      </c>
      <c r="B4" t="s">
        <v>197</v>
      </c>
      <c r="C4" t="s">
        <v>198</v>
      </c>
      <c r="D4" t="s">
        <v>196</v>
      </c>
      <c r="E4" t="s">
        <v>197</v>
      </c>
      <c r="F4" t="s">
        <v>198</v>
      </c>
      <c r="G4" t="s">
        <v>196</v>
      </c>
      <c r="H4" t="s">
        <v>197</v>
      </c>
      <c r="I4" t="s">
        <v>198</v>
      </c>
      <c r="J4" t="s">
        <v>196</v>
      </c>
      <c r="K4" t="s">
        <v>197</v>
      </c>
      <c r="L4" t="s">
        <v>198</v>
      </c>
    </row>
    <row r="5" spans="1:12" x14ac:dyDescent="0.2">
      <c r="A5">
        <v>94900</v>
      </c>
      <c r="B5" t="s">
        <v>48</v>
      </c>
      <c r="C5" t="s">
        <v>53</v>
      </c>
      <c r="D5">
        <v>94900</v>
      </c>
      <c r="E5" t="s">
        <v>48</v>
      </c>
      <c r="F5" t="s">
        <v>53</v>
      </c>
      <c r="G5">
        <v>94900</v>
      </c>
      <c r="H5" t="s">
        <v>48</v>
      </c>
      <c r="I5" t="s">
        <v>53</v>
      </c>
      <c r="J5">
        <v>175542</v>
      </c>
      <c r="K5" t="s">
        <v>47</v>
      </c>
      <c r="L5" t="s">
        <v>53</v>
      </c>
    </row>
    <row r="6" spans="1:12" x14ac:dyDescent="0.2">
      <c r="A6">
        <v>94966</v>
      </c>
      <c r="B6" t="s">
        <v>48</v>
      </c>
      <c r="C6" t="s">
        <v>51</v>
      </c>
      <c r="D6">
        <v>94966</v>
      </c>
      <c r="E6" t="s">
        <v>48</v>
      </c>
      <c r="F6" t="s">
        <v>51</v>
      </c>
      <c r="G6">
        <v>94966</v>
      </c>
      <c r="H6" t="s">
        <v>48</v>
      </c>
      <c r="I6" t="s">
        <v>51</v>
      </c>
      <c r="J6">
        <v>221119</v>
      </c>
      <c r="K6" t="s">
        <v>47</v>
      </c>
      <c r="L6" t="s">
        <v>53</v>
      </c>
    </row>
    <row r="7" spans="1:12" x14ac:dyDescent="0.2">
      <c r="A7">
        <v>175590</v>
      </c>
      <c r="B7" t="s">
        <v>48</v>
      </c>
      <c r="C7" t="s">
        <v>51</v>
      </c>
      <c r="D7">
        <v>175590</v>
      </c>
      <c r="E7" t="s">
        <v>48</v>
      </c>
      <c r="F7" t="s">
        <v>51</v>
      </c>
      <c r="G7">
        <v>175590</v>
      </c>
      <c r="H7" t="s">
        <v>48</v>
      </c>
      <c r="I7" t="s">
        <v>51</v>
      </c>
      <c r="J7">
        <v>817075</v>
      </c>
      <c r="K7" t="s">
        <v>47</v>
      </c>
      <c r="L7" t="s">
        <v>53</v>
      </c>
    </row>
    <row r="8" spans="1:12" x14ac:dyDescent="0.2">
      <c r="A8">
        <v>175596</v>
      </c>
      <c r="B8" t="s">
        <v>53</v>
      </c>
      <c r="C8" t="s">
        <v>47</v>
      </c>
      <c r="D8">
        <v>175596</v>
      </c>
      <c r="E8" t="s">
        <v>53</v>
      </c>
      <c r="F8" t="s">
        <v>47</v>
      </c>
      <c r="G8">
        <v>175596</v>
      </c>
      <c r="H8" t="s">
        <v>53</v>
      </c>
      <c r="I8" t="s">
        <v>47</v>
      </c>
      <c r="J8">
        <v>2146819</v>
      </c>
      <c r="K8" t="s">
        <v>48</v>
      </c>
      <c r="L8" t="s">
        <v>51</v>
      </c>
    </row>
    <row r="9" spans="1:12" x14ac:dyDescent="0.2">
      <c r="A9">
        <v>175737</v>
      </c>
      <c r="B9" t="s">
        <v>51</v>
      </c>
      <c r="C9" t="s">
        <v>48</v>
      </c>
      <c r="D9">
        <v>221029</v>
      </c>
      <c r="E9" t="s">
        <v>51</v>
      </c>
      <c r="F9" t="s">
        <v>48</v>
      </c>
      <c r="G9">
        <v>175737</v>
      </c>
      <c r="H9" t="s">
        <v>51</v>
      </c>
      <c r="I9" t="s">
        <v>48</v>
      </c>
      <c r="J9">
        <v>2146924</v>
      </c>
      <c r="K9" t="s">
        <v>47</v>
      </c>
      <c r="L9" t="s">
        <v>53</v>
      </c>
    </row>
    <row r="10" spans="1:12" x14ac:dyDescent="0.2">
      <c r="A10">
        <v>221029</v>
      </c>
      <c r="B10" t="s">
        <v>51</v>
      </c>
      <c r="C10" t="s">
        <v>48</v>
      </c>
      <c r="D10">
        <v>741104</v>
      </c>
      <c r="E10" t="s">
        <v>48</v>
      </c>
      <c r="F10" t="s">
        <v>51</v>
      </c>
      <c r="G10">
        <v>561460</v>
      </c>
      <c r="H10" t="s">
        <v>48</v>
      </c>
      <c r="I10" t="s">
        <v>51</v>
      </c>
      <c r="J10">
        <v>2147025</v>
      </c>
      <c r="K10" t="s">
        <v>51</v>
      </c>
      <c r="L10" t="s">
        <v>53</v>
      </c>
    </row>
    <row r="11" spans="1:12" x14ac:dyDescent="0.2">
      <c r="A11">
        <v>741104</v>
      </c>
      <c r="B11" t="s">
        <v>48</v>
      </c>
      <c r="C11" t="s">
        <v>51</v>
      </c>
      <c r="D11">
        <v>817018</v>
      </c>
      <c r="E11" t="s">
        <v>53</v>
      </c>
      <c r="F11" t="s">
        <v>47</v>
      </c>
      <c r="G11">
        <v>741104</v>
      </c>
      <c r="H11" t="s">
        <v>48</v>
      </c>
      <c r="I11" t="s">
        <v>51</v>
      </c>
      <c r="J11">
        <v>2920673</v>
      </c>
      <c r="K11" t="s">
        <v>53</v>
      </c>
      <c r="L11" t="s">
        <v>47</v>
      </c>
    </row>
    <row r="12" spans="1:12" x14ac:dyDescent="0.2">
      <c r="A12">
        <v>817018</v>
      </c>
      <c r="B12" t="s">
        <v>53</v>
      </c>
      <c r="C12" t="s">
        <v>47</v>
      </c>
      <c r="D12">
        <v>853386</v>
      </c>
      <c r="E12" t="s">
        <v>51</v>
      </c>
      <c r="F12" t="s">
        <v>53</v>
      </c>
      <c r="G12">
        <v>817018</v>
      </c>
      <c r="H12" t="s">
        <v>53</v>
      </c>
      <c r="I12" t="s">
        <v>47</v>
      </c>
      <c r="J12">
        <v>2920679</v>
      </c>
      <c r="K12" t="s">
        <v>47</v>
      </c>
      <c r="L12" t="s">
        <v>51</v>
      </c>
    </row>
    <row r="13" spans="1:12" x14ac:dyDescent="0.2">
      <c r="A13">
        <v>853386</v>
      </c>
      <c r="B13" t="s">
        <v>51</v>
      </c>
      <c r="C13" t="s">
        <v>53</v>
      </c>
      <c r="D13">
        <v>853407</v>
      </c>
      <c r="E13" t="s">
        <v>47</v>
      </c>
      <c r="F13" t="s">
        <v>53</v>
      </c>
      <c r="G13">
        <v>853386</v>
      </c>
      <c r="H13" t="s">
        <v>51</v>
      </c>
      <c r="I13" t="s">
        <v>53</v>
      </c>
      <c r="J13">
        <v>2920763</v>
      </c>
      <c r="K13" t="s">
        <v>53</v>
      </c>
      <c r="L13" t="s">
        <v>47</v>
      </c>
    </row>
    <row r="14" spans="1:12" x14ac:dyDescent="0.2">
      <c r="A14">
        <v>853407</v>
      </c>
      <c r="B14" t="s">
        <v>47</v>
      </c>
      <c r="C14" t="s">
        <v>53</v>
      </c>
      <c r="D14">
        <v>853410</v>
      </c>
      <c r="E14" t="s">
        <v>51</v>
      </c>
      <c r="F14" t="s">
        <v>48</v>
      </c>
      <c r="G14">
        <v>853410</v>
      </c>
      <c r="H14" t="s">
        <v>51</v>
      </c>
      <c r="I14" t="s">
        <v>48</v>
      </c>
      <c r="J14">
        <v>3016457</v>
      </c>
      <c r="K14" t="s">
        <v>51</v>
      </c>
      <c r="L14" t="s">
        <v>48</v>
      </c>
    </row>
    <row r="15" spans="1:12" x14ac:dyDescent="0.2">
      <c r="A15">
        <v>853410</v>
      </c>
      <c r="B15" t="s">
        <v>51</v>
      </c>
      <c r="C15" t="s">
        <v>48</v>
      </c>
      <c r="D15">
        <v>1083052</v>
      </c>
      <c r="E15" t="s">
        <v>51</v>
      </c>
      <c r="F15" t="s">
        <v>48</v>
      </c>
      <c r="G15">
        <v>1083049</v>
      </c>
      <c r="H15" t="s">
        <v>48</v>
      </c>
      <c r="I15" t="s">
        <v>51</v>
      </c>
      <c r="J15">
        <v>3402330</v>
      </c>
      <c r="K15" t="s">
        <v>47</v>
      </c>
      <c r="L15" t="s">
        <v>48</v>
      </c>
    </row>
    <row r="16" spans="1:12" x14ac:dyDescent="0.2">
      <c r="A16">
        <v>1007276</v>
      </c>
      <c r="B16" t="s">
        <v>48</v>
      </c>
      <c r="C16" t="s">
        <v>51</v>
      </c>
      <c r="D16">
        <v>1083053</v>
      </c>
      <c r="E16" t="s">
        <v>53</v>
      </c>
      <c r="F16" t="s">
        <v>47</v>
      </c>
      <c r="G16">
        <v>1083052</v>
      </c>
      <c r="H16" t="s">
        <v>51</v>
      </c>
      <c r="I16" t="s">
        <v>48</v>
      </c>
      <c r="J16">
        <v>4458403</v>
      </c>
      <c r="K16" t="s">
        <v>53</v>
      </c>
      <c r="L16" t="s">
        <v>47</v>
      </c>
    </row>
    <row r="17" spans="1:9" x14ac:dyDescent="0.2">
      <c r="A17">
        <v>1083052</v>
      </c>
      <c r="B17" t="s">
        <v>51</v>
      </c>
      <c r="C17" t="s">
        <v>48</v>
      </c>
      <c r="D17">
        <v>1083055</v>
      </c>
      <c r="E17" t="s">
        <v>51</v>
      </c>
      <c r="F17" t="s">
        <v>48</v>
      </c>
      <c r="G17">
        <v>1083053</v>
      </c>
      <c r="H17" t="s">
        <v>53</v>
      </c>
      <c r="I17" t="s">
        <v>47</v>
      </c>
    </row>
    <row r="18" spans="1:9" x14ac:dyDescent="0.2">
      <c r="A18">
        <v>1083053</v>
      </c>
      <c r="B18" t="s">
        <v>53</v>
      </c>
      <c r="C18" t="s">
        <v>47</v>
      </c>
      <c r="D18">
        <v>1171239</v>
      </c>
      <c r="E18" t="s">
        <v>51</v>
      </c>
      <c r="F18" t="s">
        <v>48</v>
      </c>
      <c r="G18">
        <v>1083055</v>
      </c>
      <c r="H18" t="s">
        <v>51</v>
      </c>
      <c r="I18" t="s">
        <v>48</v>
      </c>
    </row>
    <row r="19" spans="1:9" x14ac:dyDescent="0.2">
      <c r="A19">
        <v>1083055</v>
      </c>
      <c r="B19" t="s">
        <v>51</v>
      </c>
      <c r="C19" t="s">
        <v>48</v>
      </c>
      <c r="D19">
        <v>2146885</v>
      </c>
      <c r="E19" t="s">
        <v>53</v>
      </c>
      <c r="F19" t="s">
        <v>47</v>
      </c>
      <c r="G19">
        <v>1083076</v>
      </c>
      <c r="H19" t="s">
        <v>53</v>
      </c>
      <c r="I19" t="s">
        <v>47</v>
      </c>
    </row>
    <row r="20" spans="1:9" x14ac:dyDescent="0.2">
      <c r="A20">
        <v>1171239</v>
      </c>
      <c r="B20" t="s">
        <v>51</v>
      </c>
      <c r="C20" t="s">
        <v>48</v>
      </c>
      <c r="D20">
        <v>2146888</v>
      </c>
      <c r="E20" t="s">
        <v>51</v>
      </c>
      <c r="F20" t="s">
        <v>47</v>
      </c>
      <c r="G20">
        <v>1171239</v>
      </c>
      <c r="H20" t="s">
        <v>51</v>
      </c>
      <c r="I20" t="s">
        <v>48</v>
      </c>
    </row>
    <row r="21" spans="1:9" x14ac:dyDescent="0.2">
      <c r="A21">
        <v>2146885</v>
      </c>
      <c r="B21" t="s">
        <v>53</v>
      </c>
      <c r="C21" t="s">
        <v>47</v>
      </c>
      <c r="D21">
        <v>2146891</v>
      </c>
      <c r="E21" t="s">
        <v>53</v>
      </c>
      <c r="F21" t="s">
        <v>47</v>
      </c>
      <c r="G21">
        <v>2146891</v>
      </c>
      <c r="H21" t="s">
        <v>53</v>
      </c>
      <c r="I21" t="s">
        <v>47</v>
      </c>
    </row>
    <row r="22" spans="1:9" x14ac:dyDescent="0.2">
      <c r="A22">
        <v>2146888</v>
      </c>
      <c r="B22" t="s">
        <v>51</v>
      </c>
      <c r="C22" t="s">
        <v>47</v>
      </c>
      <c r="D22">
        <v>2162714</v>
      </c>
      <c r="E22" t="s">
        <v>53</v>
      </c>
      <c r="F22" t="s">
        <v>51</v>
      </c>
      <c r="G22">
        <v>2162714</v>
      </c>
      <c r="H22" t="s">
        <v>53</v>
      </c>
      <c r="I22" t="s">
        <v>51</v>
      </c>
    </row>
    <row r="23" spans="1:9" x14ac:dyDescent="0.2">
      <c r="A23">
        <v>2146891</v>
      </c>
      <c r="B23" t="s">
        <v>53</v>
      </c>
      <c r="C23" t="s">
        <v>47</v>
      </c>
      <c r="D23">
        <v>2440038</v>
      </c>
      <c r="E23" t="s">
        <v>53</v>
      </c>
      <c r="F23" t="s">
        <v>47</v>
      </c>
      <c r="G23">
        <v>2167199</v>
      </c>
      <c r="H23" t="s">
        <v>47</v>
      </c>
      <c r="I23" t="s">
        <v>51</v>
      </c>
    </row>
    <row r="24" spans="1:9" x14ac:dyDescent="0.2">
      <c r="A24">
        <v>2162714</v>
      </c>
      <c r="B24" t="s">
        <v>53</v>
      </c>
      <c r="C24" t="s">
        <v>51</v>
      </c>
      <c r="D24">
        <v>2440136</v>
      </c>
      <c r="E24" t="s">
        <v>47</v>
      </c>
      <c r="F24" t="s">
        <v>53</v>
      </c>
      <c r="G24">
        <v>2440136</v>
      </c>
      <c r="H24" t="s">
        <v>47</v>
      </c>
      <c r="I24" t="s">
        <v>53</v>
      </c>
    </row>
    <row r="25" spans="1:9" x14ac:dyDescent="0.2">
      <c r="A25">
        <v>2167199</v>
      </c>
      <c r="B25" t="s">
        <v>47</v>
      </c>
      <c r="C25" t="s">
        <v>51</v>
      </c>
      <c r="D25">
        <v>2468768</v>
      </c>
      <c r="E25" t="s">
        <v>53</v>
      </c>
      <c r="F25" t="s">
        <v>47</v>
      </c>
      <c r="G25">
        <v>2468768</v>
      </c>
      <c r="H25" t="s">
        <v>53</v>
      </c>
      <c r="I25" t="s">
        <v>47</v>
      </c>
    </row>
    <row r="26" spans="1:9" x14ac:dyDescent="0.2">
      <c r="A26">
        <v>2440038</v>
      </c>
      <c r="B26" t="s">
        <v>53</v>
      </c>
      <c r="C26" t="s">
        <v>47</v>
      </c>
      <c r="D26">
        <v>2468789</v>
      </c>
      <c r="E26" t="s">
        <v>48</v>
      </c>
      <c r="F26" t="s">
        <v>51</v>
      </c>
      <c r="G26">
        <v>2468789</v>
      </c>
      <c r="H26" t="s">
        <v>48</v>
      </c>
      <c r="I26" t="s">
        <v>51</v>
      </c>
    </row>
    <row r="27" spans="1:9" x14ac:dyDescent="0.2">
      <c r="A27">
        <v>2440136</v>
      </c>
      <c r="B27" t="s">
        <v>47</v>
      </c>
      <c r="C27" t="s">
        <v>53</v>
      </c>
      <c r="D27">
        <v>2468858</v>
      </c>
      <c r="E27" t="s">
        <v>48</v>
      </c>
      <c r="F27" t="s">
        <v>51</v>
      </c>
      <c r="G27">
        <v>2468873</v>
      </c>
      <c r="H27" t="s">
        <v>48</v>
      </c>
      <c r="I27" t="s">
        <v>51</v>
      </c>
    </row>
    <row r="28" spans="1:9" x14ac:dyDescent="0.2">
      <c r="A28">
        <v>2468768</v>
      </c>
      <c r="B28" t="s">
        <v>53</v>
      </c>
      <c r="C28" t="s">
        <v>47</v>
      </c>
      <c r="D28">
        <v>2728328</v>
      </c>
      <c r="E28" t="s">
        <v>51</v>
      </c>
      <c r="F28" t="s">
        <v>48</v>
      </c>
      <c r="G28">
        <v>2468900</v>
      </c>
      <c r="H28" t="s">
        <v>53</v>
      </c>
      <c r="I28" t="s">
        <v>47</v>
      </c>
    </row>
    <row r="29" spans="1:9" x14ac:dyDescent="0.2">
      <c r="A29">
        <v>2468789</v>
      </c>
      <c r="B29" t="s">
        <v>48</v>
      </c>
      <c r="C29" t="s">
        <v>51</v>
      </c>
      <c r="D29">
        <v>2728331</v>
      </c>
      <c r="E29" t="s">
        <v>53</v>
      </c>
      <c r="F29" t="s">
        <v>48</v>
      </c>
      <c r="G29">
        <v>2728328</v>
      </c>
      <c r="H29" t="s">
        <v>51</v>
      </c>
      <c r="I29" t="s">
        <v>48</v>
      </c>
    </row>
    <row r="30" spans="1:9" x14ac:dyDescent="0.2">
      <c r="A30">
        <v>2468858</v>
      </c>
      <c r="B30" t="s">
        <v>48</v>
      </c>
      <c r="C30" t="s">
        <v>51</v>
      </c>
      <c r="D30">
        <v>2728367</v>
      </c>
      <c r="E30" t="s">
        <v>53</v>
      </c>
      <c r="F30" t="s">
        <v>51</v>
      </c>
      <c r="G30">
        <v>2728331</v>
      </c>
      <c r="H30" t="s">
        <v>53</v>
      </c>
      <c r="I30" t="s">
        <v>48</v>
      </c>
    </row>
    <row r="31" spans="1:9" x14ac:dyDescent="0.2">
      <c r="A31">
        <v>2728328</v>
      </c>
      <c r="B31" t="s">
        <v>51</v>
      </c>
      <c r="C31" t="s">
        <v>48</v>
      </c>
      <c r="D31">
        <v>2728482</v>
      </c>
      <c r="E31" t="s">
        <v>47</v>
      </c>
      <c r="F31" t="s">
        <v>53</v>
      </c>
      <c r="G31">
        <v>2728367</v>
      </c>
      <c r="H31" t="s">
        <v>53</v>
      </c>
      <c r="I31" t="s">
        <v>51</v>
      </c>
    </row>
    <row r="32" spans="1:9" x14ac:dyDescent="0.2">
      <c r="A32">
        <v>2728331</v>
      </c>
      <c r="B32" t="s">
        <v>53</v>
      </c>
      <c r="C32" t="s">
        <v>48</v>
      </c>
      <c r="D32">
        <v>2920697</v>
      </c>
      <c r="E32" t="s">
        <v>47</v>
      </c>
      <c r="F32" t="s">
        <v>53</v>
      </c>
      <c r="G32">
        <v>2920697</v>
      </c>
      <c r="H32" t="s">
        <v>47</v>
      </c>
      <c r="I32" t="s">
        <v>53</v>
      </c>
    </row>
    <row r="33" spans="1:9" x14ac:dyDescent="0.2">
      <c r="A33">
        <v>2728367</v>
      </c>
      <c r="B33" t="s">
        <v>53</v>
      </c>
      <c r="C33" t="s">
        <v>51</v>
      </c>
      <c r="D33">
        <v>3269492</v>
      </c>
      <c r="E33" t="s">
        <v>53</v>
      </c>
      <c r="F33" t="s">
        <v>47</v>
      </c>
      <c r="G33">
        <v>3269492</v>
      </c>
      <c r="H33" t="s">
        <v>53</v>
      </c>
      <c r="I33" t="s">
        <v>47</v>
      </c>
    </row>
    <row r="34" spans="1:9" x14ac:dyDescent="0.2">
      <c r="A34">
        <v>2728482</v>
      </c>
      <c r="B34" t="s">
        <v>47</v>
      </c>
      <c r="C34" t="s">
        <v>53</v>
      </c>
      <c r="D34">
        <v>4010523</v>
      </c>
      <c r="E34" t="s">
        <v>53</v>
      </c>
      <c r="F34" t="s">
        <v>47</v>
      </c>
      <c r="G34">
        <v>3269621</v>
      </c>
      <c r="H34" t="s">
        <v>51</v>
      </c>
      <c r="I34" t="s">
        <v>48</v>
      </c>
    </row>
    <row r="35" spans="1:9" x14ac:dyDescent="0.2">
      <c r="A35">
        <v>2920697</v>
      </c>
      <c r="B35" t="s">
        <v>47</v>
      </c>
      <c r="C35" t="s">
        <v>53</v>
      </c>
      <c r="D35">
        <v>4010538</v>
      </c>
      <c r="E35" t="s">
        <v>51</v>
      </c>
      <c r="F35" t="s">
        <v>48</v>
      </c>
      <c r="G35">
        <v>4010538</v>
      </c>
      <c r="H35" t="s">
        <v>51</v>
      </c>
      <c r="I35" t="s">
        <v>48</v>
      </c>
    </row>
    <row r="36" spans="1:9" x14ac:dyDescent="0.2">
      <c r="A36">
        <v>3269492</v>
      </c>
      <c r="B36" t="s">
        <v>53</v>
      </c>
      <c r="C36" t="s">
        <v>47</v>
      </c>
      <c r="D36">
        <v>4010580</v>
      </c>
      <c r="E36" t="s">
        <v>51</v>
      </c>
      <c r="F36" t="s">
        <v>48</v>
      </c>
      <c r="G36">
        <v>4010580</v>
      </c>
      <c r="H36" t="s">
        <v>51</v>
      </c>
      <c r="I36" t="s">
        <v>48</v>
      </c>
    </row>
    <row r="37" spans="1:9" x14ac:dyDescent="0.2">
      <c r="A37">
        <v>3269621</v>
      </c>
      <c r="B37" t="s">
        <v>51</v>
      </c>
      <c r="C37" t="s">
        <v>48</v>
      </c>
      <c r="D37">
        <v>4399889</v>
      </c>
      <c r="E37" t="s">
        <v>47</v>
      </c>
      <c r="F37" t="s">
        <v>53</v>
      </c>
      <c r="G37">
        <v>4399889</v>
      </c>
      <c r="H37" t="s">
        <v>47</v>
      </c>
      <c r="I37" t="s">
        <v>53</v>
      </c>
    </row>
    <row r="38" spans="1:9" x14ac:dyDescent="0.2">
      <c r="A38">
        <v>4010523</v>
      </c>
      <c r="B38" t="s">
        <v>53</v>
      </c>
      <c r="C38" t="s">
        <v>47</v>
      </c>
      <c r="D38">
        <v>4399970</v>
      </c>
      <c r="E38" t="s">
        <v>47</v>
      </c>
      <c r="F38" t="s">
        <v>53</v>
      </c>
      <c r="G38">
        <v>4458342</v>
      </c>
      <c r="H38" t="s">
        <v>51</v>
      </c>
      <c r="I38" t="s">
        <v>48</v>
      </c>
    </row>
    <row r="39" spans="1:9" x14ac:dyDescent="0.2">
      <c r="A39">
        <v>4010538</v>
      </c>
      <c r="B39" t="s">
        <v>51</v>
      </c>
      <c r="C39" t="s">
        <v>48</v>
      </c>
      <c r="D39">
        <v>4458342</v>
      </c>
      <c r="E39" t="s">
        <v>51</v>
      </c>
      <c r="F39" t="s">
        <v>48</v>
      </c>
      <c r="G39">
        <v>4458362</v>
      </c>
      <c r="H39" t="s">
        <v>47</v>
      </c>
      <c r="I39" t="s">
        <v>53</v>
      </c>
    </row>
    <row r="40" spans="1:9" x14ac:dyDescent="0.2">
      <c r="A40">
        <v>4010580</v>
      </c>
      <c r="B40" t="s">
        <v>51</v>
      </c>
      <c r="C40" t="s">
        <v>48</v>
      </c>
      <c r="D40">
        <v>4458362</v>
      </c>
      <c r="E40" t="s">
        <v>47</v>
      </c>
      <c r="F40" t="s">
        <v>53</v>
      </c>
      <c r="G40">
        <v>4458477</v>
      </c>
      <c r="H40" t="s">
        <v>51</v>
      </c>
      <c r="I40" t="s">
        <v>48</v>
      </c>
    </row>
    <row r="41" spans="1:9" x14ac:dyDescent="0.2">
      <c r="A41">
        <v>4399889</v>
      </c>
      <c r="B41" t="s">
        <v>47</v>
      </c>
      <c r="C41" t="s">
        <v>53</v>
      </c>
      <c r="D41">
        <v>4458477</v>
      </c>
      <c r="E41" t="s">
        <v>51</v>
      </c>
      <c r="F41" t="s">
        <v>48</v>
      </c>
    </row>
    <row r="42" spans="1:9" x14ac:dyDescent="0.2">
      <c r="A42">
        <v>4399970</v>
      </c>
      <c r="B42" t="s">
        <v>47</v>
      </c>
      <c r="C42" t="s">
        <v>53</v>
      </c>
    </row>
    <row r="43" spans="1:9" x14ac:dyDescent="0.2">
      <c r="A43">
        <v>4399979</v>
      </c>
      <c r="B43" t="s">
        <v>51</v>
      </c>
      <c r="C43" t="s">
        <v>53</v>
      </c>
    </row>
    <row r="44" spans="1:9" x14ac:dyDescent="0.2">
      <c r="A44">
        <v>4458342</v>
      </c>
      <c r="B44" t="s">
        <v>51</v>
      </c>
      <c r="C44" t="s">
        <v>48</v>
      </c>
    </row>
    <row r="45" spans="1:9" x14ac:dyDescent="0.2">
      <c r="A45">
        <v>4458362</v>
      </c>
      <c r="B45" t="s">
        <v>47</v>
      </c>
      <c r="C45" t="s">
        <v>53</v>
      </c>
    </row>
    <row r="46" spans="1:9" x14ac:dyDescent="0.2">
      <c r="A46">
        <v>4458477</v>
      </c>
      <c r="B46" t="s">
        <v>51</v>
      </c>
      <c r="C4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showRuler="0" topLeftCell="A2" workbookViewId="0">
      <selection activeCell="O25" sqref="O25"/>
    </sheetView>
  </sheetViews>
  <sheetFormatPr baseColWidth="10" defaultRowHeight="16" x14ac:dyDescent="0.2"/>
  <cols>
    <col min="1" max="1" width="16.1640625" customWidth="1"/>
  </cols>
  <sheetData>
    <row r="1" spans="1:8" x14ac:dyDescent="0.2">
      <c r="A1" t="s">
        <v>44</v>
      </c>
    </row>
    <row r="2" spans="1:8" x14ac:dyDescent="0.2">
      <c r="A2" t="s">
        <v>161</v>
      </c>
      <c r="B2" t="s">
        <v>162</v>
      </c>
      <c r="D2" t="s">
        <v>163</v>
      </c>
      <c r="E2" t="s">
        <v>164</v>
      </c>
      <c r="F2" t="s">
        <v>165</v>
      </c>
      <c r="H2" t="s">
        <v>166</v>
      </c>
    </row>
    <row r="3" spans="1:8" x14ac:dyDescent="0.2">
      <c r="A3" t="s">
        <v>45</v>
      </c>
      <c r="B3">
        <v>94863</v>
      </c>
      <c r="C3" t="s">
        <v>46</v>
      </c>
      <c r="D3" t="s">
        <v>47</v>
      </c>
      <c r="E3" t="s">
        <v>48</v>
      </c>
      <c r="F3">
        <v>79</v>
      </c>
      <c r="G3" t="s">
        <v>49</v>
      </c>
      <c r="H3" t="s">
        <v>50</v>
      </c>
    </row>
    <row r="4" spans="1:8" x14ac:dyDescent="0.2">
      <c r="A4" t="s">
        <v>45</v>
      </c>
      <c r="B4">
        <v>94894</v>
      </c>
      <c r="C4" t="s">
        <v>46</v>
      </c>
      <c r="D4" t="s">
        <v>51</v>
      </c>
      <c r="E4" t="s">
        <v>48</v>
      </c>
      <c r="F4">
        <v>85</v>
      </c>
      <c r="G4" t="s">
        <v>49</v>
      </c>
      <c r="H4" t="s">
        <v>52</v>
      </c>
    </row>
    <row r="5" spans="1:8" x14ac:dyDescent="0.2">
      <c r="A5" t="s">
        <v>45</v>
      </c>
      <c r="B5">
        <v>175718</v>
      </c>
      <c r="C5" t="s">
        <v>46</v>
      </c>
      <c r="D5" t="s">
        <v>47</v>
      </c>
      <c r="E5" t="s">
        <v>53</v>
      </c>
      <c r="F5">
        <v>78</v>
      </c>
      <c r="G5" t="s">
        <v>49</v>
      </c>
      <c r="H5" t="s">
        <v>54</v>
      </c>
    </row>
    <row r="6" spans="1:8" x14ac:dyDescent="0.2">
      <c r="A6" t="s">
        <v>45</v>
      </c>
      <c r="B6">
        <v>221034</v>
      </c>
      <c r="C6" t="s">
        <v>46</v>
      </c>
      <c r="D6" t="s">
        <v>51</v>
      </c>
      <c r="E6" t="s">
        <v>48</v>
      </c>
      <c r="F6">
        <v>152</v>
      </c>
      <c r="G6" t="s">
        <v>49</v>
      </c>
      <c r="H6" t="s">
        <v>55</v>
      </c>
    </row>
    <row r="7" spans="1:8" x14ac:dyDescent="0.2">
      <c r="A7" t="s">
        <v>45</v>
      </c>
      <c r="B7">
        <v>221159</v>
      </c>
      <c r="C7" t="s">
        <v>46</v>
      </c>
      <c r="D7" t="s">
        <v>51</v>
      </c>
      <c r="E7" t="s">
        <v>48</v>
      </c>
      <c r="F7">
        <v>77</v>
      </c>
      <c r="G7" t="s">
        <v>49</v>
      </c>
      <c r="H7" t="s">
        <v>56</v>
      </c>
    </row>
    <row r="8" spans="1:8" x14ac:dyDescent="0.2">
      <c r="A8" t="s">
        <v>45</v>
      </c>
      <c r="B8">
        <v>221160</v>
      </c>
      <c r="C8" t="s">
        <v>46</v>
      </c>
      <c r="D8" t="s">
        <v>47</v>
      </c>
      <c r="E8" t="s">
        <v>53</v>
      </c>
      <c r="F8">
        <v>83</v>
      </c>
      <c r="G8" t="s">
        <v>49</v>
      </c>
      <c r="H8" t="s">
        <v>57</v>
      </c>
    </row>
    <row r="9" spans="1:8" x14ac:dyDescent="0.2">
      <c r="A9" t="s">
        <v>45</v>
      </c>
      <c r="B9">
        <v>221165</v>
      </c>
      <c r="C9" t="s">
        <v>46</v>
      </c>
      <c r="D9" t="s">
        <v>51</v>
      </c>
      <c r="E9" t="s">
        <v>48</v>
      </c>
      <c r="F9">
        <v>66</v>
      </c>
      <c r="G9" t="s">
        <v>49</v>
      </c>
      <c r="H9" t="s">
        <v>58</v>
      </c>
    </row>
    <row r="10" spans="1:8" x14ac:dyDescent="0.2">
      <c r="A10" t="s">
        <v>45</v>
      </c>
      <c r="B10">
        <v>221172</v>
      </c>
      <c r="C10" t="s">
        <v>46</v>
      </c>
      <c r="D10" t="s">
        <v>51</v>
      </c>
      <c r="E10" t="s">
        <v>48</v>
      </c>
      <c r="F10">
        <v>100</v>
      </c>
      <c r="G10" t="s">
        <v>49</v>
      </c>
      <c r="H10" t="s">
        <v>59</v>
      </c>
    </row>
    <row r="11" spans="1:8" x14ac:dyDescent="0.2">
      <c r="A11" t="s">
        <v>45</v>
      </c>
      <c r="B11">
        <v>458683</v>
      </c>
      <c r="C11" t="s">
        <v>46</v>
      </c>
      <c r="D11" t="s">
        <v>51</v>
      </c>
      <c r="E11" t="s">
        <v>48</v>
      </c>
      <c r="F11">
        <v>141</v>
      </c>
      <c r="G11" t="s">
        <v>49</v>
      </c>
      <c r="H11" t="s">
        <v>60</v>
      </c>
    </row>
    <row r="12" spans="1:8" x14ac:dyDescent="0.2">
      <c r="A12" t="s">
        <v>45</v>
      </c>
      <c r="B12">
        <v>458684</v>
      </c>
      <c r="C12" t="s">
        <v>46</v>
      </c>
      <c r="D12" t="s">
        <v>51</v>
      </c>
      <c r="E12" t="s">
        <v>48</v>
      </c>
      <c r="F12">
        <v>71</v>
      </c>
      <c r="G12" t="s">
        <v>49</v>
      </c>
      <c r="H12" t="s">
        <v>61</v>
      </c>
    </row>
    <row r="13" spans="1:8" x14ac:dyDescent="0.2">
      <c r="A13" t="s">
        <v>45</v>
      </c>
      <c r="B13">
        <v>458691</v>
      </c>
      <c r="C13" t="s">
        <v>46</v>
      </c>
      <c r="D13" t="s">
        <v>51</v>
      </c>
      <c r="E13" t="s">
        <v>48</v>
      </c>
      <c r="F13">
        <v>117</v>
      </c>
      <c r="G13" t="s">
        <v>49</v>
      </c>
      <c r="H13" t="s">
        <v>62</v>
      </c>
    </row>
    <row r="14" spans="1:8" x14ac:dyDescent="0.2">
      <c r="A14" t="s">
        <v>45</v>
      </c>
      <c r="B14">
        <v>458692</v>
      </c>
      <c r="C14" t="s">
        <v>46</v>
      </c>
      <c r="D14" t="s">
        <v>47</v>
      </c>
      <c r="E14" t="s">
        <v>48</v>
      </c>
      <c r="F14">
        <v>84</v>
      </c>
      <c r="G14" t="s">
        <v>49</v>
      </c>
      <c r="H14" t="s">
        <v>63</v>
      </c>
    </row>
    <row r="15" spans="1:8" x14ac:dyDescent="0.2">
      <c r="A15" t="s">
        <v>45</v>
      </c>
      <c r="B15">
        <v>458700</v>
      </c>
      <c r="C15" t="s">
        <v>46</v>
      </c>
      <c r="D15" t="s">
        <v>51</v>
      </c>
      <c r="E15" t="s">
        <v>48</v>
      </c>
      <c r="F15">
        <v>575</v>
      </c>
      <c r="G15" t="s">
        <v>49</v>
      </c>
      <c r="H15" t="s">
        <v>64</v>
      </c>
    </row>
    <row r="16" spans="1:8" x14ac:dyDescent="0.2">
      <c r="A16" t="s">
        <v>45</v>
      </c>
      <c r="B16">
        <v>458702</v>
      </c>
      <c r="C16" t="s">
        <v>46</v>
      </c>
      <c r="D16" t="s">
        <v>51</v>
      </c>
      <c r="E16" t="s">
        <v>48</v>
      </c>
      <c r="F16">
        <v>208</v>
      </c>
      <c r="G16" t="s">
        <v>49</v>
      </c>
      <c r="H16" t="s">
        <v>65</v>
      </c>
    </row>
    <row r="17" spans="1:8" x14ac:dyDescent="0.2">
      <c r="A17" t="s">
        <v>45</v>
      </c>
      <c r="B17">
        <v>458710</v>
      </c>
      <c r="C17" t="s">
        <v>46</v>
      </c>
      <c r="D17" t="s">
        <v>53</v>
      </c>
      <c r="E17" t="s">
        <v>48</v>
      </c>
      <c r="F17">
        <v>78</v>
      </c>
      <c r="G17" t="s">
        <v>49</v>
      </c>
      <c r="H17" t="s">
        <v>66</v>
      </c>
    </row>
    <row r="18" spans="1:8" x14ac:dyDescent="0.2">
      <c r="A18" t="s">
        <v>45</v>
      </c>
      <c r="B18">
        <v>536836</v>
      </c>
      <c r="C18" t="s">
        <v>46</v>
      </c>
      <c r="D18" t="s">
        <v>51</v>
      </c>
      <c r="E18" t="s">
        <v>48</v>
      </c>
      <c r="F18">
        <v>106</v>
      </c>
      <c r="G18" t="s">
        <v>49</v>
      </c>
      <c r="H18" t="s">
        <v>67</v>
      </c>
    </row>
    <row r="19" spans="1:8" x14ac:dyDescent="0.2">
      <c r="A19" t="s">
        <v>45</v>
      </c>
      <c r="B19">
        <v>536958</v>
      </c>
      <c r="C19" t="s">
        <v>46</v>
      </c>
      <c r="D19" t="s">
        <v>51</v>
      </c>
      <c r="E19" t="s">
        <v>53</v>
      </c>
      <c r="F19">
        <v>98</v>
      </c>
      <c r="G19" t="s">
        <v>49</v>
      </c>
      <c r="H19" t="s">
        <v>68</v>
      </c>
    </row>
    <row r="20" spans="1:8" x14ac:dyDescent="0.2">
      <c r="A20" t="s">
        <v>45</v>
      </c>
      <c r="B20">
        <v>585385</v>
      </c>
      <c r="C20" t="s">
        <v>46</v>
      </c>
      <c r="D20" t="s">
        <v>47</v>
      </c>
      <c r="E20" t="s">
        <v>53</v>
      </c>
      <c r="F20">
        <v>176</v>
      </c>
      <c r="G20" t="s">
        <v>49</v>
      </c>
      <c r="H20" t="s">
        <v>69</v>
      </c>
    </row>
    <row r="21" spans="1:8" x14ac:dyDescent="0.2">
      <c r="A21" t="s">
        <v>45</v>
      </c>
      <c r="B21">
        <v>760272</v>
      </c>
      <c r="C21" t="s">
        <v>46</v>
      </c>
      <c r="D21" t="s">
        <v>51</v>
      </c>
      <c r="E21" t="s">
        <v>48</v>
      </c>
      <c r="F21">
        <v>68</v>
      </c>
      <c r="G21" t="s">
        <v>49</v>
      </c>
      <c r="H21" t="s">
        <v>70</v>
      </c>
    </row>
    <row r="22" spans="1:8" x14ac:dyDescent="0.2">
      <c r="A22" t="s">
        <v>45</v>
      </c>
      <c r="B22">
        <v>760286</v>
      </c>
      <c r="C22" t="s">
        <v>46</v>
      </c>
      <c r="D22" t="s">
        <v>47</v>
      </c>
      <c r="E22" t="s">
        <v>53</v>
      </c>
      <c r="F22">
        <v>66</v>
      </c>
      <c r="G22" t="s">
        <v>49</v>
      </c>
      <c r="H22" t="s">
        <v>71</v>
      </c>
    </row>
    <row r="23" spans="1:8" x14ac:dyDescent="0.2">
      <c r="A23" t="s">
        <v>45</v>
      </c>
      <c r="B23">
        <v>760432</v>
      </c>
      <c r="C23" t="s">
        <v>46</v>
      </c>
      <c r="D23" t="s">
        <v>47</v>
      </c>
      <c r="E23" t="s">
        <v>53</v>
      </c>
      <c r="F23">
        <v>235</v>
      </c>
      <c r="G23" t="s">
        <v>49</v>
      </c>
      <c r="H23" t="s">
        <v>72</v>
      </c>
    </row>
    <row r="24" spans="1:8" x14ac:dyDescent="0.2">
      <c r="A24" t="s">
        <v>45</v>
      </c>
      <c r="B24">
        <v>816919</v>
      </c>
      <c r="C24" t="s">
        <v>46</v>
      </c>
      <c r="D24" t="s">
        <v>51</v>
      </c>
      <c r="E24" t="s">
        <v>48</v>
      </c>
      <c r="F24">
        <v>115</v>
      </c>
      <c r="G24" t="s">
        <v>49</v>
      </c>
      <c r="H24" t="s">
        <v>73</v>
      </c>
    </row>
    <row r="25" spans="1:8" x14ac:dyDescent="0.2">
      <c r="A25" t="s">
        <v>45</v>
      </c>
      <c r="B25">
        <v>817014</v>
      </c>
      <c r="C25" t="s">
        <v>46</v>
      </c>
      <c r="D25" t="s">
        <v>51</v>
      </c>
      <c r="E25" t="s">
        <v>48</v>
      </c>
      <c r="F25">
        <v>69</v>
      </c>
      <c r="G25" t="s">
        <v>49</v>
      </c>
      <c r="H25" t="s">
        <v>74</v>
      </c>
    </row>
    <row r="26" spans="1:8" x14ac:dyDescent="0.2">
      <c r="A26" t="s">
        <v>45</v>
      </c>
      <c r="B26">
        <v>817016</v>
      </c>
      <c r="C26" t="s">
        <v>46</v>
      </c>
      <c r="D26" t="s">
        <v>47</v>
      </c>
      <c r="E26" t="s">
        <v>53</v>
      </c>
      <c r="F26">
        <v>90</v>
      </c>
      <c r="G26" t="s">
        <v>49</v>
      </c>
      <c r="H26" t="s">
        <v>75</v>
      </c>
    </row>
    <row r="27" spans="1:8" x14ac:dyDescent="0.2">
      <c r="A27" t="s">
        <v>45</v>
      </c>
      <c r="B27">
        <v>817021</v>
      </c>
      <c r="C27" t="s">
        <v>46</v>
      </c>
      <c r="D27" t="s">
        <v>47</v>
      </c>
      <c r="E27" t="s">
        <v>53</v>
      </c>
      <c r="F27">
        <v>130</v>
      </c>
      <c r="G27" t="s">
        <v>49</v>
      </c>
      <c r="H27" t="s">
        <v>76</v>
      </c>
    </row>
    <row r="28" spans="1:8" x14ac:dyDescent="0.2">
      <c r="A28" t="s">
        <v>45</v>
      </c>
      <c r="B28">
        <v>817031</v>
      </c>
      <c r="C28" t="s">
        <v>46</v>
      </c>
      <c r="D28" t="s">
        <v>47</v>
      </c>
      <c r="E28" t="s">
        <v>53</v>
      </c>
      <c r="F28">
        <v>124</v>
      </c>
      <c r="G28" t="s">
        <v>49</v>
      </c>
      <c r="H28" t="s">
        <v>77</v>
      </c>
    </row>
    <row r="29" spans="1:8" x14ac:dyDescent="0.2">
      <c r="A29" t="s">
        <v>45</v>
      </c>
      <c r="B29">
        <v>817032</v>
      </c>
      <c r="C29" t="s">
        <v>46</v>
      </c>
      <c r="D29" t="s">
        <v>47</v>
      </c>
      <c r="E29" t="s">
        <v>53</v>
      </c>
      <c r="F29">
        <v>92</v>
      </c>
      <c r="G29" t="s">
        <v>49</v>
      </c>
      <c r="H29" t="s">
        <v>78</v>
      </c>
    </row>
    <row r="30" spans="1:8" x14ac:dyDescent="0.2">
      <c r="A30" t="s">
        <v>45</v>
      </c>
      <c r="B30">
        <v>822923</v>
      </c>
      <c r="C30" t="s">
        <v>46</v>
      </c>
      <c r="D30" t="s">
        <v>51</v>
      </c>
      <c r="E30" t="s">
        <v>48</v>
      </c>
      <c r="F30">
        <v>131</v>
      </c>
      <c r="G30" t="s">
        <v>49</v>
      </c>
      <c r="H30" t="s">
        <v>79</v>
      </c>
    </row>
    <row r="31" spans="1:8" x14ac:dyDescent="0.2">
      <c r="A31" t="s">
        <v>45</v>
      </c>
      <c r="B31">
        <v>823011</v>
      </c>
      <c r="C31" t="s">
        <v>46</v>
      </c>
      <c r="D31" t="s">
        <v>51</v>
      </c>
      <c r="E31" t="s">
        <v>48</v>
      </c>
      <c r="F31">
        <v>155</v>
      </c>
      <c r="G31" t="s">
        <v>49</v>
      </c>
      <c r="H31" t="s">
        <v>80</v>
      </c>
    </row>
    <row r="32" spans="1:8" x14ac:dyDescent="0.2">
      <c r="A32" t="s">
        <v>45</v>
      </c>
      <c r="B32">
        <v>823027</v>
      </c>
      <c r="C32" t="s">
        <v>46</v>
      </c>
      <c r="D32" t="s">
        <v>47</v>
      </c>
      <c r="E32" t="s">
        <v>53</v>
      </c>
      <c r="F32">
        <v>95</v>
      </c>
      <c r="G32" t="s">
        <v>49</v>
      </c>
      <c r="H32" t="s">
        <v>81</v>
      </c>
    </row>
    <row r="33" spans="1:8" x14ac:dyDescent="0.2">
      <c r="A33" t="s">
        <v>45</v>
      </c>
      <c r="B33">
        <v>898828</v>
      </c>
      <c r="C33" t="s">
        <v>46</v>
      </c>
      <c r="D33" t="s">
        <v>47</v>
      </c>
      <c r="E33" t="s">
        <v>48</v>
      </c>
      <c r="F33">
        <v>82</v>
      </c>
      <c r="G33" t="s">
        <v>49</v>
      </c>
      <c r="H33" t="s">
        <v>82</v>
      </c>
    </row>
    <row r="34" spans="1:8" x14ac:dyDescent="0.2">
      <c r="A34" t="s">
        <v>45</v>
      </c>
      <c r="B34">
        <v>979601</v>
      </c>
      <c r="C34" t="s">
        <v>46</v>
      </c>
      <c r="D34" t="s">
        <v>51</v>
      </c>
      <c r="E34" t="s">
        <v>48</v>
      </c>
      <c r="F34">
        <v>126</v>
      </c>
      <c r="G34" t="s">
        <v>49</v>
      </c>
      <c r="H34" t="s">
        <v>83</v>
      </c>
    </row>
    <row r="35" spans="1:8" x14ac:dyDescent="0.2">
      <c r="A35" t="s">
        <v>45</v>
      </c>
      <c r="B35">
        <v>1007316</v>
      </c>
      <c r="C35" t="s">
        <v>46</v>
      </c>
      <c r="D35" t="s">
        <v>47</v>
      </c>
      <c r="E35" t="s">
        <v>53</v>
      </c>
      <c r="F35">
        <v>232</v>
      </c>
      <c r="G35" t="s">
        <v>49</v>
      </c>
      <c r="H35" t="s">
        <v>84</v>
      </c>
    </row>
    <row r="36" spans="1:8" x14ac:dyDescent="0.2">
      <c r="A36" t="s">
        <v>45</v>
      </c>
      <c r="B36">
        <v>1007325</v>
      </c>
      <c r="C36" t="s">
        <v>46</v>
      </c>
      <c r="D36" t="s">
        <v>47</v>
      </c>
      <c r="E36" t="s">
        <v>53</v>
      </c>
      <c r="F36">
        <v>72</v>
      </c>
      <c r="G36" t="s">
        <v>49</v>
      </c>
      <c r="H36" t="s">
        <v>85</v>
      </c>
    </row>
    <row r="37" spans="1:8" x14ac:dyDescent="0.2">
      <c r="A37" t="s">
        <v>45</v>
      </c>
      <c r="B37">
        <v>1082964</v>
      </c>
      <c r="C37" t="s">
        <v>46</v>
      </c>
      <c r="D37" t="s">
        <v>51</v>
      </c>
      <c r="E37" t="s">
        <v>48</v>
      </c>
      <c r="F37">
        <v>75</v>
      </c>
      <c r="G37" t="s">
        <v>49</v>
      </c>
      <c r="H37" t="s">
        <v>86</v>
      </c>
    </row>
    <row r="38" spans="1:8" x14ac:dyDescent="0.2">
      <c r="A38" t="s">
        <v>45</v>
      </c>
      <c r="B38">
        <v>1171244</v>
      </c>
      <c r="C38" t="s">
        <v>46</v>
      </c>
      <c r="D38" t="s">
        <v>47</v>
      </c>
      <c r="E38" t="s">
        <v>53</v>
      </c>
      <c r="F38">
        <v>68</v>
      </c>
      <c r="G38" t="s">
        <v>49</v>
      </c>
      <c r="H38" t="s">
        <v>87</v>
      </c>
    </row>
    <row r="39" spans="1:8" x14ac:dyDescent="0.2">
      <c r="A39" t="s">
        <v>45</v>
      </c>
      <c r="B39">
        <v>1678037</v>
      </c>
      <c r="C39" t="s">
        <v>46</v>
      </c>
      <c r="D39" t="s">
        <v>47</v>
      </c>
      <c r="E39" t="s">
        <v>51</v>
      </c>
      <c r="F39">
        <v>244</v>
      </c>
      <c r="G39" t="s">
        <v>49</v>
      </c>
      <c r="H39" t="s">
        <v>88</v>
      </c>
    </row>
    <row r="40" spans="1:8" x14ac:dyDescent="0.2">
      <c r="A40" t="s">
        <v>45</v>
      </c>
      <c r="B40">
        <v>1678136</v>
      </c>
      <c r="C40" t="s">
        <v>46</v>
      </c>
      <c r="D40" t="s">
        <v>47</v>
      </c>
      <c r="E40" t="s">
        <v>53</v>
      </c>
      <c r="F40">
        <v>150</v>
      </c>
      <c r="G40" t="s">
        <v>49</v>
      </c>
      <c r="H40" t="s">
        <v>89</v>
      </c>
    </row>
    <row r="41" spans="1:8" x14ac:dyDescent="0.2">
      <c r="A41" t="s">
        <v>45</v>
      </c>
      <c r="B41">
        <v>1809726</v>
      </c>
      <c r="C41" t="s">
        <v>46</v>
      </c>
      <c r="D41" t="s">
        <v>51</v>
      </c>
      <c r="E41" t="s">
        <v>48</v>
      </c>
      <c r="F41">
        <v>107</v>
      </c>
      <c r="G41" t="s">
        <v>49</v>
      </c>
      <c r="H41" t="s">
        <v>90</v>
      </c>
    </row>
    <row r="42" spans="1:8" x14ac:dyDescent="0.2">
      <c r="A42" t="s">
        <v>45</v>
      </c>
      <c r="B42">
        <v>1809728</v>
      </c>
      <c r="C42" t="s">
        <v>46</v>
      </c>
      <c r="D42" t="s">
        <v>51</v>
      </c>
      <c r="E42" t="s">
        <v>48</v>
      </c>
      <c r="F42">
        <v>110</v>
      </c>
      <c r="G42" t="s">
        <v>49</v>
      </c>
      <c r="H42" t="s">
        <v>91</v>
      </c>
    </row>
    <row r="43" spans="1:8" x14ac:dyDescent="0.2">
      <c r="A43" t="s">
        <v>45</v>
      </c>
      <c r="B43">
        <v>1809733</v>
      </c>
      <c r="C43" t="s">
        <v>46</v>
      </c>
      <c r="D43" t="s">
        <v>47</v>
      </c>
      <c r="E43" t="s">
        <v>48</v>
      </c>
      <c r="F43">
        <v>132</v>
      </c>
      <c r="G43" t="s">
        <v>49</v>
      </c>
      <c r="H43" t="s">
        <v>92</v>
      </c>
    </row>
    <row r="44" spans="1:8" x14ac:dyDescent="0.2">
      <c r="A44" t="s">
        <v>45</v>
      </c>
      <c r="B44">
        <v>1884742</v>
      </c>
      <c r="C44" t="s">
        <v>46</v>
      </c>
      <c r="D44" t="s">
        <v>47</v>
      </c>
      <c r="E44" t="s">
        <v>53</v>
      </c>
      <c r="F44">
        <v>239</v>
      </c>
      <c r="G44" t="s">
        <v>49</v>
      </c>
      <c r="H44" t="s">
        <v>93</v>
      </c>
    </row>
    <row r="45" spans="1:8" x14ac:dyDescent="0.2">
      <c r="A45" t="s">
        <v>45</v>
      </c>
      <c r="B45">
        <v>1910845</v>
      </c>
      <c r="C45" t="s">
        <v>46</v>
      </c>
      <c r="D45" t="s">
        <v>51</v>
      </c>
      <c r="E45" t="s">
        <v>48</v>
      </c>
      <c r="F45">
        <v>78</v>
      </c>
      <c r="G45" t="s">
        <v>49</v>
      </c>
      <c r="H45" t="s">
        <v>94</v>
      </c>
    </row>
    <row r="46" spans="1:8" x14ac:dyDescent="0.2">
      <c r="A46" t="s">
        <v>45</v>
      </c>
      <c r="B46">
        <v>1910856</v>
      </c>
      <c r="C46" t="s">
        <v>46</v>
      </c>
      <c r="D46" t="s">
        <v>47</v>
      </c>
      <c r="E46" t="s">
        <v>53</v>
      </c>
      <c r="F46">
        <v>99</v>
      </c>
      <c r="G46" t="s">
        <v>49</v>
      </c>
      <c r="H46" t="s">
        <v>95</v>
      </c>
    </row>
    <row r="47" spans="1:8" x14ac:dyDescent="0.2">
      <c r="A47" t="s">
        <v>45</v>
      </c>
      <c r="B47">
        <v>1910922</v>
      </c>
      <c r="C47" t="s">
        <v>46</v>
      </c>
      <c r="D47" t="s">
        <v>53</v>
      </c>
      <c r="E47" t="s">
        <v>47</v>
      </c>
      <c r="F47">
        <v>78</v>
      </c>
      <c r="G47" t="s">
        <v>49</v>
      </c>
      <c r="H47" t="s">
        <v>96</v>
      </c>
    </row>
    <row r="48" spans="1:8" x14ac:dyDescent="0.2">
      <c r="A48" t="s">
        <v>45</v>
      </c>
      <c r="B48">
        <v>2032991</v>
      </c>
      <c r="C48" t="s">
        <v>46</v>
      </c>
      <c r="D48" t="s">
        <v>53</v>
      </c>
      <c r="E48" t="s">
        <v>48</v>
      </c>
      <c r="F48">
        <v>77</v>
      </c>
      <c r="G48" t="s">
        <v>49</v>
      </c>
      <c r="H48" t="s">
        <v>97</v>
      </c>
    </row>
    <row r="49" spans="1:8" x14ac:dyDescent="0.2">
      <c r="A49" t="s">
        <v>45</v>
      </c>
      <c r="B49">
        <v>2033003</v>
      </c>
      <c r="C49" t="s">
        <v>46</v>
      </c>
      <c r="D49" t="s">
        <v>47</v>
      </c>
      <c r="E49" t="s">
        <v>53</v>
      </c>
      <c r="F49">
        <v>123</v>
      </c>
      <c r="G49" t="s">
        <v>49</v>
      </c>
      <c r="H49" t="s">
        <v>98</v>
      </c>
    </row>
    <row r="50" spans="1:8" x14ac:dyDescent="0.2">
      <c r="A50" t="s">
        <v>45</v>
      </c>
      <c r="B50">
        <v>2033004</v>
      </c>
      <c r="C50" t="s">
        <v>46</v>
      </c>
      <c r="D50" t="s">
        <v>51</v>
      </c>
      <c r="E50" t="s">
        <v>48</v>
      </c>
      <c r="F50">
        <v>92</v>
      </c>
      <c r="G50" t="s">
        <v>49</v>
      </c>
      <c r="H50" t="s">
        <v>99</v>
      </c>
    </row>
    <row r="51" spans="1:8" x14ac:dyDescent="0.2">
      <c r="A51" t="s">
        <v>45</v>
      </c>
      <c r="B51">
        <v>2106114</v>
      </c>
      <c r="C51" t="s">
        <v>46</v>
      </c>
      <c r="D51" t="s">
        <v>47</v>
      </c>
      <c r="E51" t="s">
        <v>53</v>
      </c>
      <c r="F51">
        <v>97</v>
      </c>
      <c r="G51" t="s">
        <v>49</v>
      </c>
      <c r="H51" t="s">
        <v>100</v>
      </c>
    </row>
    <row r="52" spans="1:8" x14ac:dyDescent="0.2">
      <c r="A52" t="s">
        <v>45</v>
      </c>
      <c r="B52">
        <v>2106120</v>
      </c>
      <c r="C52" t="s">
        <v>46</v>
      </c>
      <c r="D52" t="s">
        <v>47</v>
      </c>
      <c r="E52" t="s">
        <v>53</v>
      </c>
      <c r="F52">
        <v>147</v>
      </c>
      <c r="G52" t="s">
        <v>49</v>
      </c>
      <c r="H52" t="s">
        <v>101</v>
      </c>
    </row>
    <row r="53" spans="1:8" x14ac:dyDescent="0.2">
      <c r="A53" t="s">
        <v>45</v>
      </c>
      <c r="B53">
        <v>2106122</v>
      </c>
      <c r="C53" t="s">
        <v>46</v>
      </c>
      <c r="D53" t="s">
        <v>48</v>
      </c>
      <c r="E53" t="s">
        <v>51</v>
      </c>
      <c r="F53">
        <v>73</v>
      </c>
      <c r="G53" t="s">
        <v>49</v>
      </c>
      <c r="H53" t="s">
        <v>102</v>
      </c>
    </row>
    <row r="54" spans="1:8" x14ac:dyDescent="0.2">
      <c r="A54" t="s">
        <v>45</v>
      </c>
      <c r="B54">
        <v>2162719</v>
      </c>
      <c r="C54" t="s">
        <v>46</v>
      </c>
      <c r="D54" t="s">
        <v>51</v>
      </c>
      <c r="E54" t="s">
        <v>48</v>
      </c>
      <c r="F54">
        <v>107</v>
      </c>
      <c r="G54" t="s">
        <v>49</v>
      </c>
      <c r="H54" t="s">
        <v>103</v>
      </c>
    </row>
    <row r="55" spans="1:8" x14ac:dyDescent="0.2">
      <c r="A55" t="s">
        <v>45</v>
      </c>
      <c r="B55">
        <v>2162834</v>
      </c>
      <c r="C55" t="s">
        <v>46</v>
      </c>
      <c r="D55" t="s">
        <v>47</v>
      </c>
      <c r="E55" t="s">
        <v>53</v>
      </c>
      <c r="F55">
        <v>146</v>
      </c>
      <c r="G55" t="s">
        <v>49</v>
      </c>
      <c r="H55" t="s">
        <v>104</v>
      </c>
    </row>
    <row r="56" spans="1:8" x14ac:dyDescent="0.2">
      <c r="A56" t="s">
        <v>45</v>
      </c>
      <c r="B56">
        <v>2162862</v>
      </c>
      <c r="C56" t="s">
        <v>46</v>
      </c>
      <c r="D56" t="s">
        <v>47</v>
      </c>
      <c r="E56" t="s">
        <v>48</v>
      </c>
      <c r="F56">
        <v>85</v>
      </c>
      <c r="G56" t="s">
        <v>49</v>
      </c>
      <c r="H56" t="s">
        <v>105</v>
      </c>
    </row>
    <row r="57" spans="1:8" x14ac:dyDescent="0.2">
      <c r="A57" t="s">
        <v>45</v>
      </c>
      <c r="B57">
        <v>2194832</v>
      </c>
      <c r="C57" t="s">
        <v>46</v>
      </c>
      <c r="D57" t="s">
        <v>53</v>
      </c>
      <c r="E57" t="s">
        <v>47</v>
      </c>
      <c r="F57">
        <v>72</v>
      </c>
      <c r="G57" t="s">
        <v>49</v>
      </c>
      <c r="H57" t="s">
        <v>106</v>
      </c>
    </row>
    <row r="58" spans="1:8" x14ac:dyDescent="0.2">
      <c r="A58" t="s">
        <v>45</v>
      </c>
      <c r="B58">
        <v>2194838</v>
      </c>
      <c r="C58" t="s">
        <v>46</v>
      </c>
      <c r="D58" t="s">
        <v>51</v>
      </c>
      <c r="E58" t="s">
        <v>48</v>
      </c>
      <c r="F58">
        <v>71</v>
      </c>
      <c r="G58" t="s">
        <v>49</v>
      </c>
      <c r="H58" t="s">
        <v>107</v>
      </c>
    </row>
    <row r="59" spans="1:8" x14ac:dyDescent="0.2">
      <c r="A59" t="s">
        <v>45</v>
      </c>
      <c r="B59">
        <v>2194839</v>
      </c>
      <c r="C59" t="s">
        <v>46</v>
      </c>
      <c r="D59" t="s">
        <v>47</v>
      </c>
      <c r="E59" t="s">
        <v>53</v>
      </c>
      <c r="F59">
        <v>71</v>
      </c>
      <c r="G59" t="s">
        <v>49</v>
      </c>
      <c r="H59" t="s">
        <v>108</v>
      </c>
    </row>
    <row r="60" spans="1:8" x14ac:dyDescent="0.2">
      <c r="A60" t="s">
        <v>45</v>
      </c>
      <c r="B60">
        <v>2194840</v>
      </c>
      <c r="C60" t="s">
        <v>46</v>
      </c>
      <c r="D60" t="s">
        <v>51</v>
      </c>
      <c r="E60" t="s">
        <v>48</v>
      </c>
      <c r="F60">
        <v>99</v>
      </c>
      <c r="G60" t="s">
        <v>49</v>
      </c>
      <c r="H60" t="s">
        <v>109</v>
      </c>
    </row>
    <row r="61" spans="1:8" x14ac:dyDescent="0.2">
      <c r="A61" t="s">
        <v>45</v>
      </c>
      <c r="B61">
        <v>2194841</v>
      </c>
      <c r="C61" t="s">
        <v>46</v>
      </c>
      <c r="D61" t="s">
        <v>47</v>
      </c>
      <c r="E61" t="s">
        <v>53</v>
      </c>
      <c r="F61">
        <v>66</v>
      </c>
      <c r="G61" t="s">
        <v>49</v>
      </c>
      <c r="H61" t="s">
        <v>110</v>
      </c>
    </row>
    <row r="62" spans="1:8" x14ac:dyDescent="0.2">
      <c r="A62" t="s">
        <v>45</v>
      </c>
      <c r="B62">
        <v>2194847</v>
      </c>
      <c r="C62" t="s">
        <v>46</v>
      </c>
      <c r="D62" t="s">
        <v>53</v>
      </c>
      <c r="E62" t="s">
        <v>47</v>
      </c>
      <c r="F62">
        <v>78</v>
      </c>
      <c r="G62" t="s">
        <v>49</v>
      </c>
      <c r="H62" t="s">
        <v>111</v>
      </c>
    </row>
    <row r="63" spans="1:8" x14ac:dyDescent="0.2">
      <c r="A63" t="s">
        <v>45</v>
      </c>
      <c r="B63">
        <v>2194935</v>
      </c>
      <c r="C63" t="s">
        <v>46</v>
      </c>
      <c r="D63" t="s">
        <v>47</v>
      </c>
      <c r="E63" t="s">
        <v>53</v>
      </c>
      <c r="F63">
        <v>223</v>
      </c>
      <c r="G63" t="s">
        <v>49</v>
      </c>
      <c r="H63" t="s">
        <v>112</v>
      </c>
    </row>
    <row r="64" spans="1:8" x14ac:dyDescent="0.2">
      <c r="A64" t="s">
        <v>45</v>
      </c>
      <c r="B64">
        <v>2194973</v>
      </c>
      <c r="C64" t="s">
        <v>46</v>
      </c>
      <c r="D64" t="s">
        <v>51</v>
      </c>
      <c r="E64" t="s">
        <v>48</v>
      </c>
      <c r="F64">
        <v>106</v>
      </c>
      <c r="G64" t="s">
        <v>49</v>
      </c>
      <c r="H64" t="s">
        <v>113</v>
      </c>
    </row>
    <row r="65" spans="1:8" x14ac:dyDescent="0.2">
      <c r="A65" t="s">
        <v>45</v>
      </c>
      <c r="B65">
        <v>2194975</v>
      </c>
      <c r="C65" t="s">
        <v>46</v>
      </c>
      <c r="D65" t="s">
        <v>48</v>
      </c>
      <c r="E65" t="s">
        <v>51</v>
      </c>
      <c r="F65">
        <v>172</v>
      </c>
      <c r="G65" t="s">
        <v>49</v>
      </c>
      <c r="H65" t="s">
        <v>114</v>
      </c>
    </row>
    <row r="66" spans="1:8" x14ac:dyDescent="0.2">
      <c r="A66" t="s">
        <v>45</v>
      </c>
      <c r="B66">
        <v>2194984</v>
      </c>
      <c r="C66" t="s">
        <v>46</v>
      </c>
      <c r="D66" t="s">
        <v>47</v>
      </c>
      <c r="E66" t="s">
        <v>53</v>
      </c>
      <c r="F66">
        <v>92</v>
      </c>
      <c r="G66" t="s">
        <v>49</v>
      </c>
      <c r="H66" t="s">
        <v>115</v>
      </c>
    </row>
    <row r="67" spans="1:8" x14ac:dyDescent="0.2">
      <c r="A67" t="s">
        <v>45</v>
      </c>
      <c r="B67">
        <v>2379508</v>
      </c>
      <c r="C67" t="s">
        <v>46</v>
      </c>
      <c r="D67" t="s">
        <v>47</v>
      </c>
      <c r="E67" t="s">
        <v>53</v>
      </c>
      <c r="F67">
        <v>104</v>
      </c>
      <c r="G67" t="s">
        <v>49</v>
      </c>
      <c r="H67" t="s">
        <v>116</v>
      </c>
    </row>
    <row r="68" spans="1:8" x14ac:dyDescent="0.2">
      <c r="A68" t="s">
        <v>45</v>
      </c>
      <c r="B68">
        <v>2410746</v>
      </c>
      <c r="C68" t="s">
        <v>46</v>
      </c>
      <c r="D68" t="s">
        <v>47</v>
      </c>
      <c r="E68" t="s">
        <v>53</v>
      </c>
      <c r="F68">
        <v>66</v>
      </c>
      <c r="G68" t="s">
        <v>49</v>
      </c>
      <c r="H68" t="s">
        <v>117</v>
      </c>
    </row>
    <row r="69" spans="1:8" x14ac:dyDescent="0.2">
      <c r="A69" t="s">
        <v>45</v>
      </c>
      <c r="B69">
        <v>2410893</v>
      </c>
      <c r="C69" t="s">
        <v>46</v>
      </c>
      <c r="D69" t="s">
        <v>47</v>
      </c>
      <c r="E69" t="s">
        <v>53</v>
      </c>
      <c r="F69">
        <v>94</v>
      </c>
      <c r="G69" t="s">
        <v>49</v>
      </c>
      <c r="H69" t="s">
        <v>118</v>
      </c>
    </row>
    <row r="70" spans="1:8" x14ac:dyDescent="0.2">
      <c r="A70" t="s">
        <v>45</v>
      </c>
      <c r="B70">
        <v>2440048</v>
      </c>
      <c r="C70" t="s">
        <v>46</v>
      </c>
      <c r="D70" t="s">
        <v>47</v>
      </c>
      <c r="E70" t="s">
        <v>53</v>
      </c>
      <c r="F70">
        <v>85</v>
      </c>
      <c r="G70" t="s">
        <v>49</v>
      </c>
      <c r="H70" t="s">
        <v>119</v>
      </c>
    </row>
    <row r="71" spans="1:8" x14ac:dyDescent="0.2">
      <c r="A71" t="s">
        <v>45</v>
      </c>
      <c r="B71">
        <v>2468881</v>
      </c>
      <c r="C71" t="s">
        <v>46</v>
      </c>
      <c r="D71" t="s">
        <v>47</v>
      </c>
      <c r="E71" t="s">
        <v>53</v>
      </c>
      <c r="F71">
        <v>244</v>
      </c>
      <c r="G71" t="s">
        <v>49</v>
      </c>
      <c r="H71" t="s">
        <v>120</v>
      </c>
    </row>
    <row r="72" spans="1:8" x14ac:dyDescent="0.2">
      <c r="A72" t="s">
        <v>45</v>
      </c>
      <c r="B72">
        <v>2468889</v>
      </c>
      <c r="C72" t="s">
        <v>46</v>
      </c>
      <c r="D72" t="s">
        <v>48</v>
      </c>
      <c r="E72" t="s">
        <v>51</v>
      </c>
      <c r="F72">
        <v>68</v>
      </c>
      <c r="G72" t="s">
        <v>49</v>
      </c>
      <c r="H72" t="s">
        <v>121</v>
      </c>
    </row>
    <row r="73" spans="1:8" x14ac:dyDescent="0.2">
      <c r="A73" t="s">
        <v>45</v>
      </c>
      <c r="B73">
        <v>2522296</v>
      </c>
      <c r="C73" t="s">
        <v>46</v>
      </c>
      <c r="D73" t="s">
        <v>47</v>
      </c>
      <c r="E73" t="s">
        <v>53</v>
      </c>
      <c r="F73">
        <v>97</v>
      </c>
      <c r="G73" t="s">
        <v>49</v>
      </c>
      <c r="H73" t="s">
        <v>122</v>
      </c>
    </row>
    <row r="74" spans="1:8" x14ac:dyDescent="0.2">
      <c r="A74" t="s">
        <v>45</v>
      </c>
      <c r="B74">
        <v>2859711</v>
      </c>
      <c r="C74" t="s">
        <v>46</v>
      </c>
      <c r="D74" t="s">
        <v>47</v>
      </c>
      <c r="E74" t="s">
        <v>53</v>
      </c>
      <c r="F74">
        <v>111</v>
      </c>
      <c r="G74" t="s">
        <v>49</v>
      </c>
      <c r="H74" t="s">
        <v>123</v>
      </c>
    </row>
    <row r="75" spans="1:8" x14ac:dyDescent="0.2">
      <c r="A75" t="s">
        <v>45</v>
      </c>
      <c r="B75">
        <v>2932352</v>
      </c>
      <c r="C75" t="s">
        <v>46</v>
      </c>
      <c r="D75" t="s">
        <v>48</v>
      </c>
      <c r="E75" t="s">
        <v>53</v>
      </c>
      <c r="F75">
        <v>73</v>
      </c>
      <c r="G75" t="s">
        <v>49</v>
      </c>
      <c r="H75" t="s">
        <v>124</v>
      </c>
    </row>
    <row r="76" spans="1:8" x14ac:dyDescent="0.2">
      <c r="A76" t="s">
        <v>45</v>
      </c>
      <c r="B76">
        <v>2932358</v>
      </c>
      <c r="C76" t="s">
        <v>46</v>
      </c>
      <c r="D76" t="s">
        <v>51</v>
      </c>
      <c r="E76" t="s">
        <v>48</v>
      </c>
      <c r="F76">
        <v>83</v>
      </c>
      <c r="G76" t="s">
        <v>49</v>
      </c>
      <c r="H76" t="s">
        <v>125</v>
      </c>
    </row>
    <row r="77" spans="1:8" x14ac:dyDescent="0.2">
      <c r="A77" t="s">
        <v>45</v>
      </c>
      <c r="B77">
        <v>3002223</v>
      </c>
      <c r="C77" t="s">
        <v>46</v>
      </c>
      <c r="D77" t="s">
        <v>51</v>
      </c>
      <c r="E77" t="s">
        <v>48</v>
      </c>
      <c r="F77">
        <v>85</v>
      </c>
      <c r="G77" t="s">
        <v>49</v>
      </c>
      <c r="H77" t="s">
        <v>126</v>
      </c>
    </row>
    <row r="78" spans="1:8" x14ac:dyDescent="0.2">
      <c r="A78" t="s">
        <v>45</v>
      </c>
      <c r="B78">
        <v>3008561</v>
      </c>
      <c r="C78" t="s">
        <v>46</v>
      </c>
      <c r="D78" t="s">
        <v>48</v>
      </c>
      <c r="E78" t="s">
        <v>53</v>
      </c>
      <c r="F78">
        <v>74</v>
      </c>
      <c r="G78" t="s">
        <v>49</v>
      </c>
      <c r="H78" t="s">
        <v>127</v>
      </c>
    </row>
    <row r="79" spans="1:8" x14ac:dyDescent="0.2">
      <c r="A79" t="s">
        <v>45</v>
      </c>
      <c r="B79">
        <v>3008569</v>
      </c>
      <c r="C79" t="s">
        <v>46</v>
      </c>
      <c r="D79" t="s">
        <v>47</v>
      </c>
      <c r="E79" t="s">
        <v>53</v>
      </c>
      <c r="F79">
        <v>79</v>
      </c>
      <c r="G79" t="s">
        <v>49</v>
      </c>
      <c r="H79" t="s">
        <v>128</v>
      </c>
    </row>
    <row r="80" spans="1:8" x14ac:dyDescent="0.2">
      <c r="A80" t="s">
        <v>45</v>
      </c>
      <c r="B80">
        <v>3016623</v>
      </c>
      <c r="C80" t="s">
        <v>46</v>
      </c>
      <c r="D80" t="s">
        <v>47</v>
      </c>
      <c r="E80" t="s">
        <v>53</v>
      </c>
      <c r="F80">
        <v>113</v>
      </c>
      <c r="G80" t="s">
        <v>49</v>
      </c>
      <c r="H80" t="s">
        <v>129</v>
      </c>
    </row>
    <row r="81" spans="1:8" x14ac:dyDescent="0.2">
      <c r="A81" t="s">
        <v>45</v>
      </c>
      <c r="B81">
        <v>3041266</v>
      </c>
      <c r="C81" t="s">
        <v>46</v>
      </c>
      <c r="D81" t="s">
        <v>51</v>
      </c>
      <c r="E81" t="s">
        <v>48</v>
      </c>
      <c r="F81">
        <v>130</v>
      </c>
      <c r="G81" t="s">
        <v>49</v>
      </c>
      <c r="H81" t="s">
        <v>130</v>
      </c>
    </row>
    <row r="82" spans="1:8" x14ac:dyDescent="0.2">
      <c r="A82" t="s">
        <v>45</v>
      </c>
      <c r="B82">
        <v>3041379</v>
      </c>
      <c r="C82" t="s">
        <v>46</v>
      </c>
      <c r="D82" t="s">
        <v>47</v>
      </c>
      <c r="E82" t="s">
        <v>53</v>
      </c>
      <c r="F82">
        <v>75</v>
      </c>
      <c r="G82" t="s">
        <v>49</v>
      </c>
      <c r="H82" t="s">
        <v>131</v>
      </c>
    </row>
    <row r="83" spans="1:8" x14ac:dyDescent="0.2">
      <c r="A83" t="s">
        <v>45</v>
      </c>
      <c r="B83">
        <v>3061377</v>
      </c>
      <c r="C83" t="s">
        <v>46</v>
      </c>
      <c r="D83" t="s">
        <v>51</v>
      </c>
      <c r="E83" t="s">
        <v>48</v>
      </c>
      <c r="F83">
        <v>132</v>
      </c>
      <c r="G83" t="s">
        <v>49</v>
      </c>
      <c r="H83" t="s">
        <v>132</v>
      </c>
    </row>
    <row r="84" spans="1:8" x14ac:dyDescent="0.2">
      <c r="A84" t="s">
        <v>45</v>
      </c>
      <c r="B84">
        <v>3119758</v>
      </c>
      <c r="C84" t="s">
        <v>46</v>
      </c>
      <c r="D84" t="s">
        <v>51</v>
      </c>
      <c r="E84" t="s">
        <v>48</v>
      </c>
      <c r="F84">
        <v>110</v>
      </c>
      <c r="G84" t="s">
        <v>49</v>
      </c>
      <c r="H84" t="s">
        <v>133</v>
      </c>
    </row>
    <row r="85" spans="1:8" x14ac:dyDescent="0.2">
      <c r="A85" t="s">
        <v>45</v>
      </c>
      <c r="B85">
        <v>3119896</v>
      </c>
      <c r="C85" t="s">
        <v>46</v>
      </c>
      <c r="D85" t="s">
        <v>47</v>
      </c>
      <c r="E85" t="s">
        <v>53</v>
      </c>
      <c r="F85">
        <v>80</v>
      </c>
      <c r="G85" t="s">
        <v>49</v>
      </c>
      <c r="H85" t="s">
        <v>134</v>
      </c>
    </row>
    <row r="86" spans="1:8" x14ac:dyDescent="0.2">
      <c r="A86" t="s">
        <v>45</v>
      </c>
      <c r="B86">
        <v>3246734</v>
      </c>
      <c r="C86" t="s">
        <v>46</v>
      </c>
      <c r="D86" t="s">
        <v>48</v>
      </c>
      <c r="E86" t="s">
        <v>51</v>
      </c>
      <c r="F86">
        <v>126</v>
      </c>
      <c r="G86" t="s">
        <v>49</v>
      </c>
      <c r="H86" t="s">
        <v>135</v>
      </c>
    </row>
    <row r="87" spans="1:8" x14ac:dyDescent="0.2">
      <c r="A87" t="s">
        <v>45</v>
      </c>
      <c r="B87">
        <v>3246756</v>
      </c>
      <c r="C87" t="s">
        <v>46</v>
      </c>
      <c r="D87" t="s">
        <v>51</v>
      </c>
      <c r="E87" t="s">
        <v>53</v>
      </c>
      <c r="F87">
        <v>132</v>
      </c>
      <c r="G87" t="s">
        <v>49</v>
      </c>
      <c r="H87" t="s">
        <v>136</v>
      </c>
    </row>
    <row r="88" spans="1:8" x14ac:dyDescent="0.2">
      <c r="A88" t="s">
        <v>45</v>
      </c>
      <c r="B88">
        <v>3402299</v>
      </c>
      <c r="C88" t="s">
        <v>46</v>
      </c>
      <c r="D88" t="s">
        <v>47</v>
      </c>
      <c r="E88" t="s">
        <v>53</v>
      </c>
      <c r="F88">
        <v>491</v>
      </c>
      <c r="G88" t="s">
        <v>49</v>
      </c>
      <c r="H88" t="s">
        <v>137</v>
      </c>
    </row>
    <row r="89" spans="1:8" x14ac:dyDescent="0.2">
      <c r="A89" t="s">
        <v>45</v>
      </c>
      <c r="B89">
        <v>4010607</v>
      </c>
      <c r="C89" t="s">
        <v>46</v>
      </c>
      <c r="D89" t="s">
        <v>47</v>
      </c>
      <c r="E89" t="s">
        <v>53</v>
      </c>
      <c r="F89">
        <v>74</v>
      </c>
      <c r="G89" t="s">
        <v>49</v>
      </c>
      <c r="H89" t="s">
        <v>138</v>
      </c>
    </row>
    <row r="90" spans="1:8" x14ac:dyDescent="0.2">
      <c r="A90" t="s">
        <v>45</v>
      </c>
      <c r="B90">
        <v>4010617</v>
      </c>
      <c r="C90" t="s">
        <v>46</v>
      </c>
      <c r="D90" t="s">
        <v>47</v>
      </c>
      <c r="E90" t="s">
        <v>53</v>
      </c>
      <c r="F90">
        <v>68</v>
      </c>
      <c r="G90" t="s">
        <v>49</v>
      </c>
      <c r="H90" t="s">
        <v>139</v>
      </c>
    </row>
    <row r="91" spans="1:8" x14ac:dyDescent="0.2">
      <c r="A91" t="s">
        <v>45</v>
      </c>
      <c r="B91">
        <v>4010623</v>
      </c>
      <c r="C91" t="s">
        <v>46</v>
      </c>
      <c r="D91" t="s">
        <v>47</v>
      </c>
      <c r="E91" t="s">
        <v>53</v>
      </c>
      <c r="F91">
        <v>123</v>
      </c>
      <c r="G91" t="s">
        <v>49</v>
      </c>
      <c r="H91" t="s">
        <v>140</v>
      </c>
    </row>
    <row r="92" spans="1:8" x14ac:dyDescent="0.2">
      <c r="A92" t="s">
        <v>45</v>
      </c>
      <c r="B92">
        <v>4010651</v>
      </c>
      <c r="C92" t="s">
        <v>46</v>
      </c>
      <c r="D92" t="s">
        <v>47</v>
      </c>
      <c r="E92" t="s">
        <v>53</v>
      </c>
      <c r="F92">
        <v>200</v>
      </c>
      <c r="G92" t="s">
        <v>49</v>
      </c>
      <c r="H92" t="s">
        <v>141</v>
      </c>
    </row>
    <row r="93" spans="1:8" x14ac:dyDescent="0.2">
      <c r="A93" t="s">
        <v>45</v>
      </c>
      <c r="B93">
        <v>4164661</v>
      </c>
      <c r="C93" t="s">
        <v>46</v>
      </c>
      <c r="D93" t="s">
        <v>47</v>
      </c>
      <c r="E93" t="s">
        <v>48</v>
      </c>
      <c r="F93">
        <v>79</v>
      </c>
      <c r="G93" t="s">
        <v>49</v>
      </c>
      <c r="H93" t="s">
        <v>142</v>
      </c>
    </row>
    <row r="94" spans="1:8" x14ac:dyDescent="0.2">
      <c r="A94" t="s">
        <v>45</v>
      </c>
      <c r="B94">
        <v>4164757</v>
      </c>
      <c r="C94" t="s">
        <v>46</v>
      </c>
      <c r="D94" t="s">
        <v>47</v>
      </c>
      <c r="E94" t="s">
        <v>53</v>
      </c>
      <c r="F94">
        <v>155</v>
      </c>
      <c r="G94" t="s">
        <v>49</v>
      </c>
      <c r="H94" t="s">
        <v>143</v>
      </c>
    </row>
    <row r="95" spans="1:8" x14ac:dyDescent="0.2">
      <c r="A95" t="s">
        <v>45</v>
      </c>
      <c r="B95">
        <v>4164780</v>
      </c>
      <c r="C95" t="s">
        <v>46</v>
      </c>
      <c r="D95" t="s">
        <v>47</v>
      </c>
      <c r="E95" t="s">
        <v>53</v>
      </c>
      <c r="F95">
        <v>69</v>
      </c>
      <c r="G95" t="s">
        <v>49</v>
      </c>
      <c r="H95" t="s">
        <v>144</v>
      </c>
    </row>
    <row r="96" spans="1:8" x14ac:dyDescent="0.2">
      <c r="A96" t="s">
        <v>45</v>
      </c>
      <c r="B96">
        <v>4164787</v>
      </c>
      <c r="C96" t="s">
        <v>46</v>
      </c>
      <c r="D96" t="s">
        <v>47</v>
      </c>
      <c r="E96" t="s">
        <v>53</v>
      </c>
      <c r="F96">
        <v>390</v>
      </c>
      <c r="G96" t="s">
        <v>49</v>
      </c>
      <c r="H96" t="s">
        <v>145</v>
      </c>
    </row>
    <row r="97" spans="1:8" x14ac:dyDescent="0.2">
      <c r="A97" t="s">
        <v>45</v>
      </c>
      <c r="B97">
        <v>4284730</v>
      </c>
      <c r="C97" t="s">
        <v>46</v>
      </c>
      <c r="D97" t="s">
        <v>51</v>
      </c>
      <c r="E97" t="s">
        <v>48</v>
      </c>
      <c r="F97">
        <v>90</v>
      </c>
      <c r="G97" t="s">
        <v>49</v>
      </c>
      <c r="H97" t="s">
        <v>146</v>
      </c>
    </row>
    <row r="98" spans="1:8" x14ac:dyDescent="0.2">
      <c r="A98" t="s">
        <v>45</v>
      </c>
      <c r="B98">
        <v>4284734</v>
      </c>
      <c r="C98" t="s">
        <v>46</v>
      </c>
      <c r="D98" t="s">
        <v>51</v>
      </c>
      <c r="E98" t="s">
        <v>48</v>
      </c>
      <c r="F98">
        <v>70</v>
      </c>
      <c r="G98" t="s">
        <v>49</v>
      </c>
      <c r="H98" t="s">
        <v>147</v>
      </c>
    </row>
    <row r="99" spans="1:8" x14ac:dyDescent="0.2">
      <c r="A99" t="s">
        <v>45</v>
      </c>
      <c r="B99">
        <v>4313130</v>
      </c>
      <c r="C99" t="s">
        <v>46</v>
      </c>
      <c r="D99" t="s">
        <v>51</v>
      </c>
      <c r="E99" t="s">
        <v>48</v>
      </c>
      <c r="F99">
        <v>87</v>
      </c>
      <c r="G99" t="s">
        <v>49</v>
      </c>
      <c r="H99" t="s">
        <v>148</v>
      </c>
    </row>
    <row r="100" spans="1:8" x14ac:dyDescent="0.2">
      <c r="A100" t="s">
        <v>45</v>
      </c>
      <c r="B100">
        <v>4355080</v>
      </c>
      <c r="C100" t="s">
        <v>46</v>
      </c>
      <c r="D100" t="s">
        <v>47</v>
      </c>
      <c r="E100" t="s">
        <v>53</v>
      </c>
      <c r="F100">
        <v>135</v>
      </c>
      <c r="G100" t="s">
        <v>49</v>
      </c>
      <c r="H100" t="s">
        <v>149</v>
      </c>
    </row>
    <row r="101" spans="1:8" x14ac:dyDescent="0.2">
      <c r="A101" t="s">
        <v>45</v>
      </c>
      <c r="B101">
        <v>4355082</v>
      </c>
      <c r="C101" t="s">
        <v>46</v>
      </c>
      <c r="D101" t="s">
        <v>48</v>
      </c>
      <c r="E101" t="s">
        <v>51</v>
      </c>
      <c r="F101">
        <v>99</v>
      </c>
      <c r="G101" t="s">
        <v>49</v>
      </c>
      <c r="H101" t="s">
        <v>150</v>
      </c>
    </row>
    <row r="102" spans="1:8" x14ac:dyDescent="0.2">
      <c r="A102" t="s">
        <v>45</v>
      </c>
      <c r="B102">
        <v>4355083</v>
      </c>
      <c r="C102" t="s">
        <v>46</v>
      </c>
      <c r="D102" t="s">
        <v>47</v>
      </c>
      <c r="E102" t="s">
        <v>53</v>
      </c>
      <c r="F102">
        <v>163</v>
      </c>
      <c r="G102" t="s">
        <v>49</v>
      </c>
      <c r="H102" t="s">
        <v>151</v>
      </c>
    </row>
    <row r="103" spans="1:8" x14ac:dyDescent="0.2">
      <c r="A103" t="s">
        <v>45</v>
      </c>
      <c r="B103">
        <v>4399857</v>
      </c>
      <c r="C103" t="s">
        <v>46</v>
      </c>
      <c r="D103" t="s">
        <v>51</v>
      </c>
      <c r="E103" t="s">
        <v>48</v>
      </c>
      <c r="F103">
        <v>83</v>
      </c>
      <c r="G103" t="s">
        <v>49</v>
      </c>
      <c r="H103" t="s">
        <v>152</v>
      </c>
    </row>
    <row r="104" spans="1:8" x14ac:dyDescent="0.2">
      <c r="A104" t="s">
        <v>45</v>
      </c>
      <c r="B104">
        <v>4399860</v>
      </c>
      <c r="C104" t="s">
        <v>46</v>
      </c>
      <c r="D104" t="s">
        <v>47</v>
      </c>
      <c r="E104" t="s">
        <v>53</v>
      </c>
      <c r="F104">
        <v>68</v>
      </c>
      <c r="G104" t="s">
        <v>49</v>
      </c>
      <c r="H104" t="s">
        <v>153</v>
      </c>
    </row>
    <row r="105" spans="1:8" x14ac:dyDescent="0.2">
      <c r="A105" t="s">
        <v>45</v>
      </c>
      <c r="B105">
        <v>4458320</v>
      </c>
      <c r="C105" t="s">
        <v>46</v>
      </c>
      <c r="D105" t="s">
        <v>51</v>
      </c>
      <c r="E105" t="s">
        <v>48</v>
      </c>
      <c r="F105">
        <v>203</v>
      </c>
      <c r="G105" t="s">
        <v>49</v>
      </c>
      <c r="H105" t="s">
        <v>154</v>
      </c>
    </row>
    <row r="106" spans="1:8" x14ac:dyDescent="0.2">
      <c r="A106" t="s">
        <v>45</v>
      </c>
      <c r="B106">
        <v>4458327</v>
      </c>
      <c r="C106" t="s">
        <v>46</v>
      </c>
      <c r="D106" t="s">
        <v>51</v>
      </c>
      <c r="E106" t="s">
        <v>48</v>
      </c>
      <c r="F106">
        <v>86</v>
      </c>
      <c r="G106" t="s">
        <v>49</v>
      </c>
      <c r="H106" t="s">
        <v>155</v>
      </c>
    </row>
    <row r="107" spans="1:8" x14ac:dyDescent="0.2">
      <c r="A107" t="s">
        <v>45</v>
      </c>
      <c r="B107">
        <v>4458332</v>
      </c>
      <c r="C107" t="s">
        <v>46</v>
      </c>
      <c r="D107" t="s">
        <v>51</v>
      </c>
      <c r="E107" t="s">
        <v>48</v>
      </c>
      <c r="F107">
        <v>95</v>
      </c>
      <c r="G107" t="s">
        <v>49</v>
      </c>
      <c r="H107" t="s">
        <v>156</v>
      </c>
    </row>
    <row r="108" spans="1:8" x14ac:dyDescent="0.2">
      <c r="A108" t="s">
        <v>45</v>
      </c>
      <c r="B108">
        <v>4458448</v>
      </c>
      <c r="C108" t="s">
        <v>46</v>
      </c>
      <c r="D108" t="s">
        <v>51</v>
      </c>
      <c r="E108" t="s">
        <v>48</v>
      </c>
      <c r="F108">
        <v>89</v>
      </c>
      <c r="G108" t="s">
        <v>49</v>
      </c>
      <c r="H108" t="s">
        <v>157</v>
      </c>
    </row>
    <row r="109" spans="1:8" x14ac:dyDescent="0.2">
      <c r="A109" t="s">
        <v>45</v>
      </c>
      <c r="B109">
        <v>4481183</v>
      </c>
      <c r="C109" t="s">
        <v>46</v>
      </c>
      <c r="D109" t="s">
        <v>48</v>
      </c>
      <c r="E109" t="s">
        <v>53</v>
      </c>
      <c r="F109">
        <v>66</v>
      </c>
      <c r="G109" t="s">
        <v>49</v>
      </c>
      <c r="H109" t="s">
        <v>158</v>
      </c>
    </row>
    <row r="110" spans="1:8" x14ac:dyDescent="0.2">
      <c r="A110" t="s">
        <v>45</v>
      </c>
      <c r="B110">
        <v>4481185</v>
      </c>
      <c r="C110" t="s">
        <v>46</v>
      </c>
      <c r="D110" t="s">
        <v>51</v>
      </c>
      <c r="E110" t="s">
        <v>48</v>
      </c>
      <c r="F110">
        <v>226</v>
      </c>
      <c r="G110" t="s">
        <v>49</v>
      </c>
      <c r="H110" t="s">
        <v>159</v>
      </c>
    </row>
    <row r="111" spans="1:8" x14ac:dyDescent="0.2">
      <c r="A111" t="s">
        <v>45</v>
      </c>
      <c r="B111">
        <v>4481188</v>
      </c>
      <c r="C111" t="s">
        <v>46</v>
      </c>
      <c r="D111" t="s">
        <v>47</v>
      </c>
      <c r="E111" t="s">
        <v>53</v>
      </c>
      <c r="F111">
        <v>67</v>
      </c>
      <c r="G111" t="s">
        <v>49</v>
      </c>
      <c r="H111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showRuler="0" workbookViewId="0">
      <selection activeCell="H8" sqref="H8"/>
    </sheetView>
  </sheetViews>
  <sheetFormatPr baseColWidth="10" defaultRowHeight="16" x14ac:dyDescent="0.2"/>
  <sheetData>
    <row r="1" spans="1:5" x14ac:dyDescent="0.2">
      <c r="A1" t="s">
        <v>45</v>
      </c>
      <c r="B1">
        <v>94900</v>
      </c>
      <c r="C1" t="s">
        <v>46</v>
      </c>
      <c r="D1" t="s">
        <v>48</v>
      </c>
      <c r="E1" t="s">
        <v>53</v>
      </c>
    </row>
    <row r="2" spans="1:5" x14ac:dyDescent="0.2">
      <c r="A2" t="s">
        <v>45</v>
      </c>
      <c r="B2">
        <v>94966</v>
      </c>
      <c r="C2" t="s">
        <v>46</v>
      </c>
      <c r="D2" t="s">
        <v>48</v>
      </c>
      <c r="E2" t="s">
        <v>51</v>
      </c>
    </row>
    <row r="3" spans="1:5" x14ac:dyDescent="0.2">
      <c r="A3" t="s">
        <v>45</v>
      </c>
      <c r="B3">
        <v>175590</v>
      </c>
      <c r="C3" t="s">
        <v>46</v>
      </c>
      <c r="D3" t="s">
        <v>48</v>
      </c>
      <c r="E3" t="s">
        <v>51</v>
      </c>
    </row>
    <row r="4" spans="1:5" x14ac:dyDescent="0.2">
      <c r="A4" t="s">
        <v>45</v>
      </c>
      <c r="B4">
        <v>175596</v>
      </c>
      <c r="C4" t="s">
        <v>46</v>
      </c>
      <c r="D4" t="s">
        <v>53</v>
      </c>
      <c r="E4" t="s">
        <v>47</v>
      </c>
    </row>
    <row r="5" spans="1:5" x14ac:dyDescent="0.2">
      <c r="A5" t="s">
        <v>45</v>
      </c>
      <c r="B5">
        <v>175737</v>
      </c>
      <c r="C5" t="s">
        <v>46</v>
      </c>
      <c r="D5" t="s">
        <v>51</v>
      </c>
      <c r="E5" t="s">
        <v>48</v>
      </c>
    </row>
    <row r="6" spans="1:5" x14ac:dyDescent="0.2">
      <c r="A6" t="s">
        <v>45</v>
      </c>
      <c r="B6">
        <v>221029</v>
      </c>
      <c r="C6" t="s">
        <v>46</v>
      </c>
      <c r="D6" t="s">
        <v>51</v>
      </c>
      <c r="E6" t="s">
        <v>48</v>
      </c>
    </row>
    <row r="7" spans="1:5" x14ac:dyDescent="0.2">
      <c r="A7" t="s">
        <v>45</v>
      </c>
      <c r="B7">
        <v>536957</v>
      </c>
      <c r="C7" t="s">
        <v>46</v>
      </c>
      <c r="D7" t="s">
        <v>51</v>
      </c>
      <c r="E7" t="s">
        <v>48</v>
      </c>
    </row>
    <row r="8" spans="1:5" x14ac:dyDescent="0.2">
      <c r="A8" t="s">
        <v>45</v>
      </c>
      <c r="B8">
        <v>561460</v>
      </c>
      <c r="C8" t="s">
        <v>46</v>
      </c>
      <c r="D8" t="s">
        <v>48</v>
      </c>
      <c r="E8" t="s">
        <v>51</v>
      </c>
    </row>
    <row r="9" spans="1:5" x14ac:dyDescent="0.2">
      <c r="A9" t="s">
        <v>45</v>
      </c>
      <c r="B9">
        <v>741104</v>
      </c>
      <c r="C9" t="s">
        <v>46</v>
      </c>
      <c r="D9" t="s">
        <v>48</v>
      </c>
      <c r="E9" t="s">
        <v>51</v>
      </c>
    </row>
    <row r="10" spans="1:5" x14ac:dyDescent="0.2">
      <c r="A10" t="s">
        <v>45</v>
      </c>
      <c r="B10">
        <v>796615</v>
      </c>
      <c r="C10" t="s">
        <v>46</v>
      </c>
      <c r="D10" t="s">
        <v>48</v>
      </c>
      <c r="E10" t="s">
        <v>47</v>
      </c>
    </row>
    <row r="11" spans="1:5" x14ac:dyDescent="0.2">
      <c r="A11" t="s">
        <v>45</v>
      </c>
      <c r="B11">
        <v>796621</v>
      </c>
      <c r="C11" t="s">
        <v>46</v>
      </c>
      <c r="D11" t="s">
        <v>47</v>
      </c>
      <c r="E11" t="s">
        <v>53</v>
      </c>
    </row>
    <row r="12" spans="1:5" x14ac:dyDescent="0.2">
      <c r="A12" t="s">
        <v>45</v>
      </c>
      <c r="B12">
        <v>816895</v>
      </c>
      <c r="C12" t="s">
        <v>46</v>
      </c>
      <c r="D12" t="s">
        <v>47</v>
      </c>
      <c r="E12" t="s">
        <v>53</v>
      </c>
    </row>
    <row r="13" spans="1:5" x14ac:dyDescent="0.2">
      <c r="A13" t="s">
        <v>45</v>
      </c>
      <c r="B13">
        <v>817018</v>
      </c>
      <c r="C13" t="s">
        <v>46</v>
      </c>
      <c r="D13" t="s">
        <v>53</v>
      </c>
      <c r="E13" t="s">
        <v>47</v>
      </c>
    </row>
    <row r="14" spans="1:5" x14ac:dyDescent="0.2">
      <c r="A14" t="s">
        <v>45</v>
      </c>
      <c r="B14">
        <v>853386</v>
      </c>
      <c r="C14" t="s">
        <v>46</v>
      </c>
      <c r="D14" t="s">
        <v>51</v>
      </c>
      <c r="E14" t="s">
        <v>53</v>
      </c>
    </row>
    <row r="15" spans="1:5" x14ac:dyDescent="0.2">
      <c r="A15" t="s">
        <v>45</v>
      </c>
      <c r="B15">
        <v>853407</v>
      </c>
      <c r="C15" t="s">
        <v>46</v>
      </c>
      <c r="D15" t="s">
        <v>47</v>
      </c>
      <c r="E15" t="s">
        <v>53</v>
      </c>
    </row>
    <row r="16" spans="1:5" x14ac:dyDescent="0.2">
      <c r="A16" t="s">
        <v>45</v>
      </c>
      <c r="B16">
        <v>853410</v>
      </c>
      <c r="C16" t="s">
        <v>46</v>
      </c>
      <c r="D16" t="s">
        <v>51</v>
      </c>
      <c r="E16" t="s">
        <v>48</v>
      </c>
    </row>
    <row r="17" spans="1:5" x14ac:dyDescent="0.2">
      <c r="A17" t="s">
        <v>45</v>
      </c>
      <c r="B17">
        <v>853521</v>
      </c>
      <c r="C17" t="s">
        <v>46</v>
      </c>
      <c r="D17" t="s">
        <v>48</v>
      </c>
      <c r="E17" t="s">
        <v>51</v>
      </c>
    </row>
    <row r="18" spans="1:5" x14ac:dyDescent="0.2">
      <c r="A18" t="s">
        <v>45</v>
      </c>
      <c r="B18">
        <v>1007276</v>
      </c>
      <c r="C18" t="s">
        <v>46</v>
      </c>
      <c r="D18" t="s">
        <v>48</v>
      </c>
      <c r="E18" t="s">
        <v>51</v>
      </c>
    </row>
    <row r="19" spans="1:5" x14ac:dyDescent="0.2">
      <c r="A19" t="s">
        <v>45</v>
      </c>
      <c r="B19">
        <v>1083049</v>
      </c>
      <c r="C19" t="s">
        <v>46</v>
      </c>
      <c r="D19" t="s">
        <v>48</v>
      </c>
      <c r="E19" t="s">
        <v>51</v>
      </c>
    </row>
    <row r="20" spans="1:5" x14ac:dyDescent="0.2">
      <c r="A20" t="s">
        <v>45</v>
      </c>
      <c r="B20">
        <v>1083052</v>
      </c>
      <c r="C20" t="s">
        <v>46</v>
      </c>
      <c r="D20" t="s">
        <v>51</v>
      </c>
      <c r="E20" t="s">
        <v>48</v>
      </c>
    </row>
    <row r="21" spans="1:5" x14ac:dyDescent="0.2">
      <c r="A21" t="s">
        <v>45</v>
      </c>
      <c r="B21">
        <v>1083053</v>
      </c>
      <c r="C21" t="s">
        <v>46</v>
      </c>
      <c r="D21" t="s">
        <v>53</v>
      </c>
      <c r="E21" t="s">
        <v>47</v>
      </c>
    </row>
    <row r="22" spans="1:5" x14ac:dyDescent="0.2">
      <c r="A22" t="s">
        <v>45</v>
      </c>
      <c r="B22">
        <v>1083055</v>
      </c>
      <c r="C22" t="s">
        <v>46</v>
      </c>
      <c r="D22" t="s">
        <v>51</v>
      </c>
      <c r="E22" t="s">
        <v>48</v>
      </c>
    </row>
    <row r="23" spans="1:5" x14ac:dyDescent="0.2">
      <c r="A23" t="s">
        <v>45</v>
      </c>
      <c r="B23">
        <v>1083076</v>
      </c>
      <c r="C23" t="s">
        <v>46</v>
      </c>
      <c r="D23" t="s">
        <v>53</v>
      </c>
      <c r="E23" t="s">
        <v>47</v>
      </c>
    </row>
    <row r="24" spans="1:5" x14ac:dyDescent="0.2">
      <c r="A24" t="s">
        <v>45</v>
      </c>
      <c r="B24">
        <v>1171113</v>
      </c>
      <c r="C24" t="s">
        <v>46</v>
      </c>
      <c r="D24" t="s">
        <v>51</v>
      </c>
      <c r="E24" t="s">
        <v>48</v>
      </c>
    </row>
    <row r="25" spans="1:5" x14ac:dyDescent="0.2">
      <c r="A25" t="s">
        <v>45</v>
      </c>
      <c r="B25">
        <v>1171239</v>
      </c>
      <c r="C25" t="s">
        <v>46</v>
      </c>
      <c r="D25" t="s">
        <v>51</v>
      </c>
      <c r="E25" t="s">
        <v>48</v>
      </c>
    </row>
    <row r="26" spans="1:5" x14ac:dyDescent="0.2">
      <c r="A26" t="s">
        <v>45</v>
      </c>
      <c r="B26">
        <v>2146885</v>
      </c>
      <c r="C26" t="s">
        <v>46</v>
      </c>
      <c r="D26" t="s">
        <v>53</v>
      </c>
      <c r="E26" t="s">
        <v>47</v>
      </c>
    </row>
    <row r="27" spans="1:5" x14ac:dyDescent="0.2">
      <c r="A27" t="s">
        <v>45</v>
      </c>
      <c r="B27">
        <v>2146888</v>
      </c>
      <c r="C27" t="s">
        <v>46</v>
      </c>
      <c r="D27" t="s">
        <v>51</v>
      </c>
      <c r="E27" t="s">
        <v>47</v>
      </c>
    </row>
    <row r="28" spans="1:5" x14ac:dyDescent="0.2">
      <c r="A28" t="s">
        <v>45</v>
      </c>
      <c r="B28">
        <v>2146891</v>
      </c>
      <c r="C28" t="s">
        <v>46</v>
      </c>
      <c r="D28" t="s">
        <v>53</v>
      </c>
      <c r="E28" t="s">
        <v>47</v>
      </c>
    </row>
    <row r="29" spans="1:5" x14ac:dyDescent="0.2">
      <c r="A29" t="s">
        <v>45</v>
      </c>
      <c r="B29">
        <v>2162714</v>
      </c>
      <c r="C29" t="s">
        <v>46</v>
      </c>
      <c r="D29" t="s">
        <v>53</v>
      </c>
      <c r="E29" t="s">
        <v>51</v>
      </c>
    </row>
    <row r="30" spans="1:5" x14ac:dyDescent="0.2">
      <c r="A30" t="s">
        <v>45</v>
      </c>
      <c r="B30">
        <v>2167199</v>
      </c>
      <c r="C30" t="s">
        <v>46</v>
      </c>
      <c r="D30" t="s">
        <v>47</v>
      </c>
      <c r="E30" t="s">
        <v>51</v>
      </c>
    </row>
    <row r="31" spans="1:5" x14ac:dyDescent="0.2">
      <c r="A31" t="s">
        <v>45</v>
      </c>
      <c r="B31">
        <v>2167359</v>
      </c>
      <c r="C31" t="s">
        <v>46</v>
      </c>
      <c r="D31" t="s">
        <v>53</v>
      </c>
      <c r="E31" t="s">
        <v>47</v>
      </c>
    </row>
    <row r="32" spans="1:5" x14ac:dyDescent="0.2">
      <c r="A32" t="s">
        <v>45</v>
      </c>
      <c r="B32">
        <v>2440038</v>
      </c>
      <c r="C32" t="s">
        <v>46</v>
      </c>
      <c r="D32" t="s">
        <v>53</v>
      </c>
      <c r="E32" t="s">
        <v>47</v>
      </c>
    </row>
    <row r="33" spans="1:5" x14ac:dyDescent="0.2">
      <c r="A33" t="s">
        <v>45</v>
      </c>
      <c r="B33">
        <v>2440136</v>
      </c>
      <c r="C33" t="s">
        <v>46</v>
      </c>
      <c r="D33" t="s">
        <v>47</v>
      </c>
      <c r="E33" t="s">
        <v>53</v>
      </c>
    </row>
    <row r="34" spans="1:5" x14ac:dyDescent="0.2">
      <c r="A34" t="s">
        <v>45</v>
      </c>
      <c r="B34">
        <v>2468768</v>
      </c>
      <c r="C34" t="s">
        <v>46</v>
      </c>
      <c r="D34" t="s">
        <v>53</v>
      </c>
      <c r="E34" t="s">
        <v>47</v>
      </c>
    </row>
    <row r="35" spans="1:5" x14ac:dyDescent="0.2">
      <c r="A35" t="s">
        <v>45</v>
      </c>
      <c r="B35">
        <v>2468789</v>
      </c>
      <c r="C35" t="s">
        <v>46</v>
      </c>
      <c r="D35" t="s">
        <v>48</v>
      </c>
      <c r="E35" t="s">
        <v>51</v>
      </c>
    </row>
    <row r="36" spans="1:5" x14ac:dyDescent="0.2">
      <c r="A36" t="s">
        <v>45</v>
      </c>
      <c r="B36">
        <v>2468858</v>
      </c>
      <c r="C36" t="s">
        <v>46</v>
      </c>
      <c r="D36" t="s">
        <v>48</v>
      </c>
      <c r="E36" t="s">
        <v>51</v>
      </c>
    </row>
    <row r="37" spans="1:5" x14ac:dyDescent="0.2">
      <c r="A37" t="s">
        <v>45</v>
      </c>
      <c r="B37">
        <v>2468873</v>
      </c>
      <c r="C37" t="s">
        <v>46</v>
      </c>
      <c r="D37" t="s">
        <v>48</v>
      </c>
      <c r="E37" t="s">
        <v>51</v>
      </c>
    </row>
    <row r="38" spans="1:5" x14ac:dyDescent="0.2">
      <c r="A38" t="s">
        <v>45</v>
      </c>
      <c r="B38">
        <v>2468900</v>
      </c>
      <c r="C38" t="s">
        <v>46</v>
      </c>
      <c r="D38" t="s">
        <v>53</v>
      </c>
      <c r="E38" t="s">
        <v>47</v>
      </c>
    </row>
    <row r="39" spans="1:5" x14ac:dyDescent="0.2">
      <c r="A39" t="s">
        <v>45</v>
      </c>
      <c r="B39">
        <v>2728328</v>
      </c>
      <c r="C39" t="s">
        <v>46</v>
      </c>
      <c r="D39" t="s">
        <v>51</v>
      </c>
      <c r="E39" t="s">
        <v>48</v>
      </c>
    </row>
    <row r="40" spans="1:5" x14ac:dyDescent="0.2">
      <c r="A40" t="s">
        <v>45</v>
      </c>
      <c r="B40">
        <v>2728331</v>
      </c>
      <c r="C40" t="s">
        <v>46</v>
      </c>
      <c r="D40" t="s">
        <v>53</v>
      </c>
      <c r="E40" t="s">
        <v>48</v>
      </c>
    </row>
    <row r="41" spans="1:5" x14ac:dyDescent="0.2">
      <c r="A41" t="s">
        <v>45</v>
      </c>
      <c r="B41">
        <v>2728367</v>
      </c>
      <c r="C41" t="s">
        <v>46</v>
      </c>
      <c r="D41" t="s">
        <v>53</v>
      </c>
      <c r="E41" t="s">
        <v>51</v>
      </c>
    </row>
    <row r="42" spans="1:5" x14ac:dyDescent="0.2">
      <c r="A42" t="s">
        <v>45</v>
      </c>
      <c r="B42">
        <v>2728442</v>
      </c>
      <c r="C42" t="s">
        <v>46</v>
      </c>
      <c r="D42" t="s">
        <v>51</v>
      </c>
      <c r="E42" t="s">
        <v>48</v>
      </c>
    </row>
    <row r="43" spans="1:5" x14ac:dyDescent="0.2">
      <c r="A43" t="s">
        <v>45</v>
      </c>
      <c r="B43">
        <v>2728454</v>
      </c>
      <c r="C43" t="s">
        <v>46</v>
      </c>
      <c r="D43" t="s">
        <v>51</v>
      </c>
      <c r="E43" t="s">
        <v>47</v>
      </c>
    </row>
    <row r="44" spans="1:5" x14ac:dyDescent="0.2">
      <c r="A44" t="s">
        <v>45</v>
      </c>
      <c r="B44">
        <v>2728482</v>
      </c>
      <c r="C44" t="s">
        <v>46</v>
      </c>
      <c r="D44" t="s">
        <v>47</v>
      </c>
      <c r="E44" t="s">
        <v>53</v>
      </c>
    </row>
    <row r="45" spans="1:5" x14ac:dyDescent="0.2">
      <c r="A45" t="s">
        <v>45</v>
      </c>
      <c r="B45">
        <v>2915678</v>
      </c>
      <c r="C45" t="s">
        <v>46</v>
      </c>
      <c r="D45" t="s">
        <v>53</v>
      </c>
      <c r="E45" t="s">
        <v>47</v>
      </c>
    </row>
    <row r="46" spans="1:5" x14ac:dyDescent="0.2">
      <c r="A46" t="s">
        <v>45</v>
      </c>
      <c r="B46">
        <v>2915788</v>
      </c>
      <c r="C46" t="s">
        <v>46</v>
      </c>
      <c r="D46" t="s">
        <v>53</v>
      </c>
      <c r="E46" t="s">
        <v>47</v>
      </c>
    </row>
    <row r="47" spans="1:5" x14ac:dyDescent="0.2">
      <c r="A47" t="s">
        <v>45</v>
      </c>
      <c r="B47">
        <v>2920577</v>
      </c>
      <c r="C47" t="s">
        <v>46</v>
      </c>
      <c r="D47" t="s">
        <v>53</v>
      </c>
      <c r="E47" t="s">
        <v>47</v>
      </c>
    </row>
    <row r="48" spans="1:5" x14ac:dyDescent="0.2">
      <c r="A48" t="s">
        <v>45</v>
      </c>
      <c r="B48">
        <v>2920601</v>
      </c>
      <c r="C48" t="s">
        <v>46</v>
      </c>
      <c r="D48" t="s">
        <v>47</v>
      </c>
      <c r="E48" t="s">
        <v>53</v>
      </c>
    </row>
    <row r="49" spans="1:5" x14ac:dyDescent="0.2">
      <c r="A49" t="s">
        <v>45</v>
      </c>
      <c r="B49">
        <v>2920616</v>
      </c>
      <c r="C49" t="s">
        <v>46</v>
      </c>
      <c r="D49" t="s">
        <v>53</v>
      </c>
      <c r="E49" t="s">
        <v>47</v>
      </c>
    </row>
    <row r="50" spans="1:5" x14ac:dyDescent="0.2">
      <c r="A50" t="s">
        <v>45</v>
      </c>
      <c r="B50">
        <v>2920646</v>
      </c>
      <c r="C50" t="s">
        <v>46</v>
      </c>
      <c r="D50" t="s">
        <v>53</v>
      </c>
      <c r="E50" t="s">
        <v>47</v>
      </c>
    </row>
    <row r="51" spans="1:5" x14ac:dyDescent="0.2">
      <c r="A51" t="s">
        <v>45</v>
      </c>
      <c r="B51">
        <v>2920697</v>
      </c>
      <c r="C51" t="s">
        <v>46</v>
      </c>
      <c r="D51" t="s">
        <v>47</v>
      </c>
      <c r="E51" t="s">
        <v>53</v>
      </c>
    </row>
    <row r="52" spans="1:5" x14ac:dyDescent="0.2">
      <c r="A52" t="s">
        <v>45</v>
      </c>
      <c r="B52">
        <v>3269492</v>
      </c>
      <c r="C52" t="s">
        <v>46</v>
      </c>
      <c r="D52" t="s">
        <v>53</v>
      </c>
      <c r="E52" t="s">
        <v>47</v>
      </c>
    </row>
    <row r="53" spans="1:5" x14ac:dyDescent="0.2">
      <c r="A53" t="s">
        <v>45</v>
      </c>
      <c r="B53">
        <v>3269621</v>
      </c>
      <c r="C53" t="s">
        <v>46</v>
      </c>
      <c r="D53" t="s">
        <v>51</v>
      </c>
      <c r="E53" t="s">
        <v>48</v>
      </c>
    </row>
    <row r="54" spans="1:5" x14ac:dyDescent="0.2">
      <c r="A54" t="s">
        <v>45</v>
      </c>
      <c r="B54">
        <v>3711642</v>
      </c>
      <c r="C54" t="s">
        <v>46</v>
      </c>
      <c r="D54" t="s">
        <v>47</v>
      </c>
      <c r="E54" t="s">
        <v>51</v>
      </c>
    </row>
    <row r="55" spans="1:5" x14ac:dyDescent="0.2">
      <c r="A55" t="s">
        <v>45</v>
      </c>
      <c r="B55">
        <v>4010517</v>
      </c>
      <c r="C55" t="s">
        <v>46</v>
      </c>
      <c r="D55" t="s">
        <v>51</v>
      </c>
      <c r="E55" t="s">
        <v>48</v>
      </c>
    </row>
    <row r="56" spans="1:5" x14ac:dyDescent="0.2">
      <c r="A56" t="s">
        <v>45</v>
      </c>
      <c r="B56">
        <v>4010523</v>
      </c>
      <c r="C56" t="s">
        <v>46</v>
      </c>
      <c r="D56" t="s">
        <v>53</v>
      </c>
      <c r="E56" t="s">
        <v>47</v>
      </c>
    </row>
    <row r="57" spans="1:5" x14ac:dyDescent="0.2">
      <c r="A57" t="s">
        <v>45</v>
      </c>
      <c r="B57">
        <v>4010538</v>
      </c>
      <c r="C57" t="s">
        <v>46</v>
      </c>
      <c r="D57" t="s">
        <v>51</v>
      </c>
      <c r="E57" t="s">
        <v>48</v>
      </c>
    </row>
    <row r="58" spans="1:5" x14ac:dyDescent="0.2">
      <c r="A58" t="s">
        <v>45</v>
      </c>
      <c r="B58">
        <v>4010580</v>
      </c>
      <c r="C58" t="s">
        <v>46</v>
      </c>
      <c r="D58" t="s">
        <v>51</v>
      </c>
      <c r="E58" t="s">
        <v>48</v>
      </c>
    </row>
    <row r="59" spans="1:5" x14ac:dyDescent="0.2">
      <c r="A59" t="s">
        <v>45</v>
      </c>
      <c r="B59">
        <v>4182380</v>
      </c>
      <c r="C59" t="s">
        <v>46</v>
      </c>
      <c r="D59" t="s">
        <v>53</v>
      </c>
      <c r="E59" t="s">
        <v>47</v>
      </c>
    </row>
    <row r="60" spans="1:5" x14ac:dyDescent="0.2">
      <c r="A60" t="s">
        <v>45</v>
      </c>
      <c r="B60">
        <v>4354970</v>
      </c>
      <c r="C60" t="s">
        <v>46</v>
      </c>
      <c r="D60" t="s">
        <v>48</v>
      </c>
      <c r="E60" t="s">
        <v>47</v>
      </c>
    </row>
    <row r="61" spans="1:5" x14ac:dyDescent="0.2">
      <c r="A61" t="s">
        <v>45</v>
      </c>
      <c r="B61">
        <v>4399889</v>
      </c>
      <c r="C61" t="s">
        <v>46</v>
      </c>
      <c r="D61" t="s">
        <v>47</v>
      </c>
      <c r="E61" t="s">
        <v>53</v>
      </c>
    </row>
    <row r="62" spans="1:5" x14ac:dyDescent="0.2">
      <c r="A62" t="s">
        <v>45</v>
      </c>
      <c r="B62">
        <v>4399934</v>
      </c>
      <c r="C62" t="s">
        <v>46</v>
      </c>
      <c r="D62" t="s">
        <v>51</v>
      </c>
      <c r="E62" t="s">
        <v>53</v>
      </c>
    </row>
    <row r="63" spans="1:5" x14ac:dyDescent="0.2">
      <c r="A63" t="s">
        <v>45</v>
      </c>
      <c r="B63">
        <v>4399937</v>
      </c>
      <c r="C63" t="s">
        <v>46</v>
      </c>
      <c r="D63" t="s">
        <v>53</v>
      </c>
      <c r="E63" t="s">
        <v>47</v>
      </c>
    </row>
    <row r="64" spans="1:5" x14ac:dyDescent="0.2">
      <c r="A64" t="s">
        <v>45</v>
      </c>
      <c r="B64">
        <v>4399940</v>
      </c>
      <c r="C64" t="s">
        <v>46</v>
      </c>
      <c r="D64" t="s">
        <v>53</v>
      </c>
      <c r="E64" t="s">
        <v>47</v>
      </c>
    </row>
    <row r="65" spans="1:5" x14ac:dyDescent="0.2">
      <c r="A65" t="s">
        <v>45</v>
      </c>
      <c r="B65">
        <v>4399970</v>
      </c>
      <c r="C65" t="s">
        <v>46</v>
      </c>
      <c r="D65" t="s">
        <v>47</v>
      </c>
      <c r="E65" t="s">
        <v>53</v>
      </c>
    </row>
    <row r="66" spans="1:5" x14ac:dyDescent="0.2">
      <c r="A66" t="s">
        <v>45</v>
      </c>
      <c r="B66">
        <v>4399976</v>
      </c>
      <c r="C66" t="s">
        <v>46</v>
      </c>
      <c r="D66" t="s">
        <v>48</v>
      </c>
      <c r="E66" t="s">
        <v>47</v>
      </c>
    </row>
    <row r="67" spans="1:5" x14ac:dyDescent="0.2">
      <c r="A67" t="s">
        <v>45</v>
      </c>
      <c r="B67">
        <v>4399979</v>
      </c>
      <c r="C67" t="s">
        <v>46</v>
      </c>
      <c r="D67" t="s">
        <v>51</v>
      </c>
      <c r="E67" t="s">
        <v>53</v>
      </c>
    </row>
    <row r="68" spans="1:5" x14ac:dyDescent="0.2">
      <c r="A68" t="s">
        <v>45</v>
      </c>
      <c r="B68">
        <v>4458342</v>
      </c>
      <c r="C68" t="s">
        <v>46</v>
      </c>
      <c r="D68" t="s">
        <v>51</v>
      </c>
      <c r="E68" t="s">
        <v>48</v>
      </c>
    </row>
    <row r="69" spans="1:5" x14ac:dyDescent="0.2">
      <c r="A69" t="s">
        <v>45</v>
      </c>
      <c r="B69">
        <v>4458362</v>
      </c>
      <c r="C69" t="s">
        <v>46</v>
      </c>
      <c r="D69" t="s">
        <v>47</v>
      </c>
      <c r="E69" t="s">
        <v>53</v>
      </c>
    </row>
    <row r="70" spans="1:5" x14ac:dyDescent="0.2">
      <c r="A70" t="s">
        <v>45</v>
      </c>
      <c r="B70">
        <v>4458477</v>
      </c>
      <c r="C70" t="s">
        <v>46</v>
      </c>
      <c r="D70" t="s">
        <v>51</v>
      </c>
      <c r="E7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Ruler="0" topLeftCell="A4" workbookViewId="0">
      <selection activeCell="H27" sqref="H27"/>
    </sheetView>
  </sheetViews>
  <sheetFormatPr baseColWidth="10" defaultRowHeight="16" x14ac:dyDescent="0.2"/>
  <sheetData>
    <row r="1" spans="1:17" x14ac:dyDescent="0.2">
      <c r="A1" t="s">
        <v>19</v>
      </c>
    </row>
    <row r="3" spans="1:17" x14ac:dyDescent="0.2">
      <c r="A3" t="s">
        <v>20</v>
      </c>
    </row>
    <row r="4" spans="1:17" x14ac:dyDescent="0.2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I4" t="s">
        <v>28</v>
      </c>
      <c r="J4" t="s">
        <v>29</v>
      </c>
      <c r="L4" t="s">
        <v>30</v>
      </c>
      <c r="M4" t="s">
        <v>31</v>
      </c>
      <c r="O4" t="s">
        <v>32</v>
      </c>
      <c r="P4" t="s">
        <v>33</v>
      </c>
    </row>
    <row r="5" spans="1:17" x14ac:dyDescent="0.2">
      <c r="A5">
        <v>1</v>
      </c>
      <c r="B5" t="s">
        <v>34</v>
      </c>
      <c r="C5" s="1">
        <v>4.1999999999999997E-3</v>
      </c>
      <c r="D5">
        <v>17608.099999999999</v>
      </c>
      <c r="E5">
        <v>4420133</v>
      </c>
      <c r="F5">
        <f>1000/D5</f>
        <v>5.6792044570396584E-2</v>
      </c>
      <c r="G5">
        <f>F5*E5</f>
        <v>251028.39034308077</v>
      </c>
      <c r="I5">
        <f>5000/D5</f>
        <v>0.28396022285198291</v>
      </c>
      <c r="J5">
        <f>I5*E5</f>
        <v>1255141.9517154037</v>
      </c>
      <c r="L5">
        <f>10000/D5</f>
        <v>0.56792044570396583</v>
      </c>
      <c r="M5">
        <f>L5*E5</f>
        <v>2510283.9034308074</v>
      </c>
      <c r="O5">
        <f>15000/D5</f>
        <v>0.85188066855594879</v>
      </c>
      <c r="P5">
        <f>O5*E5</f>
        <v>3765425.8551462116</v>
      </c>
    </row>
    <row r="6" spans="1:17" x14ac:dyDescent="0.2">
      <c r="A6">
        <v>1</v>
      </c>
      <c r="B6" t="s">
        <v>35</v>
      </c>
      <c r="C6" s="1">
        <v>4.1999999999999997E-3</v>
      </c>
      <c r="D6">
        <v>20410.7</v>
      </c>
      <c r="E6">
        <v>5189786</v>
      </c>
      <c r="F6">
        <f t="shared" ref="F6:F12" si="0">1000/D6</f>
        <v>4.8993910056979915E-2</v>
      </c>
      <c r="G6">
        <f t="shared" ref="G6:G12" si="1">F6*E6</f>
        <v>254267.90849897356</v>
      </c>
      <c r="I6">
        <f t="shared" ref="I6:I12" si="2">5000/D6</f>
        <v>0.24496955028489958</v>
      </c>
      <c r="J6">
        <f t="shared" ref="J6:J12" si="3">I6*E6</f>
        <v>1271339.5424948679</v>
      </c>
      <c r="L6">
        <f t="shared" ref="L6:L12" si="4">10000/D6</f>
        <v>0.48993910056979917</v>
      </c>
      <c r="M6">
        <f t="shared" ref="M6:M12" si="5">L6*E6</f>
        <v>2542679.0849897359</v>
      </c>
      <c r="O6">
        <f t="shared" ref="O6:O12" si="6">15000/D6</f>
        <v>0.7349086508546987</v>
      </c>
      <c r="P6">
        <f t="shared" ref="P6:P12" si="7">O6*E6</f>
        <v>3814018.6274846033</v>
      </c>
    </row>
    <row r="7" spans="1:17" x14ac:dyDescent="0.2">
      <c r="A7">
        <v>2</v>
      </c>
      <c r="B7" t="s">
        <v>36</v>
      </c>
      <c r="C7" s="1">
        <v>2.5000000000000001E-3</v>
      </c>
      <c r="D7">
        <v>19322.400000000001</v>
      </c>
      <c r="E7">
        <v>4612326</v>
      </c>
      <c r="F7">
        <f t="shared" si="0"/>
        <v>5.1753405374073608E-2</v>
      </c>
      <c r="G7">
        <f t="shared" si="1"/>
        <v>238703.57719537942</v>
      </c>
      <c r="I7">
        <f t="shared" si="2"/>
        <v>0.25876702687036807</v>
      </c>
      <c r="J7">
        <f t="shared" si="3"/>
        <v>1193517.8859768973</v>
      </c>
      <c r="L7">
        <f t="shared" si="4"/>
        <v>0.51753405374073613</v>
      </c>
      <c r="M7">
        <f t="shared" si="5"/>
        <v>2387035.7719537946</v>
      </c>
      <c r="O7">
        <f t="shared" si="6"/>
        <v>0.77630108061110414</v>
      </c>
      <c r="P7">
        <f t="shared" si="7"/>
        <v>3580553.6579306917</v>
      </c>
    </row>
    <row r="8" spans="1:17" x14ac:dyDescent="0.2">
      <c r="A8">
        <v>2</v>
      </c>
      <c r="B8" t="s">
        <v>37</v>
      </c>
      <c r="C8" s="1">
        <v>2.5000000000000001E-3</v>
      </c>
      <c r="D8">
        <v>18433.7</v>
      </c>
      <c r="E8">
        <v>4435145</v>
      </c>
      <c r="F8">
        <f t="shared" si="0"/>
        <v>5.4248468836967073E-2</v>
      </c>
      <c r="G8">
        <f t="shared" si="1"/>
        <v>240599.82531993033</v>
      </c>
      <c r="I8">
        <f t="shared" si="2"/>
        <v>0.27124234418483539</v>
      </c>
      <c r="J8">
        <f t="shared" si="3"/>
        <v>1202999.1265996518</v>
      </c>
      <c r="L8">
        <f t="shared" si="4"/>
        <v>0.54248468836967079</v>
      </c>
      <c r="M8">
        <f t="shared" si="5"/>
        <v>2405998.2531993035</v>
      </c>
      <c r="O8">
        <f t="shared" si="6"/>
        <v>0.81372703255450607</v>
      </c>
      <c r="P8">
        <f t="shared" si="7"/>
        <v>3608997.3797989548</v>
      </c>
    </row>
    <row r="9" spans="1:17" x14ac:dyDescent="0.2">
      <c r="A9">
        <v>3</v>
      </c>
      <c r="B9" t="s">
        <v>38</v>
      </c>
      <c r="C9" s="1">
        <v>2.2000000000000001E-3</v>
      </c>
      <c r="D9">
        <v>34650.5</v>
      </c>
      <c r="E9">
        <v>9630397</v>
      </c>
      <c r="F9">
        <f t="shared" si="0"/>
        <v>2.8859612415405262E-2</v>
      </c>
      <c r="G9">
        <f t="shared" si="1"/>
        <v>277929.52482648159</v>
      </c>
      <c r="I9">
        <f t="shared" si="2"/>
        <v>0.14429806207702631</v>
      </c>
      <c r="J9">
        <f t="shared" si="3"/>
        <v>1389647.6241324078</v>
      </c>
      <c r="L9">
        <f t="shared" si="4"/>
        <v>0.28859612415405261</v>
      </c>
      <c r="M9">
        <f t="shared" si="5"/>
        <v>2779295.2482648157</v>
      </c>
      <c r="O9">
        <f t="shared" si="6"/>
        <v>0.43289418623107889</v>
      </c>
      <c r="P9">
        <f t="shared" si="7"/>
        <v>4168942.8723972235</v>
      </c>
    </row>
    <row r="10" spans="1:17" x14ac:dyDescent="0.2">
      <c r="A10">
        <v>3</v>
      </c>
      <c r="B10" t="s">
        <v>39</v>
      </c>
      <c r="C10" s="1">
        <v>2.2000000000000001E-3</v>
      </c>
      <c r="D10">
        <v>36488.199999999997</v>
      </c>
      <c r="E10">
        <v>10227617</v>
      </c>
      <c r="F10">
        <f t="shared" si="0"/>
        <v>2.7406120334793168E-2</v>
      </c>
      <c r="G10">
        <f t="shared" si="1"/>
        <v>280299.3022401763</v>
      </c>
      <c r="I10">
        <f t="shared" si="2"/>
        <v>0.13703060167396583</v>
      </c>
      <c r="J10">
        <f t="shared" si="3"/>
        <v>1401496.5112008813</v>
      </c>
      <c r="L10">
        <f t="shared" si="4"/>
        <v>0.27406120334793166</v>
      </c>
      <c r="M10">
        <f t="shared" si="5"/>
        <v>2802993.0224017627</v>
      </c>
      <c r="O10">
        <f t="shared" si="6"/>
        <v>0.41109180502189752</v>
      </c>
      <c r="P10">
        <f t="shared" si="7"/>
        <v>4204489.5336026447</v>
      </c>
    </row>
    <row r="11" spans="1:17" x14ac:dyDescent="0.2">
      <c r="A11">
        <v>4</v>
      </c>
      <c r="B11" t="s">
        <v>40</v>
      </c>
      <c r="C11" s="1">
        <v>2E-3</v>
      </c>
      <c r="D11">
        <v>33252.6</v>
      </c>
      <c r="E11">
        <v>9211358</v>
      </c>
      <c r="F11">
        <f t="shared" si="0"/>
        <v>3.00728364097845E-2</v>
      </c>
      <c r="G11">
        <f t="shared" si="1"/>
        <v>277011.66224595974</v>
      </c>
      <c r="I11">
        <f t="shared" si="2"/>
        <v>0.15036418204892249</v>
      </c>
      <c r="J11">
        <f t="shared" si="3"/>
        <v>1385058.3112297985</v>
      </c>
      <c r="L11">
        <f t="shared" si="4"/>
        <v>0.30072836409784498</v>
      </c>
      <c r="M11">
        <f t="shared" si="5"/>
        <v>2770116.622459597</v>
      </c>
      <c r="O11">
        <f t="shared" si="6"/>
        <v>0.45109254614676747</v>
      </c>
      <c r="P11">
        <f t="shared" si="7"/>
        <v>4155174.9336893959</v>
      </c>
    </row>
    <row r="12" spans="1:17" x14ac:dyDescent="0.2">
      <c r="A12">
        <v>4</v>
      </c>
      <c r="B12" t="s">
        <v>41</v>
      </c>
      <c r="C12" s="1">
        <v>2E-3</v>
      </c>
      <c r="D12">
        <v>33106.400000000001</v>
      </c>
      <c r="E12">
        <v>8671105</v>
      </c>
      <c r="F12">
        <f t="shared" si="0"/>
        <v>3.0205639997100256E-2</v>
      </c>
      <c r="G12">
        <f t="shared" si="1"/>
        <v>261916.276007056</v>
      </c>
      <c r="I12">
        <f t="shared" si="2"/>
        <v>0.15102819998550129</v>
      </c>
      <c r="J12">
        <f t="shared" si="3"/>
        <v>1309581.3800352803</v>
      </c>
      <c r="L12">
        <f t="shared" si="4"/>
        <v>0.30205639997100259</v>
      </c>
      <c r="M12">
        <f t="shared" si="5"/>
        <v>2619162.7600705605</v>
      </c>
      <c r="O12">
        <f t="shared" si="6"/>
        <v>0.45308459995650385</v>
      </c>
      <c r="P12">
        <f t="shared" si="7"/>
        <v>3928744.1401058403</v>
      </c>
    </row>
    <row r="13" spans="1:17" x14ac:dyDescent="0.2">
      <c r="C13" s="1"/>
    </row>
    <row r="15" spans="1:17" x14ac:dyDescent="0.2">
      <c r="A15" t="s">
        <v>42</v>
      </c>
    </row>
    <row r="16" spans="1:17" x14ac:dyDescent="0.2">
      <c r="A16" t="s">
        <v>21</v>
      </c>
      <c r="B16" t="s">
        <v>22</v>
      </c>
      <c r="C16" t="s">
        <v>23</v>
      </c>
      <c r="H16" t="s">
        <v>43</v>
      </c>
      <c r="K16" t="s">
        <v>43</v>
      </c>
      <c r="N16" t="s">
        <v>43</v>
      </c>
      <c r="Q16" t="s">
        <v>43</v>
      </c>
    </row>
    <row r="17" spans="1:17" x14ac:dyDescent="0.2">
      <c r="A17">
        <v>1</v>
      </c>
      <c r="B17" t="s">
        <v>34</v>
      </c>
      <c r="C17" s="1">
        <v>4.1999999999999997E-3</v>
      </c>
      <c r="D17">
        <v>42569.1</v>
      </c>
      <c r="E17">
        <v>9507324</v>
      </c>
      <c r="F17">
        <f t="shared" ref="F17:F24" si="8">1000/D17</f>
        <v>2.3491217808222397E-2</v>
      </c>
      <c r="G17">
        <f t="shared" ref="G17:G24" si="9">F17*E17</f>
        <v>223338.61885734019</v>
      </c>
      <c r="H17">
        <f>G17*2.4</f>
        <v>536012.68525761645</v>
      </c>
      <c r="I17">
        <f t="shared" ref="I17:I24" si="10">5000/D17</f>
        <v>0.11745608904111199</v>
      </c>
      <c r="J17">
        <f t="shared" ref="J17:J24" si="11">I17*E17</f>
        <v>1116693.0942867009</v>
      </c>
      <c r="K17">
        <f>J17*2.4</f>
        <v>2680063.4262880823</v>
      </c>
      <c r="L17">
        <f t="shared" ref="L17:L24" si="12">10000/D17</f>
        <v>0.23491217808222398</v>
      </c>
      <c r="M17">
        <f t="shared" ref="M17:M24" si="13">L17*E17</f>
        <v>2233386.1885734019</v>
      </c>
      <c r="N17">
        <f>M17*2.4</f>
        <v>5360126.8525761645</v>
      </c>
      <c r="O17">
        <f t="shared" ref="O17:O24" si="14">15000/D17</f>
        <v>0.35236826712333597</v>
      </c>
      <c r="P17">
        <f t="shared" ref="P17:P24" si="15">O17*E17</f>
        <v>3350079.2828601031</v>
      </c>
      <c r="Q17">
        <f>P17*2.4</f>
        <v>8040190.2788642468</v>
      </c>
    </row>
    <row r="18" spans="1:17" x14ac:dyDescent="0.2">
      <c r="A18">
        <v>1</v>
      </c>
      <c r="B18" t="s">
        <v>35</v>
      </c>
      <c r="C18" s="1">
        <v>4.1999999999999997E-3</v>
      </c>
      <c r="D18">
        <v>48143.7</v>
      </c>
      <c r="E18">
        <v>11175772</v>
      </c>
      <c r="F18">
        <f t="shared" si="8"/>
        <v>2.0771149703907262E-2</v>
      </c>
      <c r="G18">
        <f t="shared" si="9"/>
        <v>232133.63326873505</v>
      </c>
      <c r="H18">
        <f t="shared" ref="H18:H24" si="16">G18*2.4</f>
        <v>557120.7198449641</v>
      </c>
      <c r="I18">
        <f t="shared" si="10"/>
        <v>0.10385574851953631</v>
      </c>
      <c r="J18">
        <f t="shared" si="11"/>
        <v>1160668.1663436755</v>
      </c>
      <c r="K18">
        <f t="shared" ref="K18:K24" si="17">J18*2.4</f>
        <v>2785603.5992248212</v>
      </c>
      <c r="L18">
        <f t="shared" si="12"/>
        <v>0.20771149703907263</v>
      </c>
      <c r="M18">
        <f t="shared" si="13"/>
        <v>2321336.3326873509</v>
      </c>
      <c r="N18">
        <f t="shared" ref="N18:N24" si="18">M18*2.4</f>
        <v>5571207.1984496424</v>
      </c>
      <c r="O18">
        <f t="shared" si="14"/>
        <v>0.31156724555860893</v>
      </c>
      <c r="P18">
        <f t="shared" si="15"/>
        <v>3482004.4990310259</v>
      </c>
      <c r="Q18">
        <f t="shared" ref="Q18:Q24" si="19">P18*2.4</f>
        <v>8356810.7976744622</v>
      </c>
    </row>
    <row r="19" spans="1:17" x14ac:dyDescent="0.2">
      <c r="A19">
        <v>2</v>
      </c>
      <c r="B19" t="s">
        <v>36</v>
      </c>
      <c r="C19" s="1">
        <v>2.5000000000000001E-3</v>
      </c>
      <c r="D19">
        <v>44160.800000000003</v>
      </c>
      <c r="E19">
        <v>9790806</v>
      </c>
      <c r="F19">
        <f t="shared" si="8"/>
        <v>2.264451730946903E-2</v>
      </c>
      <c r="G19">
        <f t="shared" si="9"/>
        <v>221708.07594065325</v>
      </c>
      <c r="H19">
        <f t="shared" si="16"/>
        <v>532099.38225756772</v>
      </c>
      <c r="I19">
        <f t="shared" si="10"/>
        <v>0.11322258654734516</v>
      </c>
      <c r="J19">
        <f t="shared" si="11"/>
        <v>1108540.3797032663</v>
      </c>
      <c r="K19">
        <f t="shared" si="17"/>
        <v>2660496.9112878391</v>
      </c>
      <c r="L19">
        <f t="shared" si="12"/>
        <v>0.22644517309469031</v>
      </c>
      <c r="M19">
        <f t="shared" si="13"/>
        <v>2217080.7594065326</v>
      </c>
      <c r="N19">
        <f t="shared" si="18"/>
        <v>5320993.8225756781</v>
      </c>
      <c r="O19">
        <f t="shared" si="14"/>
        <v>0.33966775964203544</v>
      </c>
      <c r="P19">
        <f t="shared" si="15"/>
        <v>3325621.1391097982</v>
      </c>
      <c r="Q19">
        <f t="shared" si="19"/>
        <v>7981490.7338635158</v>
      </c>
    </row>
    <row r="20" spans="1:17" x14ac:dyDescent="0.2">
      <c r="A20">
        <v>2</v>
      </c>
      <c r="B20" t="s">
        <v>37</v>
      </c>
      <c r="C20" s="1">
        <v>2.5000000000000001E-3</v>
      </c>
      <c r="D20">
        <v>42855.3</v>
      </c>
      <c r="E20">
        <v>9434230</v>
      </c>
      <c r="F20">
        <f t="shared" si="8"/>
        <v>2.3334336709811852E-2</v>
      </c>
      <c r="G20">
        <f t="shared" si="9"/>
        <v>220141.49941780829</v>
      </c>
      <c r="H20">
        <f t="shared" si="16"/>
        <v>528339.59860273986</v>
      </c>
      <c r="I20">
        <f t="shared" si="10"/>
        <v>0.11667168354905927</v>
      </c>
      <c r="J20">
        <f t="shared" si="11"/>
        <v>1100707.4970890414</v>
      </c>
      <c r="K20">
        <f t="shared" si="17"/>
        <v>2641697.9930136991</v>
      </c>
      <c r="L20">
        <f t="shared" si="12"/>
        <v>0.23334336709811854</v>
      </c>
      <c r="M20">
        <f t="shared" si="13"/>
        <v>2201414.9941780828</v>
      </c>
      <c r="N20">
        <f t="shared" si="18"/>
        <v>5283395.9860273981</v>
      </c>
      <c r="O20">
        <f t="shared" si="14"/>
        <v>0.35001505064717781</v>
      </c>
      <c r="P20">
        <f t="shared" si="15"/>
        <v>3302122.4912671242</v>
      </c>
      <c r="Q20">
        <f t="shared" si="19"/>
        <v>7925093.9790410977</v>
      </c>
    </row>
    <row r="21" spans="1:17" x14ac:dyDescent="0.2">
      <c r="A21">
        <v>3</v>
      </c>
      <c r="B21" t="s">
        <v>38</v>
      </c>
      <c r="C21" s="1">
        <v>2.2000000000000001E-3</v>
      </c>
      <c r="D21">
        <v>61850.5</v>
      </c>
      <c r="E21">
        <v>20517672</v>
      </c>
      <c r="F21">
        <f t="shared" si="8"/>
        <v>1.6168018043508137E-2</v>
      </c>
      <c r="G21">
        <f t="shared" si="9"/>
        <v>331730.09110678168</v>
      </c>
      <c r="H21">
        <f t="shared" si="16"/>
        <v>796152.218656276</v>
      </c>
      <c r="I21">
        <f t="shared" si="10"/>
        <v>8.0840090217540683E-2</v>
      </c>
      <c r="J21">
        <f t="shared" si="11"/>
        <v>1658650.4555339084</v>
      </c>
      <c r="K21">
        <f t="shared" si="17"/>
        <v>3980761.0932813799</v>
      </c>
      <c r="L21">
        <f t="shared" si="12"/>
        <v>0.16168018043508137</v>
      </c>
      <c r="M21">
        <f t="shared" si="13"/>
        <v>3317300.9110678169</v>
      </c>
      <c r="N21">
        <f t="shared" si="18"/>
        <v>7961522.1865627598</v>
      </c>
      <c r="O21">
        <f t="shared" si="14"/>
        <v>0.24252027065262205</v>
      </c>
      <c r="P21">
        <f t="shared" si="15"/>
        <v>4975951.3666017251</v>
      </c>
      <c r="Q21">
        <f t="shared" si="19"/>
        <v>11942283.279844141</v>
      </c>
    </row>
    <row r="22" spans="1:17" x14ac:dyDescent="0.2">
      <c r="A22">
        <v>3</v>
      </c>
      <c r="B22" t="s">
        <v>39</v>
      </c>
      <c r="C22" s="1">
        <v>2.2000000000000001E-3</v>
      </c>
      <c r="D22">
        <v>62034.6</v>
      </c>
      <c r="E22">
        <v>21745290</v>
      </c>
      <c r="F22">
        <f t="shared" si="8"/>
        <v>1.6120036237841463E-2</v>
      </c>
      <c r="G22">
        <f t="shared" si="9"/>
        <v>350534.86280237156</v>
      </c>
      <c r="H22">
        <f t="shared" si="16"/>
        <v>841283.67072569171</v>
      </c>
      <c r="I22">
        <f t="shared" si="10"/>
        <v>8.0600181189207309E-2</v>
      </c>
      <c r="J22">
        <f t="shared" si="11"/>
        <v>1752674.3140118578</v>
      </c>
      <c r="K22">
        <f t="shared" si="17"/>
        <v>4206418.3536284585</v>
      </c>
      <c r="L22">
        <f t="shared" si="12"/>
        <v>0.16120036237841462</v>
      </c>
      <c r="M22">
        <f t="shared" si="13"/>
        <v>3505348.6280237157</v>
      </c>
      <c r="N22">
        <f t="shared" si="18"/>
        <v>8412836.7072569169</v>
      </c>
      <c r="O22">
        <f t="shared" si="14"/>
        <v>0.24180054356762196</v>
      </c>
      <c r="P22">
        <f t="shared" si="15"/>
        <v>5258022.9420355745</v>
      </c>
      <c r="Q22">
        <f t="shared" si="19"/>
        <v>12619255.060885379</v>
      </c>
    </row>
    <row r="23" spans="1:17" x14ac:dyDescent="0.2">
      <c r="A23">
        <v>4</v>
      </c>
      <c r="B23" t="s">
        <v>40</v>
      </c>
      <c r="C23" s="1">
        <v>2E-3</v>
      </c>
      <c r="D23">
        <v>61234.5</v>
      </c>
      <c r="E23">
        <v>19573314</v>
      </c>
      <c r="F23">
        <f t="shared" si="8"/>
        <v>1.6330663269888707E-2</v>
      </c>
      <c r="G23">
        <f t="shared" si="9"/>
        <v>319645.2000097984</v>
      </c>
      <c r="H23">
        <f t="shared" si="16"/>
        <v>767148.48002351611</v>
      </c>
      <c r="I23">
        <f t="shared" si="10"/>
        <v>8.1653316349443533E-2</v>
      </c>
      <c r="J23">
        <f t="shared" si="11"/>
        <v>1598226.000048992</v>
      </c>
      <c r="K23">
        <f t="shared" si="17"/>
        <v>3835742.4001175808</v>
      </c>
      <c r="L23">
        <f t="shared" si="12"/>
        <v>0.16330663269888707</v>
      </c>
      <c r="M23">
        <f t="shared" si="13"/>
        <v>3196452.000097984</v>
      </c>
      <c r="N23">
        <f t="shared" si="18"/>
        <v>7671484.8002351616</v>
      </c>
      <c r="O23">
        <f t="shared" si="14"/>
        <v>0.2449599490483306</v>
      </c>
      <c r="P23">
        <f t="shared" si="15"/>
        <v>4794678.0001469757</v>
      </c>
      <c r="Q23">
        <f t="shared" si="19"/>
        <v>11507227.200352741</v>
      </c>
    </row>
    <row r="24" spans="1:17" x14ac:dyDescent="0.2">
      <c r="A24">
        <v>4</v>
      </c>
      <c r="B24" t="s">
        <v>41</v>
      </c>
      <c r="C24" s="1">
        <v>2E-3</v>
      </c>
      <c r="D24">
        <v>60044.6</v>
      </c>
      <c r="E24">
        <v>18442328</v>
      </c>
      <c r="F24">
        <f t="shared" si="8"/>
        <v>1.6654286980011524E-2</v>
      </c>
      <c r="G24">
        <f t="shared" si="9"/>
        <v>307143.82309150195</v>
      </c>
      <c r="H24">
        <f t="shared" si="16"/>
        <v>737145.17541960464</v>
      </c>
      <c r="I24">
        <f t="shared" si="10"/>
        <v>8.3271434900057631E-2</v>
      </c>
      <c r="J24">
        <f t="shared" si="11"/>
        <v>1535719.1154575101</v>
      </c>
      <c r="K24">
        <f t="shared" si="17"/>
        <v>3685725.8770980244</v>
      </c>
      <c r="L24">
        <f t="shared" si="12"/>
        <v>0.16654286980011526</v>
      </c>
      <c r="M24">
        <f t="shared" si="13"/>
        <v>3071438.2309150202</v>
      </c>
      <c r="N24">
        <f t="shared" si="18"/>
        <v>7371451.7541960487</v>
      </c>
      <c r="O24">
        <f t="shared" si="14"/>
        <v>0.24981430470017288</v>
      </c>
      <c r="P24">
        <f t="shared" si="15"/>
        <v>4607157.3463725299</v>
      </c>
      <c r="Q24">
        <f t="shared" si="19"/>
        <v>11057177.631294072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showRuler="0" workbookViewId="0">
      <selection activeCell="E18" sqref="E18"/>
    </sheetView>
  </sheetViews>
  <sheetFormatPr baseColWidth="10" defaultRowHeight="16" x14ac:dyDescent="0.2"/>
  <cols>
    <col min="1" max="1" width="34" customWidth="1"/>
    <col min="2" max="2" width="17.83203125" customWidth="1"/>
    <col min="3" max="3" width="17.1640625" customWidth="1"/>
    <col min="4" max="4" width="17" customWidth="1"/>
    <col min="5" max="5" width="16" customWidth="1"/>
    <col min="6" max="7" width="19.33203125" customWidth="1"/>
    <col min="8" max="8" width="27.6640625" customWidth="1"/>
    <col min="9" max="9" width="39.6640625" customWidth="1"/>
    <col min="10" max="10" width="31" customWidth="1"/>
    <col min="11" max="11" width="27" customWidth="1"/>
  </cols>
  <sheetData>
    <row r="1" spans="1:11" x14ac:dyDescent="0.2">
      <c r="A1" t="s">
        <v>0</v>
      </c>
    </row>
    <row r="3" spans="1:11" x14ac:dyDescent="0.2">
      <c r="A3" t="s">
        <v>172</v>
      </c>
    </row>
    <row r="5" spans="1:11" x14ac:dyDescent="0.2">
      <c r="A5" t="s">
        <v>1</v>
      </c>
      <c r="B5" t="s">
        <v>2</v>
      </c>
    </row>
    <row r="6" spans="1:11" x14ac:dyDescent="0.2">
      <c r="A6" t="s">
        <v>184</v>
      </c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183</v>
      </c>
      <c r="J6" t="s">
        <v>181</v>
      </c>
      <c r="K6" t="s">
        <v>10</v>
      </c>
    </row>
    <row r="7" spans="1:11" x14ac:dyDescent="0.2">
      <c r="A7">
        <v>1000</v>
      </c>
      <c r="B7">
        <v>13</v>
      </c>
      <c r="C7">
        <v>0</v>
      </c>
      <c r="D7">
        <v>6</v>
      </c>
      <c r="E7">
        <v>0</v>
      </c>
      <c r="F7">
        <v>6</v>
      </c>
      <c r="G7">
        <v>2</v>
      </c>
      <c r="H7">
        <v>5.4999999999999997E-3</v>
      </c>
      <c r="I7">
        <v>2E-3</v>
      </c>
      <c r="J7">
        <v>150</v>
      </c>
      <c r="K7">
        <v>2E-3</v>
      </c>
    </row>
    <row r="8" spans="1:11" x14ac:dyDescent="0.2">
      <c r="A8">
        <v>5000</v>
      </c>
      <c r="B8">
        <v>19</v>
      </c>
      <c r="C8">
        <v>0</v>
      </c>
      <c r="D8">
        <v>18</v>
      </c>
      <c r="E8">
        <v>0</v>
      </c>
      <c r="F8">
        <v>24</v>
      </c>
      <c r="G8">
        <v>7</v>
      </c>
      <c r="H8">
        <v>4.4999999999999997E-3</v>
      </c>
      <c r="I8">
        <v>3.0000000000000001E-3</v>
      </c>
      <c r="J8">
        <v>250</v>
      </c>
      <c r="K8">
        <v>2E-3</v>
      </c>
    </row>
    <row r="9" spans="1:11" x14ac:dyDescent="0.2">
      <c r="A9">
        <v>10000</v>
      </c>
      <c r="B9">
        <v>42</v>
      </c>
      <c r="C9">
        <v>0</v>
      </c>
      <c r="D9">
        <v>37</v>
      </c>
      <c r="E9">
        <v>0</v>
      </c>
      <c r="F9">
        <v>36</v>
      </c>
      <c r="G9">
        <v>12</v>
      </c>
      <c r="H9">
        <v>2E-3</v>
      </c>
      <c r="I9">
        <v>2E-3</v>
      </c>
      <c r="J9">
        <v>500</v>
      </c>
      <c r="K9">
        <v>2E-3</v>
      </c>
    </row>
    <row r="10" spans="1:11" x14ac:dyDescent="0.2">
      <c r="A10">
        <v>15000</v>
      </c>
      <c r="B10">
        <v>36</v>
      </c>
      <c r="C10">
        <v>0</v>
      </c>
      <c r="D10">
        <v>32</v>
      </c>
      <c r="E10">
        <v>0</v>
      </c>
      <c r="F10">
        <v>35</v>
      </c>
      <c r="G10">
        <v>13</v>
      </c>
      <c r="H10">
        <v>1.8E-3</v>
      </c>
      <c r="I10">
        <v>1E-3</v>
      </c>
      <c r="J10">
        <v>730</v>
      </c>
      <c r="K10">
        <v>2E-3</v>
      </c>
    </row>
    <row r="11" spans="1:11" x14ac:dyDescent="0.2">
      <c r="A11">
        <v>18000</v>
      </c>
      <c r="B11">
        <v>40</v>
      </c>
      <c r="C11">
        <v>0</v>
      </c>
      <c r="D11">
        <v>35</v>
      </c>
      <c r="E11">
        <v>0</v>
      </c>
      <c r="F11">
        <v>41</v>
      </c>
      <c r="G11">
        <v>42</v>
      </c>
      <c r="H11">
        <v>1.6000000000000001E-3</v>
      </c>
      <c r="I11">
        <v>5.0000000000000001E-4</v>
      </c>
      <c r="J11">
        <v>820</v>
      </c>
      <c r="K11">
        <v>2E-3</v>
      </c>
    </row>
    <row r="14" spans="1:11" x14ac:dyDescent="0.2">
      <c r="A14" t="s">
        <v>11</v>
      </c>
    </row>
    <row r="16" spans="1:11" x14ac:dyDescent="0.2">
      <c r="A16" t="s">
        <v>1</v>
      </c>
      <c r="B16" t="s">
        <v>2</v>
      </c>
    </row>
    <row r="17" spans="1:11" x14ac:dyDescent="0.2">
      <c r="A17" t="s">
        <v>184</v>
      </c>
      <c r="B17" t="s">
        <v>3</v>
      </c>
      <c r="C17" t="s">
        <v>12</v>
      </c>
      <c r="D17" t="s">
        <v>5</v>
      </c>
      <c r="E17" t="s">
        <v>6</v>
      </c>
      <c r="F17" t="s">
        <v>7</v>
      </c>
      <c r="G17" t="s">
        <v>8</v>
      </c>
      <c r="H17" t="s">
        <v>9</v>
      </c>
      <c r="I17" t="s">
        <v>183</v>
      </c>
      <c r="J17" t="s">
        <v>181</v>
      </c>
      <c r="K17" t="s">
        <v>10</v>
      </c>
    </row>
    <row r="18" spans="1:11" x14ac:dyDescent="0.2">
      <c r="A18">
        <v>1000</v>
      </c>
      <c r="B18">
        <v>23</v>
      </c>
      <c r="C18">
        <v>17</v>
      </c>
      <c r="D18">
        <v>18</v>
      </c>
      <c r="E18">
        <v>17</v>
      </c>
      <c r="F18">
        <v>6</v>
      </c>
      <c r="G18">
        <v>2</v>
      </c>
      <c r="H18">
        <v>3.0000000000000001E-3</v>
      </c>
      <c r="I18">
        <v>3.0000000000000001E-3</v>
      </c>
      <c r="J18">
        <v>150</v>
      </c>
      <c r="K18">
        <v>3.0000000000000001E-3</v>
      </c>
    </row>
    <row r="19" spans="1:11" x14ac:dyDescent="0.2">
      <c r="A19">
        <v>5000</v>
      </c>
      <c r="B19">
        <v>19</v>
      </c>
      <c r="C19">
        <v>0</v>
      </c>
      <c r="D19">
        <v>18</v>
      </c>
      <c r="E19">
        <v>0</v>
      </c>
      <c r="F19">
        <v>23</v>
      </c>
      <c r="G19">
        <v>7</v>
      </c>
      <c r="H19">
        <v>3.0000000000000001E-3</v>
      </c>
      <c r="I19">
        <v>3.0000000000000001E-3</v>
      </c>
      <c r="J19">
        <v>250</v>
      </c>
      <c r="K19">
        <v>3.0000000000000001E-3</v>
      </c>
    </row>
    <row r="20" spans="1:11" x14ac:dyDescent="0.2">
      <c r="A20">
        <v>10000</v>
      </c>
      <c r="B20">
        <v>19</v>
      </c>
      <c r="C20">
        <v>0</v>
      </c>
      <c r="D20">
        <v>19</v>
      </c>
      <c r="E20">
        <v>0</v>
      </c>
      <c r="F20">
        <v>36</v>
      </c>
      <c r="G20">
        <v>12</v>
      </c>
      <c r="H20">
        <v>3.0000000000000001E-3</v>
      </c>
      <c r="I20">
        <v>3.0000000000000001E-3</v>
      </c>
      <c r="J20">
        <v>700</v>
      </c>
      <c r="K20">
        <v>3.0000000000000001E-3</v>
      </c>
    </row>
    <row r="21" spans="1:11" x14ac:dyDescent="0.2">
      <c r="A21">
        <v>15000</v>
      </c>
      <c r="B21">
        <v>21</v>
      </c>
      <c r="C21">
        <v>0</v>
      </c>
      <c r="D21">
        <v>19</v>
      </c>
      <c r="E21">
        <v>0</v>
      </c>
      <c r="F21">
        <v>35</v>
      </c>
      <c r="G21">
        <v>13</v>
      </c>
      <c r="H21">
        <v>3.0000000000000001E-3</v>
      </c>
      <c r="I21">
        <v>3.0000000000000001E-3</v>
      </c>
      <c r="J21">
        <v>700</v>
      </c>
      <c r="K21">
        <v>3.0000000000000001E-3</v>
      </c>
    </row>
    <row r="22" spans="1:11" x14ac:dyDescent="0.2">
      <c r="A22">
        <v>18000</v>
      </c>
      <c r="B22">
        <v>19</v>
      </c>
      <c r="C22">
        <v>0</v>
      </c>
      <c r="D22">
        <v>18</v>
      </c>
      <c r="E22">
        <v>0</v>
      </c>
      <c r="F22">
        <v>30</v>
      </c>
      <c r="G22">
        <v>33</v>
      </c>
      <c r="H22">
        <v>3.0000000000000001E-3</v>
      </c>
      <c r="I22">
        <v>3.0000000000000001E-3</v>
      </c>
      <c r="J22">
        <v>800</v>
      </c>
      <c r="K22">
        <v>3.0000000000000001E-3</v>
      </c>
    </row>
    <row r="25" spans="1:11" x14ac:dyDescent="0.2">
      <c r="A25" t="s">
        <v>173</v>
      </c>
    </row>
    <row r="26" spans="1:11" x14ac:dyDescent="0.2">
      <c r="A26" t="s">
        <v>1</v>
      </c>
      <c r="B26" t="s">
        <v>2</v>
      </c>
    </row>
    <row r="27" spans="1:11" x14ac:dyDescent="0.2">
      <c r="A27" t="s">
        <v>184</v>
      </c>
      <c r="B27" t="s">
        <v>3</v>
      </c>
      <c r="C27" t="s">
        <v>12</v>
      </c>
      <c r="D27" t="s">
        <v>5</v>
      </c>
      <c r="E27" t="s">
        <v>6</v>
      </c>
      <c r="F27" t="s">
        <v>7</v>
      </c>
      <c r="G27" t="s">
        <v>8</v>
      </c>
      <c r="H27" t="s">
        <v>9</v>
      </c>
      <c r="I27" t="s">
        <v>183</v>
      </c>
      <c r="J27" t="s">
        <v>181</v>
      </c>
      <c r="K27" t="s">
        <v>10</v>
      </c>
    </row>
    <row r="28" spans="1:11" x14ac:dyDescent="0.2">
      <c r="A28">
        <v>1000</v>
      </c>
      <c r="B28">
        <v>26</v>
      </c>
      <c r="C28">
        <v>57</v>
      </c>
      <c r="D28">
        <v>21</v>
      </c>
      <c r="E28">
        <v>57</v>
      </c>
      <c r="F28">
        <v>6</v>
      </c>
      <c r="G28">
        <v>2</v>
      </c>
      <c r="H28">
        <v>2E-3</v>
      </c>
      <c r="I28">
        <v>2E-3</v>
      </c>
      <c r="J28">
        <v>150</v>
      </c>
      <c r="K28">
        <v>2E-3</v>
      </c>
    </row>
    <row r="29" spans="1:11" x14ac:dyDescent="0.2">
      <c r="A29">
        <v>5000</v>
      </c>
      <c r="B29">
        <v>37</v>
      </c>
      <c r="C29">
        <v>0</v>
      </c>
      <c r="D29">
        <v>34</v>
      </c>
      <c r="E29">
        <v>0</v>
      </c>
      <c r="F29">
        <v>24</v>
      </c>
      <c r="G29">
        <v>7</v>
      </c>
      <c r="H29">
        <v>2E-3</v>
      </c>
      <c r="I29">
        <v>2E-3</v>
      </c>
      <c r="J29">
        <v>250</v>
      </c>
      <c r="K29">
        <v>2E-3</v>
      </c>
    </row>
    <row r="30" spans="1:11" x14ac:dyDescent="0.2">
      <c r="A30">
        <v>10000</v>
      </c>
      <c r="B30">
        <v>41</v>
      </c>
      <c r="C30">
        <v>0</v>
      </c>
      <c r="D30">
        <v>37</v>
      </c>
      <c r="E30">
        <v>0</v>
      </c>
      <c r="F30">
        <v>36</v>
      </c>
      <c r="G30">
        <v>12</v>
      </c>
      <c r="H30">
        <v>2E-3</v>
      </c>
      <c r="I30">
        <v>2E-3</v>
      </c>
      <c r="J30">
        <v>700</v>
      </c>
      <c r="K30">
        <v>2E-3</v>
      </c>
    </row>
    <row r="31" spans="1:11" x14ac:dyDescent="0.2">
      <c r="A31">
        <v>15000</v>
      </c>
      <c r="B31">
        <v>33</v>
      </c>
      <c r="C31">
        <v>0</v>
      </c>
      <c r="D31">
        <v>24</v>
      </c>
      <c r="E31">
        <v>0</v>
      </c>
      <c r="F31">
        <v>35</v>
      </c>
      <c r="G31">
        <v>13</v>
      </c>
      <c r="H31">
        <v>2E-3</v>
      </c>
      <c r="I31">
        <v>2E-3</v>
      </c>
      <c r="J31">
        <v>700</v>
      </c>
      <c r="K31">
        <v>2E-3</v>
      </c>
    </row>
    <row r="32" spans="1:11" x14ac:dyDescent="0.2">
      <c r="A32">
        <v>18000</v>
      </c>
      <c r="B32">
        <v>26</v>
      </c>
      <c r="C32">
        <v>0</v>
      </c>
      <c r="D32">
        <v>26</v>
      </c>
      <c r="E32">
        <v>0</v>
      </c>
      <c r="F32">
        <v>41</v>
      </c>
      <c r="G32">
        <v>42</v>
      </c>
      <c r="H32">
        <v>2E-3</v>
      </c>
      <c r="I32">
        <v>2E-3</v>
      </c>
      <c r="J32">
        <v>800</v>
      </c>
      <c r="K32">
        <v>2E-3</v>
      </c>
    </row>
    <row r="36" spans="1:11" x14ac:dyDescent="0.2">
      <c r="A36" t="s">
        <v>174</v>
      </c>
    </row>
    <row r="37" spans="1:11" x14ac:dyDescent="0.2">
      <c r="A37" t="s">
        <v>1</v>
      </c>
      <c r="B37" t="s">
        <v>2</v>
      </c>
    </row>
    <row r="38" spans="1:11" x14ac:dyDescent="0.2">
      <c r="A38" t="s">
        <v>184</v>
      </c>
      <c r="B38" t="s">
        <v>3</v>
      </c>
      <c r="C38" t="s">
        <v>12</v>
      </c>
      <c r="D38" t="s">
        <v>5</v>
      </c>
      <c r="E38" t="s">
        <v>6</v>
      </c>
      <c r="F38" t="s">
        <v>7</v>
      </c>
      <c r="G38" t="s">
        <v>8</v>
      </c>
      <c r="H38" t="s">
        <v>9</v>
      </c>
      <c r="I38" t="s">
        <v>183</v>
      </c>
      <c r="J38" t="s">
        <v>181</v>
      </c>
      <c r="K38" t="s">
        <v>10</v>
      </c>
    </row>
    <row r="39" spans="1:11" x14ac:dyDescent="0.2">
      <c r="A39">
        <v>1000</v>
      </c>
      <c r="B39">
        <v>34</v>
      </c>
      <c r="C39">
        <v>240</v>
      </c>
      <c r="D39">
        <v>21</v>
      </c>
      <c r="E39">
        <v>85</v>
      </c>
      <c r="F39">
        <v>6</v>
      </c>
      <c r="G39">
        <v>2</v>
      </c>
      <c r="H39">
        <v>1E-3</v>
      </c>
      <c r="I39">
        <v>1E-3</v>
      </c>
      <c r="J39">
        <v>150</v>
      </c>
      <c r="K39">
        <v>1E-3</v>
      </c>
    </row>
    <row r="40" spans="1:11" x14ac:dyDescent="0.2">
      <c r="A40">
        <v>5000</v>
      </c>
      <c r="B40">
        <v>52</v>
      </c>
      <c r="C40">
        <v>108</v>
      </c>
      <c r="D40">
        <v>37</v>
      </c>
      <c r="E40">
        <v>32</v>
      </c>
      <c r="F40">
        <v>28</v>
      </c>
      <c r="G40">
        <v>7</v>
      </c>
      <c r="H40">
        <v>1E-3</v>
      </c>
      <c r="I40">
        <v>1E-3</v>
      </c>
      <c r="J40">
        <v>250</v>
      </c>
      <c r="K40">
        <v>1E-3</v>
      </c>
    </row>
    <row r="41" spans="1:11" x14ac:dyDescent="0.2">
      <c r="A41">
        <v>10000</v>
      </c>
      <c r="B41">
        <v>44</v>
      </c>
      <c r="C41">
        <v>30</v>
      </c>
      <c r="D41">
        <v>40</v>
      </c>
      <c r="E41">
        <v>28</v>
      </c>
      <c r="F41">
        <v>36</v>
      </c>
      <c r="G41">
        <v>12</v>
      </c>
      <c r="H41">
        <v>1E-3</v>
      </c>
      <c r="I41">
        <v>1E-3</v>
      </c>
      <c r="J41">
        <v>700</v>
      </c>
      <c r="K41">
        <v>1E-3</v>
      </c>
    </row>
    <row r="42" spans="1:11" x14ac:dyDescent="0.2">
      <c r="A42">
        <v>15000</v>
      </c>
      <c r="B42">
        <v>53</v>
      </c>
      <c r="C42">
        <v>103</v>
      </c>
      <c r="D42">
        <v>37</v>
      </c>
      <c r="E42">
        <v>26</v>
      </c>
      <c r="F42">
        <v>35</v>
      </c>
      <c r="G42">
        <v>13</v>
      </c>
      <c r="H42">
        <v>1E-3</v>
      </c>
      <c r="I42">
        <v>1E-3</v>
      </c>
      <c r="J42">
        <v>700</v>
      </c>
      <c r="K42">
        <v>1E-3</v>
      </c>
    </row>
    <row r="43" spans="1:11" x14ac:dyDescent="0.2">
      <c r="A43">
        <v>18000</v>
      </c>
      <c r="B43">
        <v>46</v>
      </c>
      <c r="C43">
        <v>18</v>
      </c>
      <c r="D43">
        <v>38</v>
      </c>
      <c r="E43">
        <v>20</v>
      </c>
      <c r="F43">
        <v>42</v>
      </c>
      <c r="G43">
        <v>45</v>
      </c>
      <c r="H43">
        <v>1E-3</v>
      </c>
      <c r="I43">
        <v>1E-3</v>
      </c>
      <c r="J43">
        <v>800</v>
      </c>
      <c r="K43">
        <v>1E-3</v>
      </c>
    </row>
    <row r="47" spans="1:11" x14ac:dyDescent="0.2">
      <c r="A47" t="s">
        <v>13</v>
      </c>
    </row>
    <row r="48" spans="1:11" x14ac:dyDescent="0.2">
      <c r="A48" t="s">
        <v>1</v>
      </c>
      <c r="B48" t="s">
        <v>2</v>
      </c>
    </row>
    <row r="49" spans="1:11" x14ac:dyDescent="0.2">
      <c r="A49" t="s">
        <v>184</v>
      </c>
      <c r="B49" t="s">
        <v>3</v>
      </c>
      <c r="C49" t="s">
        <v>12</v>
      </c>
      <c r="D49" t="s">
        <v>5</v>
      </c>
      <c r="E49" t="s">
        <v>6</v>
      </c>
      <c r="F49" t="s">
        <v>7</v>
      </c>
      <c r="G49" t="s">
        <v>8</v>
      </c>
      <c r="H49" t="s">
        <v>9</v>
      </c>
      <c r="I49" t="s">
        <v>183</v>
      </c>
      <c r="J49" t="s">
        <v>181</v>
      </c>
      <c r="K49" t="s">
        <v>10</v>
      </c>
    </row>
    <row r="50" spans="1:11" x14ac:dyDescent="0.2">
      <c r="A50">
        <v>1000</v>
      </c>
      <c r="B50">
        <v>21</v>
      </c>
      <c r="C50">
        <v>57</v>
      </c>
      <c r="D50">
        <v>21</v>
      </c>
      <c r="E50">
        <v>57</v>
      </c>
      <c r="F50">
        <v>6</v>
      </c>
      <c r="G50">
        <v>2</v>
      </c>
      <c r="H50">
        <v>2E-3</v>
      </c>
      <c r="I50">
        <v>2E-3</v>
      </c>
      <c r="J50">
        <v>50</v>
      </c>
      <c r="K50">
        <v>2E-3</v>
      </c>
    </row>
    <row r="51" spans="1:11" x14ac:dyDescent="0.2">
      <c r="A51">
        <v>5000</v>
      </c>
      <c r="B51">
        <v>34</v>
      </c>
      <c r="C51">
        <v>0</v>
      </c>
      <c r="D51">
        <v>34</v>
      </c>
      <c r="E51">
        <v>0</v>
      </c>
      <c r="F51">
        <v>24</v>
      </c>
      <c r="G51">
        <v>7</v>
      </c>
      <c r="H51">
        <v>2E-3</v>
      </c>
      <c r="I51">
        <v>2E-3</v>
      </c>
      <c r="J51">
        <v>250</v>
      </c>
      <c r="K51">
        <v>2E-3</v>
      </c>
    </row>
    <row r="52" spans="1:11" x14ac:dyDescent="0.2">
      <c r="A52">
        <v>10000</v>
      </c>
      <c r="B52">
        <v>41</v>
      </c>
      <c r="C52">
        <v>0</v>
      </c>
      <c r="D52">
        <v>37</v>
      </c>
      <c r="E52">
        <v>0</v>
      </c>
      <c r="F52">
        <v>36</v>
      </c>
      <c r="G52">
        <v>12</v>
      </c>
      <c r="H52">
        <v>2E-3</v>
      </c>
      <c r="I52">
        <v>2E-3</v>
      </c>
      <c r="J52">
        <v>500</v>
      </c>
      <c r="K52">
        <v>2E-3</v>
      </c>
    </row>
    <row r="53" spans="1:11" x14ac:dyDescent="0.2">
      <c r="A53">
        <v>15000</v>
      </c>
      <c r="B53">
        <v>33</v>
      </c>
      <c r="C53">
        <v>0</v>
      </c>
      <c r="D53">
        <v>24</v>
      </c>
      <c r="E53">
        <v>0</v>
      </c>
      <c r="F53">
        <v>35</v>
      </c>
      <c r="G53">
        <v>13</v>
      </c>
      <c r="H53">
        <v>2E-3</v>
      </c>
      <c r="I53">
        <v>2E-3</v>
      </c>
      <c r="J53">
        <v>700</v>
      </c>
      <c r="K53">
        <v>2E-3</v>
      </c>
    </row>
    <row r="54" spans="1:11" x14ac:dyDescent="0.2">
      <c r="A54">
        <v>18000</v>
      </c>
      <c r="B54">
        <v>35</v>
      </c>
      <c r="C54">
        <v>0</v>
      </c>
      <c r="D54">
        <v>26</v>
      </c>
      <c r="E54">
        <v>0</v>
      </c>
      <c r="F54">
        <v>41</v>
      </c>
      <c r="G54">
        <v>42</v>
      </c>
      <c r="H54">
        <v>2E-3</v>
      </c>
      <c r="I54">
        <v>2E-3</v>
      </c>
      <c r="J54">
        <v>700</v>
      </c>
      <c r="K54">
        <v>2E-3</v>
      </c>
    </row>
    <row r="57" spans="1:11" x14ac:dyDescent="0.2">
      <c r="A57" t="s">
        <v>14</v>
      </c>
    </row>
    <row r="58" spans="1:11" x14ac:dyDescent="0.2">
      <c r="A58" t="s">
        <v>15</v>
      </c>
    </row>
    <row r="59" spans="1:11" x14ac:dyDescent="0.2">
      <c r="A59" t="s">
        <v>16</v>
      </c>
      <c r="B59" t="s">
        <v>2</v>
      </c>
    </row>
    <row r="60" spans="1:11" x14ac:dyDescent="0.2">
      <c r="A60" t="s">
        <v>184</v>
      </c>
      <c r="B60" t="s">
        <v>3</v>
      </c>
      <c r="C60" t="s">
        <v>12</v>
      </c>
      <c r="D60" t="s">
        <v>5</v>
      </c>
      <c r="E60" t="s">
        <v>6</v>
      </c>
      <c r="F60" t="s">
        <v>7</v>
      </c>
      <c r="G60" t="s">
        <v>8</v>
      </c>
      <c r="H60" t="s">
        <v>9</v>
      </c>
      <c r="I60" t="s">
        <v>183</v>
      </c>
      <c r="J60" t="s">
        <v>181</v>
      </c>
      <c r="K60" t="s">
        <v>10</v>
      </c>
    </row>
    <row r="61" spans="1:11" x14ac:dyDescent="0.2">
      <c r="A61">
        <v>1000</v>
      </c>
      <c r="B61">
        <v>3</v>
      </c>
      <c r="C61">
        <v>0</v>
      </c>
      <c r="D61">
        <v>3</v>
      </c>
      <c r="E61">
        <v>0</v>
      </c>
      <c r="F61">
        <v>4</v>
      </c>
      <c r="G61">
        <v>3</v>
      </c>
      <c r="H61">
        <v>3.5000000000000001E-3</v>
      </c>
      <c r="I61">
        <v>3.0000000000000001E-3</v>
      </c>
      <c r="J61">
        <v>50</v>
      </c>
      <c r="K61">
        <v>2E-3</v>
      </c>
    </row>
    <row r="62" spans="1:11" x14ac:dyDescent="0.2">
      <c r="A62">
        <v>5000</v>
      </c>
      <c r="B62">
        <v>11</v>
      </c>
      <c r="C62">
        <v>0</v>
      </c>
      <c r="D62">
        <v>8</v>
      </c>
      <c r="E62">
        <v>0</v>
      </c>
      <c r="F62">
        <v>9</v>
      </c>
      <c r="G62">
        <v>16</v>
      </c>
      <c r="H62">
        <v>1.6999999999999999E-3</v>
      </c>
      <c r="I62">
        <v>1.5E-3</v>
      </c>
      <c r="J62">
        <v>250</v>
      </c>
      <c r="K62">
        <v>2E-3</v>
      </c>
    </row>
    <row r="63" spans="1:11" x14ac:dyDescent="0.2">
      <c r="A63">
        <v>10000</v>
      </c>
      <c r="B63">
        <v>6</v>
      </c>
      <c r="C63">
        <v>0</v>
      </c>
      <c r="D63">
        <v>5</v>
      </c>
      <c r="E63">
        <v>0</v>
      </c>
      <c r="F63">
        <v>9</v>
      </c>
      <c r="G63">
        <v>19</v>
      </c>
      <c r="H63">
        <v>2.5000000000000001E-3</v>
      </c>
      <c r="I63">
        <v>2.0999999999999999E-3</v>
      </c>
      <c r="J63">
        <v>500</v>
      </c>
      <c r="K63">
        <v>2E-3</v>
      </c>
    </row>
    <row r="64" spans="1:11" x14ac:dyDescent="0.2">
      <c r="A64">
        <v>15000</v>
      </c>
      <c r="B64">
        <v>6</v>
      </c>
      <c r="C64">
        <v>0</v>
      </c>
      <c r="D64">
        <v>5</v>
      </c>
      <c r="E64">
        <v>0</v>
      </c>
      <c r="F64">
        <v>11</v>
      </c>
      <c r="G64">
        <v>27</v>
      </c>
      <c r="H64">
        <v>2.2000000000000001E-3</v>
      </c>
      <c r="I64">
        <v>2E-3</v>
      </c>
      <c r="J64">
        <v>700</v>
      </c>
      <c r="K64">
        <v>2E-3</v>
      </c>
    </row>
    <row r="65" spans="1:12" x14ac:dyDescent="0.2">
      <c r="A65">
        <v>18000</v>
      </c>
      <c r="B65">
        <v>9</v>
      </c>
      <c r="C65">
        <v>0</v>
      </c>
      <c r="D65">
        <v>7</v>
      </c>
      <c r="E65">
        <v>0</v>
      </c>
      <c r="F65">
        <v>16</v>
      </c>
      <c r="G65">
        <v>34</v>
      </c>
      <c r="H65">
        <v>2.5000000000000001E-3</v>
      </c>
      <c r="I65">
        <v>2E-3</v>
      </c>
      <c r="J65">
        <v>700</v>
      </c>
      <c r="K65">
        <v>2E-3</v>
      </c>
    </row>
    <row r="68" spans="1:12" x14ac:dyDescent="0.2">
      <c r="A68" t="s">
        <v>14</v>
      </c>
      <c r="C68" t="s">
        <v>2</v>
      </c>
    </row>
    <row r="69" spans="1:12" x14ac:dyDescent="0.2">
      <c r="A69" t="s">
        <v>17</v>
      </c>
      <c r="B69" t="s">
        <v>18</v>
      </c>
      <c r="C69" t="s">
        <v>3</v>
      </c>
      <c r="D69" t="s">
        <v>12</v>
      </c>
      <c r="E69" t="s">
        <v>5</v>
      </c>
      <c r="F69" t="s">
        <v>6</v>
      </c>
      <c r="G69" t="s">
        <v>7</v>
      </c>
      <c r="H69" t="s">
        <v>8</v>
      </c>
      <c r="I69" t="s">
        <v>9</v>
      </c>
      <c r="J69" t="s">
        <v>182</v>
      </c>
      <c r="K69" t="s">
        <v>181</v>
      </c>
      <c r="L69" t="s">
        <v>10</v>
      </c>
    </row>
    <row r="70" spans="1:12" x14ac:dyDescent="0.2">
      <c r="A70" s="1">
        <v>2.2000000000000001E-3</v>
      </c>
      <c r="B70">
        <v>61900</v>
      </c>
      <c r="C70">
        <v>14</v>
      </c>
      <c r="D70">
        <v>0</v>
      </c>
      <c r="E70">
        <v>14</v>
      </c>
      <c r="F70">
        <v>0</v>
      </c>
      <c r="G70">
        <v>13</v>
      </c>
      <c r="H70">
        <v>39</v>
      </c>
      <c r="I70">
        <v>1.6000000000000001E-3</v>
      </c>
      <c r="J70">
        <v>1E-3</v>
      </c>
      <c r="K70">
        <v>500</v>
      </c>
      <c r="L70">
        <v>2E-3</v>
      </c>
    </row>
    <row r="71" spans="1:12" x14ac:dyDescent="0.2">
      <c r="A71" s="1">
        <v>2E-3</v>
      </c>
      <c r="B71">
        <v>60600</v>
      </c>
      <c r="C71">
        <v>4</v>
      </c>
      <c r="D71">
        <v>0</v>
      </c>
      <c r="E71">
        <v>4</v>
      </c>
      <c r="F71">
        <v>0</v>
      </c>
      <c r="G71">
        <v>6</v>
      </c>
      <c r="H71">
        <v>42</v>
      </c>
      <c r="I71">
        <v>1.6999999999999999E-3</v>
      </c>
      <c r="J71">
        <v>1.6999999999999999E-3</v>
      </c>
      <c r="K71">
        <v>200</v>
      </c>
      <c r="L71">
        <v>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Recommendations</vt:lpstr>
      <vt:lpstr>10,000X 0.4% SNP Calls</vt:lpstr>
      <vt:lpstr>False Positives SNPs</vt:lpstr>
      <vt:lpstr>True Positive SNPs</vt:lpstr>
      <vt:lpstr>Library Coverage</vt:lpstr>
      <vt:lpstr>Final SNP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2016-03-24T06:21:04Z</dcterms:created>
  <dcterms:modified xsi:type="dcterms:W3CDTF">2016-03-25T18:14:46Z</dcterms:modified>
</cp:coreProperties>
</file>