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roup\InKomBio\Paper in Work\222Paper - ncRNA2 - in revision\"/>
    </mc:Choice>
  </mc:AlternateContent>
  <bookViews>
    <workbookView xWindow="4260" yWindow="1140" windowWidth="21315" windowHeight="13860"/>
  </bookViews>
  <sheets>
    <sheet name="novel ncRNA" sheetId="1" r:id="rId1"/>
  </sheets>
  <definedNames>
    <definedName name="_xlnm._FilterDatabase" localSheetId="0" hidden="1">'novel ncRNA'!$A$2:$AR$152</definedName>
  </definedNames>
  <calcPr calcId="162913"/>
</workbook>
</file>

<file path=xl/calcChain.xml><?xml version="1.0" encoding="utf-8"?>
<calcChain xmlns="http://schemas.openxmlformats.org/spreadsheetml/2006/main">
  <c r="AI14" i="1" l="1"/>
  <c r="AR152" i="1"/>
  <c r="AQ152" i="1"/>
  <c r="AP152" i="1"/>
  <c r="AO152" i="1"/>
  <c r="AN152" i="1"/>
  <c r="AM152" i="1"/>
  <c r="AL152" i="1"/>
  <c r="AK152" i="1"/>
  <c r="AJ152" i="1"/>
  <c r="AI152" i="1"/>
  <c r="AR149" i="1"/>
  <c r="AQ149" i="1"/>
  <c r="AP149" i="1"/>
  <c r="AO149" i="1"/>
  <c r="AN149" i="1"/>
  <c r="AM149" i="1"/>
  <c r="AL149" i="1"/>
  <c r="AK149" i="1"/>
  <c r="AJ149" i="1"/>
  <c r="AI149" i="1"/>
  <c r="AR143" i="1"/>
  <c r="AQ143" i="1"/>
  <c r="AP143" i="1"/>
  <c r="AO143" i="1"/>
  <c r="AN143" i="1"/>
  <c r="AM143" i="1"/>
  <c r="AL143" i="1"/>
  <c r="AK143" i="1"/>
  <c r="AJ143" i="1"/>
  <c r="AI143" i="1"/>
  <c r="AR142" i="1"/>
  <c r="AQ142" i="1"/>
  <c r="AP142" i="1"/>
  <c r="AO142" i="1"/>
  <c r="AN142" i="1"/>
  <c r="AM142" i="1"/>
  <c r="AL142" i="1"/>
  <c r="AK142" i="1"/>
  <c r="AJ142" i="1"/>
  <c r="AI142" i="1"/>
  <c r="AR138" i="1"/>
  <c r="AQ138" i="1"/>
  <c r="AP138" i="1"/>
  <c r="AO138" i="1"/>
  <c r="AN138" i="1"/>
  <c r="AM138" i="1"/>
  <c r="AL138" i="1"/>
  <c r="AK138" i="1"/>
  <c r="AJ138" i="1"/>
  <c r="AI138" i="1"/>
  <c r="AR136" i="1"/>
  <c r="AQ136" i="1"/>
  <c r="AP136" i="1"/>
  <c r="AO136" i="1"/>
  <c r="AN136" i="1"/>
  <c r="AM136" i="1"/>
  <c r="AL136" i="1"/>
  <c r="AK136" i="1"/>
  <c r="AJ136" i="1"/>
  <c r="AI136" i="1"/>
  <c r="AR134" i="1"/>
  <c r="AQ134" i="1"/>
  <c r="AP134" i="1"/>
  <c r="AO134" i="1"/>
  <c r="AN134" i="1"/>
  <c r="AM134" i="1"/>
  <c r="AL134" i="1"/>
  <c r="AK134" i="1"/>
  <c r="AJ134" i="1"/>
  <c r="AI134" i="1"/>
  <c r="AR133" i="1"/>
  <c r="AQ133" i="1"/>
  <c r="AP133" i="1"/>
  <c r="AO133" i="1"/>
  <c r="AN133" i="1"/>
  <c r="AM133" i="1"/>
  <c r="AL133" i="1"/>
  <c r="AK133" i="1"/>
  <c r="AJ133" i="1"/>
  <c r="AI133" i="1"/>
  <c r="AR128" i="1"/>
  <c r="AQ128" i="1"/>
  <c r="AP128" i="1"/>
  <c r="AO128" i="1"/>
  <c r="AN128" i="1"/>
  <c r="AM128" i="1"/>
  <c r="AL128" i="1"/>
  <c r="AK128" i="1"/>
  <c r="AJ128" i="1"/>
  <c r="AI128" i="1"/>
  <c r="AR123" i="1"/>
  <c r="AQ123" i="1"/>
  <c r="AP123" i="1"/>
  <c r="AO123" i="1"/>
  <c r="AN123" i="1"/>
  <c r="AM123" i="1"/>
  <c r="AL123" i="1"/>
  <c r="AK123" i="1"/>
  <c r="AJ123" i="1"/>
  <c r="AI123" i="1"/>
  <c r="AR115" i="1"/>
  <c r="AQ115" i="1"/>
  <c r="AP115" i="1"/>
  <c r="AO115" i="1"/>
  <c r="AN115" i="1"/>
  <c r="AM115" i="1"/>
  <c r="AL115" i="1"/>
  <c r="AK115" i="1"/>
  <c r="AJ115" i="1"/>
  <c r="AI115" i="1"/>
  <c r="AR113" i="1"/>
  <c r="AQ113" i="1"/>
  <c r="AP113" i="1"/>
  <c r="AO113" i="1"/>
  <c r="AN113" i="1"/>
  <c r="AM113" i="1"/>
  <c r="AL113" i="1"/>
  <c r="AK113" i="1"/>
  <c r="AJ113" i="1"/>
  <c r="AI113" i="1"/>
  <c r="AR112" i="1"/>
  <c r="AQ112" i="1"/>
  <c r="AP112" i="1"/>
  <c r="AO112" i="1"/>
  <c r="AN112" i="1"/>
  <c r="AM112" i="1"/>
  <c r="AL112" i="1"/>
  <c r="AK112" i="1"/>
  <c r="AJ112" i="1"/>
  <c r="AI112" i="1"/>
  <c r="AR110" i="1"/>
  <c r="AQ110" i="1"/>
  <c r="AP110" i="1"/>
  <c r="AO110" i="1"/>
  <c r="AN110" i="1"/>
  <c r="AM110" i="1"/>
  <c r="AL110" i="1"/>
  <c r="AK110" i="1"/>
  <c r="AJ110" i="1"/>
  <c r="AI110" i="1"/>
  <c r="AR107" i="1"/>
  <c r="AQ107" i="1"/>
  <c r="AP107" i="1"/>
  <c r="AO107" i="1"/>
  <c r="AN107" i="1"/>
  <c r="AM107" i="1"/>
  <c r="AL107" i="1"/>
  <c r="AK107" i="1"/>
  <c r="AJ107" i="1"/>
  <c r="AI107" i="1"/>
  <c r="AR106" i="1"/>
  <c r="AQ106" i="1"/>
  <c r="AP106" i="1"/>
  <c r="AO106" i="1"/>
  <c r="AN106" i="1"/>
  <c r="AM106" i="1"/>
  <c r="AL106" i="1"/>
  <c r="AK106" i="1"/>
  <c r="AJ106" i="1"/>
  <c r="AI106" i="1"/>
  <c r="AR102" i="1"/>
  <c r="AQ102" i="1"/>
  <c r="AP102" i="1"/>
  <c r="AO102" i="1"/>
  <c r="AN102" i="1"/>
  <c r="AM102" i="1"/>
  <c r="AL102" i="1"/>
  <c r="AK102" i="1"/>
  <c r="AJ102" i="1"/>
  <c r="AI102" i="1"/>
  <c r="AR98" i="1"/>
  <c r="AQ98" i="1"/>
  <c r="AP98" i="1"/>
  <c r="AO98" i="1"/>
  <c r="AN98" i="1"/>
  <c r="AM98" i="1"/>
  <c r="AL98" i="1"/>
  <c r="AK98" i="1"/>
  <c r="AJ98" i="1"/>
  <c r="AI98" i="1"/>
  <c r="AR97" i="1"/>
  <c r="AQ97" i="1"/>
  <c r="AP97" i="1"/>
  <c r="AO97" i="1"/>
  <c r="AN97" i="1"/>
  <c r="AM97" i="1"/>
  <c r="AL97" i="1"/>
  <c r="AK97" i="1"/>
  <c r="AJ97" i="1"/>
  <c r="AI97" i="1"/>
  <c r="AR95" i="1"/>
  <c r="AQ95" i="1"/>
  <c r="AP95" i="1"/>
  <c r="AO95" i="1"/>
  <c r="AN95" i="1"/>
  <c r="AM95" i="1"/>
  <c r="AL95" i="1"/>
  <c r="AK95" i="1"/>
  <c r="AJ95" i="1"/>
  <c r="AI95" i="1"/>
  <c r="AR94" i="1"/>
  <c r="AQ94" i="1"/>
  <c r="AP94" i="1"/>
  <c r="AO94" i="1"/>
  <c r="AN94" i="1"/>
  <c r="AM94" i="1"/>
  <c r="AL94" i="1"/>
  <c r="AK94" i="1"/>
  <c r="AJ94" i="1"/>
  <c r="AI94" i="1"/>
  <c r="AR93" i="1"/>
  <c r="AQ93" i="1"/>
  <c r="AP93" i="1"/>
  <c r="AO93" i="1"/>
  <c r="AN93" i="1"/>
  <c r="AM93" i="1"/>
  <c r="AL93" i="1"/>
  <c r="AK93" i="1"/>
  <c r="AJ93" i="1"/>
  <c r="AI93" i="1"/>
  <c r="AR92" i="1"/>
  <c r="AQ92" i="1"/>
  <c r="AP92" i="1"/>
  <c r="AO92" i="1"/>
  <c r="AN92" i="1"/>
  <c r="AM92" i="1"/>
  <c r="AL92" i="1"/>
  <c r="AK92" i="1"/>
  <c r="AJ92" i="1"/>
  <c r="AI92" i="1"/>
  <c r="AR89" i="1"/>
  <c r="AQ89" i="1"/>
  <c r="AP89" i="1"/>
  <c r="AO89" i="1"/>
  <c r="AN89" i="1"/>
  <c r="AM89" i="1"/>
  <c r="AL89" i="1"/>
  <c r="AK89" i="1"/>
  <c r="AJ89" i="1"/>
  <c r="AI89" i="1"/>
  <c r="AR88" i="1"/>
  <c r="AQ88" i="1"/>
  <c r="AP88" i="1"/>
  <c r="AO88" i="1"/>
  <c r="AN88" i="1"/>
  <c r="AM88" i="1"/>
  <c r="AL88" i="1"/>
  <c r="AK88" i="1"/>
  <c r="AJ88" i="1"/>
  <c r="AI88" i="1"/>
  <c r="AR87" i="1"/>
  <c r="AQ87" i="1"/>
  <c r="AP87" i="1"/>
  <c r="AO87" i="1"/>
  <c r="AN87" i="1"/>
  <c r="AM87" i="1"/>
  <c r="AL87" i="1"/>
  <c r="AK87" i="1"/>
  <c r="AJ87" i="1"/>
  <c r="AI87" i="1"/>
  <c r="AR86" i="1"/>
  <c r="AQ86" i="1"/>
  <c r="AP86" i="1"/>
  <c r="AO86" i="1"/>
  <c r="AN86" i="1"/>
  <c r="AM86" i="1"/>
  <c r="AL86" i="1"/>
  <c r="AK86" i="1"/>
  <c r="AJ86" i="1"/>
  <c r="AI86" i="1"/>
  <c r="AR81" i="1"/>
  <c r="AQ81" i="1"/>
  <c r="AP81" i="1"/>
  <c r="AO81" i="1"/>
  <c r="AN81" i="1"/>
  <c r="AM81" i="1"/>
  <c r="AL81" i="1"/>
  <c r="AK81" i="1"/>
  <c r="AJ81" i="1"/>
  <c r="AI81" i="1"/>
  <c r="AR79" i="1"/>
  <c r="AQ79" i="1"/>
  <c r="AP79" i="1"/>
  <c r="AO79" i="1"/>
  <c r="AN79" i="1"/>
  <c r="AM79" i="1"/>
  <c r="AL79" i="1"/>
  <c r="AK79" i="1"/>
  <c r="AJ79" i="1"/>
  <c r="AI79" i="1"/>
  <c r="AR76" i="1"/>
  <c r="AQ76" i="1"/>
  <c r="AP76" i="1"/>
  <c r="AO76" i="1"/>
  <c r="AN76" i="1"/>
  <c r="AM76" i="1"/>
  <c r="AL76" i="1"/>
  <c r="AK76" i="1"/>
  <c r="AJ76" i="1"/>
  <c r="AI76" i="1"/>
  <c r="AR75" i="1"/>
  <c r="AQ75" i="1"/>
  <c r="AP75" i="1"/>
  <c r="AO75" i="1"/>
  <c r="AN75" i="1"/>
  <c r="AM75" i="1"/>
  <c r="AL75" i="1"/>
  <c r="AK75" i="1"/>
  <c r="AJ75" i="1"/>
  <c r="AI75" i="1"/>
  <c r="AR74" i="1"/>
  <c r="AQ74" i="1"/>
  <c r="AP74" i="1"/>
  <c r="AO74" i="1"/>
  <c r="AN74" i="1"/>
  <c r="AM74" i="1"/>
  <c r="AL74" i="1"/>
  <c r="AK74" i="1"/>
  <c r="AJ74" i="1"/>
  <c r="AI74" i="1"/>
  <c r="AR72" i="1"/>
  <c r="AQ72" i="1"/>
  <c r="AP72" i="1"/>
  <c r="AO72" i="1"/>
  <c r="AN72" i="1"/>
  <c r="AM72" i="1"/>
  <c r="AL72" i="1"/>
  <c r="AK72" i="1"/>
  <c r="AJ72" i="1"/>
  <c r="AI72" i="1"/>
  <c r="AR71" i="1"/>
  <c r="AQ71" i="1"/>
  <c r="AP71" i="1"/>
  <c r="AO71" i="1"/>
  <c r="AN71" i="1"/>
  <c r="AM71" i="1"/>
  <c r="AL71" i="1"/>
  <c r="AK71" i="1"/>
  <c r="AJ71" i="1"/>
  <c r="AI71" i="1"/>
  <c r="AR70" i="1"/>
  <c r="AQ70" i="1"/>
  <c r="AP70" i="1"/>
  <c r="AO70" i="1"/>
  <c r="AN70" i="1"/>
  <c r="AM70" i="1"/>
  <c r="AL70" i="1"/>
  <c r="AK70" i="1"/>
  <c r="AJ70" i="1"/>
  <c r="AI70" i="1"/>
  <c r="AR65" i="1"/>
  <c r="AQ65" i="1"/>
  <c r="AP65" i="1"/>
  <c r="AO65" i="1"/>
  <c r="AN65" i="1"/>
  <c r="AM65" i="1"/>
  <c r="AL65" i="1"/>
  <c r="AK65" i="1"/>
  <c r="AJ65" i="1"/>
  <c r="AI65" i="1"/>
  <c r="AR63" i="1"/>
  <c r="AQ63" i="1"/>
  <c r="AP63" i="1"/>
  <c r="AO63" i="1"/>
  <c r="AN63" i="1"/>
  <c r="AM63" i="1"/>
  <c r="AL63" i="1"/>
  <c r="AK63" i="1"/>
  <c r="AJ63" i="1"/>
  <c r="AI63" i="1"/>
  <c r="AR62" i="1"/>
  <c r="AQ62" i="1"/>
  <c r="AP62" i="1"/>
  <c r="AO62" i="1"/>
  <c r="AN62" i="1"/>
  <c r="AM62" i="1"/>
  <c r="AL62" i="1"/>
  <c r="AK62" i="1"/>
  <c r="AJ62" i="1"/>
  <c r="AI62" i="1"/>
  <c r="AR61" i="1"/>
  <c r="AQ61" i="1"/>
  <c r="AP61" i="1"/>
  <c r="AO61" i="1"/>
  <c r="AN61" i="1"/>
  <c r="AM61" i="1"/>
  <c r="AL61" i="1"/>
  <c r="AK61" i="1"/>
  <c r="AJ61" i="1"/>
  <c r="AI61" i="1"/>
  <c r="AR60" i="1"/>
  <c r="AQ60" i="1"/>
  <c r="AP60" i="1"/>
  <c r="AO60" i="1"/>
  <c r="AN60" i="1"/>
  <c r="AM60" i="1"/>
  <c r="AL60" i="1"/>
  <c r="AK60" i="1"/>
  <c r="AJ60" i="1"/>
  <c r="AI60" i="1"/>
  <c r="AR59" i="1"/>
  <c r="AQ59" i="1"/>
  <c r="AP59" i="1"/>
  <c r="AO59" i="1"/>
  <c r="AN59" i="1"/>
  <c r="AM59" i="1"/>
  <c r="AL59" i="1"/>
  <c r="AK59" i="1"/>
  <c r="AJ59" i="1"/>
  <c r="AI59" i="1"/>
  <c r="AR58" i="1"/>
  <c r="AQ58" i="1"/>
  <c r="AP58" i="1"/>
  <c r="AO58" i="1"/>
  <c r="AN58" i="1"/>
  <c r="AM58" i="1"/>
  <c r="AL58" i="1"/>
  <c r="AK58" i="1"/>
  <c r="AJ58" i="1"/>
  <c r="AI58" i="1"/>
  <c r="AR57" i="1"/>
  <c r="AQ57" i="1"/>
  <c r="AP57" i="1"/>
  <c r="AO57" i="1"/>
  <c r="AN57" i="1"/>
  <c r="AM57" i="1"/>
  <c r="AL57" i="1"/>
  <c r="AK57" i="1"/>
  <c r="AJ57" i="1"/>
  <c r="AI57" i="1"/>
  <c r="AR53" i="1"/>
  <c r="AQ53" i="1"/>
  <c r="AP53" i="1"/>
  <c r="AO53" i="1"/>
  <c r="AN53" i="1"/>
  <c r="AM53" i="1"/>
  <c r="AL53" i="1"/>
  <c r="AK53" i="1"/>
  <c r="AJ53" i="1"/>
  <c r="AI53" i="1"/>
  <c r="AR50" i="1"/>
  <c r="AQ50" i="1"/>
  <c r="AP50" i="1"/>
  <c r="AO50" i="1"/>
  <c r="AN50" i="1"/>
  <c r="AM50" i="1"/>
  <c r="AL50" i="1"/>
  <c r="AK50" i="1"/>
  <c r="AJ50" i="1"/>
  <c r="AI50" i="1"/>
  <c r="AR48" i="1"/>
  <c r="AQ48" i="1"/>
  <c r="AP48" i="1"/>
  <c r="AO48" i="1"/>
  <c r="AN48" i="1"/>
  <c r="AM48" i="1"/>
  <c r="AL48" i="1"/>
  <c r="AK48" i="1"/>
  <c r="AJ48" i="1"/>
  <c r="AI48" i="1"/>
  <c r="AR43" i="1"/>
  <c r="AQ43" i="1"/>
  <c r="AP43" i="1"/>
  <c r="AO43" i="1"/>
  <c r="AN43" i="1"/>
  <c r="AM43" i="1"/>
  <c r="AL43" i="1"/>
  <c r="AK43" i="1"/>
  <c r="AJ43" i="1"/>
  <c r="AI43" i="1"/>
  <c r="AR42" i="1"/>
  <c r="AQ42" i="1"/>
  <c r="AP42" i="1"/>
  <c r="AO42" i="1"/>
  <c r="AN42" i="1"/>
  <c r="AM42" i="1"/>
  <c r="AL42" i="1"/>
  <c r="AK42" i="1"/>
  <c r="AJ42" i="1"/>
  <c r="AI42" i="1"/>
  <c r="AR41" i="1"/>
  <c r="AQ41" i="1"/>
  <c r="AP41" i="1"/>
  <c r="AO41" i="1"/>
  <c r="AN41" i="1"/>
  <c r="AM41" i="1"/>
  <c r="AL41" i="1"/>
  <c r="AK41" i="1"/>
  <c r="AJ41" i="1"/>
  <c r="AI41" i="1"/>
  <c r="AR38" i="1"/>
  <c r="AQ38" i="1"/>
  <c r="AP38" i="1"/>
  <c r="AO38" i="1"/>
  <c r="AN38" i="1"/>
  <c r="AM38" i="1"/>
  <c r="AL38" i="1"/>
  <c r="AK38" i="1"/>
  <c r="AJ38" i="1"/>
  <c r="AI38" i="1"/>
  <c r="AR37" i="1"/>
  <c r="AQ37" i="1"/>
  <c r="AP37" i="1"/>
  <c r="AO37" i="1"/>
  <c r="AN37" i="1"/>
  <c r="AM37" i="1"/>
  <c r="AL37" i="1"/>
  <c r="AK37" i="1"/>
  <c r="AJ37" i="1"/>
  <c r="AI37" i="1"/>
  <c r="AR36" i="1"/>
  <c r="AQ36" i="1"/>
  <c r="AP36" i="1"/>
  <c r="AO36" i="1"/>
  <c r="AN36" i="1"/>
  <c r="AM36" i="1"/>
  <c r="AL36" i="1"/>
  <c r="AK36" i="1"/>
  <c r="AJ36" i="1"/>
  <c r="AI36" i="1"/>
  <c r="AR35" i="1"/>
  <c r="AQ35" i="1"/>
  <c r="AP35" i="1"/>
  <c r="AO35" i="1"/>
  <c r="AN35" i="1"/>
  <c r="AM35" i="1"/>
  <c r="AL35" i="1"/>
  <c r="AK35" i="1"/>
  <c r="AJ35" i="1"/>
  <c r="AI35" i="1"/>
  <c r="AR33" i="1"/>
  <c r="AQ33" i="1"/>
  <c r="AP33" i="1"/>
  <c r="AO33" i="1"/>
  <c r="AN33" i="1"/>
  <c r="AM33" i="1"/>
  <c r="AL33" i="1"/>
  <c r="AK33" i="1"/>
  <c r="AJ33" i="1"/>
  <c r="AI33" i="1"/>
  <c r="AR32" i="1"/>
  <c r="AQ32" i="1"/>
  <c r="AP32" i="1"/>
  <c r="AO32" i="1"/>
  <c r="AN32" i="1"/>
  <c r="AM32" i="1"/>
  <c r="AL32" i="1"/>
  <c r="AK32" i="1"/>
  <c r="AJ32" i="1"/>
  <c r="AI32" i="1"/>
  <c r="AR29" i="1"/>
  <c r="AQ29" i="1"/>
  <c r="AP29" i="1"/>
  <c r="AO29" i="1"/>
  <c r="AN29" i="1"/>
  <c r="AM29" i="1"/>
  <c r="AL29" i="1"/>
  <c r="AK29" i="1"/>
  <c r="AJ29" i="1"/>
  <c r="AI29" i="1"/>
  <c r="AR28" i="1"/>
  <c r="AQ28" i="1"/>
  <c r="AP28" i="1"/>
  <c r="AO28" i="1"/>
  <c r="AN28" i="1"/>
  <c r="AM28" i="1"/>
  <c r="AL28" i="1"/>
  <c r="AK28" i="1"/>
  <c r="AJ28" i="1"/>
  <c r="AI28" i="1"/>
  <c r="AR25" i="1"/>
  <c r="AQ25" i="1"/>
  <c r="AP25" i="1"/>
  <c r="AO25" i="1"/>
  <c r="AN25" i="1"/>
  <c r="AM25" i="1"/>
  <c r="AL25" i="1"/>
  <c r="AK25" i="1"/>
  <c r="AJ25" i="1"/>
  <c r="AI25" i="1"/>
  <c r="AR22" i="1"/>
  <c r="AQ22" i="1"/>
  <c r="AP22" i="1"/>
  <c r="AO22" i="1"/>
  <c r="AN22" i="1"/>
  <c r="AM22" i="1"/>
  <c r="AL22" i="1"/>
  <c r="AK22" i="1"/>
  <c r="AJ22" i="1"/>
  <c r="AI22" i="1"/>
  <c r="AR20" i="1"/>
  <c r="AQ20" i="1"/>
  <c r="AP20" i="1"/>
  <c r="AO20" i="1"/>
  <c r="AN20" i="1"/>
  <c r="AM20" i="1"/>
  <c r="AL20" i="1"/>
  <c r="AK20" i="1"/>
  <c r="AJ20" i="1"/>
  <c r="AI20" i="1"/>
  <c r="AR16" i="1"/>
  <c r="AQ16" i="1"/>
  <c r="AP16" i="1"/>
  <c r="AO16" i="1"/>
  <c r="AN16" i="1"/>
  <c r="AM16" i="1"/>
  <c r="AL16" i="1"/>
  <c r="AK16" i="1"/>
  <c r="AJ16" i="1"/>
  <c r="AI16" i="1"/>
  <c r="AR14" i="1"/>
  <c r="AQ14" i="1"/>
  <c r="AP14" i="1"/>
  <c r="AO14" i="1"/>
  <c r="AN14" i="1"/>
  <c r="AM14" i="1"/>
  <c r="AL14" i="1"/>
  <c r="AK14" i="1"/>
  <c r="AJ14" i="1"/>
  <c r="AR12" i="1"/>
  <c r="AQ12" i="1"/>
  <c r="AP12" i="1"/>
  <c r="AO12" i="1"/>
  <c r="AN12" i="1"/>
  <c r="AM12" i="1"/>
  <c r="AL12" i="1"/>
  <c r="AK12" i="1"/>
  <c r="AJ12" i="1"/>
  <c r="AI12" i="1"/>
  <c r="AR11" i="1"/>
  <c r="AQ11" i="1"/>
  <c r="AP11" i="1"/>
  <c r="AO11" i="1"/>
  <c r="AN11" i="1"/>
  <c r="AM11" i="1"/>
  <c r="AL11" i="1"/>
  <c r="AK11" i="1"/>
  <c r="AJ11" i="1"/>
  <c r="AI11" i="1"/>
  <c r="AR10" i="1"/>
  <c r="AQ10" i="1"/>
  <c r="AP10" i="1"/>
  <c r="AO10" i="1"/>
  <c r="AN10" i="1"/>
  <c r="AM10" i="1"/>
  <c r="AL10" i="1"/>
  <c r="AK10" i="1"/>
  <c r="AJ10" i="1"/>
  <c r="AI10" i="1"/>
  <c r="AR9" i="1"/>
  <c r="AQ9" i="1"/>
  <c r="AP9" i="1"/>
  <c r="AO9" i="1"/>
  <c r="AN9" i="1"/>
  <c r="AM9" i="1"/>
  <c r="AL9" i="1"/>
  <c r="AK9" i="1"/>
  <c r="AJ9" i="1"/>
  <c r="AI9" i="1"/>
  <c r="AJ8" i="1"/>
  <c r="AK8" i="1"/>
  <c r="AL8" i="1"/>
  <c r="AM8" i="1"/>
  <c r="AN8" i="1"/>
  <c r="AO8" i="1"/>
  <c r="AP8" i="1"/>
  <c r="AQ8" i="1"/>
  <c r="AR8" i="1"/>
  <c r="AI8" i="1"/>
  <c r="AR151" i="1"/>
  <c r="AO151" i="1"/>
  <c r="AN151" i="1"/>
  <c r="AL151" i="1"/>
  <c r="AK151" i="1"/>
  <c r="AJ151" i="1"/>
  <c r="AI151" i="1"/>
  <c r="AQ150" i="1"/>
  <c r="AO150" i="1"/>
  <c r="AN150" i="1"/>
  <c r="AM150" i="1"/>
  <c r="AK150" i="1"/>
  <c r="AJ150" i="1"/>
  <c r="AI150" i="1"/>
  <c r="AR148" i="1"/>
  <c r="AQ148" i="1"/>
  <c r="AP148" i="1"/>
  <c r="AO148" i="1"/>
  <c r="AN148" i="1"/>
  <c r="AM148" i="1"/>
  <c r="AL148" i="1"/>
  <c r="AK148" i="1"/>
  <c r="AJ148" i="1"/>
  <c r="AI148" i="1"/>
  <c r="AN147" i="1"/>
  <c r="AL147" i="1"/>
  <c r="AK147" i="1"/>
  <c r="AQ146" i="1"/>
  <c r="AO146" i="1"/>
  <c r="AN146" i="1"/>
  <c r="AM146" i="1"/>
  <c r="AL146" i="1"/>
  <c r="AK146" i="1"/>
  <c r="AR145" i="1"/>
  <c r="AN145" i="1"/>
  <c r="AM145" i="1"/>
  <c r="AL145" i="1"/>
  <c r="AK145" i="1"/>
  <c r="AJ145" i="1"/>
  <c r="AI145" i="1"/>
  <c r="AR144" i="1"/>
  <c r="AK144" i="1"/>
  <c r="AJ144" i="1"/>
  <c r="AJ141" i="1"/>
  <c r="AN140" i="1"/>
  <c r="AJ140" i="1"/>
  <c r="AI140" i="1"/>
  <c r="AI137" i="1"/>
  <c r="AN135" i="1"/>
  <c r="AL135" i="1"/>
  <c r="AK135" i="1"/>
  <c r="AJ135" i="1"/>
  <c r="AN132" i="1"/>
  <c r="AK132" i="1"/>
  <c r="AR131" i="1"/>
  <c r="AN131" i="1"/>
  <c r="AM131" i="1"/>
  <c r="AK131" i="1"/>
  <c r="AJ131" i="1"/>
  <c r="AN130" i="1"/>
  <c r="AL130" i="1"/>
  <c r="AJ130" i="1"/>
  <c r="AR129" i="1"/>
  <c r="AQ129" i="1"/>
  <c r="AP129" i="1"/>
  <c r="AO129" i="1"/>
  <c r="AN129" i="1"/>
  <c r="AM129" i="1"/>
  <c r="AL129" i="1"/>
  <c r="AK129" i="1"/>
  <c r="AJ129" i="1"/>
  <c r="AI129" i="1"/>
  <c r="AR127" i="1"/>
  <c r="AQ127" i="1"/>
  <c r="AP127" i="1"/>
  <c r="AO127" i="1"/>
  <c r="AN127" i="1"/>
  <c r="AM127" i="1"/>
  <c r="AL127" i="1"/>
  <c r="AK127" i="1"/>
  <c r="AJ127" i="1"/>
  <c r="AI127" i="1"/>
  <c r="AQ126" i="1"/>
  <c r="AP126" i="1"/>
  <c r="AM126" i="1"/>
  <c r="AL126" i="1"/>
  <c r="AK126" i="1"/>
  <c r="AJ126" i="1"/>
  <c r="AI126" i="1"/>
  <c r="AR125" i="1"/>
  <c r="AQ125" i="1"/>
  <c r="AO125" i="1"/>
  <c r="AN125" i="1"/>
  <c r="AM125" i="1"/>
  <c r="AL125" i="1"/>
  <c r="AK125" i="1"/>
  <c r="AJ125" i="1"/>
  <c r="AI125" i="1"/>
  <c r="AR124" i="1"/>
  <c r="AQ124" i="1"/>
  <c r="AN124" i="1"/>
  <c r="AM124" i="1"/>
  <c r="AL124" i="1"/>
  <c r="AK124" i="1"/>
  <c r="AJ124" i="1"/>
  <c r="AI124" i="1"/>
  <c r="AR122" i="1"/>
  <c r="AQ122" i="1"/>
  <c r="AM122" i="1"/>
  <c r="AL122" i="1"/>
  <c r="AK122" i="1"/>
  <c r="AJ122" i="1"/>
  <c r="AI122" i="1"/>
  <c r="AR121" i="1"/>
  <c r="AQ121" i="1"/>
  <c r="AP121" i="1"/>
  <c r="AN121" i="1"/>
  <c r="AM121" i="1"/>
  <c r="AL121" i="1"/>
  <c r="AK121" i="1"/>
  <c r="AJ121" i="1"/>
  <c r="AI121" i="1"/>
  <c r="AR120" i="1"/>
  <c r="AP120" i="1"/>
  <c r="AN120" i="1"/>
  <c r="AM120" i="1"/>
  <c r="AL120" i="1"/>
  <c r="AK120" i="1"/>
  <c r="AJ120" i="1"/>
  <c r="AI120" i="1"/>
  <c r="AR119" i="1"/>
  <c r="AN119" i="1"/>
  <c r="AM119" i="1"/>
  <c r="AL119" i="1"/>
  <c r="AK119" i="1"/>
  <c r="AJ119" i="1"/>
  <c r="AI119" i="1"/>
  <c r="AR118" i="1"/>
  <c r="AQ118" i="1"/>
  <c r="AN118" i="1"/>
  <c r="AL118" i="1"/>
  <c r="AK118" i="1"/>
  <c r="AN117" i="1"/>
  <c r="AM117" i="1"/>
  <c r="AK117" i="1"/>
  <c r="AJ117" i="1"/>
  <c r="AN116" i="1"/>
  <c r="AK116" i="1"/>
  <c r="AJ116" i="1"/>
  <c r="AR114" i="1"/>
  <c r="AQ114" i="1"/>
  <c r="AP114" i="1"/>
  <c r="AO114" i="1"/>
  <c r="AN114" i="1"/>
  <c r="AM114" i="1"/>
  <c r="AL114" i="1"/>
  <c r="AK114" i="1"/>
  <c r="AJ114" i="1"/>
  <c r="AI114" i="1"/>
  <c r="AO111" i="1"/>
  <c r="AN111" i="1"/>
  <c r="AM111" i="1"/>
  <c r="AK111" i="1"/>
  <c r="AJ111" i="1"/>
  <c r="AN109" i="1"/>
  <c r="AL109" i="1"/>
  <c r="AK109" i="1"/>
  <c r="AJ109" i="1"/>
  <c r="AR108" i="1"/>
  <c r="AK108" i="1"/>
  <c r="AJ108" i="1"/>
  <c r="AP105" i="1"/>
  <c r="AN105" i="1"/>
  <c r="AL105" i="1"/>
  <c r="AK105" i="1"/>
  <c r="AJ105" i="1"/>
  <c r="AI105" i="1"/>
  <c r="AN104" i="1"/>
  <c r="AK104" i="1"/>
  <c r="AR103" i="1"/>
  <c r="AQ103" i="1"/>
  <c r="AO103" i="1"/>
  <c r="AN103" i="1"/>
  <c r="AM103" i="1"/>
  <c r="AL103" i="1"/>
  <c r="AK103" i="1"/>
  <c r="AJ103" i="1"/>
  <c r="AN100" i="1"/>
  <c r="AM100" i="1"/>
  <c r="AL100" i="1"/>
  <c r="AJ100" i="1"/>
  <c r="AR99" i="1"/>
  <c r="AQ99" i="1"/>
  <c r="AP99" i="1"/>
  <c r="AN99" i="1"/>
  <c r="AM99" i="1"/>
  <c r="AL99" i="1"/>
  <c r="AJ99" i="1"/>
  <c r="AR96" i="1"/>
  <c r="AO96" i="1"/>
  <c r="AN96" i="1"/>
  <c r="AM96" i="1"/>
  <c r="AL96" i="1"/>
  <c r="AK96" i="1"/>
  <c r="AJ96" i="1"/>
  <c r="AI96" i="1"/>
  <c r="AN91" i="1"/>
  <c r="AM91" i="1"/>
  <c r="AK91" i="1"/>
  <c r="AR85" i="1"/>
  <c r="AQ85" i="1"/>
  <c r="AP85" i="1"/>
  <c r="AO85" i="1"/>
  <c r="AM85" i="1"/>
  <c r="AL85" i="1"/>
  <c r="AK85" i="1"/>
  <c r="AJ85" i="1"/>
  <c r="AI85" i="1"/>
  <c r="AQ84" i="1"/>
  <c r="AN84" i="1"/>
  <c r="AK84" i="1"/>
  <c r="AJ84" i="1"/>
  <c r="AN83" i="1"/>
  <c r="AK83" i="1"/>
  <c r="AQ82" i="1"/>
  <c r="AP82" i="1"/>
  <c r="AO82" i="1"/>
  <c r="AN82" i="1"/>
  <c r="AM82" i="1"/>
  <c r="AL82" i="1"/>
  <c r="AK82" i="1"/>
  <c r="AJ82" i="1"/>
  <c r="AI82" i="1"/>
  <c r="AR80" i="1"/>
  <c r="AL80" i="1"/>
  <c r="AJ80" i="1"/>
  <c r="AI80" i="1"/>
  <c r="AM78" i="1"/>
  <c r="AK78" i="1"/>
  <c r="AJ78" i="1"/>
  <c r="AN77" i="1"/>
  <c r="AM77" i="1"/>
  <c r="AK77" i="1"/>
  <c r="AI77" i="1"/>
  <c r="AQ73" i="1"/>
  <c r="AP73" i="1"/>
  <c r="AN73" i="1"/>
  <c r="AM73" i="1"/>
  <c r="AL73" i="1"/>
  <c r="AK73" i="1"/>
  <c r="AJ73" i="1"/>
  <c r="AI73" i="1"/>
  <c r="AR69" i="1"/>
  <c r="AM69" i="1"/>
  <c r="AK69" i="1"/>
  <c r="AQ68" i="1"/>
  <c r="AP68" i="1"/>
  <c r="AN68" i="1"/>
  <c r="AM68" i="1"/>
  <c r="AL68" i="1"/>
  <c r="AK68" i="1"/>
  <c r="AJ68" i="1"/>
  <c r="AN67" i="1"/>
  <c r="AM67" i="1"/>
  <c r="AI67" i="1"/>
  <c r="AR64" i="1"/>
  <c r="AQ64" i="1"/>
  <c r="AP64" i="1"/>
  <c r="AO64" i="1"/>
  <c r="AN64" i="1"/>
  <c r="AM64" i="1"/>
  <c r="AL64" i="1"/>
  <c r="AK64" i="1"/>
  <c r="AJ64" i="1"/>
  <c r="AI64" i="1"/>
  <c r="AP56" i="1"/>
  <c r="AM56" i="1"/>
  <c r="AL56" i="1"/>
  <c r="AK56" i="1"/>
  <c r="AQ55" i="1"/>
  <c r="AN55" i="1"/>
  <c r="AM55" i="1"/>
  <c r="AL55" i="1"/>
  <c r="AK55" i="1"/>
  <c r="AJ55" i="1"/>
  <c r="AI55" i="1"/>
  <c r="AR54" i="1"/>
  <c r="AO54" i="1"/>
  <c r="AN54" i="1"/>
  <c r="AM54" i="1"/>
  <c r="AL54" i="1"/>
  <c r="AQ52" i="1"/>
  <c r="AP52" i="1"/>
  <c r="AM52" i="1"/>
  <c r="AK52" i="1"/>
  <c r="AJ52" i="1"/>
  <c r="AI52" i="1"/>
  <c r="AQ51" i="1"/>
  <c r="AP51" i="1"/>
  <c r="AN51" i="1"/>
  <c r="AK51" i="1"/>
  <c r="AJ51" i="1"/>
  <c r="AI51" i="1"/>
  <c r="AR49" i="1"/>
  <c r="AQ49" i="1"/>
  <c r="AP49" i="1"/>
  <c r="AN49" i="1"/>
  <c r="AM49" i="1"/>
  <c r="AL49" i="1"/>
  <c r="AK49" i="1"/>
  <c r="AJ49" i="1"/>
  <c r="AR47" i="1"/>
  <c r="AQ47" i="1"/>
  <c r="AP47" i="1"/>
  <c r="AN47" i="1"/>
  <c r="AM47" i="1"/>
  <c r="AL47" i="1"/>
  <c r="AK47" i="1"/>
  <c r="AJ47" i="1"/>
  <c r="AN46" i="1"/>
  <c r="AM46" i="1"/>
  <c r="AL46" i="1"/>
  <c r="AJ46" i="1"/>
  <c r="AI46" i="1"/>
  <c r="AR45" i="1"/>
  <c r="AN45" i="1"/>
  <c r="AM45" i="1"/>
  <c r="AL45" i="1"/>
  <c r="AK45" i="1"/>
  <c r="AJ45" i="1"/>
  <c r="AI45" i="1"/>
  <c r="AR44" i="1"/>
  <c r="AQ44" i="1"/>
  <c r="AO44" i="1"/>
  <c r="AN44" i="1"/>
  <c r="AM44" i="1"/>
  <c r="AL44" i="1"/>
  <c r="AK44" i="1"/>
  <c r="AJ44" i="1"/>
  <c r="AI44" i="1"/>
  <c r="AQ40" i="1"/>
  <c r="AO40" i="1"/>
  <c r="AN40" i="1"/>
  <c r="AM40" i="1"/>
  <c r="AL40" i="1"/>
  <c r="AK40" i="1"/>
  <c r="AJ40" i="1"/>
  <c r="AI40" i="1"/>
  <c r="AN39" i="1"/>
  <c r="AK39" i="1"/>
  <c r="AJ39" i="1"/>
  <c r="AN34" i="1"/>
  <c r="AM34" i="1"/>
  <c r="AJ34" i="1"/>
  <c r="AI34" i="1"/>
  <c r="AR31" i="1"/>
  <c r="AQ31" i="1"/>
  <c r="AP31" i="1"/>
  <c r="AN31" i="1"/>
  <c r="AM31" i="1"/>
  <c r="AL31" i="1"/>
  <c r="AK31" i="1"/>
  <c r="AJ31" i="1"/>
  <c r="AI31" i="1"/>
  <c r="AR30" i="1"/>
  <c r="AQ30" i="1"/>
  <c r="AP30" i="1"/>
  <c r="AO30" i="1"/>
  <c r="AN30" i="1"/>
  <c r="AM30" i="1"/>
  <c r="AL30" i="1"/>
  <c r="AK30" i="1"/>
  <c r="AJ30" i="1"/>
  <c r="AI30" i="1"/>
  <c r="AR27" i="1"/>
  <c r="AN27" i="1"/>
  <c r="AM27" i="1"/>
  <c r="AK27" i="1"/>
  <c r="AJ27" i="1"/>
  <c r="AI27" i="1"/>
  <c r="AR26" i="1"/>
  <c r="AQ26" i="1"/>
  <c r="AP26" i="1"/>
  <c r="AN26" i="1"/>
  <c r="AM26" i="1"/>
  <c r="AK26" i="1"/>
  <c r="AJ26" i="1"/>
  <c r="AI26" i="1"/>
  <c r="AR24" i="1"/>
  <c r="AQ24" i="1"/>
  <c r="AP24" i="1"/>
  <c r="AN24" i="1"/>
  <c r="AM24" i="1"/>
  <c r="AL24" i="1"/>
  <c r="AK24" i="1"/>
  <c r="AI24" i="1"/>
  <c r="AJ23" i="1"/>
  <c r="AQ21" i="1"/>
  <c r="AO21" i="1"/>
  <c r="AN21" i="1"/>
  <c r="AM21" i="1"/>
  <c r="AL21" i="1"/>
  <c r="AK21" i="1"/>
  <c r="AJ21" i="1"/>
  <c r="AP19" i="1"/>
  <c r="AM19" i="1"/>
  <c r="AK19" i="1"/>
  <c r="AJ19" i="1"/>
  <c r="AR18" i="1"/>
  <c r="AQ18" i="1"/>
  <c r="AP18" i="1"/>
  <c r="AO18" i="1"/>
  <c r="AN18" i="1"/>
  <c r="AM18" i="1"/>
  <c r="AL18" i="1"/>
  <c r="AK18" i="1"/>
  <c r="AJ18" i="1"/>
  <c r="AI18" i="1"/>
  <c r="AR17" i="1"/>
  <c r="AQ17" i="1"/>
  <c r="AP17" i="1"/>
  <c r="AO17" i="1"/>
  <c r="AN17" i="1"/>
  <c r="AM17" i="1"/>
  <c r="AL17" i="1"/>
  <c r="AK17" i="1"/>
  <c r="AJ17" i="1"/>
  <c r="AI17" i="1"/>
  <c r="AQ15" i="1"/>
  <c r="AP15" i="1"/>
  <c r="AN15" i="1"/>
  <c r="AM15" i="1"/>
  <c r="AK15" i="1"/>
  <c r="AJ15" i="1"/>
  <c r="AR13" i="1"/>
  <c r="AQ13" i="1"/>
  <c r="AO13" i="1"/>
  <c r="AM13" i="1"/>
  <c r="AL13" i="1"/>
  <c r="AK13" i="1"/>
  <c r="AI13" i="1"/>
  <c r="AJ7" i="1"/>
  <c r="AR6" i="1"/>
  <c r="AO6" i="1"/>
  <c r="AN6" i="1"/>
  <c r="AM6" i="1"/>
  <c r="AL6" i="1"/>
  <c r="AI6" i="1"/>
  <c r="AO5" i="1"/>
  <c r="AN5" i="1"/>
  <c r="AL5" i="1"/>
  <c r="AK5" i="1"/>
  <c r="AJ5" i="1"/>
  <c r="AI5" i="1"/>
  <c r="AR4" i="1"/>
  <c r="AQ4" i="1"/>
  <c r="AP4" i="1"/>
  <c r="AO4" i="1"/>
  <c r="AN4" i="1"/>
  <c r="AM4" i="1"/>
  <c r="AL4" i="1"/>
  <c r="AK4" i="1"/>
  <c r="AJ4" i="1"/>
  <c r="AI4" i="1"/>
  <c r="AJ3" i="1"/>
  <c r="AK3" i="1"/>
  <c r="AL3" i="1"/>
  <c r="AM3" i="1"/>
  <c r="AN3" i="1"/>
  <c r="AO3" i="1"/>
  <c r="AP3" i="1"/>
  <c r="AQ3" i="1"/>
  <c r="AR3" i="1"/>
  <c r="AI3" i="1"/>
  <c r="R152" i="1" l="1"/>
  <c r="R151" i="1"/>
  <c r="R147" i="1"/>
  <c r="R149" i="1"/>
  <c r="R150" i="1"/>
  <c r="R145" i="1"/>
  <c r="R146" i="1"/>
  <c r="R143" i="1"/>
  <c r="R142" i="1"/>
  <c r="R140" i="1"/>
  <c r="R138" i="1"/>
  <c r="R139" i="1"/>
  <c r="R134" i="1"/>
  <c r="R137" i="1"/>
  <c r="R136" i="1"/>
  <c r="R132" i="1"/>
  <c r="R130" i="1"/>
  <c r="R133" i="1"/>
  <c r="R128" i="1"/>
  <c r="R131" i="1"/>
  <c r="R126" i="1"/>
  <c r="R127" i="1"/>
  <c r="R122" i="1"/>
  <c r="R123" i="1"/>
  <c r="R121" i="1"/>
  <c r="R120" i="1"/>
  <c r="R118" i="1"/>
  <c r="R116" i="1"/>
  <c r="R119" i="1"/>
  <c r="R117" i="1"/>
  <c r="R114" i="1"/>
  <c r="R113" i="1"/>
  <c r="R112" i="1"/>
  <c r="R111" i="1"/>
  <c r="R110" i="1"/>
  <c r="R107" i="1"/>
  <c r="R106" i="1"/>
  <c r="R104" i="1"/>
  <c r="R105" i="1"/>
  <c r="R103" i="1"/>
  <c r="R102" i="1"/>
  <c r="R101" i="1"/>
  <c r="R100" i="1"/>
  <c r="R98" i="1"/>
  <c r="R99" i="1"/>
  <c r="R96" i="1"/>
  <c r="R92" i="1"/>
  <c r="R94" i="1"/>
  <c r="R93" i="1"/>
  <c r="R89" i="1"/>
  <c r="R91" i="1"/>
  <c r="R90" i="1"/>
  <c r="R86" i="1"/>
  <c r="R87" i="1"/>
  <c r="R85" i="1"/>
  <c r="R84" i="1"/>
  <c r="R80" i="1"/>
  <c r="R76" i="1"/>
  <c r="R78" i="1"/>
  <c r="R77" i="1"/>
  <c r="R75" i="1"/>
  <c r="R70" i="1"/>
  <c r="R73" i="1"/>
  <c r="R69" i="1"/>
  <c r="R63" i="1"/>
  <c r="R61" i="1"/>
  <c r="R62" i="1"/>
  <c r="R59" i="1"/>
  <c r="R60" i="1"/>
  <c r="R57" i="1"/>
  <c r="R55" i="1"/>
  <c r="R54" i="1"/>
  <c r="R52" i="1"/>
  <c r="R51" i="1"/>
  <c r="R48" i="1"/>
  <c r="R46" i="1"/>
  <c r="R45" i="1"/>
  <c r="R44" i="1"/>
  <c r="R42" i="1"/>
  <c r="R43" i="1"/>
  <c r="R40" i="1"/>
  <c r="R37" i="1"/>
  <c r="R36" i="1"/>
  <c r="R34" i="1"/>
  <c r="R32" i="1"/>
  <c r="R31" i="1"/>
  <c r="R29" i="1"/>
  <c r="R28" i="1"/>
  <c r="R27" i="1"/>
  <c r="R26" i="1"/>
  <c r="R25" i="1"/>
  <c r="R23" i="1"/>
  <c r="R22" i="1"/>
  <c r="R19" i="1"/>
  <c r="R18" i="1"/>
  <c r="R16" i="1"/>
  <c r="R15" i="1"/>
  <c r="R14" i="1"/>
  <c r="R13" i="1"/>
  <c r="R11" i="1"/>
  <c r="R9" i="1"/>
  <c r="R5" i="1"/>
  <c r="C3" i="1" l="1"/>
  <c r="C4" i="1"/>
  <c r="C5" i="1"/>
  <c r="C6" i="1"/>
  <c r="C8" i="1"/>
  <c r="C7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40" i="1"/>
  <c r="C39" i="1"/>
  <c r="C41" i="1"/>
  <c r="C43" i="1"/>
  <c r="C42" i="1"/>
  <c r="C44" i="1"/>
  <c r="C45" i="1"/>
  <c r="C46" i="1"/>
  <c r="C48" i="1"/>
  <c r="C47" i="1"/>
  <c r="C49" i="1"/>
  <c r="C51" i="1"/>
  <c r="C50" i="1"/>
  <c r="C52" i="1"/>
  <c r="C53" i="1"/>
  <c r="C54" i="1"/>
  <c r="C55" i="1"/>
  <c r="C58" i="1"/>
  <c r="C57" i="1"/>
  <c r="C56" i="1"/>
  <c r="C60" i="1"/>
  <c r="C59" i="1"/>
  <c r="C62" i="1"/>
  <c r="C61" i="1"/>
  <c r="C63" i="1"/>
  <c r="C65" i="1"/>
  <c r="C64" i="1"/>
  <c r="C66" i="1"/>
  <c r="C68" i="1"/>
  <c r="C67" i="1"/>
  <c r="C69" i="1"/>
  <c r="C71" i="1"/>
  <c r="C73" i="1"/>
  <c r="C72" i="1"/>
  <c r="C70" i="1"/>
  <c r="C75" i="1"/>
  <c r="C77" i="1"/>
  <c r="C78" i="1"/>
  <c r="C74" i="1"/>
  <c r="C76" i="1"/>
  <c r="C81" i="1"/>
  <c r="C83" i="1"/>
  <c r="C82" i="1"/>
  <c r="C80" i="1"/>
  <c r="C79" i="1"/>
  <c r="C84" i="1"/>
  <c r="C85" i="1"/>
  <c r="C87" i="1"/>
  <c r="C88" i="1"/>
  <c r="C86" i="1"/>
  <c r="C90" i="1"/>
  <c r="C91" i="1"/>
  <c r="C89" i="1"/>
  <c r="C93" i="1"/>
  <c r="C94" i="1"/>
  <c r="C92" i="1"/>
  <c r="C95" i="1"/>
  <c r="C96" i="1"/>
  <c r="C99" i="1"/>
  <c r="C98" i="1"/>
  <c r="C97" i="1"/>
  <c r="C100" i="1"/>
  <c r="C101" i="1"/>
  <c r="C102" i="1"/>
  <c r="C103" i="1"/>
  <c r="C105" i="1"/>
  <c r="C104" i="1"/>
  <c r="C106" i="1"/>
  <c r="C115" i="1"/>
  <c r="C108" i="1"/>
  <c r="C107" i="1"/>
  <c r="C109" i="1"/>
  <c r="C110" i="1"/>
  <c r="C111" i="1"/>
  <c r="C112" i="1"/>
  <c r="C113" i="1"/>
  <c r="C114" i="1"/>
  <c r="C117" i="1"/>
  <c r="C119" i="1"/>
  <c r="C116" i="1"/>
  <c r="C118" i="1"/>
  <c r="C120" i="1"/>
  <c r="C121" i="1"/>
  <c r="C123" i="1"/>
  <c r="C122" i="1"/>
  <c r="C127" i="1"/>
  <c r="C125" i="1"/>
  <c r="C124" i="1"/>
  <c r="C126" i="1"/>
  <c r="C131" i="1"/>
  <c r="C128" i="1"/>
  <c r="C133" i="1"/>
  <c r="C130" i="1"/>
  <c r="C132" i="1"/>
  <c r="C129" i="1"/>
  <c r="C136" i="1"/>
  <c r="C137" i="1"/>
  <c r="C134" i="1"/>
  <c r="C135" i="1"/>
  <c r="C139" i="1"/>
  <c r="C138" i="1"/>
  <c r="C140" i="1"/>
  <c r="C141" i="1"/>
  <c r="C142" i="1"/>
  <c r="C144" i="1"/>
  <c r="C143" i="1"/>
  <c r="C146" i="1"/>
  <c r="C145" i="1"/>
  <c r="C148" i="1"/>
  <c r="C150" i="1"/>
  <c r="C149" i="1"/>
  <c r="C147" i="1"/>
  <c r="C151" i="1"/>
  <c r="C152" i="1"/>
</calcChain>
</file>

<file path=xl/comments1.xml><?xml version="1.0" encoding="utf-8"?>
<comments xmlns="http://schemas.openxmlformats.org/spreadsheetml/2006/main">
  <authors>
    <author>Neuhaus</author>
  </authors>
  <commentList>
    <comment ref="S2" authorId="0" shapeId="0">
      <text>
        <r>
          <rPr>
            <b/>
            <sz val="9"/>
            <color indexed="81"/>
            <rFont val="Tahoma"/>
            <family val="2"/>
          </rPr>
          <t>LB medium
OD ~0.5</t>
        </r>
      </text>
    </comment>
    <comment ref="T2" authorId="0" shapeId="0">
      <text>
        <r>
          <rPr>
            <b/>
            <sz val="9"/>
            <color indexed="81"/>
            <rFont val="Tahoma"/>
            <family val="2"/>
          </rPr>
          <t>MOPS complete
OD ~0.3</t>
        </r>
      </text>
    </comment>
    <comment ref="U2" authorId="0" shapeId="0">
      <text>
        <r>
          <rPr>
            <b/>
            <sz val="9"/>
            <color indexed="81"/>
            <rFont val="Calibri"/>
            <family val="2"/>
          </rPr>
          <t>significant ≥</t>
        </r>
        <r>
          <rPr>
            <b/>
            <sz val="8.1"/>
            <color indexed="81"/>
            <rFont val="Tahoma"/>
            <family val="2"/>
          </rPr>
          <t xml:space="preserve"> 1.3</t>
        </r>
      </text>
    </comment>
    <comment ref="AI2" authorId="0" shapeId="0">
      <text>
        <r>
          <rPr>
            <b/>
            <sz val="9"/>
            <color indexed="81"/>
            <rFont val="Tahoma"/>
            <charset val="1"/>
          </rPr>
          <t>fold-change based on plain LB</t>
        </r>
      </text>
    </comment>
  </commentList>
</comments>
</file>

<file path=xl/sharedStrings.xml><?xml version="1.0" encoding="utf-8"?>
<sst xmlns="http://schemas.openxmlformats.org/spreadsheetml/2006/main" count="1673" uniqueCount="383">
  <si>
    <t>Name</t>
  </si>
  <si>
    <t>Length</t>
  </si>
  <si>
    <t>strand</t>
  </si>
  <si>
    <t>Number of transcriptome reads</t>
  </si>
  <si>
    <t>Number of footprint reads</t>
  </si>
  <si>
    <t>RPKM transcriptome</t>
  </si>
  <si>
    <t>RPKM footprints</t>
  </si>
  <si>
    <t>RCV</t>
  </si>
  <si>
    <t>Northern Blot</t>
  </si>
  <si>
    <t>ncR1085800</t>
  </si>
  <si>
    <t>-</t>
  </si>
  <si>
    <t>+</t>
  </si>
  <si>
    <t>positive</t>
  </si>
  <si>
    <t>ncR1481381</t>
  </si>
  <si>
    <t>ncR3690952</t>
  </si>
  <si>
    <t>negative</t>
  </si>
  <si>
    <t>ncR1636218</t>
  </si>
  <si>
    <t>ncR3665651</t>
  </si>
  <si>
    <t>ncR3545929</t>
  </si>
  <si>
    <t>ncR3860554</t>
  </si>
  <si>
    <t>ncR1088953</t>
  </si>
  <si>
    <t>ncR3066135</t>
  </si>
  <si>
    <t>ncR1484560</t>
  </si>
  <si>
    <t>ncR5355946</t>
  </si>
  <si>
    <t>ncR16920</t>
  </si>
  <si>
    <t>ncR165975</t>
  </si>
  <si>
    <t>ncR5223290</t>
  </si>
  <si>
    <t>ncR1641710</t>
  </si>
  <si>
    <t>ncR1765944</t>
  </si>
  <si>
    <t>ncR2358348</t>
  </si>
  <si>
    <t>ncR1888606</t>
  </si>
  <si>
    <t>ncR2530362</t>
  </si>
  <si>
    <t>ncR5133665</t>
  </si>
  <si>
    <t>ncR2638864</t>
  </si>
  <si>
    <t>ncR326492</t>
  </si>
  <si>
    <t>ncR622277</t>
  </si>
  <si>
    <t>ncR2549762</t>
  </si>
  <si>
    <t>ncR2287</t>
  </si>
  <si>
    <t>ncR1019437</t>
  </si>
  <si>
    <t>ncR1694864</t>
  </si>
  <si>
    <t>ncR1864748</t>
  </si>
  <si>
    <t>ncR3526958</t>
  </si>
  <si>
    <t>ncR867065</t>
  </si>
  <si>
    <t>ncR1079732</t>
  </si>
  <si>
    <t>ncR3020266</t>
  </si>
  <si>
    <t>ncR1328373</t>
  </si>
  <si>
    <t>ncR3094200</t>
  </si>
  <si>
    <t>ncR774709</t>
  </si>
  <si>
    <t>ncR3725111</t>
  </si>
  <si>
    <t>ncR4881271</t>
  </si>
  <si>
    <t>ncR451977</t>
  </si>
  <si>
    <t>ncR4922734</t>
  </si>
  <si>
    <t>ncR4393950</t>
  </si>
  <si>
    <t>ncR1748457</t>
  </si>
  <si>
    <t>ncR5324582</t>
  </si>
  <si>
    <t>ncR1847082</t>
  </si>
  <si>
    <t>ncR2820623</t>
  </si>
  <si>
    <t>ncR3583650</t>
  </si>
  <si>
    <t>ncR1114186</t>
  </si>
  <si>
    <t>ncR1509794</t>
  </si>
  <si>
    <t>ncR4546182</t>
  </si>
  <si>
    <t>ncR4391372</t>
  </si>
  <si>
    <t>ncR612919</t>
  </si>
  <si>
    <t>ncR426804</t>
  </si>
  <si>
    <t>ncR3164662</t>
  </si>
  <si>
    <t>ncR2585184</t>
  </si>
  <si>
    <t>ncR4520884</t>
  </si>
  <si>
    <t>ncR3527530</t>
  </si>
  <si>
    <t>ncR2930972</t>
  </si>
  <si>
    <t>ncR4161484</t>
  </si>
  <si>
    <t>ncR2498369</t>
  </si>
  <si>
    <t>ncR5210782</t>
  </si>
  <si>
    <t>ncR2699447</t>
  </si>
  <si>
    <t>ncR205409</t>
  </si>
  <si>
    <t>ncR3915561</t>
  </si>
  <si>
    <t>ncR1868696</t>
  </si>
  <si>
    <t>ncR1462015</t>
  </si>
  <si>
    <t>ncR1475353</t>
  </si>
  <si>
    <t>ncR397399</t>
  </si>
  <si>
    <t>ncR4645569</t>
  </si>
  <si>
    <t>ncR1645154</t>
  </si>
  <si>
    <t>ncR4853400</t>
  </si>
  <si>
    <t>ncR3553461</t>
  </si>
  <si>
    <t>ncR1239030</t>
  </si>
  <si>
    <t>ncR2693045</t>
  </si>
  <si>
    <t>ncR3991822</t>
  </si>
  <si>
    <t>ncR4714439</t>
  </si>
  <si>
    <t>ncR1143400</t>
  </si>
  <si>
    <t>ncR3735643</t>
  </si>
  <si>
    <t>ncR1960332</t>
  </si>
  <si>
    <t>ncR4463425</t>
  </si>
  <si>
    <t>ncR2885483</t>
  </si>
  <si>
    <t>ncR963596</t>
  </si>
  <si>
    <t>ncR501481</t>
  </si>
  <si>
    <t>ncR1152534</t>
  </si>
  <si>
    <t>ncR2602372</t>
  </si>
  <si>
    <t>ncR2062548</t>
  </si>
  <si>
    <t>ncR4770438</t>
  </si>
  <si>
    <t>ncR865067</t>
  </si>
  <si>
    <t>ncR3040352</t>
  </si>
  <si>
    <t>ncR4249267</t>
  </si>
  <si>
    <t>ncR11537</t>
  </si>
  <si>
    <t>ncR1592436</t>
  </si>
  <si>
    <t>ncR3583545</t>
  </si>
  <si>
    <t>ncR725615</t>
  </si>
  <si>
    <t>ncR1066434</t>
  </si>
  <si>
    <t>ncR4163613</t>
  </si>
  <si>
    <t>ncR2841773</t>
  </si>
  <si>
    <t>ncR2452385</t>
  </si>
  <si>
    <t>ncR15950</t>
  </si>
  <si>
    <t>ncR3320428</t>
  </si>
  <si>
    <t>ncR2903620</t>
  </si>
  <si>
    <t>ncR543583</t>
  </si>
  <si>
    <t>ncR3042903</t>
  </si>
  <si>
    <t>ncR1999946</t>
  </si>
  <si>
    <t>ncR1585703</t>
  </si>
  <si>
    <t>ncR5077759</t>
  </si>
  <si>
    <t>ncR4414172</t>
  </si>
  <si>
    <t>ncR1640190</t>
  </si>
  <si>
    <t>ncR492696</t>
  </si>
  <si>
    <t>ncR1752346</t>
  </si>
  <si>
    <t>ncR3074598</t>
  </si>
  <si>
    <t>ncR3320341</t>
  </si>
  <si>
    <t>ncR3330508</t>
  </si>
  <si>
    <t>ncR4096595</t>
  </si>
  <si>
    <t>ncR4137844</t>
  </si>
  <si>
    <t>ncR1215540</t>
  </si>
  <si>
    <t>ncR2902855</t>
  </si>
  <si>
    <t>ncR752395</t>
  </si>
  <si>
    <t>ncR2254917</t>
  </si>
  <si>
    <t>ncR283226</t>
  </si>
  <si>
    <t>ncR1049002</t>
  </si>
  <si>
    <t>ncR4829752</t>
  </si>
  <si>
    <t>ncR1216838</t>
  </si>
  <si>
    <t>ncR4788281</t>
  </si>
  <si>
    <t>ncR1483108</t>
  </si>
  <si>
    <t>ncR155024</t>
  </si>
  <si>
    <t>ncR4156147</t>
  </si>
  <si>
    <t>ncR2614043</t>
  </si>
  <si>
    <t>ncR484751</t>
  </si>
  <si>
    <t>ncR5283975</t>
  </si>
  <si>
    <t>ncR1942672</t>
  </si>
  <si>
    <t>ncR4741832</t>
  </si>
  <si>
    <t>ncR1854285</t>
  </si>
  <si>
    <t>ncR3609575</t>
  </si>
  <si>
    <t>ncR3724967</t>
  </si>
  <si>
    <t>ncR1314229</t>
  </si>
  <si>
    <t>ncR1893573</t>
  </si>
  <si>
    <t>ncR4245110</t>
  </si>
  <si>
    <t>ncR866957</t>
  </si>
  <si>
    <t>ncR336953</t>
  </si>
  <si>
    <t>ncR411208</t>
  </si>
  <si>
    <t>ncR3997954</t>
  </si>
  <si>
    <t>ncR1736783</t>
  </si>
  <si>
    <t>ncR745748</t>
  </si>
  <si>
    <t>ncR3890479</t>
  </si>
  <si>
    <t>ncR3609372</t>
  </si>
  <si>
    <t>ncR1087411</t>
  </si>
  <si>
    <t>ncR4187491</t>
  </si>
  <si>
    <t>ncR3874837</t>
  </si>
  <si>
    <t>ncR769665</t>
  </si>
  <si>
    <t>ncR5157894</t>
  </si>
  <si>
    <t>ncR196880</t>
  </si>
  <si>
    <t>nt</t>
  </si>
  <si>
    <t>start</t>
  </si>
  <si>
    <t>end</t>
  </si>
  <si>
    <t>acagggcgcgatatccggcttattttgttgctgtgttttgcctcgtgctggatgtcgcgtccaccgtttttc</t>
  </si>
  <si>
    <t>aatgccgggagttgagttagaaaagtacagggcgcgatatccggcttattttgttgctgtgttttgcctcgtgctggatgtcgcgtccaccgtttttct</t>
  </si>
  <si>
    <t>ataaaccgaactagttaaagtttttattatgttccctgcatcagcggggataaaccggacttgttatcattttttaagttgtcgaacttatgttccccgcgccagcggggataaccattcaggtatgttcaggccgggcagtttc</t>
  </si>
  <si>
    <t>gtctagcatgaaattggcctcagattaatgttaggcgtcttgcaggacgcgtaatgttaactggggcttttctctgtc</t>
  </si>
  <si>
    <t>gataaaccgctcatattcggattgatcgtgtgtttcggtttgtgttccccgcgccagcggggataaaccggcccagggatttgttcaatccagcgtgccgctgtgttcc</t>
  </si>
  <si>
    <t>ttctaaaaaaccccagttatcaccgactggggtttttcaat</t>
  </si>
  <si>
    <t>aaggtgaatgtgtcgtcgcagttttaaggcttctcggacggaccgagcatgctcaccaaccgcggagcgccac</t>
  </si>
  <si>
    <t>cgtattttttccacaggacgttcacggatgaacttct</t>
  </si>
  <si>
    <t>cggcagcacacgcatcggatcacgagcagcaaaaggaattgcaccttc</t>
  </si>
  <si>
    <t>cgtattttttccacaggacgttcacggatgaacttctcaatg</t>
  </si>
  <si>
    <t>attgaatttgttggccggataaggcatttacgccgcatccggcatga</t>
  </si>
  <si>
    <t>aacacatgctccagtcgcttcgctggagaacgccca</t>
  </si>
  <si>
    <t>gtaatatgtggatgaaacggacgattgctttgaaaacaaccgctgcggg</t>
  </si>
  <si>
    <t>ccggaacaccggtttcttccagttcaccatcttcacccattcccggagcaaggatgctgactttaa</t>
  </si>
  <si>
    <t>gtgagtaaaatgaggagcgggctgaagtccggaagttacaggacaatggcagaagagagacaacagcccgcaatacgaaaaaggccgcgctattgcgcagagtgattactgtcg</t>
  </si>
  <si>
    <t>catagagtgcgcagtttaaaccaattcattcgctgcgccaccaggaggcagcaaaaataggacgcaattggacaattatcgggcgaaaaggcaaaccgggcatttatatgcccg</t>
  </si>
  <si>
    <t>taaggaacaggaccaactgccagcacgtagtggctgcgcgggata</t>
  </si>
  <si>
    <t>atgtgttcagcatggattgagcctcagattaatgttaagcgtcttg</t>
  </si>
  <si>
    <t>atactgagaacctttatcactgtgatggactgtgccggacggccgacgggcccacaacgcctgc</t>
  </si>
  <si>
    <t>aaaatcagcactgtggggcgtaattaccc</t>
  </si>
  <si>
    <t>cagtttcagacggctgttacgcacttcttcgttttctg</t>
  </si>
  <si>
    <t>attgcacagtgaagagtcggtcgttgttaacgttcagatttt</t>
  </si>
  <si>
    <t>gatgacgggattggcagtatgaagcatgagagttacctcttgttttggataaggattcgacactcatatcaaaaccggtaactctcaacctttca</t>
  </si>
  <si>
    <t>atatcaatggataacgagacacgaatgccgcccggtaagtcatggacgtaactgacata</t>
  </si>
  <si>
    <t>ccgaagatataagaaagcgaacctgaaagaatgccggagaacttcatcaattcatcaccagcattgagcagattttgcaggttctcaata</t>
  </si>
  <si>
    <t>cagaatatgcgcgttcagaccgcggaaagcgtcaatcacgctttccgccgcctgacg</t>
  </si>
  <si>
    <t>agcagattggctgagagcacatagataaaccagctccagaccatataggaa</t>
  </si>
  <si>
    <t>gcttttgcgcaaagcagtgggcctgaggtttgcttgtgaacccaacgcatgagcagatggctggtgggtgccccttacacccaccagccgcccatttaccacaaataaaaaagccttcaggactgaaggcgtctgtaacaaccaaactgatagtctgccagacccgccataacc</t>
  </si>
  <si>
    <t>gagccatatttgatgagatcgatagtgactaaatcgcttcagtttcacaactgacagaataaaaaaacggcagctcaagggctgccgttttgtgtt</t>
  </si>
  <si>
    <t>ttaaaagtcaactgctctaccaactgagctaacgacccgagtggt</t>
  </si>
  <si>
    <t>attatggacggtaaccagcttggagcc</t>
  </si>
  <si>
    <t>gcttcatcaaaataacgcgaagtgtatttgttcggcttgtcggcattatacggacgaccggtgttcagatggctgtagtacaccgggatctgcccgacagaacgcgggaaggacat</t>
  </si>
  <si>
    <t>taaacgtcataatgattgccagtgtttattaaataaccat</t>
  </si>
  <si>
    <t>tctgatctgatcgaccgagatcatataccgcatttg</t>
  </si>
  <si>
    <t>caactgatggaagactttttcctgagccttctcgcggattgagcaggtgttcagcagc</t>
  </si>
  <si>
    <t>gccaatgatggtcataacgatgaaggacgaaccgtatttggtgt</t>
  </si>
  <si>
    <t>tgcgcaatgttaactatagtcagcatgcaacaaatcacattgcctgaatcggctcatcttttatgcagtcctgcagaatgaagagtgatttatgtgatttgcatc</t>
  </si>
  <si>
    <t>catcagtccatgaaccagaggtcacagtagaatctttaacagt</t>
  </si>
  <si>
    <t>acatcgtgcaaaagggctgcaccatgatgtgaatgttgcaccaa</t>
  </si>
  <si>
    <t>aatgggtgcgcgacgctcttcggcttcttcgatcagtttcagaatccggtcaatggcgctggcacccggttctg</t>
  </si>
  <si>
    <t>tgaattcctggatgtagaactgtgtggtgacggtcttc</t>
  </si>
  <si>
    <t>tatcaagcaccaactcgccccgatcggtaatgccaatcggcggcactcgctgaccggtttcgaactgatgtgcggaagccatcatcggcaac</t>
  </si>
  <si>
    <t>cctgaggagaacagaggagatacagcgccagccccaaa</t>
  </si>
  <si>
    <t>tttaccgttctgtaattgtcgcgggtcatcaggccggtcgccctgcgagcccggaggatatcgatgctgtttattaactgagagcgggtacaggcgctgaatcccgg</t>
  </si>
  <si>
    <t>gattctttttgccggagagcggctccgccttaccc</t>
  </si>
  <si>
    <t>aggagctttcttttttgaacaatgatttgcaggacagttatgctaaactagcggaatcagtatcacaacaataaatgactgatcatacctgaaa</t>
  </si>
  <si>
    <t>aggagctttcttttttgaacaatgatttgcaggacagttatgctaaactagcggaatcagtatcacaacaataaatgactgatcatacctgaaatt</t>
  </si>
  <si>
    <t>aggcgataccgtgctgttgtagatcgcgaataatat</t>
  </si>
  <si>
    <t>tttgccggaacggtgggcagaccgtttt</t>
  </si>
  <si>
    <t>gtttgctcggtttgctgtggctgaaaaccacgcaaa</t>
  </si>
  <si>
    <t>ggtcagacgaaaactatcatcggagggactacgccggacatatccc</t>
  </si>
  <si>
    <t>gcctggccgctgatgctcattgcattgaccgatgcagaaaccaacagcattccggccagacctgct</t>
  </si>
  <si>
    <t>tttgaagtcagaccagagttttaatttgaagcagttgcaccatg</t>
  </si>
  <si>
    <t>agtaatagcaaaggaaagtagacctgcgccgcccatatagggcgtagtaa</t>
  </si>
  <si>
    <t>actgttttcacgctgtcaacaaaaaacgcgcccgaaggcgcgttggcgatacactcaatataaaggactactcttcttcaacttcttcgacgaagttggcgtctttcaccgatgttgcg</t>
  </si>
  <si>
    <t>tttacgagatgtagcacgaagatgatgggattggcatc</t>
  </si>
  <si>
    <t>aatgcggagagattttccagatcggcaaggaagctggtgaaa</t>
  </si>
  <si>
    <t>atggtgtcactttcgccatgaaacagatacacccctggtcgggtgggtaagtc</t>
  </si>
  <si>
    <t>ttgccggatgcggcgtaaacgccttatc</t>
  </si>
  <si>
    <t>ttgccggatgcggcgtaaacgccttatccggccta</t>
  </si>
  <si>
    <t>aataacacggcctgccgcaatcgtaagaatgagacaggccgtaaagtttggcgaacaaaagatggaacgttagt</t>
  </si>
  <si>
    <t>cgatagaaccagcagtacggtgccgaacggagtcggg</t>
  </si>
  <si>
    <t>aactatccttctgagccagcacctctccaccgaaagtcagtgctggctgtttttttccttaataaagcatctgtaactgaaacaatccgcatattgataatat</t>
  </si>
  <si>
    <t>aatgaccaaaactgggcgtgtctttcctgtaggcaaaatc</t>
  </si>
  <si>
    <t>cctcagattatcggattatggacggtaaccagcttggagccgtccggaaaggtggcttcgacctggatatcgg</t>
  </si>
  <si>
    <t>atattcctgctttgttggcgatatcaacaccgactgtcgggctatcgagaatcaacagtcgtggccca</t>
  </si>
  <si>
    <t>acattggcctgaatatcgccactggcggtaagctgaatattgccgtcgccagtcaac</t>
  </si>
  <si>
    <t>ttccttttagtgatgaaccctgcgcacaggaataaccagccc</t>
  </si>
  <si>
    <t>aaggtgttaaattgatcacgttttagaccattttttcgtcgtgaaactaaaaaaaccaggcgcga</t>
  </si>
  <si>
    <t>agatatggagtgggctgtagtccggaagcctgaatgacacacggggactacagccca</t>
  </si>
  <si>
    <t>gcaaggaaaattagtcacgactgaaagcattggctgggcgacaaaaaaagttcc</t>
  </si>
  <si>
    <t>acatttcgtcgcagggcttactgtgaaacgatccggtaagccgttggtg</t>
  </si>
  <si>
    <t>atatcaaaaatggattgagttaactgcagggacgcactggtcgc</t>
  </si>
  <si>
    <t>agagcgacgccagcacgccggaaccaatgttttgtagaccgccgaccagcgcgccagccgtgcccgc</t>
  </si>
  <si>
    <t>gcaaacacatcaatgatgaacgccacatagacgaagccctgcc</t>
  </si>
  <si>
    <t>gatttgcatgatttgtaggccggataaggcgttcacgccgcatccggcatgaacaacgcgcacttagtc</t>
  </si>
  <si>
    <t>tgacaatcaccatcgtcagcggtagggcgacaatg</t>
  </si>
  <si>
    <t>gttgttgcgataatggccggaaggatgaatgaactggcaaccaataacgtcggccattgcgcc</t>
  </si>
  <si>
    <t>tttcatttttccgctcctgaacaagttctttatagcgtcgtttg</t>
  </si>
  <si>
    <t>atgctctaaccctcattgatcctatgttacccttgtttgcccgtccgcca</t>
  </si>
  <si>
    <t>gcggcgatatttcaaggtgtatctttgtcactcataattcaatgacactgaaatatcgtcagtcgacgaa</t>
  </si>
  <si>
    <t>gaataaacgcccctgttaatgaatatctggcatgttgtactaaaaatcgatgttttgctttgacaatcccctggtgttttgcgaaaacattc</t>
  </si>
  <si>
    <t>ttaagtttgggctcgtaaggtaaacgtgacagattgaccgaagccaaacggtgggcaataag</t>
  </si>
  <si>
    <t>cctgactttcgagcaactgataggcatggctgacagtc</t>
  </si>
  <si>
    <t>atcgacattgagaacatgaaaatctgttctttgccgaaat</t>
  </si>
  <si>
    <t>ttgccggaagacgcgctttgaaacgcccatctgtagaaaccaaattcagcacggatcccatcccctgagaagagctgtagattaccatagtgccgttaggtgc</t>
  </si>
  <si>
    <t>aatcgccagtaacggcgtaaaagccggagtgagttcatccagataattttgttgcggcatgtgatcttccttaatgc</t>
  </si>
  <si>
    <t>tctgctcacggacacccatgctgtagttaccacgaccgtcgaaagacttagcggacaggccacg</t>
  </si>
  <si>
    <t>tatttctgaaggaatattcaggctctgactggcgctacgggcggctttgaaataaaccgatgcaccgcttaac</t>
  </si>
  <si>
    <t>atataattgatagaagggattgttttaagcaccgctgaggcatcccga</t>
  </si>
  <si>
    <t>atccccgtaggccggacaagacgcgcagcgtcgcctccgg</t>
  </si>
  <si>
    <t>attcaggcgtaccatcgtaccgaagtatgcgtccggatcaaaaccaaagcaggcaccgtgt</t>
  </si>
  <si>
    <t>ttcaatacacatactgtgcctacaggaatgaccaaaactgggcgtgtctttcctgtaggcaaaatc</t>
  </si>
  <si>
    <t>aactgcataatctgatagaccgcgccttgaaaagaggccaaagcctgccatttttagctcaattcggcgatgacttggatcaatcgtcccggcctgcttttatcaactgcataaccaatcaaaat</t>
  </si>
  <si>
    <t>attcagcatagcaacgcgtgacggtaaaatatctaatgccacaacctcatgattttgagcgattagaagcccgtttgac</t>
  </si>
  <si>
    <t>gaatacattgaccgttggtaattaaaaatgccggagcaccgcattttga</t>
  </si>
  <si>
    <t>aatcctcaccttaagctatgattatcagggcttagggtcacccg</t>
  </si>
  <si>
    <t>attcgcctgaataccattgcgcgccagcgctgcgtcaatcagcggtcggctgcctgacgcataatcctgcaacac</t>
  </si>
  <si>
    <t>acctgccgtgggtagcgtcgagagaatggtgatcgggtgaataaagctctcgtacagaatgccgagcacgatatacatcgccaccaccgccgcgacaatcagccagacagtgctgcccagcgccgactggaaggcgaggg</t>
  </si>
  <si>
    <t>gtgagcacggtggattcaagattgatcgaaatatgctgctgtggatgctgacgcagccagtcgccca</t>
  </si>
  <si>
    <t>agccaaatgccggatgcaacgctggcgcgttttatccggcctgcaatgagctcaacatactgatttgtatggttttgtaggccggataaggcgttcaagccgcatccggcgacaggaaccaaatgccggatgcgtctctggttttacaacgttaccgggtgttc</t>
  </si>
  <si>
    <t>aagaacagtagcgtagattgaaactgtcctaagtcgcttatttcttttcag</t>
  </si>
  <si>
    <t>cttcctgcggttcaaccaccggttctgcgtgttctgcaacttcctgggctacggcaacatcagactcggtaatcacctgcggctgttc</t>
  </si>
  <si>
    <t>cactttttttcgccccccaaatgtagaccagacggggggcgaaagggaag</t>
  </si>
  <si>
    <t>aaataccgctgcttctgaaggacataactcttcggcaccaccagcaaccatca</t>
  </si>
  <si>
    <t>aacacataagcaaaggactgacaggtgccgctaacacccaccagccgcccatttac</t>
  </si>
  <si>
    <t>cttatagaagatgatcatgaacagaatagaaaccagcagaccggcaaggca</t>
  </si>
  <si>
    <t>gagtctctgtatctgattgccggcagtttattgtcggagtggactgcccgacgcctcgaggatc</t>
  </si>
  <si>
    <t>cagaagatgaccggcaactttcccatgctcactgtgaattaattgccgatcgcc</t>
  </si>
  <si>
    <t>tagcgccagtgcgggaagaatactgatgccgatgcctgcggctaccatcgggaacagcgtcgccggatgtccaatctcctgcaca</t>
  </si>
  <si>
    <t>cagttctttgatttcgtccatgttggagataacaaccggagtcagggtagacttggc</t>
  </si>
  <si>
    <t>aaggtttccgctttccgcatcgtcaatacggatacccacacctgttgctgctgtgccagc</t>
  </si>
  <si>
    <t>aaaacccctcgttttacacagcaaatgtgtgtaactttaggataatcttagcgtggcagcgagattttacgttctttagttgggcgataaagcaccagcgttttaccgatgacctgtacattacaggcgccggtttcgcgcacgatagcttccacgatcaaggttttagtttcgcgatcttcggtggcgattttcaccttgatgagttcatggtgctctaacgcttgttcaatctcggccagcaccccttcggtcaaaccattactgc</t>
  </si>
  <si>
    <t>gatagcctatacgtaacgcttcaggcgaggattctgcagcaaccacaatcgtagagacgctaagcaatcccacc</t>
  </si>
  <si>
    <t>cgccgtttgcagacgggcgatgactttttgcacccgatcatcacgttcatccaacggtttgaggttgatctgcaaacgcgcactgttcagcgacgggttagtgc</t>
  </si>
  <si>
    <t>aatttattaccgcggacgatcaacagcaggtcgtcatgcagaagtccggtgagtgtgagaagttgttcattgatcgccgcgttcggtccgttttctggtaacaacagcaatagcgtttgtcgactggcaaacagactcatggcctggcataacgaaaagatcgcattccagt</t>
  </si>
  <si>
    <t>gacgcgcctgctgggcattaacacgatcaatattcagctcacccggtttgttaaatgcctggcggatcgcgttttt</t>
  </si>
  <si>
    <t>atattggcgtcggtcatgcggaacgggtaaatgctcacttgcacgctcggctgaccaaataccagtgcgcc</t>
  </si>
  <si>
    <t>aggattaaatcttttgcttgcactacactgtcaatcagacaaatgactatatggggcaacccgctgttgccctaaat</t>
  </si>
  <si>
    <t>aatggtcaggctgccgccctcttccacgttacgcgccgcaccgaagaagcgtttcggacgatgcagggcgttggcatc</t>
  </si>
  <si>
    <t>tgcattttttgttacggtagtatcacaatcttttaattcaattggcacatcagtttgcacgccagaaacctgaccattggtttgcaacttcgtggcacta</t>
  </si>
  <si>
    <t>agttaatgatcctttccaggttgttgatcttaaaagccggatccttgttatccacagggcagtgcgatcctaataagagataacaatagaacagatc</t>
  </si>
  <si>
    <t>tctgcgtcttaagatattttctgactttccgcatgcgcttcttatgactgtgcgcacggcataagaccatttgaaat</t>
  </si>
  <si>
    <t>atcaagttcatctgcggcaccacaactaaggcataataactcgacagaatacacaatgcctggaacagttgtttttaa</t>
  </si>
  <si>
    <t>taatttcacctaagaacctgcccactcaaacagtggaacaggctcggagcattaaccgtacaaatggcccgttgtgcc</t>
  </si>
  <si>
    <t>atggcagatttatccagtgaatgacggacatgatcgagcgttgccattgcggactcaaatattttccctgtgtatgattcaacgct</t>
  </si>
  <si>
    <t>agcagtttgaaactgtaacgccgccggggttgtccgctggagagatcaatcgccgcacgccatgcggtgacgcctggctgcggctgactgcgct</t>
  </si>
  <si>
    <t>atttgtactttgaacctttcgattctgaaaaaattgcgcacgatacgtctcaattgtacacattcagcctgcgatagcaccaacaacctgtaatactt</t>
  </si>
  <si>
    <t>aataacaacgacgaggcaagaagggcgctggtagagcgtcgtagggataagttcatttgtctgtccggcagtgcgtttcgttatg</t>
  </si>
  <si>
    <t>accagacctgacgggaaccacaggaagaacacggtgaagatgaccggcataaaggtcatgatcttctgctgcatc</t>
  </si>
  <si>
    <t>cgggtgaagtggagtgcgtgcgccggacacgggtgaacatccggcactgacagtttactgaaaggatatttctctgaaaagtcagagcata</t>
  </si>
  <si>
    <t>tccgaccgctcggttcgtagccgagtactctatccagctgagctacggatgcatcgggaaacttactttactgc</t>
  </si>
  <si>
    <t>agcgaaggctgagatcaggcacagtgccatagcgattaatgcgtaggcggccaggactttgtgtggtgcgaagcgactgatgagccaggtaccggtgaaacgacc</t>
  </si>
  <si>
    <t>ggggagtgaatgcggaaatatggacctgaacttctttacgaccgtcggaggggataatgaatcctttgccgcttttgcgatcaaaggttttgacaattcct</t>
  </si>
  <si>
    <t>tttctgacgtaaacgcgtacagcgcaggctgattaccgcagtacctgttcgatcttcgctttctcggatgcctcacattcaccatctgcacaggccaccaggtatgcggcgttaatcaccacctgtgccagatcgcgtttttcaaactttttaatttccgttgccgctctgcgggttttctttttga</t>
  </si>
  <si>
    <t>taagcagtgaggtcccaccgaagtagaacggtactttcattgcatcacgcatgaactccgggatcaggcagataaaggtaatatacagcgcaccaaccagggtcaggcgggtcattac</t>
  </si>
  <si>
    <t>taatcacccgatactgcgctggatactacaaactacttccaccgaacccaccgtaattagtggtgggtcgtgcaggatt</t>
  </si>
  <si>
    <t>aatttgtcgttatagaccagatagtgattccccggctgacgtaactcaggctgatgaaccacgtcttccggacgtagataccaggcatcgccttcc</t>
  </si>
  <si>
    <t>tccgacctacggttcaggcctgtaggcatgataagacgcatcagcgtcgcatcaggcatctgcgcatggtgtcggatgcggcgcgagcgccttatccga</t>
  </si>
  <si>
    <t>tgagcgggtccatgcccgacagaatcgttactctctcccatccggactctaaccgtcggccccggaattacaccggatctgctgtcctttgagttcgcacccaa</t>
  </si>
  <si>
    <t>cggaccaccgtggcccccaccaggctctgcaggtcctccgccattccggtgaccagaccgaacagattggacaccgtcagtgacgggcgggcactgctgc</t>
  </si>
  <si>
    <t>cagggcgtaagtctgtttggcgactgtggtacaagccataccaggaccagaaagcgaaccatcctgggcgacaataatcggatcgatacgaactttggtgttgtttg</t>
  </si>
  <si>
    <t>tttttcaaagctggtggcaagacctgccgggctgatgccgcgttggcgcagaagatcgtaagaataatcatcggcttctgcttcctggcgctgggagaattgcg</t>
  </si>
  <si>
    <t>atccatcttaaccatcatcactgatgattacggagaatatggtgcatccgggaggattcgaacctccgaccgctcggttcgtagccgagtactctatccagctgagctacggatgcatcgggaaatttattttactgctgatattgataccgctactaaagctgtatcaagtaagagatggtgcatccgggaggattcgaa</t>
  </si>
  <si>
    <t>cgttgatttttccttcggattaccgtggtgcttccggacaaccggactactgtgtattcccggcagactggcataaaaacgcctttaaaatctgcgtcttaagatattttctgactttccgcatgcgcttcttatgactgtgcgcacggcataagaccatttgaaatttggtcgcttgcgtgtgcatgtggagtttgaagctgtgcgggcgtcactttcgtcag</t>
  </si>
  <si>
    <t>agcaggcgagcaattaactgcgccgcgccagggctggtatgaatcacgacaactgcatcgttgtagtcgatatccagcaccagatttttcaatggactggaggtggttggtacacccagttc</t>
  </si>
  <si>
    <t>tgaatttgcaggtttttgtaggccggataaggcgttcacgccgcatccggcatgacaaagcgcacattgatatctgtctgagccccgctctgcggggatttttttgccaaaagcaaggtgattcaga</t>
  </si>
  <si>
    <t>aaatagccgcagtaagctcaataccatttgccgacagcggcggctggatatatggcccacggctgaacgacgacatcggcagatcaaagaacggtgctaacggacgcagaatcgactccagcgggacaaactcgccaaacggcaccagatggtttttgttatagcgatcggctgattcgtagctgtacggtgcacctt</t>
  </si>
  <si>
    <t>aggtcaaaatcattggccactgtggcggtgtctgattcatctcttctatcatcaccgactcgatgttgtgccagatggcggtgatgtccgccattgtgatgccaagcaaccccattgcgaaccagcaggcggaaaccacgcccagaccgctgctgatcactgcaagcccgacataatcagaccgacgaaaacggatgttgagcgtgctggccagaaac</t>
  </si>
  <si>
    <t>ggtgagttgcttcatgaaacatccagagttgagacagaataaaaagcaaaacgccgccagccgatccgcaaggatctactgagcggcgtttttgtcgttcaagaaatcagaactgcatcagttctgcttctttgt</t>
  </si>
  <si>
    <t xml:space="preserve"> </t>
  </si>
  <si>
    <t>Y</t>
  </si>
  <si>
    <t>N</t>
  </si>
  <si>
    <t>ncRNA signal present</t>
  </si>
  <si>
    <t>MG1655</t>
  </si>
  <si>
    <t>stop</t>
  </si>
  <si>
    <t>EDL933</t>
  </si>
  <si>
    <t>n/f</t>
  </si>
  <si>
    <t>n/a</t>
  </si>
  <si>
    <t>max. ORF (nt)</t>
  </si>
  <si>
    <t>term</t>
  </si>
  <si>
    <t>gene count for term</t>
  </si>
  <si>
    <t>membrane</t>
  </si>
  <si>
    <t>cell membrane</t>
  </si>
  <si>
    <t>ecd00190:Oxidative phosphorylation</t>
  </si>
  <si>
    <t>GO:0015980~energy derivation by oxidation of organic compounds</t>
  </si>
  <si>
    <t>GO:0009386~translational attenuation</t>
  </si>
  <si>
    <t>GO:0015031~protein transport</t>
  </si>
  <si>
    <t>GO:0046395~carboxylic acid catabolic process</t>
  </si>
  <si>
    <t>GO:0034660~ncRNA metabolic process</t>
  </si>
  <si>
    <t>lipoprotein</t>
  </si>
  <si>
    <t>GO:0050890~cognition</t>
  </si>
  <si>
    <t>GO:0032196~transposition</t>
  </si>
  <si>
    <t>eum00660:C5-Branched dibasic acid metabolism</t>
  </si>
  <si>
    <t>GO:0022900~electron transport chain</t>
  </si>
  <si>
    <t>GO:0042364~water-soluble vitamin biosynthetic process</t>
  </si>
  <si>
    <t>antibiotic resistance</t>
  </si>
  <si>
    <t>GO:0045426~quinone cofactor biosynthetic process</t>
  </si>
  <si>
    <t>ecc00330:Arginine and proline metabolism</t>
  </si>
  <si>
    <t>ecc00620:Pyruvate metabolism</t>
  </si>
  <si>
    <t>IPR014021:Helicase, superfamily 1 and 2, ATP-binding</t>
  </si>
  <si>
    <t>topological domain:Periplasmic</t>
  </si>
  <si>
    <t>2Fe-2S</t>
  </si>
  <si>
    <t>ecq00052:Galactose metabolism</t>
  </si>
  <si>
    <t>DAVID enrich score (bold: significant)</t>
  </si>
  <si>
    <t>CopraRNA</t>
  </si>
  <si>
    <t>GSE53767</t>
  </si>
  <si>
    <t>intergenic / antisense</t>
  </si>
  <si>
    <t>A</t>
  </si>
  <si>
    <t>I</t>
  </si>
  <si>
    <t>off</t>
  </si>
  <si>
    <t>rpkm LB plain</t>
  </si>
  <si>
    <t>rpkm MM</t>
  </si>
  <si>
    <t>rpkm LB + nitrite</t>
  </si>
  <si>
    <t>rpkm LB pH9</t>
  </si>
  <si>
    <t>rpkm radish sprouts</t>
  </si>
  <si>
    <t>rpkm spinach juice</t>
  </si>
  <si>
    <t>rpkm LB 15°C</t>
  </si>
  <si>
    <t>rpkm LB + antibiotics</t>
  </si>
  <si>
    <t>rpkm cow dung</t>
  </si>
  <si>
    <t>rpkm LB solid medium</t>
  </si>
  <si>
    <t>rpkm LB pH4</t>
  </si>
  <si>
    <t>Transcriptional regulation in different conditions (see Landstorfer et al., 2014)</t>
  </si>
  <si>
    <t>fold-change MM</t>
  </si>
  <si>
    <t>fold-change LB + nitrite</t>
  </si>
  <si>
    <t>fold-change LB pH9</t>
  </si>
  <si>
    <t>fold-change radish sprouts</t>
  </si>
  <si>
    <t>fold-change spinach juice</t>
  </si>
  <si>
    <t>fold-change LB 15°C</t>
  </si>
  <si>
    <t>fold-change LB + antibiotics</t>
  </si>
  <si>
    <t>fold-change cow dung</t>
  </si>
  <si>
    <t>fold-change LB solid medium</t>
  </si>
  <si>
    <t>fold-change LB pH4</t>
  </si>
  <si>
    <t>E-MTAB-2903</t>
  </si>
  <si>
    <t xml:space="preserve">  </t>
  </si>
  <si>
    <t>Rfam</t>
  </si>
  <si>
    <t>tRNA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</si>
</sst>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 Unicode MS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b/>
      <sz val="9"/>
      <color indexed="81"/>
      <name val="Calibri"/>
      <family val="2"/>
    </font>
    <font>
      <b/>
      <sz val="8.1"/>
      <color indexed="81"/>
      <name val="Tahoma"/>
      <family val="2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3" borderId="0" xfId="0" applyFill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1" xfId="0" quotePrefix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2" fontId="1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1" fontId="0" fillId="5" borderId="1" xfId="0" applyNumberFormat="1" applyFill="1" applyBorder="1" applyAlignment="1">
      <alignment horizontal="center"/>
    </xf>
    <xf numFmtId="1" fontId="0" fillId="5" borderId="0" xfId="0" applyNumberFormat="1" applyFill="1" applyAlignment="1">
      <alignment horizontal="center"/>
    </xf>
    <xf numFmtId="0" fontId="0" fillId="3" borderId="1" xfId="0" quotePrefix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4" borderId="1" xfId="0" applyFont="1" applyFill="1" applyBorder="1"/>
    <xf numFmtId="1" fontId="3" fillId="5" borderId="1" xfId="0" applyNumberFormat="1" applyFont="1" applyFill="1" applyBorder="1" applyAlignment="1">
      <alignment horizontal="center"/>
    </xf>
    <xf numFmtId="0" fontId="3" fillId="0" borderId="0" xfId="0" applyFont="1"/>
    <xf numFmtId="2" fontId="2" fillId="4" borderId="1" xfId="0" applyNumberFormat="1" applyFont="1" applyFill="1" applyBorder="1" applyAlignment="1">
      <alignment horizontal="center"/>
    </xf>
    <xf numFmtId="0" fontId="0" fillId="5" borderId="0" xfId="0" applyFill="1" applyAlignment="1">
      <alignment horizontal="center"/>
    </xf>
    <xf numFmtId="0" fontId="1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164" fontId="0" fillId="5" borderId="3" xfId="0" applyNumberFormat="1" applyFill="1" applyBorder="1" applyAlignment="1">
      <alignment horizontal="center"/>
    </xf>
    <xf numFmtId="1" fontId="0" fillId="5" borderId="8" xfId="0" applyNumberFormat="1" applyFill="1" applyBorder="1" applyAlignment="1">
      <alignment horizontal="center"/>
    </xf>
    <xf numFmtId="1" fontId="0" fillId="5" borderId="9" xfId="0" applyNumberFormat="1" applyFill="1" applyBorder="1" applyAlignment="1">
      <alignment horizontal="center"/>
    </xf>
    <xf numFmtId="1" fontId="3" fillId="5" borderId="8" xfId="0" applyNumberFormat="1" applyFont="1" applyFill="1" applyBorder="1" applyAlignment="1">
      <alignment horizontal="center"/>
    </xf>
    <xf numFmtId="1" fontId="3" fillId="5" borderId="9" xfId="0" applyNumberFormat="1" applyFont="1" applyFill="1" applyBorder="1" applyAlignment="1">
      <alignment horizontal="center"/>
    </xf>
    <xf numFmtId="1" fontId="0" fillId="5" borderId="10" xfId="0" applyNumberFormat="1" applyFill="1" applyBorder="1" applyAlignment="1">
      <alignment horizontal="center"/>
    </xf>
    <xf numFmtId="1" fontId="0" fillId="5" borderId="11" xfId="0" applyNumberFormat="1" applyFill="1" applyBorder="1" applyAlignment="1">
      <alignment horizontal="center"/>
    </xf>
    <xf numFmtId="1" fontId="0" fillId="5" borderId="12" xfId="0" applyNumberFormat="1" applyFill="1" applyBorder="1" applyAlignment="1">
      <alignment horizontal="center"/>
    </xf>
    <xf numFmtId="1" fontId="1" fillId="5" borderId="5" xfId="0" applyNumberFormat="1" applyFont="1" applyFill="1" applyBorder="1" applyAlignment="1">
      <alignment horizontal="left" wrapText="1"/>
    </xf>
    <xf numFmtId="1" fontId="1" fillId="5" borderId="6" xfId="0" applyNumberFormat="1" applyFont="1" applyFill="1" applyBorder="1" applyAlignment="1">
      <alignment horizontal="left" wrapText="1"/>
    </xf>
    <xf numFmtId="1" fontId="1" fillId="5" borderId="7" xfId="0" applyNumberFormat="1" applyFont="1" applyFill="1" applyBorder="1" applyAlignment="1">
      <alignment horizontal="left" wrapText="1"/>
    </xf>
    <xf numFmtId="164" fontId="5" fillId="5" borderId="3" xfId="0" applyNumberFormat="1" applyFont="1" applyFill="1" applyBorder="1" applyAlignment="1">
      <alignment horizontal="center"/>
    </xf>
    <xf numFmtId="1" fontId="1" fillId="5" borderId="13" xfId="0" applyNumberFormat="1" applyFont="1" applyFill="1" applyBorder="1" applyAlignment="1">
      <alignment wrapText="1"/>
    </xf>
    <xf numFmtId="0" fontId="1" fillId="5" borderId="14" xfId="0" applyFont="1" applyFill="1" applyBorder="1" applyAlignment="1">
      <alignment wrapText="1"/>
    </xf>
    <xf numFmtId="0" fontId="1" fillId="5" borderId="15" xfId="0" applyFont="1" applyFill="1" applyBorder="1" applyAlignment="1">
      <alignment wrapText="1"/>
    </xf>
    <xf numFmtId="164" fontId="0" fillId="5" borderId="8" xfId="0" applyNumberFormat="1" applyFill="1" applyBorder="1" applyAlignment="1">
      <alignment horizontal="center"/>
    </xf>
    <xf numFmtId="164" fontId="0" fillId="5" borderId="16" xfId="0" applyNumberFormat="1" applyFill="1" applyBorder="1" applyAlignment="1">
      <alignment horizontal="center"/>
    </xf>
    <xf numFmtId="164" fontId="5" fillId="5" borderId="16" xfId="0" applyNumberFormat="1" applyFont="1" applyFill="1" applyBorder="1" applyAlignment="1">
      <alignment horizontal="center"/>
    </xf>
    <xf numFmtId="164" fontId="5" fillId="5" borderId="8" xfId="0" applyNumberFormat="1" applyFont="1" applyFill="1" applyBorder="1" applyAlignment="1">
      <alignment horizontal="center"/>
    </xf>
    <xf numFmtId="164" fontId="0" fillId="5" borderId="10" xfId="0" applyNumberFormat="1" applyFill="1" applyBorder="1" applyAlignment="1">
      <alignment horizontal="center"/>
    </xf>
    <xf numFmtId="164" fontId="0" fillId="5" borderId="17" xfId="0" applyNumberFormat="1" applyFill="1" applyBorder="1" applyAlignment="1">
      <alignment horizontal="center"/>
    </xf>
    <xf numFmtId="164" fontId="0" fillId="5" borderId="18" xfId="0" applyNumberForma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/>
    </xf>
    <xf numFmtId="0" fontId="0" fillId="6" borderId="1" xfId="0" applyFill="1" applyBorder="1" applyAlignment="1">
      <alignment vertical="center"/>
    </xf>
    <xf numFmtId="0" fontId="0" fillId="6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" fontId="1" fillId="5" borderId="4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152"/>
  <sheetViews>
    <sheetView tabSelected="1" zoomScale="70" zoomScaleNormal="70" workbookViewId="0">
      <selection activeCell="A3" sqref="A3"/>
    </sheetView>
  </sheetViews>
  <sheetFormatPr baseColWidth="10" defaultRowHeight="15" x14ac:dyDescent="0.25"/>
  <cols>
    <col min="1" max="1" width="14.5703125" style="3" bestFit="1" customWidth="1"/>
    <col min="2" max="3" width="11.140625" style="3" customWidth="1"/>
    <col min="4" max="4" width="7" style="4" customWidth="1"/>
    <col min="5" max="5" width="9.28515625" style="3" customWidth="1"/>
    <col min="6" max="6" width="6.5703125" style="3" customWidth="1"/>
    <col min="7" max="7" width="11.42578125" style="3" bestFit="1" customWidth="1"/>
    <col min="8" max="8" width="13.42578125" style="3" customWidth="1"/>
    <col min="9" max="9" width="11.42578125" style="3" customWidth="1"/>
    <col min="10" max="10" width="14.7109375" style="3" customWidth="1"/>
    <col min="11" max="11" width="9.85546875" style="3" customWidth="1"/>
    <col min="12" max="12" width="9.140625" style="3" bestFit="1" customWidth="1"/>
    <col min="13" max="13" width="9.140625" style="3" customWidth="1"/>
    <col min="14" max="14" width="11.42578125" style="5" customWidth="1"/>
    <col min="15" max="15" width="11.42578125" style="68" customWidth="1"/>
    <col min="16" max="16" width="11.140625" style="29" customWidth="1"/>
    <col min="17" max="17" width="9.7109375" style="2" customWidth="1"/>
    <col min="18" max="18" width="10.42578125" style="2" customWidth="1"/>
    <col min="19" max="20" width="23.42578125" style="2" bestFit="1" customWidth="1"/>
    <col min="21" max="21" width="13.42578125" style="25" customWidth="1"/>
    <col min="22" max="22" width="38.28515625" style="25" customWidth="1"/>
    <col min="23" max="23" width="12" style="26" customWidth="1"/>
    <col min="24" max="34" width="11.42578125" style="31"/>
    <col min="35" max="44" width="11.42578125" style="38"/>
  </cols>
  <sheetData>
    <row r="1" spans="1:44" ht="15.75" thickBot="1" x14ac:dyDescent="0.3">
      <c r="A1" s="69" t="s">
        <v>322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4"/>
      <c r="P1" s="71" t="s">
        <v>320</v>
      </c>
      <c r="Q1" s="72"/>
      <c r="R1" s="27"/>
      <c r="S1" s="27" t="s">
        <v>379</v>
      </c>
      <c r="T1" s="27" t="s">
        <v>352</v>
      </c>
      <c r="U1" s="70" t="s">
        <v>351</v>
      </c>
      <c r="V1" s="70"/>
      <c r="W1" s="70"/>
      <c r="X1" s="73" t="s">
        <v>368</v>
      </c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</row>
    <row r="2" spans="1:44" s="1" customFormat="1" ht="60" x14ac:dyDescent="0.25">
      <c r="A2" s="15" t="s">
        <v>0</v>
      </c>
      <c r="B2" s="15" t="s">
        <v>164</v>
      </c>
      <c r="C2" s="15" t="s">
        <v>165</v>
      </c>
      <c r="D2" s="16" t="s">
        <v>1</v>
      </c>
      <c r="E2" s="15" t="s">
        <v>325</v>
      </c>
      <c r="F2" s="15" t="s">
        <v>2</v>
      </c>
      <c r="G2" s="15" t="s">
        <v>353</v>
      </c>
      <c r="H2" s="15" t="s">
        <v>3</v>
      </c>
      <c r="I2" s="15" t="s">
        <v>4</v>
      </c>
      <c r="J2" s="16" t="s">
        <v>5</v>
      </c>
      <c r="K2" s="15" t="s">
        <v>6</v>
      </c>
      <c r="L2" s="15" t="s">
        <v>7</v>
      </c>
      <c r="M2" s="15" t="s">
        <v>8</v>
      </c>
      <c r="N2" s="15" t="s">
        <v>163</v>
      </c>
      <c r="O2" s="65" t="s">
        <v>381</v>
      </c>
      <c r="P2" s="28" t="s">
        <v>164</v>
      </c>
      <c r="Q2" s="6" t="s">
        <v>321</v>
      </c>
      <c r="R2" s="6" t="s">
        <v>2</v>
      </c>
      <c r="S2" s="6" t="s">
        <v>319</v>
      </c>
      <c r="T2" s="6" t="s">
        <v>319</v>
      </c>
      <c r="U2" s="21" t="s">
        <v>350</v>
      </c>
      <c r="V2" s="20" t="s">
        <v>326</v>
      </c>
      <c r="W2" s="39" t="s">
        <v>327</v>
      </c>
      <c r="X2" s="50" t="s">
        <v>357</v>
      </c>
      <c r="Y2" s="51" t="s">
        <v>358</v>
      </c>
      <c r="Z2" s="51" t="s">
        <v>359</v>
      </c>
      <c r="AA2" s="51" t="s">
        <v>360</v>
      </c>
      <c r="AB2" s="51" t="s">
        <v>361</v>
      </c>
      <c r="AC2" s="51" t="s">
        <v>362</v>
      </c>
      <c r="AD2" s="51" t="s">
        <v>363</v>
      </c>
      <c r="AE2" s="51" t="s">
        <v>364</v>
      </c>
      <c r="AF2" s="51" t="s">
        <v>365</v>
      </c>
      <c r="AG2" s="51" t="s">
        <v>366</v>
      </c>
      <c r="AH2" s="52" t="s">
        <v>367</v>
      </c>
      <c r="AI2" s="54" t="s">
        <v>369</v>
      </c>
      <c r="AJ2" s="55" t="s">
        <v>370</v>
      </c>
      <c r="AK2" s="55" t="s">
        <v>371</v>
      </c>
      <c r="AL2" s="55" t="s">
        <v>372</v>
      </c>
      <c r="AM2" s="55" t="s">
        <v>373</v>
      </c>
      <c r="AN2" s="55" t="s">
        <v>374</v>
      </c>
      <c r="AO2" s="55" t="s">
        <v>375</v>
      </c>
      <c r="AP2" s="55" t="s">
        <v>376</v>
      </c>
      <c r="AQ2" s="55" t="s">
        <v>377</v>
      </c>
      <c r="AR2" s="56" t="s">
        <v>378</v>
      </c>
    </row>
    <row r="3" spans="1:44" x14ac:dyDescent="0.25">
      <c r="A3" s="7" t="s">
        <v>9</v>
      </c>
      <c r="B3" s="7">
        <v>1085800</v>
      </c>
      <c r="C3" s="7">
        <f t="shared" ref="C3:C34" si="0">IF(F3="+", B3+D3-1, B3-D3+1)</f>
        <v>1085871</v>
      </c>
      <c r="D3" s="8">
        <v>72</v>
      </c>
      <c r="E3" s="7" t="s">
        <v>10</v>
      </c>
      <c r="F3" s="7" t="s">
        <v>11</v>
      </c>
      <c r="G3" s="19" t="s">
        <v>355</v>
      </c>
      <c r="H3" s="7">
        <v>11274</v>
      </c>
      <c r="I3" s="7">
        <v>532</v>
      </c>
      <c r="J3" s="7">
        <v>8857</v>
      </c>
      <c r="K3" s="7">
        <v>898</v>
      </c>
      <c r="L3" s="7">
        <v>0.10100000000000001</v>
      </c>
      <c r="M3" s="7" t="s">
        <v>12</v>
      </c>
      <c r="N3" s="9" t="s">
        <v>166</v>
      </c>
      <c r="O3" s="66" t="s">
        <v>316</v>
      </c>
      <c r="P3" s="10" t="s">
        <v>323</v>
      </c>
      <c r="Q3" s="10" t="s">
        <v>323</v>
      </c>
      <c r="R3" s="10" t="s">
        <v>324</v>
      </c>
      <c r="S3" s="10" t="s">
        <v>324</v>
      </c>
      <c r="T3" s="10" t="s">
        <v>324</v>
      </c>
      <c r="U3" s="22"/>
      <c r="V3" s="23"/>
      <c r="W3" s="40"/>
      <c r="X3" s="43">
        <v>4176.5164858935132</v>
      </c>
      <c r="Y3" s="30">
        <v>4563.047578245234</v>
      </c>
      <c r="Z3" s="30">
        <v>4989.9674989322993</v>
      </c>
      <c r="AA3" s="30">
        <v>344.89189240456903</v>
      </c>
      <c r="AB3" s="30">
        <v>25503.754006283962</v>
      </c>
      <c r="AC3" s="30">
        <v>3228.2643387932426</v>
      </c>
      <c r="AD3" s="30">
        <v>1939.5428714851219</v>
      </c>
      <c r="AE3" s="30">
        <v>655.39104788259874</v>
      </c>
      <c r="AF3" s="30">
        <v>11683.070983295949</v>
      </c>
      <c r="AG3" s="30">
        <v>1410.1015862066849</v>
      </c>
      <c r="AH3" s="44">
        <v>9815.3802478308007</v>
      </c>
      <c r="AI3" s="57">
        <f>IF(Y3/$X3&gt;1, Y3/$X3, $X3/Y3*-1)</f>
        <v>1.0925486810975744</v>
      </c>
      <c r="AJ3" s="42">
        <f t="shared" ref="AJ3:AR3" si="1">IF(Z3/$X3&gt;1, Z3/$X3, $X3/Z3*-1)</f>
        <v>1.1947678204518708</v>
      </c>
      <c r="AK3" s="53">
        <f t="shared" si="1"/>
        <v>-12.109639506962743</v>
      </c>
      <c r="AL3" s="53">
        <f t="shared" si="1"/>
        <v>6.1064655418995084</v>
      </c>
      <c r="AM3" s="42">
        <f t="shared" si="1"/>
        <v>-1.2937343561694632</v>
      </c>
      <c r="AN3" s="42">
        <f t="shared" si="1"/>
        <v>-2.1533509505234729</v>
      </c>
      <c r="AO3" s="53">
        <f t="shared" si="1"/>
        <v>-6.3725565055958153</v>
      </c>
      <c r="AP3" s="42">
        <f t="shared" si="1"/>
        <v>2.7973242827500782</v>
      </c>
      <c r="AQ3" s="42">
        <f t="shared" si="1"/>
        <v>-2.9618550370748555</v>
      </c>
      <c r="AR3" s="58">
        <f t="shared" si="1"/>
        <v>2.3501356407865162</v>
      </c>
    </row>
    <row r="4" spans="1:44" x14ac:dyDescent="0.25">
      <c r="A4" s="7" t="s">
        <v>13</v>
      </c>
      <c r="B4" s="7">
        <v>1481381</v>
      </c>
      <c r="C4" s="7">
        <f t="shared" si="0"/>
        <v>1481479</v>
      </c>
      <c r="D4" s="8">
        <v>99</v>
      </c>
      <c r="E4" s="7">
        <v>9</v>
      </c>
      <c r="F4" s="7" t="s">
        <v>11</v>
      </c>
      <c r="G4" s="19" t="s">
        <v>355</v>
      </c>
      <c r="H4" s="7">
        <v>11208</v>
      </c>
      <c r="I4" s="7">
        <v>516</v>
      </c>
      <c r="J4" s="7">
        <v>6404</v>
      </c>
      <c r="K4" s="7">
        <v>634</v>
      </c>
      <c r="L4" s="7">
        <v>9.9000000000000005E-2</v>
      </c>
      <c r="M4" s="7" t="s">
        <v>12</v>
      </c>
      <c r="N4" s="9" t="s">
        <v>167</v>
      </c>
      <c r="O4" s="66" t="s">
        <v>316</v>
      </c>
      <c r="P4" s="10" t="s">
        <v>323</v>
      </c>
      <c r="Q4" s="10" t="s">
        <v>323</v>
      </c>
      <c r="R4" s="10" t="s">
        <v>324</v>
      </c>
      <c r="S4" s="10" t="s">
        <v>324</v>
      </c>
      <c r="T4" s="10" t="s">
        <v>324</v>
      </c>
      <c r="U4" s="22"/>
      <c r="V4" s="23"/>
      <c r="W4" s="40"/>
      <c r="X4" s="43">
        <v>2774.1023847448246</v>
      </c>
      <c r="Y4" s="30">
        <v>3227.4102751225037</v>
      </c>
      <c r="Z4" s="30">
        <v>3739.8784863614737</v>
      </c>
      <c r="AA4" s="30">
        <v>291.14250657528555</v>
      </c>
      <c r="AB4" s="30">
        <v>19297.85060757578</v>
      </c>
      <c r="AC4" s="30">
        <v>2503.8981419121528</v>
      </c>
      <c r="AD4" s="30">
        <v>1265.9021072630167</v>
      </c>
      <c r="AE4" s="30">
        <v>410.90347829630014</v>
      </c>
      <c r="AF4" s="30">
        <v>8632.0387636087416</v>
      </c>
      <c r="AG4" s="30">
        <v>1108.4755784619394</v>
      </c>
      <c r="AH4" s="44">
        <v>6997.0203758641264</v>
      </c>
      <c r="AI4" s="57">
        <f t="shared" ref="AI4:AI67" si="2">IF(Y4/$X4&gt;1, Y4/$X4, $X4/Y4*-1)</f>
        <v>1.1634070511854508</v>
      </c>
      <c r="AJ4" s="42">
        <f t="shared" ref="AJ4:AJ64" si="3">IF(Z4/$X4&gt;1, Z4/$X4, $X4/Z4*-1)</f>
        <v>1.3481400351074231</v>
      </c>
      <c r="AK4" s="53">
        <f t="shared" ref="AK4:AK64" si="4">IF(AA4/$X4&gt;1, AA4/$X4, $X4/AA4*-1)</f>
        <v>-9.528331734780469</v>
      </c>
      <c r="AL4" s="53">
        <f t="shared" ref="AL4:AL64" si="5">IF(AB4/$X4&gt;1, AB4/$X4, $X4/AB4*-1)</f>
        <v>6.9564305606373251</v>
      </c>
      <c r="AM4" s="42">
        <f t="shared" ref="AM4:AM67" si="6">IF(AC4/$X4&gt;1, AC4/$X4, $X4/AC4*-1)</f>
        <v>-1.1079134323836053</v>
      </c>
      <c r="AN4" s="42">
        <f t="shared" ref="AN4:AN67" si="7">IF(AD4/$X4&gt;1, AD4/$X4, $X4/AD4*-1)</f>
        <v>-2.1914035602189332</v>
      </c>
      <c r="AO4" s="53">
        <f t="shared" ref="AO4:AO64" si="8">IF(AE4/$X4&gt;1, AE4/$X4, $X4/AE4*-1)</f>
        <v>-6.7512263372578101</v>
      </c>
      <c r="AP4" s="42">
        <f t="shared" ref="AP4:AP64" si="9">IF(AF4/$X4&gt;1, AF4/$X4, $X4/AF4*-1)</f>
        <v>3.111651109590448</v>
      </c>
      <c r="AQ4" s="42">
        <f t="shared" ref="AQ4:AQ64" si="10">IF(AG4/$X4&gt;1, AG4/$X4, $X4/AG4*-1)</f>
        <v>-2.5026283290733553</v>
      </c>
      <c r="AR4" s="58">
        <f t="shared" ref="AR4:AR64" si="11">IF(AH4/$X4&gt;1, AH4/$X4, $X4/AH4*-1)</f>
        <v>2.5222646483207383</v>
      </c>
    </row>
    <row r="5" spans="1:44" x14ac:dyDescent="0.25">
      <c r="A5" s="18" t="s">
        <v>14</v>
      </c>
      <c r="B5" s="18">
        <v>3690952</v>
      </c>
      <c r="C5" s="18">
        <f t="shared" si="0"/>
        <v>3690808</v>
      </c>
      <c r="D5" s="8">
        <v>145</v>
      </c>
      <c r="E5" s="18">
        <v>54</v>
      </c>
      <c r="F5" s="18" t="s">
        <v>10</v>
      </c>
      <c r="G5" s="19" t="s">
        <v>355</v>
      </c>
      <c r="H5" s="18">
        <v>4898</v>
      </c>
      <c r="I5" s="18">
        <v>26</v>
      </c>
      <c r="J5" s="18">
        <v>1911</v>
      </c>
      <c r="K5" s="18">
        <v>22</v>
      </c>
      <c r="L5" s="18">
        <v>1.0999999999999999E-2</v>
      </c>
      <c r="M5" s="18" t="s">
        <v>15</v>
      </c>
      <c r="N5" s="9" t="s">
        <v>168</v>
      </c>
      <c r="O5" s="66" t="s">
        <v>316</v>
      </c>
      <c r="P5" s="17">
        <v>2903537</v>
      </c>
      <c r="Q5" s="10">
        <v>2903393</v>
      </c>
      <c r="R5" s="10" t="str">
        <f>IF(P5&lt;Q5, "+", "-")</f>
        <v>-</v>
      </c>
      <c r="S5" s="10" t="s">
        <v>317</v>
      </c>
      <c r="T5" s="10" t="s">
        <v>318</v>
      </c>
      <c r="U5" s="22">
        <v>1.1787533560000001</v>
      </c>
      <c r="V5" s="23" t="s">
        <v>345</v>
      </c>
      <c r="W5" s="40">
        <v>4</v>
      </c>
      <c r="X5" s="43">
        <v>11.987609606710503</v>
      </c>
      <c r="Y5" s="30">
        <v>12.449390891764185</v>
      </c>
      <c r="Z5" s="30">
        <v>14.185745982750417</v>
      </c>
      <c r="AA5" s="30">
        <v>3.0581547109764737</v>
      </c>
      <c r="AB5" s="30">
        <v>8.2554974079595613</v>
      </c>
      <c r="AC5" s="30">
        <v>0</v>
      </c>
      <c r="AD5" s="30">
        <v>3.5277778640123474</v>
      </c>
      <c r="AE5" s="30">
        <v>22.443831366253082</v>
      </c>
      <c r="AF5" s="30">
        <v>0</v>
      </c>
      <c r="AG5" s="30">
        <v>0</v>
      </c>
      <c r="AH5" s="44">
        <v>0</v>
      </c>
      <c r="AI5" s="57">
        <f t="shared" si="2"/>
        <v>1.0385215485158261</v>
      </c>
      <c r="AJ5" s="42">
        <f t="shared" si="3"/>
        <v>1.183367364149849</v>
      </c>
      <c r="AK5" s="42">
        <f t="shared" si="4"/>
        <v>-3.9198833086122185</v>
      </c>
      <c r="AL5" s="42">
        <f t="shared" si="5"/>
        <v>-1.4520759942523409</v>
      </c>
      <c r="AM5" s="42" t="s">
        <v>356</v>
      </c>
      <c r="AN5" s="42">
        <f t="shared" si="7"/>
        <v>-3.3980624826179664</v>
      </c>
      <c r="AO5" s="42">
        <f t="shared" si="8"/>
        <v>1.8722524425294369</v>
      </c>
      <c r="AP5" s="42" t="s">
        <v>356</v>
      </c>
      <c r="AQ5" s="42" t="s">
        <v>356</v>
      </c>
      <c r="AR5" s="58" t="s">
        <v>356</v>
      </c>
    </row>
    <row r="6" spans="1:44" x14ac:dyDescent="0.25">
      <c r="A6" s="7" t="s">
        <v>16</v>
      </c>
      <c r="B6" s="7">
        <v>1636218</v>
      </c>
      <c r="C6" s="7">
        <f t="shared" si="0"/>
        <v>1636141</v>
      </c>
      <c r="D6" s="8">
        <v>78</v>
      </c>
      <c r="E6" s="7">
        <v>27</v>
      </c>
      <c r="F6" s="7" t="s">
        <v>10</v>
      </c>
      <c r="G6" s="19" t="s">
        <v>355</v>
      </c>
      <c r="H6" s="7">
        <v>1034</v>
      </c>
      <c r="I6" s="7">
        <v>22</v>
      </c>
      <c r="J6" s="7">
        <v>750</v>
      </c>
      <c r="K6" s="7">
        <v>34</v>
      </c>
      <c r="L6" s="7">
        <v>4.5999999999999999E-2</v>
      </c>
      <c r="M6" s="7" t="s">
        <v>15</v>
      </c>
      <c r="N6" s="9" t="s">
        <v>169</v>
      </c>
      <c r="O6" s="66" t="s">
        <v>316</v>
      </c>
      <c r="P6" s="10" t="s">
        <v>323</v>
      </c>
      <c r="Q6" s="10" t="s">
        <v>323</v>
      </c>
      <c r="R6" s="10" t="s">
        <v>324</v>
      </c>
      <c r="S6" s="10" t="s">
        <v>324</v>
      </c>
      <c r="T6" s="10" t="s">
        <v>324</v>
      </c>
      <c r="U6" s="24">
        <v>1.3122878840000001</v>
      </c>
      <c r="V6" s="23" t="s">
        <v>341</v>
      </c>
      <c r="W6" s="40">
        <v>6</v>
      </c>
      <c r="X6" s="43">
        <v>14.856439256179685</v>
      </c>
      <c r="Y6" s="30">
        <v>11.571549226319277</v>
      </c>
      <c r="Z6" s="30">
        <v>0</v>
      </c>
      <c r="AA6" s="30">
        <v>0</v>
      </c>
      <c r="AB6" s="30">
        <v>30.693516003952222</v>
      </c>
      <c r="AC6" s="30">
        <v>43.062663478789368</v>
      </c>
      <c r="AD6" s="30">
        <v>6.558048593356288</v>
      </c>
      <c r="AE6" s="30">
        <v>20.861253513504472</v>
      </c>
      <c r="AF6" s="30">
        <v>0</v>
      </c>
      <c r="AG6" s="30">
        <v>0</v>
      </c>
      <c r="AH6" s="44">
        <v>10.559849648015925</v>
      </c>
      <c r="AI6" s="57">
        <f t="shared" si="2"/>
        <v>-1.2838764253267823</v>
      </c>
      <c r="AJ6" s="42" t="s">
        <v>356</v>
      </c>
      <c r="AK6" s="42" t="s">
        <v>356</v>
      </c>
      <c r="AL6" s="42">
        <f t="shared" si="5"/>
        <v>2.0660075725201072</v>
      </c>
      <c r="AM6" s="42">
        <f t="shared" si="6"/>
        <v>2.8985857739011736</v>
      </c>
      <c r="AN6" s="42">
        <f t="shared" si="7"/>
        <v>-2.2653749884119776</v>
      </c>
      <c r="AO6" s="42">
        <f t="shared" si="8"/>
        <v>1.4041893318970777</v>
      </c>
      <c r="AP6" s="42" t="s">
        <v>356</v>
      </c>
      <c r="AQ6" s="42" t="s">
        <v>356</v>
      </c>
      <c r="AR6" s="58">
        <f t="shared" si="11"/>
        <v>-1.406879809029387</v>
      </c>
    </row>
    <row r="7" spans="1:44" x14ac:dyDescent="0.25">
      <c r="A7" s="7" t="s">
        <v>18</v>
      </c>
      <c r="B7" s="7">
        <v>3545929</v>
      </c>
      <c r="C7" s="7">
        <f t="shared" si="0"/>
        <v>3545969</v>
      </c>
      <c r="D7" s="8">
        <v>41</v>
      </c>
      <c r="E7" s="7" t="s">
        <v>10</v>
      </c>
      <c r="F7" s="7" t="s">
        <v>11</v>
      </c>
      <c r="G7" s="19" t="s">
        <v>355</v>
      </c>
      <c r="H7" s="7">
        <v>542</v>
      </c>
      <c r="I7" s="7">
        <v>2</v>
      </c>
      <c r="J7" s="7">
        <v>748</v>
      </c>
      <c r="K7" s="7">
        <v>6</v>
      </c>
      <c r="L7" s="7">
        <v>8.0000000000000002E-3</v>
      </c>
      <c r="M7" s="7"/>
      <c r="N7" s="9" t="s">
        <v>171</v>
      </c>
      <c r="O7" s="66" t="s">
        <v>316</v>
      </c>
      <c r="P7" s="10" t="s">
        <v>323</v>
      </c>
      <c r="Q7" s="10" t="s">
        <v>323</v>
      </c>
      <c r="R7" s="10" t="s">
        <v>324</v>
      </c>
      <c r="S7" s="10" t="s">
        <v>324</v>
      </c>
      <c r="T7" s="10" t="s">
        <v>324</v>
      </c>
      <c r="U7" s="22"/>
      <c r="V7" s="23"/>
      <c r="W7" s="40"/>
      <c r="X7" s="43">
        <v>14.1317349022197</v>
      </c>
      <c r="Y7" s="30">
        <v>0</v>
      </c>
      <c r="Z7" s="30">
        <v>16.723033882104151</v>
      </c>
      <c r="AA7" s="30">
        <v>0</v>
      </c>
      <c r="AB7" s="30">
        <v>0</v>
      </c>
      <c r="AC7" s="30">
        <v>0</v>
      </c>
      <c r="AD7" s="30">
        <v>0</v>
      </c>
      <c r="AE7" s="30">
        <v>0</v>
      </c>
      <c r="AF7" s="30">
        <v>0</v>
      </c>
      <c r="AG7" s="30">
        <v>0</v>
      </c>
      <c r="AH7" s="44">
        <v>0</v>
      </c>
      <c r="AI7" s="57" t="s">
        <v>356</v>
      </c>
      <c r="AJ7" s="42">
        <f t="shared" si="3"/>
        <v>1.183367364149849</v>
      </c>
      <c r="AK7" s="42" t="s">
        <v>356</v>
      </c>
      <c r="AL7" s="42" t="s">
        <v>356</v>
      </c>
      <c r="AM7" s="42" t="s">
        <v>356</v>
      </c>
      <c r="AN7" s="42" t="s">
        <v>356</v>
      </c>
      <c r="AO7" s="42" t="s">
        <v>356</v>
      </c>
      <c r="AP7" s="42" t="s">
        <v>356</v>
      </c>
      <c r="AQ7" s="42" t="s">
        <v>356</v>
      </c>
      <c r="AR7" s="58" t="s">
        <v>356</v>
      </c>
    </row>
    <row r="8" spans="1:44" x14ac:dyDescent="0.25">
      <c r="A8" s="19" t="s">
        <v>17</v>
      </c>
      <c r="B8" s="19">
        <v>3665651</v>
      </c>
      <c r="C8" s="19">
        <f t="shared" si="0"/>
        <v>3665543</v>
      </c>
      <c r="D8" s="8">
        <v>109</v>
      </c>
      <c r="E8" s="19">
        <v>45</v>
      </c>
      <c r="F8" s="19" t="s">
        <v>10</v>
      </c>
      <c r="G8" s="19" t="s">
        <v>355</v>
      </c>
      <c r="H8" s="19">
        <v>1442</v>
      </c>
      <c r="I8" s="19">
        <v>2</v>
      </c>
      <c r="J8" s="19">
        <v>748</v>
      </c>
      <c r="K8" s="19">
        <v>2</v>
      </c>
      <c r="L8" s="19">
        <v>3.0000000000000001E-3</v>
      </c>
      <c r="M8" s="19" t="s">
        <v>15</v>
      </c>
      <c r="N8" s="9" t="s">
        <v>170</v>
      </c>
      <c r="O8" s="66" t="s">
        <v>316</v>
      </c>
      <c r="P8" s="10" t="s">
        <v>323</v>
      </c>
      <c r="Q8" s="10" t="s">
        <v>323</v>
      </c>
      <c r="R8" s="10" t="s">
        <v>324</v>
      </c>
      <c r="S8" s="10" t="s">
        <v>324</v>
      </c>
      <c r="T8" s="10" t="s">
        <v>324</v>
      </c>
      <c r="U8" s="22">
        <v>1.242109071</v>
      </c>
      <c r="V8" s="23" t="s">
        <v>343</v>
      </c>
      <c r="W8" s="40">
        <v>4</v>
      </c>
      <c r="X8" s="43">
        <v>0</v>
      </c>
      <c r="Y8" s="30">
        <v>0</v>
      </c>
      <c r="Z8" s="30">
        <v>0</v>
      </c>
      <c r="AA8" s="30">
        <v>0</v>
      </c>
      <c r="AB8" s="30">
        <v>0</v>
      </c>
      <c r="AC8" s="30">
        <v>6.1630967914597621</v>
      </c>
      <c r="AD8" s="30">
        <v>0</v>
      </c>
      <c r="AE8" s="30">
        <v>0</v>
      </c>
      <c r="AF8" s="30">
        <v>11.168245871523894</v>
      </c>
      <c r="AG8" s="30">
        <v>0</v>
      </c>
      <c r="AH8" s="44">
        <v>0</v>
      </c>
      <c r="AI8" s="57" t="str">
        <f>IF($X8=0, IF(Y8=0, "-", "on"), "")</f>
        <v>-</v>
      </c>
      <c r="AJ8" s="42" t="str">
        <f t="shared" ref="AJ8:AR8" si="12">IF($X8=0, IF(Z8=0, "-", "on"), "")</f>
        <v>-</v>
      </c>
      <c r="AK8" s="42" t="str">
        <f t="shared" si="12"/>
        <v>-</v>
      </c>
      <c r="AL8" s="42" t="str">
        <f t="shared" si="12"/>
        <v>-</v>
      </c>
      <c r="AM8" s="42" t="str">
        <f t="shared" si="12"/>
        <v>on</v>
      </c>
      <c r="AN8" s="42" t="str">
        <f t="shared" si="12"/>
        <v>-</v>
      </c>
      <c r="AO8" s="42" t="str">
        <f t="shared" si="12"/>
        <v>-</v>
      </c>
      <c r="AP8" s="42" t="str">
        <f t="shared" si="12"/>
        <v>on</v>
      </c>
      <c r="AQ8" s="42" t="str">
        <f t="shared" si="12"/>
        <v>-</v>
      </c>
      <c r="AR8" s="58" t="str">
        <f t="shared" si="12"/>
        <v>-</v>
      </c>
    </row>
    <row r="9" spans="1:44" x14ac:dyDescent="0.25">
      <c r="A9" s="7" t="s">
        <v>19</v>
      </c>
      <c r="B9" s="7">
        <v>3860554</v>
      </c>
      <c r="C9" s="7">
        <f t="shared" si="0"/>
        <v>3860482</v>
      </c>
      <c r="D9" s="8">
        <v>73</v>
      </c>
      <c r="E9" s="7">
        <v>24</v>
      </c>
      <c r="F9" s="7" t="s">
        <v>10</v>
      </c>
      <c r="G9" s="19" t="s">
        <v>355</v>
      </c>
      <c r="H9" s="7">
        <v>637</v>
      </c>
      <c r="I9" s="7">
        <v>3</v>
      </c>
      <c r="J9" s="7">
        <v>494</v>
      </c>
      <c r="K9" s="7">
        <v>5</v>
      </c>
      <c r="L9" s="7">
        <v>0.01</v>
      </c>
      <c r="M9" s="7"/>
      <c r="N9" s="9" t="s">
        <v>172</v>
      </c>
      <c r="O9" s="66" t="s">
        <v>316</v>
      </c>
      <c r="P9" s="17">
        <v>3056117</v>
      </c>
      <c r="Q9" s="10">
        <v>3056045</v>
      </c>
      <c r="R9" s="10" t="str">
        <f>IF(P9&lt;Q9, "+", "-")</f>
        <v>-</v>
      </c>
      <c r="S9" s="10" t="s">
        <v>318</v>
      </c>
      <c r="T9" s="10" t="s">
        <v>317</v>
      </c>
      <c r="U9" s="22">
        <v>0.97644376700000002</v>
      </c>
      <c r="V9" s="23" t="s">
        <v>348</v>
      </c>
      <c r="W9" s="40">
        <v>4</v>
      </c>
      <c r="X9" s="43">
        <v>0</v>
      </c>
      <c r="Y9" s="30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44">
        <v>0</v>
      </c>
      <c r="AI9" s="57" t="str">
        <f t="shared" ref="AI9:AI12" si="13">IF($X9=0, IF(Y9=0, "-", "on"), "")</f>
        <v>-</v>
      </c>
      <c r="AJ9" s="42" t="str">
        <f t="shared" ref="AJ9:AJ12" si="14">IF($X9=0, IF(Z9=0, "-", "on"), "")</f>
        <v>-</v>
      </c>
      <c r="AK9" s="42" t="str">
        <f t="shared" ref="AK9:AK12" si="15">IF($X9=0, IF(AA9=0, "-", "on"), "")</f>
        <v>-</v>
      </c>
      <c r="AL9" s="42" t="str">
        <f t="shared" ref="AL9:AL12" si="16">IF($X9=0, IF(AB9=0, "-", "on"), "")</f>
        <v>-</v>
      </c>
      <c r="AM9" s="42" t="str">
        <f t="shared" ref="AM9:AM12" si="17">IF($X9=0, IF(AC9=0, "-", "on"), "")</f>
        <v>-</v>
      </c>
      <c r="AN9" s="42" t="str">
        <f t="shared" ref="AN9:AN12" si="18">IF($X9=0, IF(AD9=0, "-", "on"), "")</f>
        <v>-</v>
      </c>
      <c r="AO9" s="42" t="str">
        <f t="shared" ref="AO9:AO12" si="19">IF($X9=0, IF(AE9=0, "-", "on"), "")</f>
        <v>-</v>
      </c>
      <c r="AP9" s="42" t="str">
        <f t="shared" ref="AP9:AP12" si="20">IF($X9=0, IF(AF9=0, "-", "on"), "")</f>
        <v>-</v>
      </c>
      <c r="AQ9" s="42" t="str">
        <f t="shared" ref="AQ9:AQ12" si="21">IF($X9=0, IF(AG9=0, "-", "on"), "")</f>
        <v>-</v>
      </c>
      <c r="AR9" s="58" t="str">
        <f t="shared" ref="AR9:AR12" si="22">IF($X9=0, IF(AH9=0, "-", "on"), "")</f>
        <v>-</v>
      </c>
    </row>
    <row r="10" spans="1:44" x14ac:dyDescent="0.25">
      <c r="A10" s="7" t="s">
        <v>20</v>
      </c>
      <c r="B10" s="7">
        <v>1088953</v>
      </c>
      <c r="C10" s="7">
        <f t="shared" si="0"/>
        <v>1088989</v>
      </c>
      <c r="D10" s="8">
        <v>37</v>
      </c>
      <c r="E10" s="7" t="s">
        <v>10</v>
      </c>
      <c r="F10" s="7" t="s">
        <v>11</v>
      </c>
      <c r="G10" s="19" t="s">
        <v>354</v>
      </c>
      <c r="H10" s="7">
        <v>295</v>
      </c>
      <c r="I10" s="7">
        <v>4</v>
      </c>
      <c r="J10" s="7">
        <v>451</v>
      </c>
      <c r="K10" s="7">
        <v>13</v>
      </c>
      <c r="L10" s="7">
        <v>2.9000000000000001E-2</v>
      </c>
      <c r="M10" s="7"/>
      <c r="N10" s="9" t="s">
        <v>173</v>
      </c>
      <c r="O10" s="66" t="s">
        <v>316</v>
      </c>
      <c r="P10" s="10" t="s">
        <v>323</v>
      </c>
      <c r="Q10" s="10" t="s">
        <v>323</v>
      </c>
      <c r="R10" s="10" t="s">
        <v>324</v>
      </c>
      <c r="S10" s="10" t="s">
        <v>324</v>
      </c>
      <c r="T10" s="10" t="s">
        <v>324</v>
      </c>
      <c r="U10" s="22"/>
      <c r="V10" s="23"/>
      <c r="W10" s="40"/>
      <c r="X10" s="43">
        <v>0</v>
      </c>
      <c r="Y10" s="30">
        <v>0</v>
      </c>
      <c r="Z10" s="30">
        <v>0</v>
      </c>
      <c r="AA10" s="30">
        <v>11.984660353826724</v>
      </c>
      <c r="AB10" s="30">
        <v>0</v>
      </c>
      <c r="AC10" s="30">
        <v>0</v>
      </c>
      <c r="AD10" s="30">
        <v>13.825075413021365</v>
      </c>
      <c r="AE10" s="30">
        <v>0</v>
      </c>
      <c r="AF10" s="30">
        <v>0</v>
      </c>
      <c r="AG10" s="30">
        <v>0</v>
      </c>
      <c r="AH10" s="44">
        <v>0</v>
      </c>
      <c r="AI10" s="57" t="str">
        <f t="shared" si="13"/>
        <v>-</v>
      </c>
      <c r="AJ10" s="42" t="str">
        <f t="shared" si="14"/>
        <v>-</v>
      </c>
      <c r="AK10" s="42" t="str">
        <f t="shared" si="15"/>
        <v>on</v>
      </c>
      <c r="AL10" s="42" t="str">
        <f t="shared" si="16"/>
        <v>-</v>
      </c>
      <c r="AM10" s="42" t="str">
        <f t="shared" si="17"/>
        <v>-</v>
      </c>
      <c r="AN10" s="42" t="str">
        <f t="shared" si="18"/>
        <v>on</v>
      </c>
      <c r="AO10" s="42" t="str">
        <f t="shared" si="19"/>
        <v>-</v>
      </c>
      <c r="AP10" s="42" t="str">
        <f t="shared" si="20"/>
        <v>-</v>
      </c>
      <c r="AQ10" s="42" t="str">
        <f t="shared" si="21"/>
        <v>-</v>
      </c>
      <c r="AR10" s="58" t="str">
        <f t="shared" si="22"/>
        <v>-</v>
      </c>
    </row>
    <row r="11" spans="1:44" x14ac:dyDescent="0.25">
      <c r="A11" s="7" t="s">
        <v>21</v>
      </c>
      <c r="B11" s="7">
        <v>3066135</v>
      </c>
      <c r="C11" s="7">
        <f t="shared" si="0"/>
        <v>3066182</v>
      </c>
      <c r="D11" s="8">
        <v>48</v>
      </c>
      <c r="E11" s="7" t="s">
        <v>10</v>
      </c>
      <c r="F11" s="7" t="s">
        <v>11</v>
      </c>
      <c r="G11" s="19" t="s">
        <v>354</v>
      </c>
      <c r="H11" s="7">
        <v>354</v>
      </c>
      <c r="I11" s="7">
        <v>0</v>
      </c>
      <c r="J11" s="7">
        <v>417</v>
      </c>
      <c r="K11" s="7">
        <v>0</v>
      </c>
      <c r="L11" s="7">
        <v>0</v>
      </c>
      <c r="M11" s="7"/>
      <c r="N11" s="9" t="s">
        <v>174</v>
      </c>
      <c r="O11" s="66" t="s">
        <v>316</v>
      </c>
      <c r="P11" s="17">
        <v>2259938</v>
      </c>
      <c r="Q11" s="10">
        <v>2259985</v>
      </c>
      <c r="R11" s="10" t="str">
        <f>IF(P11&lt;Q11, "+", "-")</f>
        <v>+</v>
      </c>
      <c r="S11" s="10" t="s">
        <v>318</v>
      </c>
      <c r="T11" s="10" t="s">
        <v>318</v>
      </c>
      <c r="U11" s="22"/>
      <c r="V11" s="23"/>
      <c r="W11" s="40"/>
      <c r="X11" s="43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0</v>
      </c>
      <c r="AE11" s="30">
        <v>0</v>
      </c>
      <c r="AF11" s="30">
        <v>0</v>
      </c>
      <c r="AG11" s="30">
        <v>0</v>
      </c>
      <c r="AH11" s="44">
        <v>0</v>
      </c>
      <c r="AI11" s="57" t="str">
        <f t="shared" si="13"/>
        <v>-</v>
      </c>
      <c r="AJ11" s="42" t="str">
        <f t="shared" si="14"/>
        <v>-</v>
      </c>
      <c r="AK11" s="42" t="str">
        <f t="shared" si="15"/>
        <v>-</v>
      </c>
      <c r="AL11" s="42" t="str">
        <f t="shared" si="16"/>
        <v>-</v>
      </c>
      <c r="AM11" s="42" t="str">
        <f t="shared" si="17"/>
        <v>-</v>
      </c>
      <c r="AN11" s="42" t="str">
        <f t="shared" si="18"/>
        <v>-</v>
      </c>
      <c r="AO11" s="42" t="str">
        <f t="shared" si="19"/>
        <v>-</v>
      </c>
      <c r="AP11" s="42" t="str">
        <f t="shared" si="20"/>
        <v>-</v>
      </c>
      <c r="AQ11" s="42" t="str">
        <f t="shared" si="21"/>
        <v>-</v>
      </c>
      <c r="AR11" s="58" t="str">
        <f t="shared" si="22"/>
        <v>-</v>
      </c>
    </row>
    <row r="12" spans="1:44" x14ac:dyDescent="0.25">
      <c r="A12" s="19" t="s">
        <v>22</v>
      </c>
      <c r="B12" s="19">
        <v>1484560</v>
      </c>
      <c r="C12" s="19">
        <f t="shared" si="0"/>
        <v>1484601</v>
      </c>
      <c r="D12" s="8">
        <v>42</v>
      </c>
      <c r="E12" s="19" t="s">
        <v>10</v>
      </c>
      <c r="F12" s="19" t="s">
        <v>11</v>
      </c>
      <c r="G12" s="19" t="s">
        <v>354</v>
      </c>
      <c r="H12" s="19">
        <v>294</v>
      </c>
      <c r="I12" s="19">
        <v>0</v>
      </c>
      <c r="J12" s="19">
        <v>396</v>
      </c>
      <c r="K12" s="19">
        <v>0</v>
      </c>
      <c r="L12" s="19">
        <v>0</v>
      </c>
      <c r="M12" s="19"/>
      <c r="N12" s="9" t="s">
        <v>175</v>
      </c>
      <c r="O12" s="66" t="s">
        <v>316</v>
      </c>
      <c r="P12" s="10" t="s">
        <v>323</v>
      </c>
      <c r="Q12" s="10" t="s">
        <v>323</v>
      </c>
      <c r="R12" s="10" t="s">
        <v>324</v>
      </c>
      <c r="S12" s="10" t="s">
        <v>324</v>
      </c>
      <c r="T12" s="10" t="s">
        <v>324</v>
      </c>
      <c r="U12" s="22"/>
      <c r="V12" s="23"/>
      <c r="W12" s="40"/>
      <c r="X12" s="43">
        <v>0</v>
      </c>
      <c r="Y12" s="30">
        <v>0</v>
      </c>
      <c r="Z12" s="30">
        <v>0</v>
      </c>
      <c r="AA12" s="30">
        <v>0</v>
      </c>
      <c r="AB12" s="30">
        <v>28.50112200366992</v>
      </c>
      <c r="AC12" s="30">
        <v>0</v>
      </c>
      <c r="AD12" s="30">
        <v>12.179233101947391</v>
      </c>
      <c r="AE12" s="30">
        <v>0</v>
      </c>
      <c r="AF12" s="30">
        <v>0</v>
      </c>
      <c r="AG12" s="30">
        <v>17.774389742101071</v>
      </c>
      <c r="AH12" s="44">
        <v>0</v>
      </c>
      <c r="AI12" s="57" t="str">
        <f t="shared" si="13"/>
        <v>-</v>
      </c>
      <c r="AJ12" s="42" t="str">
        <f t="shared" si="14"/>
        <v>-</v>
      </c>
      <c r="AK12" s="42" t="str">
        <f t="shared" si="15"/>
        <v>-</v>
      </c>
      <c r="AL12" s="42" t="str">
        <f t="shared" si="16"/>
        <v>on</v>
      </c>
      <c r="AM12" s="42" t="str">
        <f t="shared" si="17"/>
        <v>-</v>
      </c>
      <c r="AN12" s="42" t="str">
        <f t="shared" si="18"/>
        <v>on</v>
      </c>
      <c r="AO12" s="42" t="str">
        <f t="shared" si="19"/>
        <v>-</v>
      </c>
      <c r="AP12" s="42" t="str">
        <f t="shared" si="20"/>
        <v>-</v>
      </c>
      <c r="AQ12" s="42" t="str">
        <f t="shared" si="21"/>
        <v>on</v>
      </c>
      <c r="AR12" s="58" t="str">
        <f t="shared" si="22"/>
        <v>-</v>
      </c>
    </row>
    <row r="13" spans="1:44" x14ac:dyDescent="0.25">
      <c r="A13" s="19" t="s">
        <v>23</v>
      </c>
      <c r="B13" s="19">
        <v>5355946</v>
      </c>
      <c r="C13" s="19">
        <f t="shared" si="0"/>
        <v>5355900</v>
      </c>
      <c r="D13" s="8">
        <v>47</v>
      </c>
      <c r="E13" s="19">
        <v>21</v>
      </c>
      <c r="F13" s="19" t="s">
        <v>10</v>
      </c>
      <c r="G13" s="19" t="s">
        <v>355</v>
      </c>
      <c r="H13" s="19">
        <v>246</v>
      </c>
      <c r="I13" s="19">
        <v>4</v>
      </c>
      <c r="J13" s="19">
        <v>296</v>
      </c>
      <c r="K13" s="19">
        <v>10</v>
      </c>
      <c r="L13" s="19">
        <v>3.5000000000000003E-2</v>
      </c>
      <c r="M13" s="19"/>
      <c r="N13" s="9" t="s">
        <v>176</v>
      </c>
      <c r="O13" s="66" t="s">
        <v>316</v>
      </c>
      <c r="P13" s="17">
        <v>4470423</v>
      </c>
      <c r="Q13" s="10">
        <v>4470377</v>
      </c>
      <c r="R13" s="10" t="str">
        <f>IF(P13&lt;Q13, "+", "-")</f>
        <v>-</v>
      </c>
      <c r="S13" s="10" t="s">
        <v>317</v>
      </c>
      <c r="T13" s="10" t="s">
        <v>317</v>
      </c>
      <c r="U13" s="22"/>
      <c r="V13" s="23"/>
      <c r="W13" s="40"/>
      <c r="X13" s="43">
        <v>98.62146910485238</v>
      </c>
      <c r="Y13" s="30">
        <v>38.407695304378876</v>
      </c>
      <c r="Z13" s="30">
        <v>0</v>
      </c>
      <c r="AA13" s="30">
        <v>9.4347326189699743</v>
      </c>
      <c r="AB13" s="30">
        <v>25.469087747960355</v>
      </c>
      <c r="AC13" s="30">
        <v>14.29313936742796</v>
      </c>
      <c r="AD13" s="30">
        <v>0</v>
      </c>
      <c r="AE13" s="30">
        <v>34.620803703262737</v>
      </c>
      <c r="AF13" s="30">
        <v>0</v>
      </c>
      <c r="AG13" s="30">
        <v>15.883497216345637</v>
      </c>
      <c r="AH13" s="44">
        <v>17.524856862664723</v>
      </c>
      <c r="AI13" s="57">
        <f t="shared" si="2"/>
        <v>-2.5677528506535645</v>
      </c>
      <c r="AJ13" s="42" t="s">
        <v>356</v>
      </c>
      <c r="AK13" s="53">
        <f t="shared" si="4"/>
        <v>-10.453022156299248</v>
      </c>
      <c r="AL13" s="42">
        <f t="shared" si="5"/>
        <v>-3.8722026513395753</v>
      </c>
      <c r="AM13" s="53">
        <f t="shared" si="6"/>
        <v>-6.8999165662371373</v>
      </c>
      <c r="AN13" s="42" t="s">
        <v>356</v>
      </c>
      <c r="AO13" s="42">
        <f t="shared" si="8"/>
        <v>-2.8486187077037175</v>
      </c>
      <c r="AP13" s="42" t="s">
        <v>356</v>
      </c>
      <c r="AQ13" s="53">
        <f t="shared" si="10"/>
        <v>-6.2090525632706042</v>
      </c>
      <c r="AR13" s="59">
        <f t="shared" si="11"/>
        <v>-5.6275192361175499</v>
      </c>
    </row>
    <row r="14" spans="1:44" x14ac:dyDescent="0.25">
      <c r="A14" s="18" t="s">
        <v>24</v>
      </c>
      <c r="B14" s="18">
        <v>16920</v>
      </c>
      <c r="C14" s="18">
        <f t="shared" si="0"/>
        <v>16885</v>
      </c>
      <c r="D14" s="8">
        <v>36</v>
      </c>
      <c r="E14" s="18" t="s">
        <v>10</v>
      </c>
      <c r="F14" s="18" t="s">
        <v>10</v>
      </c>
      <c r="G14" s="19" t="s">
        <v>354</v>
      </c>
      <c r="H14" s="18">
        <v>164</v>
      </c>
      <c r="I14" s="18">
        <v>4</v>
      </c>
      <c r="J14" s="18">
        <v>258</v>
      </c>
      <c r="K14" s="18">
        <v>14</v>
      </c>
      <c r="L14" s="18">
        <v>5.1999999999999998E-2</v>
      </c>
      <c r="M14" s="18"/>
      <c r="N14" s="9" t="s">
        <v>177</v>
      </c>
      <c r="O14" s="66" t="s">
        <v>316</v>
      </c>
      <c r="P14" s="17">
        <v>18252</v>
      </c>
      <c r="Q14" s="10">
        <v>18217</v>
      </c>
      <c r="R14" s="10" t="str">
        <f>IF(P14&lt;Q14, "+", "-")</f>
        <v>-</v>
      </c>
      <c r="S14" s="10" t="s">
        <v>318</v>
      </c>
      <c r="T14" s="10" t="s">
        <v>318</v>
      </c>
      <c r="U14" s="22"/>
      <c r="V14" s="23"/>
      <c r="W14" s="40"/>
      <c r="X14" s="43">
        <v>0</v>
      </c>
      <c r="Y14" s="30">
        <v>25.071689990358433</v>
      </c>
      <c r="Z14" s="30">
        <v>0</v>
      </c>
      <c r="AA14" s="30">
        <v>0</v>
      </c>
      <c r="AB14" s="30">
        <v>0</v>
      </c>
      <c r="AC14" s="30">
        <v>0</v>
      </c>
      <c r="AD14" s="30">
        <v>14.209105285605292</v>
      </c>
      <c r="AE14" s="30">
        <v>0</v>
      </c>
      <c r="AF14" s="30">
        <v>0</v>
      </c>
      <c r="AG14" s="30">
        <v>0</v>
      </c>
      <c r="AH14" s="44">
        <v>0</v>
      </c>
      <c r="AI14" s="57" t="str">
        <f>IF($X14=0, IF(Y14=0, "-", "on"), "")</f>
        <v>on</v>
      </c>
      <c r="AJ14" s="42" t="str">
        <f t="shared" ref="AJ14" si="23">IF($X14=0, IF(Z14=0, "-", "on"), "")</f>
        <v>-</v>
      </c>
      <c r="AK14" s="42" t="str">
        <f t="shared" ref="AK14" si="24">IF($X14=0, IF(AA14=0, "-", "on"), "")</f>
        <v>-</v>
      </c>
      <c r="AL14" s="42" t="str">
        <f t="shared" ref="AL14" si="25">IF($X14=0, IF(AB14=0, "-", "on"), "")</f>
        <v>-</v>
      </c>
      <c r="AM14" s="42" t="str">
        <f t="shared" ref="AM14" si="26">IF($X14=0, IF(AC14=0, "-", "on"), "")</f>
        <v>-</v>
      </c>
      <c r="AN14" s="42" t="str">
        <f t="shared" ref="AN14" si="27">IF($X14=0, IF(AD14=0, "-", "on"), "")</f>
        <v>on</v>
      </c>
      <c r="AO14" s="42" t="str">
        <f t="shared" ref="AO14" si="28">IF($X14=0, IF(AE14=0, "-", "on"), "")</f>
        <v>-</v>
      </c>
      <c r="AP14" s="42" t="str">
        <f t="shared" ref="AP14" si="29">IF($X14=0, IF(AF14=0, "-", "on"), "")</f>
        <v>-</v>
      </c>
      <c r="AQ14" s="42" t="str">
        <f t="shared" ref="AQ14" si="30">IF($X14=0, IF(AG14=0, "-", "on"), "")</f>
        <v>-</v>
      </c>
      <c r="AR14" s="58" t="str">
        <f t="shared" ref="AR14" si="31">IF($X14=0, IF(AH14=0, "-", "on"), "")</f>
        <v>-</v>
      </c>
    </row>
    <row r="15" spans="1:44" x14ac:dyDescent="0.25">
      <c r="A15" s="7" t="s">
        <v>25</v>
      </c>
      <c r="B15" s="7">
        <v>165975</v>
      </c>
      <c r="C15" s="7">
        <f t="shared" si="0"/>
        <v>166023</v>
      </c>
      <c r="D15" s="8">
        <v>49</v>
      </c>
      <c r="E15" s="7">
        <v>9</v>
      </c>
      <c r="F15" s="7" t="s">
        <v>11</v>
      </c>
      <c r="G15" s="19" t="s">
        <v>354</v>
      </c>
      <c r="H15" s="7">
        <v>216</v>
      </c>
      <c r="I15" s="7">
        <v>4</v>
      </c>
      <c r="J15" s="7">
        <v>249</v>
      </c>
      <c r="K15" s="7">
        <v>10</v>
      </c>
      <c r="L15" s="7">
        <v>0.04</v>
      </c>
      <c r="M15" s="7" t="s">
        <v>15</v>
      </c>
      <c r="N15" s="9" t="s">
        <v>178</v>
      </c>
      <c r="O15" s="66" t="s">
        <v>316</v>
      </c>
      <c r="P15" s="17">
        <v>161652</v>
      </c>
      <c r="Q15" s="10">
        <v>161700</v>
      </c>
      <c r="R15" s="10" t="str">
        <f>IF(P15&lt;Q15, "+", "-")</f>
        <v>+</v>
      </c>
      <c r="S15" s="11" t="s">
        <v>317</v>
      </c>
      <c r="T15" s="11" t="s">
        <v>317</v>
      </c>
      <c r="U15" s="22"/>
      <c r="V15" s="23"/>
      <c r="W15" s="40"/>
      <c r="X15" s="43">
        <v>23.649025754735007</v>
      </c>
      <c r="Y15" s="30">
        <v>0</v>
      </c>
      <c r="Z15" s="30">
        <v>27.98548527209266</v>
      </c>
      <c r="AA15" s="30">
        <v>63.347490441655538</v>
      </c>
      <c r="AB15" s="30">
        <v>0</v>
      </c>
      <c r="AC15" s="30">
        <v>13.709745923859471</v>
      </c>
      <c r="AD15" s="30">
        <v>20.8786853176241</v>
      </c>
      <c r="AE15" s="30">
        <v>0</v>
      </c>
      <c r="AF15" s="30">
        <v>49.687297959024676</v>
      </c>
      <c r="AG15" s="30">
        <v>15.235191207515204</v>
      </c>
      <c r="AH15" s="44">
        <v>0</v>
      </c>
      <c r="AI15" s="57" t="s">
        <v>356</v>
      </c>
      <c r="AJ15" s="42">
        <f t="shared" si="3"/>
        <v>1.183367364149849</v>
      </c>
      <c r="AK15" s="42">
        <f t="shared" si="4"/>
        <v>2.6786511672250222</v>
      </c>
      <c r="AL15" s="42" t="s">
        <v>356</v>
      </c>
      <c r="AM15" s="42">
        <f t="shared" si="6"/>
        <v>-1.7249791415592843</v>
      </c>
      <c r="AN15" s="42">
        <f t="shared" si="7"/>
        <v>-1.1326874942059886</v>
      </c>
      <c r="AO15" s="42" t="s">
        <v>356</v>
      </c>
      <c r="AP15" s="42">
        <f t="shared" si="9"/>
        <v>2.1010293816892767</v>
      </c>
      <c r="AQ15" s="42">
        <f t="shared" si="10"/>
        <v>-1.5522631408176508</v>
      </c>
      <c r="AR15" s="58" t="s">
        <v>356</v>
      </c>
    </row>
    <row r="16" spans="1:44" x14ac:dyDescent="0.25">
      <c r="A16" s="19" t="s">
        <v>26</v>
      </c>
      <c r="B16" s="19">
        <v>5223290</v>
      </c>
      <c r="C16" s="19">
        <f t="shared" si="0"/>
        <v>5223355</v>
      </c>
      <c r="D16" s="8">
        <v>66</v>
      </c>
      <c r="E16" s="19" t="s">
        <v>10</v>
      </c>
      <c r="F16" s="19" t="s">
        <v>11</v>
      </c>
      <c r="G16" s="19" t="s">
        <v>354</v>
      </c>
      <c r="H16" s="19">
        <v>265</v>
      </c>
      <c r="I16" s="19">
        <v>3</v>
      </c>
      <c r="J16" s="19">
        <v>227</v>
      </c>
      <c r="K16" s="19">
        <v>6</v>
      </c>
      <c r="L16" s="19">
        <v>2.4E-2</v>
      </c>
      <c r="M16" s="19"/>
      <c r="N16" s="9" t="s">
        <v>179</v>
      </c>
      <c r="O16" s="66" t="s">
        <v>316</v>
      </c>
      <c r="P16" s="17">
        <v>4338856</v>
      </c>
      <c r="Q16" s="10">
        <v>4338921</v>
      </c>
      <c r="R16" s="10" t="str">
        <f>IF(P16&lt;Q16, "+", "-")</f>
        <v>+</v>
      </c>
      <c r="S16" s="10" t="s">
        <v>317</v>
      </c>
      <c r="T16" s="10" t="s">
        <v>317</v>
      </c>
      <c r="U16" s="22"/>
      <c r="V16" s="23"/>
      <c r="W16" s="40"/>
      <c r="X16" s="43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30">
        <v>0</v>
      </c>
      <c r="AG16" s="30">
        <v>0</v>
      </c>
      <c r="AH16" s="44">
        <v>0</v>
      </c>
      <c r="AI16" s="57" t="str">
        <f>IF($X16=0, IF(Y16=0, "-", "on"), "")</f>
        <v>-</v>
      </c>
      <c r="AJ16" s="42" t="str">
        <f t="shared" ref="AJ16" si="32">IF($X16=0, IF(Z16=0, "-", "on"), "")</f>
        <v>-</v>
      </c>
      <c r="AK16" s="42" t="str">
        <f t="shared" ref="AK16" si="33">IF($X16=0, IF(AA16=0, "-", "on"), "")</f>
        <v>-</v>
      </c>
      <c r="AL16" s="42" t="str">
        <f t="shared" ref="AL16" si="34">IF($X16=0, IF(AB16=0, "-", "on"), "")</f>
        <v>-</v>
      </c>
      <c r="AM16" s="42" t="str">
        <f t="shared" ref="AM16" si="35">IF($X16=0, IF(AC16=0, "-", "on"), "")</f>
        <v>-</v>
      </c>
      <c r="AN16" s="42" t="str">
        <f t="shared" ref="AN16" si="36">IF($X16=0, IF(AD16=0, "-", "on"), "")</f>
        <v>-</v>
      </c>
      <c r="AO16" s="42" t="str">
        <f t="shared" ref="AO16" si="37">IF($X16=0, IF(AE16=0, "-", "on"), "")</f>
        <v>-</v>
      </c>
      <c r="AP16" s="42" t="str">
        <f t="shared" ref="AP16" si="38">IF($X16=0, IF(AF16=0, "-", "on"), "")</f>
        <v>-</v>
      </c>
      <c r="AQ16" s="42" t="str">
        <f t="shared" ref="AQ16" si="39">IF($X16=0, IF(AG16=0, "-", "on"), "")</f>
        <v>-</v>
      </c>
      <c r="AR16" s="58" t="str">
        <f t="shared" ref="AR16" si="40">IF($X16=0, IF(AH16=0, "-", "on"), "")</f>
        <v>-</v>
      </c>
    </row>
    <row r="17" spans="1:44" x14ac:dyDescent="0.25">
      <c r="A17" s="7" t="s">
        <v>27</v>
      </c>
      <c r="B17" s="7">
        <v>1641710</v>
      </c>
      <c r="C17" s="7">
        <f t="shared" si="0"/>
        <v>1641597</v>
      </c>
      <c r="D17" s="8">
        <v>114</v>
      </c>
      <c r="E17" s="7">
        <v>105</v>
      </c>
      <c r="F17" s="7" t="s">
        <v>10</v>
      </c>
      <c r="G17" s="19" t="s">
        <v>354</v>
      </c>
      <c r="H17" s="7">
        <v>430</v>
      </c>
      <c r="I17" s="7">
        <v>28</v>
      </c>
      <c r="J17" s="7">
        <v>213</v>
      </c>
      <c r="K17" s="7">
        <v>30</v>
      </c>
      <c r="L17" s="7">
        <v>0.14000000000000001</v>
      </c>
      <c r="M17" s="7"/>
      <c r="N17" s="9" t="s">
        <v>180</v>
      </c>
      <c r="O17" s="66" t="s">
        <v>316</v>
      </c>
      <c r="P17" s="10" t="s">
        <v>323</v>
      </c>
      <c r="Q17" s="10" t="s">
        <v>323</v>
      </c>
      <c r="R17" s="10" t="s">
        <v>324</v>
      </c>
      <c r="S17" s="10" t="s">
        <v>324</v>
      </c>
      <c r="T17" s="10" t="s">
        <v>324</v>
      </c>
      <c r="U17" s="24"/>
      <c r="V17" s="23"/>
      <c r="W17" s="40"/>
      <c r="X17" s="43">
        <v>167.72138002371273</v>
      </c>
      <c r="Y17" s="30">
        <v>356.28191038930402</v>
      </c>
      <c r="Z17" s="30">
        <v>661.58669130078704</v>
      </c>
      <c r="AA17" s="30">
        <v>532.89687134690928</v>
      </c>
      <c r="AB17" s="30">
        <v>504.01984174911013</v>
      </c>
      <c r="AC17" s="30">
        <v>182.67635138896964</v>
      </c>
      <c r="AD17" s="30">
        <v>215.38012222391177</v>
      </c>
      <c r="AE17" s="30">
        <v>14.273489246082006</v>
      </c>
      <c r="AF17" s="30">
        <v>21.356821052563237</v>
      </c>
      <c r="AG17" s="30">
        <v>65.484593786688151</v>
      </c>
      <c r="AH17" s="44">
        <v>7.2251602854845798</v>
      </c>
      <c r="AI17" s="57">
        <f t="shared" si="2"/>
        <v>2.1242486219641901</v>
      </c>
      <c r="AJ17" s="42">
        <f t="shared" si="3"/>
        <v>3.9445578804994974</v>
      </c>
      <c r="AK17" s="42">
        <f t="shared" si="4"/>
        <v>3.177274544673836</v>
      </c>
      <c r="AL17" s="42">
        <f t="shared" si="5"/>
        <v>3.0051019236656114</v>
      </c>
      <c r="AM17" s="42">
        <f t="shared" si="6"/>
        <v>1.0891655635265018</v>
      </c>
      <c r="AN17" s="42">
        <f t="shared" si="7"/>
        <v>1.2841542455318515</v>
      </c>
      <c r="AO17" s="53">
        <f t="shared" si="8"/>
        <v>-11.750552169277832</v>
      </c>
      <c r="AP17" s="53">
        <f t="shared" si="9"/>
        <v>-7.8532933160285516</v>
      </c>
      <c r="AQ17" s="42">
        <f t="shared" si="10"/>
        <v>-2.5612341823491236</v>
      </c>
      <c r="AR17" s="59">
        <f t="shared" si="11"/>
        <v>-23.213516848984884</v>
      </c>
    </row>
    <row r="18" spans="1:44" x14ac:dyDescent="0.25">
      <c r="A18" s="18" t="s">
        <v>28</v>
      </c>
      <c r="B18" s="18">
        <v>1765944</v>
      </c>
      <c r="C18" s="18">
        <f t="shared" si="0"/>
        <v>1766057</v>
      </c>
      <c r="D18" s="8">
        <v>114</v>
      </c>
      <c r="E18" s="18">
        <v>54</v>
      </c>
      <c r="F18" s="18" t="s">
        <v>11</v>
      </c>
      <c r="G18" s="19" t="s">
        <v>355</v>
      </c>
      <c r="H18" s="18">
        <v>406</v>
      </c>
      <c r="I18" s="18">
        <v>33</v>
      </c>
      <c r="J18" s="18">
        <v>201</v>
      </c>
      <c r="K18" s="18">
        <v>35</v>
      </c>
      <c r="L18" s="18">
        <v>0.17499999999999999</v>
      </c>
      <c r="M18" s="18"/>
      <c r="N18" s="9" t="s">
        <v>181</v>
      </c>
      <c r="O18" s="66" t="s">
        <v>316</v>
      </c>
      <c r="P18" s="17">
        <v>1233051</v>
      </c>
      <c r="Q18" s="10">
        <v>1233164</v>
      </c>
      <c r="R18" s="10" t="str">
        <f>IF(P18&lt;Q18, "+", "-")</f>
        <v>+</v>
      </c>
      <c r="S18" s="10" t="s">
        <v>318</v>
      </c>
      <c r="T18" s="10" t="s">
        <v>318</v>
      </c>
      <c r="U18" s="24">
        <v>5.4804017890000001</v>
      </c>
      <c r="V18" s="23" t="s">
        <v>328</v>
      </c>
      <c r="W18" s="40">
        <v>51</v>
      </c>
      <c r="X18" s="43">
        <v>10.164932122649258</v>
      </c>
      <c r="Y18" s="30">
        <v>15.834751572857957</v>
      </c>
      <c r="Z18" s="30">
        <v>24.057697865483163</v>
      </c>
      <c r="AA18" s="30">
        <v>3.8897581850139367</v>
      </c>
      <c r="AB18" s="30">
        <v>21.000826739546255</v>
      </c>
      <c r="AC18" s="30">
        <v>23.571142114705758</v>
      </c>
      <c r="AD18" s="30">
        <v>49.35794467631311</v>
      </c>
      <c r="AE18" s="30">
        <v>28.546978492164012</v>
      </c>
      <c r="AF18" s="30">
        <v>32.035231578844858</v>
      </c>
      <c r="AG18" s="30">
        <v>19.645378136006446</v>
      </c>
      <c r="AH18" s="44">
        <v>28.900641141938319</v>
      </c>
      <c r="AI18" s="57">
        <f t="shared" si="2"/>
        <v>1.5577823227737393</v>
      </c>
      <c r="AJ18" s="42">
        <f t="shared" si="3"/>
        <v>2.366734728299698</v>
      </c>
      <c r="AK18" s="42">
        <f t="shared" si="4"/>
        <v>-2.613255539074812</v>
      </c>
      <c r="AL18" s="42">
        <f t="shared" si="5"/>
        <v>2.0660075725201072</v>
      </c>
      <c r="AM18" s="42">
        <f t="shared" si="6"/>
        <v>2.3188686191209387</v>
      </c>
      <c r="AN18" s="53">
        <f t="shared" si="7"/>
        <v>4.8557082409173127</v>
      </c>
      <c r="AO18" s="42">
        <f t="shared" si="8"/>
        <v>2.8083786637941555</v>
      </c>
      <c r="AP18" s="42">
        <f t="shared" si="9"/>
        <v>3.1515440725339152</v>
      </c>
      <c r="AQ18" s="42">
        <f t="shared" si="10"/>
        <v>1.9326620088522859</v>
      </c>
      <c r="AR18" s="58">
        <f t="shared" si="11"/>
        <v>2.8431710899025684</v>
      </c>
    </row>
    <row r="19" spans="1:44" x14ac:dyDescent="0.25">
      <c r="A19" s="7" t="s">
        <v>29</v>
      </c>
      <c r="B19" s="7">
        <v>2358348</v>
      </c>
      <c r="C19" s="7">
        <f t="shared" si="0"/>
        <v>2358304</v>
      </c>
      <c r="D19" s="8">
        <v>45</v>
      </c>
      <c r="E19" s="7" t="s">
        <v>10</v>
      </c>
      <c r="F19" s="7" t="s">
        <v>10</v>
      </c>
      <c r="G19" s="19" t="s">
        <v>354</v>
      </c>
      <c r="H19" s="7">
        <v>151</v>
      </c>
      <c r="I19" s="7">
        <v>1</v>
      </c>
      <c r="J19" s="7">
        <v>190</v>
      </c>
      <c r="K19" s="7">
        <v>3</v>
      </c>
      <c r="L19" s="7">
        <v>1.4E-2</v>
      </c>
      <c r="M19" s="7"/>
      <c r="N19" s="9" t="s">
        <v>182</v>
      </c>
      <c r="O19" s="66" t="s">
        <v>316</v>
      </c>
      <c r="P19" s="17">
        <v>1683261</v>
      </c>
      <c r="Q19" s="12">
        <v>1683217</v>
      </c>
      <c r="R19" s="10" t="str">
        <f>IF(P19&lt;Q19, "+", "-")</f>
        <v>-</v>
      </c>
      <c r="S19" s="10" t="s">
        <v>318</v>
      </c>
      <c r="T19" s="10" t="s">
        <v>318</v>
      </c>
      <c r="U19" s="22"/>
      <c r="V19" s="23"/>
      <c r="W19" s="40"/>
      <c r="X19" s="43">
        <v>12.875580688689059</v>
      </c>
      <c r="Y19" s="30">
        <v>0</v>
      </c>
      <c r="Z19" s="30">
        <v>45.709625944418015</v>
      </c>
      <c r="AA19" s="30">
        <v>9.8540540687019718</v>
      </c>
      <c r="AB19" s="30">
        <v>0</v>
      </c>
      <c r="AC19" s="30">
        <v>14.928390005980312</v>
      </c>
      <c r="AD19" s="30">
        <v>0</v>
      </c>
      <c r="AE19" s="30">
        <v>0</v>
      </c>
      <c r="AF19" s="30">
        <v>54.103946666493528</v>
      </c>
      <c r="AG19" s="30">
        <v>0</v>
      </c>
      <c r="AH19" s="44">
        <v>0</v>
      </c>
      <c r="AI19" s="57" t="s">
        <v>356</v>
      </c>
      <c r="AJ19" s="42">
        <f t="shared" si="3"/>
        <v>3.5501020924495474</v>
      </c>
      <c r="AK19" s="42">
        <f t="shared" si="4"/>
        <v>-1.306627769537406</v>
      </c>
      <c r="AL19" s="42" t="s">
        <v>356</v>
      </c>
      <c r="AM19" s="42">
        <f t="shared" si="6"/>
        <v>1.1594343095604693</v>
      </c>
      <c r="AN19" s="42" t="s">
        <v>356</v>
      </c>
      <c r="AO19" s="42" t="s">
        <v>356</v>
      </c>
      <c r="AP19" s="53">
        <f t="shared" si="9"/>
        <v>4.2020587633785533</v>
      </c>
      <c r="AQ19" s="42" t="s">
        <v>356</v>
      </c>
      <c r="AR19" s="58" t="s">
        <v>356</v>
      </c>
    </row>
    <row r="20" spans="1:44" x14ac:dyDescent="0.25">
      <c r="A20" s="18" t="s">
        <v>30</v>
      </c>
      <c r="B20" s="18">
        <v>1888606</v>
      </c>
      <c r="C20" s="18">
        <f t="shared" si="0"/>
        <v>1888561</v>
      </c>
      <c r="D20" s="8">
        <v>46</v>
      </c>
      <c r="E20" s="18">
        <v>18</v>
      </c>
      <c r="F20" s="18" t="s">
        <v>10</v>
      </c>
      <c r="G20" s="19" t="s">
        <v>355</v>
      </c>
      <c r="H20" s="18">
        <v>147</v>
      </c>
      <c r="I20" s="18">
        <v>4</v>
      </c>
      <c r="J20" s="18">
        <v>181</v>
      </c>
      <c r="K20" s="18">
        <v>11</v>
      </c>
      <c r="L20" s="18">
        <v>5.8000000000000003E-2</v>
      </c>
      <c r="M20" s="18"/>
      <c r="N20" s="9" t="s">
        <v>183</v>
      </c>
      <c r="O20" s="66" t="s">
        <v>316</v>
      </c>
      <c r="P20" s="10" t="s">
        <v>323</v>
      </c>
      <c r="Q20" s="10" t="s">
        <v>323</v>
      </c>
      <c r="R20" s="10" t="s">
        <v>324</v>
      </c>
      <c r="S20" s="10" t="s">
        <v>324</v>
      </c>
      <c r="T20" s="10" t="s">
        <v>324</v>
      </c>
      <c r="U20" s="22"/>
      <c r="V20" s="23"/>
      <c r="W20" s="40"/>
      <c r="X20" s="43">
        <v>0</v>
      </c>
      <c r="Y20" s="30">
        <v>0</v>
      </c>
      <c r="Z20" s="30">
        <v>14.905312807962394</v>
      </c>
      <c r="AA20" s="30">
        <v>0</v>
      </c>
      <c r="AB20" s="30">
        <v>26.022763568568188</v>
      </c>
      <c r="AC20" s="30">
        <v>0</v>
      </c>
      <c r="AD20" s="30">
        <v>11.120169353951967</v>
      </c>
      <c r="AE20" s="30">
        <v>0</v>
      </c>
      <c r="AF20" s="30">
        <v>0</v>
      </c>
      <c r="AG20" s="30">
        <v>0</v>
      </c>
      <c r="AH20" s="44">
        <v>17.905832011853089</v>
      </c>
      <c r="AI20" s="57" t="str">
        <f>IF($X20=0, IF(Y20=0, "-", "on"), "")</f>
        <v>-</v>
      </c>
      <c r="AJ20" s="42" t="str">
        <f t="shared" ref="AJ20" si="41">IF($X20=0, IF(Z20=0, "-", "on"), "")</f>
        <v>on</v>
      </c>
      <c r="AK20" s="42" t="str">
        <f t="shared" ref="AK20" si="42">IF($X20=0, IF(AA20=0, "-", "on"), "")</f>
        <v>-</v>
      </c>
      <c r="AL20" s="42" t="str">
        <f t="shared" ref="AL20" si="43">IF($X20=0, IF(AB20=0, "-", "on"), "")</f>
        <v>on</v>
      </c>
      <c r="AM20" s="42" t="str">
        <f t="shared" ref="AM20" si="44">IF($X20=0, IF(AC20=0, "-", "on"), "")</f>
        <v>-</v>
      </c>
      <c r="AN20" s="42" t="str">
        <f t="shared" ref="AN20" si="45">IF($X20=0, IF(AD20=0, "-", "on"), "")</f>
        <v>on</v>
      </c>
      <c r="AO20" s="42" t="str">
        <f t="shared" ref="AO20" si="46">IF($X20=0, IF(AE20=0, "-", "on"), "")</f>
        <v>-</v>
      </c>
      <c r="AP20" s="42" t="str">
        <f t="shared" ref="AP20" si="47">IF($X20=0, IF(AF20=0, "-", "on"), "")</f>
        <v>-</v>
      </c>
      <c r="AQ20" s="42" t="str">
        <f t="shared" ref="AQ20" si="48">IF($X20=0, IF(AG20=0, "-", "on"), "")</f>
        <v>-</v>
      </c>
      <c r="AR20" s="58" t="str">
        <f t="shared" ref="AR20" si="49">IF($X20=0, IF(AH20=0, "-", "on"), "")</f>
        <v>on</v>
      </c>
    </row>
    <row r="21" spans="1:44" x14ac:dyDescent="0.25">
      <c r="A21" s="7" t="s">
        <v>31</v>
      </c>
      <c r="B21" s="7">
        <v>2530362</v>
      </c>
      <c r="C21" s="7">
        <f t="shared" si="0"/>
        <v>2530299</v>
      </c>
      <c r="D21" s="8">
        <v>64</v>
      </c>
      <c r="E21" s="7">
        <v>6</v>
      </c>
      <c r="F21" s="7" t="s">
        <v>10</v>
      </c>
      <c r="G21" s="19" t="s">
        <v>354</v>
      </c>
      <c r="H21" s="7">
        <v>196</v>
      </c>
      <c r="I21" s="7">
        <v>0</v>
      </c>
      <c r="J21" s="7">
        <v>173</v>
      </c>
      <c r="K21" s="7">
        <v>0</v>
      </c>
      <c r="L21" s="7">
        <v>0</v>
      </c>
      <c r="M21" s="7"/>
      <c r="N21" s="9" t="s">
        <v>184</v>
      </c>
      <c r="O21" s="66" t="s">
        <v>316</v>
      </c>
      <c r="P21" s="10" t="s">
        <v>323</v>
      </c>
      <c r="Q21" s="10" t="s">
        <v>323</v>
      </c>
      <c r="R21" s="10" t="s">
        <v>324</v>
      </c>
      <c r="S21" s="10" t="s">
        <v>324</v>
      </c>
      <c r="T21" s="10" t="s">
        <v>324</v>
      </c>
      <c r="U21" s="22"/>
      <c r="V21" s="23"/>
      <c r="W21" s="40"/>
      <c r="X21" s="43">
        <v>27.159428015203485</v>
      </c>
      <c r="Y21" s="30">
        <v>0</v>
      </c>
      <c r="Z21" s="30">
        <v>21.426387161445941</v>
      </c>
      <c r="AA21" s="30">
        <v>20.785895301168221</v>
      </c>
      <c r="AB21" s="30">
        <v>18.703861314908384</v>
      </c>
      <c r="AC21" s="30">
        <v>10.496524222954907</v>
      </c>
      <c r="AD21" s="30">
        <v>15.985243446305951</v>
      </c>
      <c r="AE21" s="30">
        <v>25.424652719583573</v>
      </c>
      <c r="AF21" s="30">
        <v>0</v>
      </c>
      <c r="AG21" s="30">
        <v>11.664443268253827</v>
      </c>
      <c r="AH21" s="44">
        <v>0</v>
      </c>
      <c r="AI21" s="57" t="s">
        <v>356</v>
      </c>
      <c r="AJ21" s="42">
        <f t="shared" si="3"/>
        <v>-1.2675691804950404</v>
      </c>
      <c r="AK21" s="42">
        <f t="shared" si="4"/>
        <v>-1.3066277695374062</v>
      </c>
      <c r="AL21" s="42">
        <f t="shared" si="5"/>
        <v>-1.4520759942523407</v>
      </c>
      <c r="AM21" s="42">
        <f t="shared" si="6"/>
        <v>-2.5874687123389264</v>
      </c>
      <c r="AN21" s="42">
        <f t="shared" si="7"/>
        <v>-1.699031241308983</v>
      </c>
      <c r="AO21" s="42">
        <f t="shared" si="8"/>
        <v>-1.068232015388894</v>
      </c>
      <c r="AP21" s="42" t="s">
        <v>356</v>
      </c>
      <c r="AQ21" s="42">
        <f t="shared" si="10"/>
        <v>-2.3283947112264762</v>
      </c>
      <c r="AR21" s="58" t="s">
        <v>356</v>
      </c>
    </row>
    <row r="22" spans="1:44" x14ac:dyDescent="0.25">
      <c r="A22" s="18" t="s">
        <v>32</v>
      </c>
      <c r="B22" s="18">
        <v>5133665</v>
      </c>
      <c r="C22" s="18">
        <f t="shared" si="0"/>
        <v>5133637</v>
      </c>
      <c r="D22" s="8">
        <v>29</v>
      </c>
      <c r="E22" s="18" t="s">
        <v>10</v>
      </c>
      <c r="F22" s="18" t="s">
        <v>10</v>
      </c>
      <c r="G22" s="19" t="s">
        <v>355</v>
      </c>
      <c r="H22" s="18">
        <v>86</v>
      </c>
      <c r="I22" s="18">
        <v>0</v>
      </c>
      <c r="J22" s="18">
        <v>168</v>
      </c>
      <c r="K22" s="18">
        <v>0</v>
      </c>
      <c r="L22" s="18">
        <v>0</v>
      </c>
      <c r="M22" s="18"/>
      <c r="N22" s="9" t="s">
        <v>185</v>
      </c>
      <c r="O22" s="66" t="s">
        <v>316</v>
      </c>
      <c r="P22" s="17">
        <v>4250497</v>
      </c>
      <c r="Q22" s="10">
        <v>4250469</v>
      </c>
      <c r="R22" s="10" t="str">
        <f>IF(P22&lt;Q22, "+", "-")</f>
        <v>-</v>
      </c>
      <c r="S22" s="10" t="s">
        <v>317</v>
      </c>
      <c r="T22" s="10" t="s">
        <v>317</v>
      </c>
      <c r="U22" s="22"/>
      <c r="V22" s="23"/>
      <c r="W22" s="40"/>
      <c r="X22" s="43">
        <v>0</v>
      </c>
      <c r="Y22" s="30">
        <v>31.123477229410472</v>
      </c>
      <c r="Z22" s="30">
        <v>0</v>
      </c>
      <c r="AA22" s="30">
        <v>0</v>
      </c>
      <c r="AB22" s="30">
        <v>41.277487039797819</v>
      </c>
      <c r="AC22" s="30">
        <v>23.164743112728075</v>
      </c>
      <c r="AD22" s="30">
        <v>0</v>
      </c>
      <c r="AE22" s="30">
        <v>56.109578415632718</v>
      </c>
      <c r="AF22" s="30">
        <v>0</v>
      </c>
      <c r="AG22" s="30">
        <v>0</v>
      </c>
      <c r="AH22" s="44">
        <v>0</v>
      </c>
      <c r="AI22" s="57" t="str">
        <f>IF($X22=0, IF(Y22=0, "-", "on"), "")</f>
        <v>on</v>
      </c>
      <c r="AJ22" s="42" t="str">
        <f t="shared" ref="AJ22" si="50">IF($X22=0, IF(Z22=0, "-", "on"), "")</f>
        <v>-</v>
      </c>
      <c r="AK22" s="42" t="str">
        <f t="shared" ref="AK22" si="51">IF($X22=0, IF(AA22=0, "-", "on"), "")</f>
        <v>-</v>
      </c>
      <c r="AL22" s="42" t="str">
        <f t="shared" ref="AL22" si="52">IF($X22=0, IF(AB22=0, "-", "on"), "")</f>
        <v>on</v>
      </c>
      <c r="AM22" s="42" t="str">
        <f t="shared" ref="AM22" si="53">IF($X22=0, IF(AC22=0, "-", "on"), "")</f>
        <v>on</v>
      </c>
      <c r="AN22" s="42" t="str">
        <f t="shared" ref="AN22" si="54">IF($X22=0, IF(AD22=0, "-", "on"), "")</f>
        <v>-</v>
      </c>
      <c r="AO22" s="42" t="str">
        <f t="shared" ref="AO22" si="55">IF($X22=0, IF(AE22=0, "-", "on"), "")</f>
        <v>on</v>
      </c>
      <c r="AP22" s="42" t="str">
        <f t="shared" ref="AP22" si="56">IF($X22=0, IF(AF22=0, "-", "on"), "")</f>
        <v>-</v>
      </c>
      <c r="AQ22" s="42" t="str">
        <f t="shared" ref="AQ22" si="57">IF($X22=0, IF(AG22=0, "-", "on"), "")</f>
        <v>-</v>
      </c>
      <c r="AR22" s="58" t="str">
        <f t="shared" ref="AR22" si="58">IF($X22=0, IF(AH22=0, "-", "on"), "")</f>
        <v>-</v>
      </c>
    </row>
    <row r="23" spans="1:44" x14ac:dyDescent="0.25">
      <c r="A23" s="18" t="s">
        <v>33</v>
      </c>
      <c r="B23" s="18">
        <v>2638864</v>
      </c>
      <c r="C23" s="18">
        <f t="shared" si="0"/>
        <v>2638827</v>
      </c>
      <c r="D23" s="8">
        <v>38</v>
      </c>
      <c r="E23" s="18" t="s">
        <v>10</v>
      </c>
      <c r="F23" s="18" t="s">
        <v>10</v>
      </c>
      <c r="G23" s="19" t="s">
        <v>354</v>
      </c>
      <c r="H23" s="18">
        <v>100</v>
      </c>
      <c r="I23" s="18">
        <v>2</v>
      </c>
      <c r="J23" s="18">
        <v>149</v>
      </c>
      <c r="K23" s="18">
        <v>6</v>
      </c>
      <c r="L23" s="18">
        <v>4.2999999999999997E-2</v>
      </c>
      <c r="M23" s="18"/>
      <c r="N23" s="9" t="s">
        <v>186</v>
      </c>
      <c r="O23" s="66" t="s">
        <v>316</v>
      </c>
      <c r="P23" s="17">
        <v>1961723</v>
      </c>
      <c r="Q23" s="10">
        <v>1961686</v>
      </c>
      <c r="R23" s="10" t="str">
        <f>IF(P23&lt;Q23, "+", "-")</f>
        <v>-</v>
      </c>
      <c r="S23" s="10" t="s">
        <v>318</v>
      </c>
      <c r="T23" s="10" t="s">
        <v>318</v>
      </c>
      <c r="U23" s="22"/>
      <c r="V23" s="23"/>
      <c r="W23" s="40"/>
      <c r="X23" s="43">
        <v>15.247398183973887</v>
      </c>
      <c r="Y23" s="30">
        <v>0</v>
      </c>
      <c r="Z23" s="30">
        <v>36.086546798224745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44">
        <v>0</v>
      </c>
      <c r="AI23" s="57" t="s">
        <v>356</v>
      </c>
      <c r="AJ23" s="42">
        <f t="shared" si="3"/>
        <v>2.366734728299698</v>
      </c>
      <c r="AK23" s="42" t="s">
        <v>356</v>
      </c>
      <c r="AL23" s="42" t="s">
        <v>356</v>
      </c>
      <c r="AM23" s="42" t="s">
        <v>356</v>
      </c>
      <c r="AN23" s="42" t="s">
        <v>356</v>
      </c>
      <c r="AO23" s="42" t="s">
        <v>356</v>
      </c>
      <c r="AP23" s="42" t="s">
        <v>356</v>
      </c>
      <c r="AQ23" s="42" t="s">
        <v>356</v>
      </c>
      <c r="AR23" s="58" t="s">
        <v>356</v>
      </c>
    </row>
    <row r="24" spans="1:44" x14ac:dyDescent="0.25">
      <c r="A24" s="19" t="s">
        <v>34</v>
      </c>
      <c r="B24" s="19">
        <v>326492</v>
      </c>
      <c r="C24" s="19">
        <f t="shared" si="0"/>
        <v>326533</v>
      </c>
      <c r="D24" s="8">
        <v>42</v>
      </c>
      <c r="E24" s="19" t="s">
        <v>10</v>
      </c>
      <c r="F24" s="19" t="s">
        <v>11</v>
      </c>
      <c r="G24" s="19" t="s">
        <v>355</v>
      </c>
      <c r="H24" s="19">
        <v>110</v>
      </c>
      <c r="I24" s="19">
        <v>9</v>
      </c>
      <c r="J24" s="19">
        <v>148</v>
      </c>
      <c r="K24" s="19">
        <v>26</v>
      </c>
      <c r="L24" s="19">
        <v>0.17599999999999999</v>
      </c>
      <c r="M24" s="19"/>
      <c r="N24" s="9" t="s">
        <v>187</v>
      </c>
      <c r="O24" s="66" t="s">
        <v>316</v>
      </c>
      <c r="P24" s="10" t="s">
        <v>323</v>
      </c>
      <c r="Q24" s="10" t="s">
        <v>323</v>
      </c>
      <c r="R24" s="10" t="s">
        <v>324</v>
      </c>
      <c r="S24" s="10" t="s">
        <v>324</v>
      </c>
      <c r="T24" s="10" t="s">
        <v>324</v>
      </c>
      <c r="U24" s="22"/>
      <c r="V24" s="23"/>
      <c r="W24" s="40"/>
      <c r="X24" s="43">
        <v>110.36212018876337</v>
      </c>
      <c r="Y24" s="30">
        <v>64.470059975207391</v>
      </c>
      <c r="Z24" s="30">
        <v>0</v>
      </c>
      <c r="AA24" s="30">
        <v>42.231660294437027</v>
      </c>
      <c r="AB24" s="30">
        <v>28.50112200366992</v>
      </c>
      <c r="AC24" s="30">
        <v>127.9576286226884</v>
      </c>
      <c r="AD24" s="30">
        <v>24.358466203894782</v>
      </c>
      <c r="AE24" s="30">
        <v>0</v>
      </c>
      <c r="AF24" s="30">
        <v>115.93702857105757</v>
      </c>
      <c r="AG24" s="30">
        <v>88.87194871050535</v>
      </c>
      <c r="AH24" s="44">
        <v>78.444597385261147</v>
      </c>
      <c r="AI24" s="57">
        <f t="shared" si="2"/>
        <v>-1.711835233769043</v>
      </c>
      <c r="AJ24" s="42" t="s">
        <v>356</v>
      </c>
      <c r="AK24" s="42">
        <f t="shared" si="4"/>
        <v>-2.613255539074812</v>
      </c>
      <c r="AL24" s="42">
        <f t="shared" si="5"/>
        <v>-3.8722026513395753</v>
      </c>
      <c r="AM24" s="42">
        <f t="shared" si="6"/>
        <v>1.1594343095604693</v>
      </c>
      <c r="AN24" s="53">
        <f t="shared" si="7"/>
        <v>-4.5307499768239552</v>
      </c>
      <c r="AO24" s="42" t="s">
        <v>356</v>
      </c>
      <c r="AP24" s="42">
        <f t="shared" si="9"/>
        <v>1.0505146908446383</v>
      </c>
      <c r="AQ24" s="42">
        <f t="shared" si="10"/>
        <v>-1.2418105126541208</v>
      </c>
      <c r="AR24" s="58">
        <f t="shared" si="11"/>
        <v>-1.4068798090293873</v>
      </c>
    </row>
    <row r="25" spans="1:44" x14ac:dyDescent="0.25">
      <c r="A25" s="19" t="s">
        <v>35</v>
      </c>
      <c r="B25" s="19">
        <v>622277</v>
      </c>
      <c r="C25" s="19">
        <f t="shared" si="0"/>
        <v>622371</v>
      </c>
      <c r="D25" s="8">
        <v>95</v>
      </c>
      <c r="E25" s="19">
        <v>63</v>
      </c>
      <c r="F25" s="19" t="s">
        <v>11</v>
      </c>
      <c r="G25" s="19" t="s">
        <v>354</v>
      </c>
      <c r="H25" s="19">
        <v>248</v>
      </c>
      <c r="I25" s="19">
        <v>1</v>
      </c>
      <c r="J25" s="19">
        <v>148</v>
      </c>
      <c r="K25" s="19">
        <v>1</v>
      </c>
      <c r="L25" s="19">
        <v>8.9999999999999993E-3</v>
      </c>
      <c r="M25" s="19" t="s">
        <v>15</v>
      </c>
      <c r="N25" s="9" t="s">
        <v>188</v>
      </c>
      <c r="O25" s="66" t="s">
        <v>316</v>
      </c>
      <c r="P25" s="17">
        <v>529990</v>
      </c>
      <c r="Q25" s="10">
        <v>530084</v>
      </c>
      <c r="R25" s="10" t="str">
        <f>IF(P25&lt;Q25, "+", "-")</f>
        <v>+</v>
      </c>
      <c r="S25" s="10" t="s">
        <v>317</v>
      </c>
      <c r="T25" s="10" t="s">
        <v>317</v>
      </c>
      <c r="U25" s="22"/>
      <c r="V25" s="23"/>
      <c r="W25" s="40"/>
      <c r="X25" s="43">
        <v>0</v>
      </c>
      <c r="Y25" s="30">
        <v>0</v>
      </c>
      <c r="Z25" s="30">
        <v>0</v>
      </c>
      <c r="AA25" s="30">
        <v>4.6677098220167235</v>
      </c>
      <c r="AB25" s="30">
        <v>0</v>
      </c>
      <c r="AC25" s="30">
        <v>0</v>
      </c>
      <c r="AD25" s="30">
        <v>5.3845030555977944</v>
      </c>
      <c r="AE25" s="30">
        <v>0</v>
      </c>
      <c r="AF25" s="30">
        <v>0</v>
      </c>
      <c r="AG25" s="30">
        <v>0</v>
      </c>
      <c r="AH25" s="44">
        <v>8.6701923425814957</v>
      </c>
      <c r="AI25" s="57" t="str">
        <f>IF($X25=0, IF(Y25=0, "-", "on"), "")</f>
        <v>-</v>
      </c>
      <c r="AJ25" s="42" t="str">
        <f t="shared" ref="AJ25" si="59">IF($X25=0, IF(Z25=0, "-", "on"), "")</f>
        <v>-</v>
      </c>
      <c r="AK25" s="42" t="str">
        <f t="shared" ref="AK25" si="60">IF($X25=0, IF(AA25=0, "-", "on"), "")</f>
        <v>on</v>
      </c>
      <c r="AL25" s="42" t="str">
        <f t="shared" ref="AL25" si="61">IF($X25=0, IF(AB25=0, "-", "on"), "")</f>
        <v>-</v>
      </c>
      <c r="AM25" s="42" t="str">
        <f t="shared" ref="AM25" si="62">IF($X25=0, IF(AC25=0, "-", "on"), "")</f>
        <v>-</v>
      </c>
      <c r="AN25" s="42" t="str">
        <f t="shared" ref="AN25" si="63">IF($X25=0, IF(AD25=0, "-", "on"), "")</f>
        <v>on</v>
      </c>
      <c r="AO25" s="42" t="str">
        <f t="shared" ref="AO25" si="64">IF($X25=0, IF(AE25=0, "-", "on"), "")</f>
        <v>-</v>
      </c>
      <c r="AP25" s="42" t="str">
        <f t="shared" ref="AP25" si="65">IF($X25=0, IF(AF25=0, "-", "on"), "")</f>
        <v>-</v>
      </c>
      <c r="AQ25" s="42" t="str">
        <f t="shared" ref="AQ25" si="66">IF($X25=0, IF(AG25=0, "-", "on"), "")</f>
        <v>-</v>
      </c>
      <c r="AR25" s="58" t="str">
        <f t="shared" ref="AR25" si="67">IF($X25=0, IF(AH25=0, "-", "on"), "")</f>
        <v>on</v>
      </c>
    </row>
    <row r="26" spans="1:44" x14ac:dyDescent="0.25">
      <c r="A26" s="19" t="s">
        <v>36</v>
      </c>
      <c r="B26" s="19">
        <v>2549762</v>
      </c>
      <c r="C26" s="19">
        <f t="shared" si="0"/>
        <v>2549704</v>
      </c>
      <c r="D26" s="8">
        <v>59</v>
      </c>
      <c r="E26" s="19">
        <v>45</v>
      </c>
      <c r="F26" s="19" t="s">
        <v>10</v>
      </c>
      <c r="G26" s="19" t="s">
        <v>354</v>
      </c>
      <c r="H26" s="19">
        <v>150</v>
      </c>
      <c r="I26" s="19">
        <v>2</v>
      </c>
      <c r="J26" s="19">
        <v>144</v>
      </c>
      <c r="K26" s="19">
        <v>4</v>
      </c>
      <c r="L26" s="19">
        <v>2.9000000000000001E-2</v>
      </c>
      <c r="M26" s="19"/>
      <c r="N26" s="9" t="s">
        <v>189</v>
      </c>
      <c r="O26" s="66" t="s">
        <v>316</v>
      </c>
      <c r="P26" s="17">
        <v>1872954</v>
      </c>
      <c r="Q26" s="12">
        <v>1872896</v>
      </c>
      <c r="R26" s="10" t="str">
        <f>IF(P26&lt;Q26, "+", "-")</f>
        <v>-</v>
      </c>
      <c r="S26" s="10" t="s">
        <v>317</v>
      </c>
      <c r="T26" s="10" t="s">
        <v>317</v>
      </c>
      <c r="U26" s="24"/>
      <c r="V26" s="23"/>
      <c r="W26" s="40"/>
      <c r="X26" s="43">
        <v>29.461074457169886</v>
      </c>
      <c r="Y26" s="30">
        <v>15.29798033310006</v>
      </c>
      <c r="Z26" s="30">
        <v>34.86327402540357</v>
      </c>
      <c r="AA26" s="30">
        <v>7.5158039507048944</v>
      </c>
      <c r="AB26" s="30">
        <v>0</v>
      </c>
      <c r="AC26" s="30">
        <v>11.386060174052782</v>
      </c>
      <c r="AD26" s="30">
        <v>60.689737830042937</v>
      </c>
      <c r="AE26" s="30">
        <v>0</v>
      </c>
      <c r="AF26" s="30">
        <v>165.06288813506504</v>
      </c>
      <c r="AG26" s="30">
        <v>164.4884203252065</v>
      </c>
      <c r="AH26" s="44">
        <v>55.841916782728276</v>
      </c>
      <c r="AI26" s="57">
        <f t="shared" si="2"/>
        <v>-1.9258146379901735</v>
      </c>
      <c r="AJ26" s="42">
        <f t="shared" si="3"/>
        <v>1.183367364149849</v>
      </c>
      <c r="AK26" s="42">
        <f t="shared" si="4"/>
        <v>-3.9198833086122189</v>
      </c>
      <c r="AL26" s="42" t="s">
        <v>356</v>
      </c>
      <c r="AM26" s="42">
        <f t="shared" si="6"/>
        <v>-2.5874687123389268</v>
      </c>
      <c r="AN26" s="42">
        <f t="shared" si="7"/>
        <v>2.0599974355406778</v>
      </c>
      <c r="AO26" s="42" t="s">
        <v>356</v>
      </c>
      <c r="AP26" s="53">
        <f t="shared" si="9"/>
        <v>5.6027450178380711</v>
      </c>
      <c r="AQ26" s="53">
        <f t="shared" si="10"/>
        <v>5.5832458033510477</v>
      </c>
      <c r="AR26" s="58">
        <f t="shared" si="11"/>
        <v>1.8954473932683786</v>
      </c>
    </row>
    <row r="27" spans="1:44" x14ac:dyDescent="0.25">
      <c r="A27" s="18" t="s">
        <v>37</v>
      </c>
      <c r="B27" s="18">
        <v>2287</v>
      </c>
      <c r="C27" s="18">
        <f t="shared" si="0"/>
        <v>2198</v>
      </c>
      <c r="D27" s="8">
        <v>90</v>
      </c>
      <c r="E27" s="18">
        <v>45</v>
      </c>
      <c r="F27" s="18" t="s">
        <v>10</v>
      </c>
      <c r="G27" s="19" t="s">
        <v>354</v>
      </c>
      <c r="H27" s="18">
        <v>218</v>
      </c>
      <c r="I27" s="18">
        <v>8</v>
      </c>
      <c r="J27" s="18">
        <v>137</v>
      </c>
      <c r="K27" s="18">
        <v>11</v>
      </c>
      <c r="L27" s="18">
        <v>7.9000000000000001E-2</v>
      </c>
      <c r="M27" s="18"/>
      <c r="N27" s="9" t="s">
        <v>190</v>
      </c>
      <c r="O27" s="66" t="s">
        <v>380</v>
      </c>
      <c r="P27" s="17">
        <v>2270</v>
      </c>
      <c r="Q27" s="10">
        <v>2181</v>
      </c>
      <c r="R27" s="10" t="str">
        <f>IF(P27&lt;Q27, "+", "-")</f>
        <v>-</v>
      </c>
      <c r="S27" s="10" t="s">
        <v>318</v>
      </c>
      <c r="T27" s="10" t="s">
        <v>318</v>
      </c>
      <c r="U27" s="24"/>
      <c r="V27" s="23"/>
      <c r="W27" s="40"/>
      <c r="X27" s="43">
        <v>51.502322754756236</v>
      </c>
      <c r="Y27" s="30">
        <v>10.028675996143372</v>
      </c>
      <c r="Z27" s="30">
        <v>129.51060684251769</v>
      </c>
      <c r="AA27" s="30">
        <v>4.9270270343509859</v>
      </c>
      <c r="AB27" s="30">
        <v>0</v>
      </c>
      <c r="AC27" s="30">
        <v>7.4641950029901558</v>
      </c>
      <c r="AD27" s="30">
        <v>22.734568456968461</v>
      </c>
      <c r="AE27" s="30">
        <v>0</v>
      </c>
      <c r="AF27" s="30">
        <v>0</v>
      </c>
      <c r="AG27" s="30">
        <v>0</v>
      </c>
      <c r="AH27" s="44">
        <v>9.1518696949471323</v>
      </c>
      <c r="AI27" s="60">
        <f t="shared" si="2"/>
        <v>-5.135505701307129</v>
      </c>
      <c r="AJ27" s="42">
        <f t="shared" si="3"/>
        <v>2.5146556488184291</v>
      </c>
      <c r="AK27" s="53">
        <f t="shared" si="4"/>
        <v>-10.453022156299248</v>
      </c>
      <c r="AL27" s="42" t="s">
        <v>356</v>
      </c>
      <c r="AM27" s="53">
        <f t="shared" si="6"/>
        <v>-6.8999165662371373</v>
      </c>
      <c r="AN27" s="42">
        <f t="shared" si="7"/>
        <v>-2.2653749884119776</v>
      </c>
      <c r="AO27" s="42" t="s">
        <v>356</v>
      </c>
      <c r="AP27" s="42" t="s">
        <v>356</v>
      </c>
      <c r="AQ27" s="42" t="s">
        <v>356</v>
      </c>
      <c r="AR27" s="59">
        <f t="shared" si="11"/>
        <v>-5.627519236117549</v>
      </c>
    </row>
    <row r="28" spans="1:44" x14ac:dyDescent="0.25">
      <c r="A28" s="7" t="s">
        <v>38</v>
      </c>
      <c r="B28" s="7">
        <v>1019437</v>
      </c>
      <c r="C28" s="7">
        <f t="shared" si="0"/>
        <v>1019381</v>
      </c>
      <c r="D28" s="8">
        <v>57</v>
      </c>
      <c r="E28" s="7" t="s">
        <v>10</v>
      </c>
      <c r="F28" s="7" t="s">
        <v>10</v>
      </c>
      <c r="G28" s="32" t="s">
        <v>354</v>
      </c>
      <c r="H28" s="7">
        <v>130</v>
      </c>
      <c r="I28" s="7">
        <v>2</v>
      </c>
      <c r="J28" s="7">
        <v>129</v>
      </c>
      <c r="K28" s="7">
        <v>4</v>
      </c>
      <c r="L28" s="7">
        <v>3.3000000000000002E-2</v>
      </c>
      <c r="M28" s="7"/>
      <c r="N28" s="9" t="s">
        <v>191</v>
      </c>
      <c r="O28" s="66" t="s">
        <v>316</v>
      </c>
      <c r="P28" s="17">
        <v>892491</v>
      </c>
      <c r="Q28" s="10">
        <v>892435</v>
      </c>
      <c r="R28" s="10" t="str">
        <f>IF(P28&lt;Q28, "+", "-")</f>
        <v>-</v>
      </c>
      <c r="S28" s="10" t="s">
        <v>317</v>
      </c>
      <c r="T28" s="10" t="s">
        <v>317</v>
      </c>
      <c r="U28" s="22"/>
      <c r="V28" s="23"/>
      <c r="W28" s="40"/>
      <c r="X28" s="43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0</v>
      </c>
      <c r="AD28" s="30">
        <v>0</v>
      </c>
      <c r="AE28" s="30">
        <v>0</v>
      </c>
      <c r="AF28" s="30">
        <v>0</v>
      </c>
      <c r="AG28" s="30">
        <v>0</v>
      </c>
      <c r="AH28" s="44">
        <v>0</v>
      </c>
      <c r="AI28" s="57" t="str">
        <f t="shared" ref="AI28:AI29" si="68">IF($X28=0, IF(Y28=0, "-", "on"), "")</f>
        <v>-</v>
      </c>
      <c r="AJ28" s="42" t="str">
        <f t="shared" ref="AJ28:AJ29" si="69">IF($X28=0, IF(Z28=0, "-", "on"), "")</f>
        <v>-</v>
      </c>
      <c r="AK28" s="42" t="str">
        <f t="shared" ref="AK28:AK29" si="70">IF($X28=0, IF(AA28=0, "-", "on"), "")</f>
        <v>-</v>
      </c>
      <c r="AL28" s="42" t="str">
        <f t="shared" ref="AL28:AL29" si="71">IF($X28=0, IF(AB28=0, "-", "on"), "")</f>
        <v>-</v>
      </c>
      <c r="AM28" s="42" t="str">
        <f t="shared" ref="AM28:AM29" si="72">IF($X28=0, IF(AC28=0, "-", "on"), "")</f>
        <v>-</v>
      </c>
      <c r="AN28" s="42" t="str">
        <f t="shared" ref="AN28:AN29" si="73">IF($X28=0, IF(AD28=0, "-", "on"), "")</f>
        <v>-</v>
      </c>
      <c r="AO28" s="42" t="str">
        <f t="shared" ref="AO28:AO29" si="74">IF($X28=0, IF(AE28=0, "-", "on"), "")</f>
        <v>-</v>
      </c>
      <c r="AP28" s="42" t="str">
        <f t="shared" ref="AP28:AP29" si="75">IF($X28=0, IF(AF28=0, "-", "on"), "")</f>
        <v>-</v>
      </c>
      <c r="AQ28" s="42" t="str">
        <f t="shared" ref="AQ28:AQ29" si="76">IF($X28=0, IF(AG28=0, "-", "on"), "")</f>
        <v>-</v>
      </c>
      <c r="AR28" s="58" t="str">
        <f t="shared" ref="AR28:AR29" si="77">IF($X28=0, IF(AH28=0, "-", "on"), "")</f>
        <v>-</v>
      </c>
    </row>
    <row r="29" spans="1:44" x14ac:dyDescent="0.25">
      <c r="A29" s="19" t="s">
        <v>39</v>
      </c>
      <c r="B29" s="19">
        <v>1694864</v>
      </c>
      <c r="C29" s="19">
        <f t="shared" si="0"/>
        <v>1694914</v>
      </c>
      <c r="D29" s="8">
        <v>51</v>
      </c>
      <c r="E29" s="19">
        <v>18</v>
      </c>
      <c r="F29" s="19" t="s">
        <v>11</v>
      </c>
      <c r="G29" s="19" t="s">
        <v>354</v>
      </c>
      <c r="H29" s="19">
        <v>116</v>
      </c>
      <c r="I29" s="19">
        <v>1</v>
      </c>
      <c r="J29" s="19">
        <v>129</v>
      </c>
      <c r="K29" s="19">
        <v>2</v>
      </c>
      <c r="L29" s="19">
        <v>1.9E-2</v>
      </c>
      <c r="M29" s="19"/>
      <c r="N29" s="9" t="s">
        <v>192</v>
      </c>
      <c r="O29" s="66" t="s">
        <v>316</v>
      </c>
      <c r="P29" s="17">
        <v>1189166</v>
      </c>
      <c r="Q29" s="10">
        <v>1189216</v>
      </c>
      <c r="R29" s="10" t="str">
        <f>IF(P29&lt;Q29, "+", "-")</f>
        <v>+</v>
      </c>
      <c r="S29" s="10" t="s">
        <v>318</v>
      </c>
      <c r="T29" s="10" t="s">
        <v>318</v>
      </c>
      <c r="U29" s="22"/>
      <c r="V29" s="23"/>
      <c r="W29" s="40"/>
      <c r="X29" s="43">
        <v>0</v>
      </c>
      <c r="Y29" s="30">
        <v>0</v>
      </c>
      <c r="Z29" s="30">
        <v>13.444007630711182</v>
      </c>
      <c r="AA29" s="30">
        <v>0</v>
      </c>
      <c r="AB29" s="30">
        <v>23.471512238316407</v>
      </c>
      <c r="AC29" s="30">
        <v>0</v>
      </c>
      <c r="AD29" s="30">
        <v>20.05991334438394</v>
      </c>
      <c r="AE29" s="30">
        <v>0</v>
      </c>
      <c r="AF29" s="30">
        <v>0</v>
      </c>
      <c r="AG29" s="30">
        <v>0</v>
      </c>
      <c r="AH29" s="44">
        <v>0</v>
      </c>
      <c r="AI29" s="57" t="str">
        <f t="shared" si="68"/>
        <v>-</v>
      </c>
      <c r="AJ29" s="42" t="str">
        <f t="shared" si="69"/>
        <v>on</v>
      </c>
      <c r="AK29" s="42" t="str">
        <f t="shared" si="70"/>
        <v>-</v>
      </c>
      <c r="AL29" s="42" t="str">
        <f t="shared" si="71"/>
        <v>on</v>
      </c>
      <c r="AM29" s="42" t="str">
        <f t="shared" si="72"/>
        <v>-</v>
      </c>
      <c r="AN29" s="42" t="str">
        <f t="shared" si="73"/>
        <v>on</v>
      </c>
      <c r="AO29" s="42" t="str">
        <f t="shared" si="74"/>
        <v>-</v>
      </c>
      <c r="AP29" s="42" t="str">
        <f t="shared" si="75"/>
        <v>-</v>
      </c>
      <c r="AQ29" s="42" t="str">
        <f t="shared" si="76"/>
        <v>-</v>
      </c>
      <c r="AR29" s="58" t="str">
        <f t="shared" si="77"/>
        <v>-</v>
      </c>
    </row>
    <row r="30" spans="1:44" x14ac:dyDescent="0.25">
      <c r="A30" s="7" t="s">
        <v>40</v>
      </c>
      <c r="B30" s="7">
        <v>1864748</v>
      </c>
      <c r="C30" s="7">
        <f t="shared" si="0"/>
        <v>1864575</v>
      </c>
      <c r="D30" s="8">
        <v>174</v>
      </c>
      <c r="E30" s="7">
        <v>105</v>
      </c>
      <c r="F30" s="7" t="s">
        <v>10</v>
      </c>
      <c r="G30" s="19" t="s">
        <v>355</v>
      </c>
      <c r="H30" s="7">
        <v>370</v>
      </c>
      <c r="I30" s="7">
        <v>32</v>
      </c>
      <c r="J30" s="7">
        <v>120</v>
      </c>
      <c r="K30" s="7">
        <v>22</v>
      </c>
      <c r="L30" s="7">
        <v>0.186</v>
      </c>
      <c r="M30" s="7"/>
      <c r="N30" s="9" t="s">
        <v>193</v>
      </c>
      <c r="O30" s="66" t="s">
        <v>316</v>
      </c>
      <c r="P30" s="10" t="s">
        <v>323</v>
      </c>
      <c r="Q30" s="10" t="s">
        <v>323</v>
      </c>
      <c r="R30" s="10" t="s">
        <v>324</v>
      </c>
      <c r="S30" s="10" t="s">
        <v>324</v>
      </c>
      <c r="T30" s="10" t="s">
        <v>324</v>
      </c>
      <c r="U30" s="24">
        <v>4.0046999259999998</v>
      </c>
      <c r="V30" s="23" t="s">
        <v>329</v>
      </c>
      <c r="W30" s="40">
        <v>41</v>
      </c>
      <c r="X30" s="43">
        <v>23.309240901937095</v>
      </c>
      <c r="Y30" s="30">
        <v>25.936231024508722</v>
      </c>
      <c r="Z30" s="30">
        <v>23.642909971250699</v>
      </c>
      <c r="AA30" s="30">
        <v>2.5484622591470614</v>
      </c>
      <c r="AB30" s="30">
        <v>27.51832469319854</v>
      </c>
      <c r="AC30" s="30">
        <v>3.8607905187880114</v>
      </c>
      <c r="AD30" s="30">
        <v>23.518519093415648</v>
      </c>
      <c r="AE30" s="30">
        <v>261.84469927295265</v>
      </c>
      <c r="AF30" s="30">
        <v>27.984799999910447</v>
      </c>
      <c r="AG30" s="30">
        <v>12.871109813245605</v>
      </c>
      <c r="AH30" s="44">
        <v>18.934902817131999</v>
      </c>
      <c r="AI30" s="57">
        <f t="shared" si="2"/>
        <v>1.1127016591240992</v>
      </c>
      <c r="AJ30" s="42">
        <f t="shared" si="3"/>
        <v>1.0143148835570135</v>
      </c>
      <c r="AK30" s="53">
        <f t="shared" si="4"/>
        <v>-9.1463943867618465</v>
      </c>
      <c r="AL30" s="42">
        <f t="shared" si="5"/>
        <v>1.1805757557257754</v>
      </c>
      <c r="AM30" s="53">
        <f t="shared" si="6"/>
        <v>-6.0374269954574968</v>
      </c>
      <c r="AN30" s="42">
        <f t="shared" si="7"/>
        <v>1.0089783357750257</v>
      </c>
      <c r="AO30" s="53">
        <f t="shared" si="8"/>
        <v>11.23351465517662</v>
      </c>
      <c r="AP30" s="42">
        <f t="shared" si="9"/>
        <v>1.2005882181081577</v>
      </c>
      <c r="AQ30" s="42">
        <f t="shared" si="10"/>
        <v>-1.8109736642872594</v>
      </c>
      <c r="AR30" s="58">
        <f t="shared" si="11"/>
        <v>-1.2310198329007143</v>
      </c>
    </row>
    <row r="31" spans="1:44" x14ac:dyDescent="0.25">
      <c r="A31" s="7" t="s">
        <v>41</v>
      </c>
      <c r="B31" s="7">
        <v>3526958</v>
      </c>
      <c r="C31" s="7">
        <f t="shared" si="0"/>
        <v>3526863</v>
      </c>
      <c r="D31" s="8">
        <v>96</v>
      </c>
      <c r="E31" s="7">
        <v>45</v>
      </c>
      <c r="F31" s="7" t="s">
        <v>10</v>
      </c>
      <c r="G31" s="19" t="s">
        <v>355</v>
      </c>
      <c r="H31" s="7">
        <v>193</v>
      </c>
      <c r="I31" s="7">
        <v>9</v>
      </c>
      <c r="J31" s="7">
        <v>114</v>
      </c>
      <c r="K31" s="7">
        <v>11</v>
      </c>
      <c r="L31" s="7">
        <v>0.1</v>
      </c>
      <c r="M31" s="7"/>
      <c r="N31" s="9" t="s">
        <v>194</v>
      </c>
      <c r="O31" s="66" t="s">
        <v>380</v>
      </c>
      <c r="P31" s="17">
        <v>2736990</v>
      </c>
      <c r="Q31" s="10">
        <v>2736895</v>
      </c>
      <c r="R31" s="10" t="str">
        <f>IF(P31&lt;Q31, "+", "-")</f>
        <v>-</v>
      </c>
      <c r="S31" s="10" t="s">
        <v>317</v>
      </c>
      <c r="T31" s="10" t="s">
        <v>317</v>
      </c>
      <c r="U31" s="24">
        <v>2.9235172779999998</v>
      </c>
      <c r="V31" s="23" t="s">
        <v>330</v>
      </c>
      <c r="W31" s="40">
        <v>7</v>
      </c>
      <c r="X31" s="43">
        <v>18.10628534346899</v>
      </c>
      <c r="Y31" s="30">
        <v>28.205651239153234</v>
      </c>
      <c r="Z31" s="30">
        <v>21.426387161445941</v>
      </c>
      <c r="AA31" s="30">
        <v>4.6190878447040493</v>
      </c>
      <c r="AB31" s="30">
        <v>211.97709490229502</v>
      </c>
      <c r="AC31" s="30">
        <v>55.98146252242617</v>
      </c>
      <c r="AD31" s="30">
        <v>111.89670412414165</v>
      </c>
      <c r="AE31" s="30">
        <v>0</v>
      </c>
      <c r="AF31" s="30">
        <v>101.44489999967537</v>
      </c>
      <c r="AG31" s="30">
        <v>7.7762955121692174</v>
      </c>
      <c r="AH31" s="44">
        <v>68.639022712103497</v>
      </c>
      <c r="AI31" s="57">
        <f t="shared" si="2"/>
        <v>1.5577823227737393</v>
      </c>
      <c r="AJ31" s="42">
        <f t="shared" si="3"/>
        <v>1.183367364149849</v>
      </c>
      <c r="AK31" s="42">
        <f t="shared" si="4"/>
        <v>-3.9198833086122185</v>
      </c>
      <c r="AL31" s="53">
        <f t="shared" si="5"/>
        <v>11.70737624428061</v>
      </c>
      <c r="AM31" s="42">
        <f t="shared" si="6"/>
        <v>3.091824825494585</v>
      </c>
      <c r="AN31" s="53">
        <f t="shared" si="7"/>
        <v>6.1799923066220339</v>
      </c>
      <c r="AO31" s="42" t="s">
        <v>356</v>
      </c>
      <c r="AP31" s="53">
        <f t="shared" si="9"/>
        <v>5.6027450178380711</v>
      </c>
      <c r="AQ31" s="42">
        <f t="shared" si="10"/>
        <v>-2.3283947112264767</v>
      </c>
      <c r="AR31" s="58">
        <f t="shared" si="11"/>
        <v>3.7908947865367573</v>
      </c>
    </row>
    <row r="32" spans="1:44" x14ac:dyDescent="0.25">
      <c r="A32" s="19" t="s">
        <v>42</v>
      </c>
      <c r="B32" s="19">
        <v>867065</v>
      </c>
      <c r="C32" s="19">
        <f t="shared" si="0"/>
        <v>867021</v>
      </c>
      <c r="D32" s="8">
        <v>45</v>
      </c>
      <c r="E32" s="19">
        <v>21</v>
      </c>
      <c r="F32" s="19" t="s">
        <v>10</v>
      </c>
      <c r="G32" s="19" t="s">
        <v>355</v>
      </c>
      <c r="H32" s="19">
        <v>76</v>
      </c>
      <c r="I32" s="19">
        <v>1</v>
      </c>
      <c r="J32" s="19">
        <v>96</v>
      </c>
      <c r="K32" s="19">
        <v>3</v>
      </c>
      <c r="L32" s="19">
        <v>2.8000000000000001E-2</v>
      </c>
      <c r="M32" s="19"/>
      <c r="N32" s="9" t="s">
        <v>195</v>
      </c>
      <c r="O32" s="66" t="s">
        <v>316</v>
      </c>
      <c r="P32" s="17">
        <v>781184</v>
      </c>
      <c r="Q32" s="10">
        <v>781140</v>
      </c>
      <c r="R32" s="10" t="str">
        <f>IF(P32&lt;Q32, "+", "-")</f>
        <v>-</v>
      </c>
      <c r="S32" s="10" t="s">
        <v>318</v>
      </c>
      <c r="T32" s="10" t="s">
        <v>318</v>
      </c>
      <c r="U32" s="22"/>
      <c r="V32" s="23"/>
      <c r="W32" s="40"/>
      <c r="X32" s="43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0</v>
      </c>
      <c r="AD32" s="30">
        <v>0</v>
      </c>
      <c r="AE32" s="30">
        <v>0</v>
      </c>
      <c r="AF32" s="30">
        <v>0</v>
      </c>
      <c r="AG32" s="30">
        <v>0</v>
      </c>
      <c r="AH32" s="44">
        <v>0</v>
      </c>
      <c r="AI32" s="57" t="str">
        <f t="shared" ref="AI32:AI33" si="78">IF($X32=0, IF(Y32=0, "-", "on"), "")</f>
        <v>-</v>
      </c>
      <c r="AJ32" s="42" t="str">
        <f t="shared" ref="AJ32:AJ33" si="79">IF($X32=0, IF(Z32=0, "-", "on"), "")</f>
        <v>-</v>
      </c>
      <c r="AK32" s="42" t="str">
        <f t="shared" ref="AK32:AK33" si="80">IF($X32=0, IF(AA32=0, "-", "on"), "")</f>
        <v>-</v>
      </c>
      <c r="AL32" s="42" t="str">
        <f t="shared" ref="AL32:AL33" si="81">IF($X32=0, IF(AB32=0, "-", "on"), "")</f>
        <v>-</v>
      </c>
      <c r="AM32" s="42" t="str">
        <f t="shared" ref="AM32:AM33" si="82">IF($X32=0, IF(AC32=0, "-", "on"), "")</f>
        <v>-</v>
      </c>
      <c r="AN32" s="42" t="str">
        <f t="shared" ref="AN32:AN33" si="83">IF($X32=0, IF(AD32=0, "-", "on"), "")</f>
        <v>-</v>
      </c>
      <c r="AO32" s="42" t="str">
        <f t="shared" ref="AO32:AO33" si="84">IF($X32=0, IF(AE32=0, "-", "on"), "")</f>
        <v>-</v>
      </c>
      <c r="AP32" s="42" t="str">
        <f t="shared" ref="AP32:AP33" si="85">IF($X32=0, IF(AF32=0, "-", "on"), "")</f>
        <v>-</v>
      </c>
      <c r="AQ32" s="42" t="str">
        <f t="shared" ref="AQ32:AQ33" si="86">IF($X32=0, IF(AG32=0, "-", "on"), "")</f>
        <v>-</v>
      </c>
      <c r="AR32" s="58" t="str">
        <f t="shared" ref="AR32:AR33" si="87">IF($X32=0, IF(AH32=0, "-", "on"), "")</f>
        <v>-</v>
      </c>
    </row>
    <row r="33" spans="1:44" x14ac:dyDescent="0.25">
      <c r="A33" s="7" t="s">
        <v>43</v>
      </c>
      <c r="B33" s="7">
        <v>1079732</v>
      </c>
      <c r="C33" s="7">
        <f t="shared" si="0"/>
        <v>1079706</v>
      </c>
      <c r="D33" s="8">
        <v>27</v>
      </c>
      <c r="E33" s="7" t="s">
        <v>10</v>
      </c>
      <c r="F33" s="7" t="s">
        <v>10</v>
      </c>
      <c r="G33" s="19" t="s">
        <v>354</v>
      </c>
      <c r="H33" s="7">
        <v>41</v>
      </c>
      <c r="I33" s="7">
        <v>2</v>
      </c>
      <c r="J33" s="7">
        <v>86</v>
      </c>
      <c r="K33" s="7">
        <v>9</v>
      </c>
      <c r="L33" s="7">
        <v>0.105</v>
      </c>
      <c r="M33" s="7"/>
      <c r="N33" s="9" t="s">
        <v>196</v>
      </c>
      <c r="O33" s="66" t="s">
        <v>316</v>
      </c>
      <c r="P33" s="10" t="s">
        <v>323</v>
      </c>
      <c r="Q33" s="10" t="s">
        <v>323</v>
      </c>
      <c r="R33" s="10" t="s">
        <v>324</v>
      </c>
      <c r="S33" s="10" t="s">
        <v>324</v>
      </c>
      <c r="T33" s="10" t="s">
        <v>324</v>
      </c>
      <c r="U33" s="22"/>
      <c r="V33" s="23"/>
      <c r="W33" s="40"/>
      <c r="X33" s="43">
        <v>0</v>
      </c>
      <c r="Y33" s="30">
        <v>0</v>
      </c>
      <c r="Z33" s="30">
        <v>25.394236635787784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0">
        <v>0</v>
      </c>
      <c r="AG33" s="30">
        <v>0</v>
      </c>
      <c r="AH33" s="44">
        <v>0</v>
      </c>
      <c r="AI33" s="57" t="str">
        <f t="shared" si="78"/>
        <v>-</v>
      </c>
      <c r="AJ33" s="42" t="str">
        <f t="shared" si="79"/>
        <v>on</v>
      </c>
      <c r="AK33" s="42" t="str">
        <f t="shared" si="80"/>
        <v>-</v>
      </c>
      <c r="AL33" s="42" t="str">
        <f t="shared" si="81"/>
        <v>-</v>
      </c>
      <c r="AM33" s="42" t="str">
        <f t="shared" si="82"/>
        <v>-</v>
      </c>
      <c r="AN33" s="42" t="str">
        <f t="shared" si="83"/>
        <v>-</v>
      </c>
      <c r="AO33" s="42" t="str">
        <f t="shared" si="84"/>
        <v>-</v>
      </c>
      <c r="AP33" s="42" t="str">
        <f t="shared" si="85"/>
        <v>-</v>
      </c>
      <c r="AQ33" s="42" t="str">
        <f t="shared" si="86"/>
        <v>-</v>
      </c>
      <c r="AR33" s="58" t="str">
        <f t="shared" si="87"/>
        <v>-</v>
      </c>
    </row>
    <row r="34" spans="1:44" x14ac:dyDescent="0.25">
      <c r="A34" s="18" t="s">
        <v>44</v>
      </c>
      <c r="B34" s="18">
        <v>3020266</v>
      </c>
      <c r="C34" s="18">
        <f t="shared" si="0"/>
        <v>3020381</v>
      </c>
      <c r="D34" s="8">
        <v>116</v>
      </c>
      <c r="E34" s="18">
        <v>57</v>
      </c>
      <c r="F34" s="18" t="s">
        <v>11</v>
      </c>
      <c r="G34" s="19" t="s">
        <v>354</v>
      </c>
      <c r="H34" s="18">
        <v>168</v>
      </c>
      <c r="I34" s="18">
        <v>9</v>
      </c>
      <c r="J34" s="18">
        <v>82</v>
      </c>
      <c r="K34" s="18">
        <v>9</v>
      </c>
      <c r="L34" s="18">
        <v>0.115</v>
      </c>
      <c r="M34" s="18"/>
      <c r="N34" s="9" t="s">
        <v>197</v>
      </c>
      <c r="O34" s="66" t="s">
        <v>316</v>
      </c>
      <c r="P34" s="17">
        <v>2220086</v>
      </c>
      <c r="Q34" s="10">
        <v>2220201</v>
      </c>
      <c r="R34" s="10" t="str">
        <f>IF(P34&lt;Q34, "+", "-")</f>
        <v>+</v>
      </c>
      <c r="S34" s="10" t="s">
        <v>318</v>
      </c>
      <c r="T34" s="10" t="s">
        <v>318</v>
      </c>
      <c r="U34" s="24"/>
      <c r="V34" s="23"/>
      <c r="W34" s="40"/>
      <c r="X34" s="43">
        <v>14.98451200838813</v>
      </c>
      <c r="Y34" s="30">
        <v>7.7808693073526181</v>
      </c>
      <c r="Z34" s="30">
        <v>17.73218247843802</v>
      </c>
      <c r="AA34" s="30">
        <v>0</v>
      </c>
      <c r="AB34" s="30">
        <v>0</v>
      </c>
      <c r="AC34" s="30">
        <v>17.373557334546053</v>
      </c>
      <c r="AD34" s="30">
        <v>79.375001940277826</v>
      </c>
      <c r="AE34" s="30">
        <v>0</v>
      </c>
      <c r="AF34" s="30">
        <v>0</v>
      </c>
      <c r="AG34" s="30">
        <v>0</v>
      </c>
      <c r="AH34" s="44">
        <v>0</v>
      </c>
      <c r="AI34" s="57">
        <f t="shared" si="2"/>
        <v>-1.9258146379901728</v>
      </c>
      <c r="AJ34" s="42">
        <f t="shared" si="3"/>
        <v>1.183367364149849</v>
      </c>
      <c r="AK34" s="42" t="s">
        <v>356</v>
      </c>
      <c r="AL34" s="42" t="s">
        <v>356</v>
      </c>
      <c r="AM34" s="42">
        <f t="shared" si="6"/>
        <v>1.1594343095604693</v>
      </c>
      <c r="AN34" s="53">
        <f t="shared" si="7"/>
        <v>5.2971362628188867</v>
      </c>
      <c r="AO34" s="42" t="s">
        <v>356</v>
      </c>
      <c r="AP34" s="42" t="s">
        <v>356</v>
      </c>
      <c r="AQ34" s="42" t="s">
        <v>356</v>
      </c>
      <c r="AR34" s="58" t="s">
        <v>356</v>
      </c>
    </row>
    <row r="35" spans="1:44" x14ac:dyDescent="0.25">
      <c r="A35" s="7" t="s">
        <v>45</v>
      </c>
      <c r="B35" s="7">
        <v>1328373</v>
      </c>
      <c r="C35" s="7">
        <f t="shared" ref="C35:C66" si="88">IF(F35="+", B35+D35-1, B35-D35+1)</f>
        <v>1328334</v>
      </c>
      <c r="D35" s="8">
        <v>40</v>
      </c>
      <c r="E35" s="7">
        <v>21</v>
      </c>
      <c r="F35" s="7" t="s">
        <v>10</v>
      </c>
      <c r="G35" s="19" t="s">
        <v>354</v>
      </c>
      <c r="H35" s="7">
        <v>55</v>
      </c>
      <c r="I35" s="7">
        <v>1</v>
      </c>
      <c r="J35" s="7">
        <v>78</v>
      </c>
      <c r="K35" s="7">
        <v>3</v>
      </c>
      <c r="L35" s="7">
        <v>3.9E-2</v>
      </c>
      <c r="M35" s="7"/>
      <c r="N35" s="9" t="s">
        <v>198</v>
      </c>
      <c r="O35" s="66" t="s">
        <v>316</v>
      </c>
      <c r="P35" s="10" t="s">
        <v>323</v>
      </c>
      <c r="Q35" s="10" t="s">
        <v>323</v>
      </c>
      <c r="R35" s="10" t="s">
        <v>324</v>
      </c>
      <c r="S35" s="10" t="s">
        <v>324</v>
      </c>
      <c r="T35" s="10" t="s">
        <v>324</v>
      </c>
      <c r="U35" s="22"/>
      <c r="V35" s="23"/>
      <c r="W35" s="40"/>
      <c r="X35" s="43">
        <v>0</v>
      </c>
      <c r="Y35" s="30">
        <v>22.564520991322588</v>
      </c>
      <c r="Z35" s="30">
        <v>51.423329187470259</v>
      </c>
      <c r="AA35" s="30">
        <v>0</v>
      </c>
      <c r="AB35" s="30">
        <v>89.77853431156025</v>
      </c>
      <c r="AC35" s="30">
        <v>16.794438756727853</v>
      </c>
      <c r="AD35" s="30">
        <v>12.78819475704476</v>
      </c>
      <c r="AE35" s="30">
        <v>0</v>
      </c>
      <c r="AF35" s="30">
        <v>0</v>
      </c>
      <c r="AG35" s="30">
        <v>0</v>
      </c>
      <c r="AH35" s="44">
        <v>0</v>
      </c>
      <c r="AI35" s="57" t="str">
        <f t="shared" ref="AI35:AI38" si="89">IF($X35=0, IF(Y35=0, "-", "on"), "")</f>
        <v>on</v>
      </c>
      <c r="AJ35" s="42" t="str">
        <f t="shared" ref="AJ35:AJ38" si="90">IF($X35=0, IF(Z35=0, "-", "on"), "")</f>
        <v>on</v>
      </c>
      <c r="AK35" s="42" t="str">
        <f t="shared" ref="AK35:AK38" si="91">IF($X35=0, IF(AA35=0, "-", "on"), "")</f>
        <v>-</v>
      </c>
      <c r="AL35" s="42" t="str">
        <f t="shared" ref="AL35:AL38" si="92">IF($X35=0, IF(AB35=0, "-", "on"), "")</f>
        <v>on</v>
      </c>
      <c r="AM35" s="42" t="str">
        <f t="shared" ref="AM35:AM38" si="93">IF($X35=0, IF(AC35=0, "-", "on"), "")</f>
        <v>on</v>
      </c>
      <c r="AN35" s="42" t="str">
        <f t="shared" ref="AN35:AN38" si="94">IF($X35=0, IF(AD35=0, "-", "on"), "")</f>
        <v>on</v>
      </c>
      <c r="AO35" s="42" t="str">
        <f t="shared" ref="AO35:AO38" si="95">IF($X35=0, IF(AE35=0, "-", "on"), "")</f>
        <v>-</v>
      </c>
      <c r="AP35" s="42" t="str">
        <f t="shared" ref="AP35:AP38" si="96">IF($X35=0, IF(AF35=0, "-", "on"), "")</f>
        <v>-</v>
      </c>
      <c r="AQ35" s="42" t="str">
        <f t="shared" ref="AQ35:AQ38" si="97">IF($X35=0, IF(AG35=0, "-", "on"), "")</f>
        <v>-</v>
      </c>
      <c r="AR35" s="58" t="str">
        <f t="shared" ref="AR35:AR38" si="98">IF($X35=0, IF(AH35=0, "-", "on"), "")</f>
        <v>-</v>
      </c>
    </row>
    <row r="36" spans="1:44" x14ac:dyDescent="0.25">
      <c r="A36" s="7" t="s">
        <v>46</v>
      </c>
      <c r="B36" s="7">
        <v>3094200</v>
      </c>
      <c r="C36" s="7">
        <f t="shared" si="88"/>
        <v>3094235</v>
      </c>
      <c r="D36" s="8">
        <v>36</v>
      </c>
      <c r="E36" s="7">
        <v>9</v>
      </c>
      <c r="F36" s="7" t="s">
        <v>11</v>
      </c>
      <c r="G36" s="19" t="s">
        <v>354</v>
      </c>
      <c r="H36" s="7">
        <v>47</v>
      </c>
      <c r="I36" s="7">
        <v>3</v>
      </c>
      <c r="J36" s="7">
        <v>74</v>
      </c>
      <c r="K36" s="7">
        <v>10</v>
      </c>
      <c r="L36" s="7">
        <v>0.13700000000000001</v>
      </c>
      <c r="M36" s="7"/>
      <c r="N36" s="9" t="s">
        <v>199</v>
      </c>
      <c r="O36" s="66" t="s">
        <v>316</v>
      </c>
      <c r="P36" s="17">
        <v>2288003</v>
      </c>
      <c r="Q36" s="10">
        <v>2288038</v>
      </c>
      <c r="R36" s="10" t="str">
        <f>IF(P36&lt;Q36, "+", "-")</f>
        <v>+</v>
      </c>
      <c r="S36" s="10" t="s">
        <v>318</v>
      </c>
      <c r="T36" s="10" t="s">
        <v>318</v>
      </c>
      <c r="U36" s="22"/>
      <c r="V36" s="23"/>
      <c r="W36" s="40"/>
      <c r="X36" s="43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0</v>
      </c>
      <c r="AE36" s="30">
        <v>0</v>
      </c>
      <c r="AF36" s="30">
        <v>0</v>
      </c>
      <c r="AG36" s="30">
        <v>0</v>
      </c>
      <c r="AH36" s="44">
        <v>0</v>
      </c>
      <c r="AI36" s="57" t="str">
        <f t="shared" si="89"/>
        <v>-</v>
      </c>
      <c r="AJ36" s="42" t="str">
        <f t="shared" si="90"/>
        <v>-</v>
      </c>
      <c r="AK36" s="42" t="str">
        <f t="shared" si="91"/>
        <v>-</v>
      </c>
      <c r="AL36" s="42" t="str">
        <f t="shared" si="92"/>
        <v>-</v>
      </c>
      <c r="AM36" s="42" t="str">
        <f t="shared" si="93"/>
        <v>-</v>
      </c>
      <c r="AN36" s="42" t="str">
        <f t="shared" si="94"/>
        <v>-</v>
      </c>
      <c r="AO36" s="42" t="str">
        <f t="shared" si="95"/>
        <v>-</v>
      </c>
      <c r="AP36" s="42" t="str">
        <f t="shared" si="96"/>
        <v>-</v>
      </c>
      <c r="AQ36" s="42" t="str">
        <f t="shared" si="97"/>
        <v>-</v>
      </c>
      <c r="AR36" s="58" t="str">
        <f t="shared" si="98"/>
        <v>-</v>
      </c>
    </row>
    <row r="37" spans="1:44" x14ac:dyDescent="0.25">
      <c r="A37" s="19" t="s">
        <v>47</v>
      </c>
      <c r="B37" s="19">
        <v>774709</v>
      </c>
      <c r="C37" s="19">
        <f t="shared" si="88"/>
        <v>774766</v>
      </c>
      <c r="D37" s="8">
        <v>58</v>
      </c>
      <c r="E37" s="19">
        <v>39</v>
      </c>
      <c r="F37" s="19" t="s">
        <v>11</v>
      </c>
      <c r="G37" s="19" t="s">
        <v>354</v>
      </c>
      <c r="H37" s="19">
        <v>74</v>
      </c>
      <c r="I37" s="19">
        <v>1</v>
      </c>
      <c r="J37" s="19">
        <v>72</v>
      </c>
      <c r="K37" s="19">
        <v>2</v>
      </c>
      <c r="L37" s="19">
        <v>2.9000000000000001E-2</v>
      </c>
      <c r="M37" s="19"/>
      <c r="N37" s="9" t="s">
        <v>200</v>
      </c>
      <c r="O37" s="66" t="s">
        <v>316</v>
      </c>
      <c r="P37" s="17">
        <v>694767</v>
      </c>
      <c r="Q37" s="10">
        <v>694824</v>
      </c>
      <c r="R37" s="10" t="str">
        <f>IF(P37&lt;Q37, "+", "-")</f>
        <v>+</v>
      </c>
      <c r="S37" s="10" t="s">
        <v>317</v>
      </c>
      <c r="T37" s="10" t="s">
        <v>318</v>
      </c>
      <c r="U37" s="22"/>
      <c r="V37" s="23"/>
      <c r="W37" s="40"/>
      <c r="X37" s="43">
        <v>0</v>
      </c>
      <c r="Y37" s="30">
        <v>0</v>
      </c>
      <c r="Z37" s="30">
        <v>11.821454985625349</v>
      </c>
      <c r="AA37" s="30">
        <v>7.6453867774411863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0">
        <v>0</v>
      </c>
      <c r="AH37" s="44">
        <v>0</v>
      </c>
      <c r="AI37" s="57" t="str">
        <f t="shared" si="89"/>
        <v>-</v>
      </c>
      <c r="AJ37" s="42" t="str">
        <f t="shared" si="90"/>
        <v>on</v>
      </c>
      <c r="AK37" s="42" t="str">
        <f t="shared" si="91"/>
        <v>on</v>
      </c>
      <c r="AL37" s="42" t="str">
        <f t="shared" si="92"/>
        <v>-</v>
      </c>
      <c r="AM37" s="42" t="str">
        <f t="shared" si="93"/>
        <v>-</v>
      </c>
      <c r="AN37" s="42" t="str">
        <f t="shared" si="94"/>
        <v>-</v>
      </c>
      <c r="AO37" s="42" t="str">
        <f t="shared" si="95"/>
        <v>-</v>
      </c>
      <c r="AP37" s="42" t="str">
        <f t="shared" si="96"/>
        <v>-</v>
      </c>
      <c r="AQ37" s="42" t="str">
        <f t="shared" si="97"/>
        <v>-</v>
      </c>
      <c r="AR37" s="58" t="str">
        <f t="shared" si="98"/>
        <v>-</v>
      </c>
    </row>
    <row r="38" spans="1:44" x14ac:dyDescent="0.25">
      <c r="A38" s="18" t="s">
        <v>48</v>
      </c>
      <c r="B38" s="18">
        <v>3725111</v>
      </c>
      <c r="C38" s="18">
        <f t="shared" si="88"/>
        <v>3725068</v>
      </c>
      <c r="D38" s="8">
        <v>44</v>
      </c>
      <c r="E38" s="18" t="s">
        <v>10</v>
      </c>
      <c r="F38" s="18" t="s">
        <v>10</v>
      </c>
      <c r="G38" s="19" t="s">
        <v>354</v>
      </c>
      <c r="H38" s="18">
        <v>52</v>
      </c>
      <c r="I38" s="18">
        <v>1</v>
      </c>
      <c r="J38" s="18">
        <v>67</v>
      </c>
      <c r="K38" s="18">
        <v>3</v>
      </c>
      <c r="L38" s="18">
        <v>4.1000000000000002E-2</v>
      </c>
      <c r="M38" s="18"/>
      <c r="N38" s="9" t="s">
        <v>201</v>
      </c>
      <c r="O38" s="66" t="s">
        <v>316</v>
      </c>
      <c r="P38" s="10" t="s">
        <v>323</v>
      </c>
      <c r="Q38" s="10" t="s">
        <v>323</v>
      </c>
      <c r="R38" s="10" t="s">
        <v>324</v>
      </c>
      <c r="S38" s="10" t="s">
        <v>324</v>
      </c>
      <c r="T38" s="10" t="s">
        <v>324</v>
      </c>
      <c r="U38" s="22"/>
      <c r="V38" s="23"/>
      <c r="W38" s="40"/>
      <c r="X38" s="43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0">
        <v>11.625631597313419</v>
      </c>
      <c r="AE38" s="30">
        <v>0</v>
      </c>
      <c r="AF38" s="30">
        <v>0</v>
      </c>
      <c r="AG38" s="30">
        <v>0</v>
      </c>
      <c r="AH38" s="44">
        <v>0</v>
      </c>
      <c r="AI38" s="57" t="str">
        <f t="shared" si="89"/>
        <v>-</v>
      </c>
      <c r="AJ38" s="42" t="str">
        <f t="shared" si="90"/>
        <v>-</v>
      </c>
      <c r="AK38" s="42" t="str">
        <f t="shared" si="91"/>
        <v>-</v>
      </c>
      <c r="AL38" s="42" t="str">
        <f t="shared" si="92"/>
        <v>-</v>
      </c>
      <c r="AM38" s="42" t="str">
        <f t="shared" si="93"/>
        <v>-</v>
      </c>
      <c r="AN38" s="42" t="str">
        <f t="shared" si="94"/>
        <v>on</v>
      </c>
      <c r="AO38" s="42" t="str">
        <f t="shared" si="95"/>
        <v>-</v>
      </c>
      <c r="AP38" s="42" t="str">
        <f t="shared" si="96"/>
        <v>-</v>
      </c>
      <c r="AQ38" s="42" t="str">
        <f t="shared" si="97"/>
        <v>-</v>
      </c>
      <c r="AR38" s="58" t="str">
        <f t="shared" si="98"/>
        <v>-</v>
      </c>
    </row>
    <row r="39" spans="1:44" x14ac:dyDescent="0.25">
      <c r="A39" s="18" t="s">
        <v>50</v>
      </c>
      <c r="B39" s="18">
        <v>451977</v>
      </c>
      <c r="C39" s="18">
        <f t="shared" si="88"/>
        <v>451935</v>
      </c>
      <c r="D39" s="8">
        <v>43</v>
      </c>
      <c r="E39" s="18">
        <v>21</v>
      </c>
      <c r="F39" s="18" t="s">
        <v>10</v>
      </c>
      <c r="G39" s="19" t="s">
        <v>354</v>
      </c>
      <c r="H39" s="18">
        <v>50</v>
      </c>
      <c r="I39" s="18">
        <v>3</v>
      </c>
      <c r="J39" s="18">
        <v>66</v>
      </c>
      <c r="K39" s="18">
        <v>8</v>
      </c>
      <c r="L39" s="18">
        <v>0.129</v>
      </c>
      <c r="M39" s="18"/>
      <c r="N39" s="9" t="s">
        <v>203</v>
      </c>
      <c r="O39" s="66" t="s">
        <v>316</v>
      </c>
      <c r="P39" s="10" t="s">
        <v>323</v>
      </c>
      <c r="Q39" s="10" t="s">
        <v>323</v>
      </c>
      <c r="R39" s="10" t="s">
        <v>324</v>
      </c>
      <c r="S39" s="10" t="s">
        <v>324</v>
      </c>
      <c r="T39" s="10" t="s">
        <v>324</v>
      </c>
      <c r="U39" s="22"/>
      <c r="V39" s="23"/>
      <c r="W39" s="40"/>
      <c r="X39" s="43">
        <v>13.474444906767621</v>
      </c>
      <c r="Y39" s="30">
        <v>0</v>
      </c>
      <c r="Z39" s="30">
        <v>47.835655058111868</v>
      </c>
      <c r="AA39" s="30">
        <v>20.624764329841337</v>
      </c>
      <c r="AB39" s="30">
        <v>0</v>
      </c>
      <c r="AC39" s="30">
        <v>0</v>
      </c>
      <c r="AD39" s="30">
        <v>11.895995122832336</v>
      </c>
      <c r="AE39" s="30">
        <v>0</v>
      </c>
      <c r="AF39" s="30">
        <v>0</v>
      </c>
      <c r="AG39" s="30">
        <v>0</v>
      </c>
      <c r="AH39" s="44">
        <v>0</v>
      </c>
      <c r="AI39" s="57" t="s">
        <v>356</v>
      </c>
      <c r="AJ39" s="42">
        <f t="shared" si="3"/>
        <v>3.5501020924495466</v>
      </c>
      <c r="AK39" s="42">
        <f t="shared" si="4"/>
        <v>1.5306578098428696</v>
      </c>
      <c r="AL39" s="42" t="s">
        <v>356</v>
      </c>
      <c r="AM39" s="42" t="s">
        <v>356</v>
      </c>
      <c r="AN39" s="42">
        <f t="shared" si="7"/>
        <v>-1.1326874942059888</v>
      </c>
      <c r="AO39" s="42" t="s">
        <v>356</v>
      </c>
      <c r="AP39" s="42" t="s">
        <v>356</v>
      </c>
      <c r="AQ39" s="42" t="s">
        <v>356</v>
      </c>
      <c r="AR39" s="58" t="s">
        <v>356</v>
      </c>
    </row>
    <row r="40" spans="1:44" x14ac:dyDescent="0.25">
      <c r="A40" s="18" t="s">
        <v>49</v>
      </c>
      <c r="B40" s="18">
        <v>4881271</v>
      </c>
      <c r="C40" s="18">
        <f t="shared" si="88"/>
        <v>4881375</v>
      </c>
      <c r="D40" s="8">
        <v>105</v>
      </c>
      <c r="E40" s="18">
        <v>75</v>
      </c>
      <c r="F40" s="18" t="s">
        <v>11</v>
      </c>
      <c r="G40" s="19" t="s">
        <v>355</v>
      </c>
      <c r="H40" s="18">
        <v>123</v>
      </c>
      <c r="I40" s="18">
        <v>7</v>
      </c>
      <c r="J40" s="18">
        <v>66</v>
      </c>
      <c r="K40" s="18">
        <v>8</v>
      </c>
      <c r="L40" s="18">
        <v>0.122</v>
      </c>
      <c r="M40" s="18"/>
      <c r="N40" s="9" t="s">
        <v>202</v>
      </c>
      <c r="O40" s="66" t="s">
        <v>316</v>
      </c>
      <c r="P40" s="17">
        <v>4016198</v>
      </c>
      <c r="Q40" s="10">
        <v>4016302</v>
      </c>
      <c r="R40" s="10" t="str">
        <f>IF(P40&lt;Q40, "+", "-")</f>
        <v>+</v>
      </c>
      <c r="S40" s="10" t="s">
        <v>317</v>
      </c>
      <c r="T40" s="10" t="s">
        <v>317</v>
      </c>
      <c r="U40" s="24">
        <v>1.697827932</v>
      </c>
      <c r="V40" s="23" t="s">
        <v>340</v>
      </c>
      <c r="W40" s="40">
        <v>8</v>
      </c>
      <c r="X40" s="43">
        <v>33.108636056629017</v>
      </c>
      <c r="Y40" s="30">
        <v>25.788023990082959</v>
      </c>
      <c r="Z40" s="30">
        <v>111.00909157930089</v>
      </c>
      <c r="AA40" s="30">
        <v>63.347490441655538</v>
      </c>
      <c r="AB40" s="30">
        <v>22.800897602935937</v>
      </c>
      <c r="AC40" s="30">
        <v>38.387288586806527</v>
      </c>
      <c r="AD40" s="30">
        <v>87.690478334021208</v>
      </c>
      <c r="AE40" s="30">
        <v>30.993862362920929</v>
      </c>
      <c r="AF40" s="30">
        <v>0</v>
      </c>
      <c r="AG40" s="30">
        <v>28.439023587361714</v>
      </c>
      <c r="AH40" s="44">
        <v>0</v>
      </c>
      <c r="AI40" s="57">
        <f t="shared" si="2"/>
        <v>-1.2838764253267825</v>
      </c>
      <c r="AJ40" s="42">
        <f t="shared" si="3"/>
        <v>3.3528741984245718</v>
      </c>
      <c r="AK40" s="42">
        <f t="shared" si="4"/>
        <v>1.9133222623035868</v>
      </c>
      <c r="AL40" s="42">
        <f t="shared" si="5"/>
        <v>-1.4520759942523409</v>
      </c>
      <c r="AM40" s="42">
        <f t="shared" si="6"/>
        <v>1.1594343095604693</v>
      </c>
      <c r="AN40" s="42">
        <f t="shared" si="7"/>
        <v>2.6485681314094425</v>
      </c>
      <c r="AO40" s="42">
        <f t="shared" si="8"/>
        <v>-1.0682320153888942</v>
      </c>
      <c r="AP40" s="42" t="s">
        <v>356</v>
      </c>
      <c r="AQ40" s="42">
        <f t="shared" si="10"/>
        <v>-1.1641973556132383</v>
      </c>
      <c r="AR40" s="58" t="s">
        <v>356</v>
      </c>
    </row>
    <row r="41" spans="1:44" x14ac:dyDescent="0.25">
      <c r="A41" s="18" t="s">
        <v>51</v>
      </c>
      <c r="B41" s="18">
        <v>4922734</v>
      </c>
      <c r="C41" s="18">
        <f t="shared" si="88"/>
        <v>4922777</v>
      </c>
      <c r="D41" s="8">
        <v>44</v>
      </c>
      <c r="E41" s="18">
        <v>27</v>
      </c>
      <c r="F41" s="18" t="s">
        <v>11</v>
      </c>
      <c r="G41" s="19" t="s">
        <v>355</v>
      </c>
      <c r="H41" s="18">
        <v>49</v>
      </c>
      <c r="I41" s="18">
        <v>2</v>
      </c>
      <c r="J41" s="18">
        <v>63</v>
      </c>
      <c r="K41" s="18">
        <v>6</v>
      </c>
      <c r="L41" s="18">
        <v>8.7999999999999995E-2</v>
      </c>
      <c r="M41" s="18"/>
      <c r="N41" s="9" t="s">
        <v>204</v>
      </c>
      <c r="O41" s="66" t="s">
        <v>316</v>
      </c>
      <c r="P41" s="10" t="s">
        <v>323</v>
      </c>
      <c r="Q41" s="10" t="s">
        <v>323</v>
      </c>
      <c r="R41" s="10" t="s">
        <v>324</v>
      </c>
      <c r="S41" s="10" t="s">
        <v>324</v>
      </c>
      <c r="T41" s="10" t="s">
        <v>324</v>
      </c>
      <c r="U41" s="22"/>
      <c r="V41" s="23"/>
      <c r="W41" s="40"/>
      <c r="X41" s="43">
        <v>0</v>
      </c>
      <c r="Y41" s="30">
        <v>0</v>
      </c>
      <c r="Z41" s="30">
        <v>0</v>
      </c>
      <c r="AA41" s="30">
        <v>0</v>
      </c>
      <c r="AB41" s="30">
        <v>27.205616458048556</v>
      </c>
      <c r="AC41" s="30">
        <v>45.803014791075967</v>
      </c>
      <c r="AD41" s="30">
        <v>34.876894791940259</v>
      </c>
      <c r="AE41" s="30">
        <v>0</v>
      </c>
      <c r="AF41" s="30">
        <v>0</v>
      </c>
      <c r="AG41" s="30">
        <v>16.966462935641928</v>
      </c>
      <c r="AH41" s="44">
        <v>18.719733466937317</v>
      </c>
      <c r="AI41" s="57" t="str">
        <f t="shared" ref="AI41:AI43" si="99">IF($X41=0, IF(Y41=0, "-", "on"), "")</f>
        <v>-</v>
      </c>
      <c r="AJ41" s="42" t="str">
        <f t="shared" ref="AJ41:AJ43" si="100">IF($X41=0, IF(Z41=0, "-", "on"), "")</f>
        <v>-</v>
      </c>
      <c r="AK41" s="42" t="str">
        <f t="shared" ref="AK41:AK43" si="101">IF($X41=0, IF(AA41=0, "-", "on"), "")</f>
        <v>-</v>
      </c>
      <c r="AL41" s="42" t="str">
        <f t="shared" ref="AL41:AL43" si="102">IF($X41=0, IF(AB41=0, "-", "on"), "")</f>
        <v>on</v>
      </c>
      <c r="AM41" s="42" t="str">
        <f t="shared" ref="AM41:AM43" si="103">IF($X41=0, IF(AC41=0, "-", "on"), "")</f>
        <v>on</v>
      </c>
      <c r="AN41" s="42" t="str">
        <f t="shared" ref="AN41:AN43" si="104">IF($X41=0, IF(AD41=0, "-", "on"), "")</f>
        <v>on</v>
      </c>
      <c r="AO41" s="42" t="str">
        <f t="shared" ref="AO41:AO43" si="105">IF($X41=0, IF(AE41=0, "-", "on"), "")</f>
        <v>-</v>
      </c>
      <c r="AP41" s="42" t="str">
        <f t="shared" ref="AP41:AP43" si="106">IF($X41=0, IF(AF41=0, "-", "on"), "")</f>
        <v>-</v>
      </c>
      <c r="AQ41" s="42" t="str">
        <f t="shared" ref="AQ41:AQ43" si="107">IF($X41=0, IF(AG41=0, "-", "on"), "")</f>
        <v>on</v>
      </c>
      <c r="AR41" s="58" t="str">
        <f t="shared" ref="AR41:AR43" si="108">IF($X41=0, IF(AH41=0, "-", "on"), "")</f>
        <v>on</v>
      </c>
    </row>
    <row r="42" spans="1:44" x14ac:dyDescent="0.25">
      <c r="A42" s="18" t="s">
        <v>53</v>
      </c>
      <c r="B42" s="18">
        <v>1748457</v>
      </c>
      <c r="C42" s="18">
        <f t="shared" si="88"/>
        <v>1748420</v>
      </c>
      <c r="D42" s="8">
        <v>38</v>
      </c>
      <c r="E42" s="18">
        <v>9</v>
      </c>
      <c r="F42" s="18" t="s">
        <v>10</v>
      </c>
      <c r="G42" s="19" t="s">
        <v>354</v>
      </c>
      <c r="H42" s="18">
        <v>40</v>
      </c>
      <c r="I42" s="18">
        <v>0</v>
      </c>
      <c r="J42" s="18">
        <v>60</v>
      </c>
      <c r="K42" s="18">
        <v>0</v>
      </c>
      <c r="L42" s="18">
        <v>0</v>
      </c>
      <c r="M42" s="18"/>
      <c r="N42" s="9" t="s">
        <v>206</v>
      </c>
      <c r="O42" s="66" t="s">
        <v>380</v>
      </c>
      <c r="P42" s="17">
        <v>582980</v>
      </c>
      <c r="Q42" s="10">
        <v>582943</v>
      </c>
      <c r="R42" s="10" t="str">
        <f>IF(P42&lt;Q42, "+", "-")</f>
        <v>-</v>
      </c>
      <c r="S42" s="10" t="s">
        <v>317</v>
      </c>
      <c r="T42" s="10" t="s">
        <v>318</v>
      </c>
      <c r="U42" s="22"/>
      <c r="V42" s="23"/>
      <c r="W42" s="40"/>
      <c r="X42" s="43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0</v>
      </c>
      <c r="AF42" s="30">
        <v>0</v>
      </c>
      <c r="AG42" s="30">
        <v>0</v>
      </c>
      <c r="AH42" s="44">
        <v>0</v>
      </c>
      <c r="AI42" s="57" t="str">
        <f t="shared" si="99"/>
        <v>-</v>
      </c>
      <c r="AJ42" s="42" t="str">
        <f t="shared" si="100"/>
        <v>-</v>
      </c>
      <c r="AK42" s="42" t="str">
        <f t="shared" si="101"/>
        <v>-</v>
      </c>
      <c r="AL42" s="42" t="str">
        <f t="shared" si="102"/>
        <v>-</v>
      </c>
      <c r="AM42" s="42" t="str">
        <f t="shared" si="103"/>
        <v>-</v>
      </c>
      <c r="AN42" s="42" t="str">
        <f t="shared" si="104"/>
        <v>-</v>
      </c>
      <c r="AO42" s="42" t="str">
        <f t="shared" si="105"/>
        <v>-</v>
      </c>
      <c r="AP42" s="42" t="str">
        <f t="shared" si="106"/>
        <v>-</v>
      </c>
      <c r="AQ42" s="42" t="str">
        <f t="shared" si="107"/>
        <v>-</v>
      </c>
      <c r="AR42" s="58" t="str">
        <f t="shared" si="108"/>
        <v>-</v>
      </c>
    </row>
    <row r="43" spans="1:44" x14ac:dyDescent="0.25">
      <c r="A43" s="7" t="s">
        <v>52</v>
      </c>
      <c r="B43" s="7">
        <v>4393950</v>
      </c>
      <c r="C43" s="7">
        <f t="shared" si="88"/>
        <v>4393877</v>
      </c>
      <c r="D43" s="8">
        <v>74</v>
      </c>
      <c r="E43" s="7" t="s">
        <v>10</v>
      </c>
      <c r="F43" s="7" t="s">
        <v>10</v>
      </c>
      <c r="G43" s="19" t="s">
        <v>354</v>
      </c>
      <c r="H43" s="7">
        <v>78</v>
      </c>
      <c r="I43" s="7">
        <v>5</v>
      </c>
      <c r="J43" s="7">
        <v>60</v>
      </c>
      <c r="K43" s="7">
        <v>8</v>
      </c>
      <c r="L43" s="7">
        <v>0.13800000000000001</v>
      </c>
      <c r="M43" s="7"/>
      <c r="N43" s="9" t="s">
        <v>205</v>
      </c>
      <c r="O43" s="66" t="s">
        <v>316</v>
      </c>
      <c r="P43" s="17">
        <v>3607479</v>
      </c>
      <c r="Q43" s="10">
        <v>3607406</v>
      </c>
      <c r="R43" s="10" t="str">
        <f>IF(P43&lt;Q43, "+", "-")</f>
        <v>-</v>
      </c>
      <c r="S43" s="10" t="s">
        <v>318</v>
      </c>
      <c r="T43" s="10" t="s">
        <v>318</v>
      </c>
      <c r="U43" s="22"/>
      <c r="V43" s="23"/>
      <c r="W43" s="40"/>
      <c r="X43" s="43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0">
        <v>0</v>
      </c>
      <c r="AF43" s="30">
        <v>0</v>
      </c>
      <c r="AG43" s="30">
        <v>0</v>
      </c>
      <c r="AH43" s="44">
        <v>0</v>
      </c>
      <c r="AI43" s="57" t="str">
        <f t="shared" si="99"/>
        <v>-</v>
      </c>
      <c r="AJ43" s="42" t="str">
        <f t="shared" si="100"/>
        <v>-</v>
      </c>
      <c r="AK43" s="42" t="str">
        <f t="shared" si="101"/>
        <v>-</v>
      </c>
      <c r="AL43" s="42" t="str">
        <f t="shared" si="102"/>
        <v>-</v>
      </c>
      <c r="AM43" s="42" t="str">
        <f t="shared" si="103"/>
        <v>-</v>
      </c>
      <c r="AN43" s="42" t="str">
        <f t="shared" si="104"/>
        <v>-</v>
      </c>
      <c r="AO43" s="42" t="str">
        <f t="shared" si="105"/>
        <v>-</v>
      </c>
      <c r="AP43" s="42" t="str">
        <f t="shared" si="106"/>
        <v>-</v>
      </c>
      <c r="AQ43" s="42" t="str">
        <f t="shared" si="107"/>
        <v>-</v>
      </c>
      <c r="AR43" s="58" t="str">
        <f t="shared" si="108"/>
        <v>-</v>
      </c>
    </row>
    <row r="44" spans="1:44" x14ac:dyDescent="0.25">
      <c r="A44" s="19" t="s">
        <v>54</v>
      </c>
      <c r="B44" s="19">
        <v>5324582</v>
      </c>
      <c r="C44" s="19">
        <f t="shared" si="88"/>
        <v>5324673</v>
      </c>
      <c r="D44" s="8">
        <v>92</v>
      </c>
      <c r="E44" s="19">
        <v>24</v>
      </c>
      <c r="F44" s="19" t="s">
        <v>11</v>
      </c>
      <c r="G44" s="19" t="s">
        <v>354</v>
      </c>
      <c r="H44" s="19">
        <v>94</v>
      </c>
      <c r="I44" s="19">
        <v>4</v>
      </c>
      <c r="J44" s="19">
        <v>58</v>
      </c>
      <c r="K44" s="19">
        <v>5</v>
      </c>
      <c r="L44" s="19">
        <v>9.0999999999999998E-2</v>
      </c>
      <c r="M44" s="19"/>
      <c r="N44" s="13" t="s">
        <v>207</v>
      </c>
      <c r="O44" s="67" t="s">
        <v>316</v>
      </c>
      <c r="P44" s="17">
        <v>4439133</v>
      </c>
      <c r="Q44" s="10">
        <v>4439224</v>
      </c>
      <c r="R44" s="10" t="str">
        <f>IF(P44&lt;Q44, "+", "-")</f>
        <v>+</v>
      </c>
      <c r="S44" s="10" t="s">
        <v>317</v>
      </c>
      <c r="T44" s="10" t="s">
        <v>318</v>
      </c>
      <c r="U44" s="22"/>
      <c r="V44" s="23"/>
      <c r="W44" s="40"/>
      <c r="X44" s="43">
        <v>37.787030282022243</v>
      </c>
      <c r="Y44" s="30">
        <v>9.8106613005750383</v>
      </c>
      <c r="Z44" s="30">
        <v>67.073907635830764</v>
      </c>
      <c r="AA44" s="30">
        <v>53.019095260950827</v>
      </c>
      <c r="AB44" s="30">
        <v>26.022763568568188</v>
      </c>
      <c r="AC44" s="30">
        <v>21.905789682688503</v>
      </c>
      <c r="AD44" s="30">
        <v>111.20169353951967</v>
      </c>
      <c r="AE44" s="30">
        <v>17.686714935362485</v>
      </c>
      <c r="AF44" s="30">
        <v>0</v>
      </c>
      <c r="AG44" s="30">
        <v>8.1143953170461405</v>
      </c>
      <c r="AH44" s="44">
        <v>35.811664023706179</v>
      </c>
      <c r="AI44" s="57">
        <f t="shared" si="2"/>
        <v>-3.851629275980347</v>
      </c>
      <c r="AJ44" s="42">
        <f t="shared" si="3"/>
        <v>1.7750510462247731</v>
      </c>
      <c r="AK44" s="42">
        <f t="shared" si="4"/>
        <v>1.4031029923559637</v>
      </c>
      <c r="AL44" s="42">
        <f t="shared" si="5"/>
        <v>-1.4520759942523409</v>
      </c>
      <c r="AM44" s="42">
        <f t="shared" si="6"/>
        <v>-1.7249791415592843</v>
      </c>
      <c r="AN44" s="42">
        <f t="shared" si="7"/>
        <v>2.9428534793438259</v>
      </c>
      <c r="AO44" s="42">
        <f t="shared" si="8"/>
        <v>-2.1364640307777885</v>
      </c>
      <c r="AP44" s="42" t="s">
        <v>356</v>
      </c>
      <c r="AQ44" s="53">
        <f t="shared" si="10"/>
        <v>-4.6567894224529534</v>
      </c>
      <c r="AR44" s="58">
        <f t="shared" si="11"/>
        <v>-1.0551598567720404</v>
      </c>
    </row>
    <row r="45" spans="1:44" x14ac:dyDescent="0.25">
      <c r="A45" s="7" t="s">
        <v>55</v>
      </c>
      <c r="B45" s="7">
        <v>1847082</v>
      </c>
      <c r="C45" s="7">
        <f t="shared" si="88"/>
        <v>1847119</v>
      </c>
      <c r="D45" s="8">
        <v>38</v>
      </c>
      <c r="E45" s="7" t="s">
        <v>10</v>
      </c>
      <c r="F45" s="7" t="s">
        <v>11</v>
      </c>
      <c r="G45" s="19" t="s">
        <v>355</v>
      </c>
      <c r="H45" s="7">
        <v>38</v>
      </c>
      <c r="I45" s="7">
        <v>1</v>
      </c>
      <c r="J45" s="7">
        <v>57</v>
      </c>
      <c r="K45" s="7">
        <v>3</v>
      </c>
      <c r="L45" s="7">
        <v>5.7000000000000002E-2</v>
      </c>
      <c r="M45" s="7"/>
      <c r="N45" s="9" t="s">
        <v>208</v>
      </c>
      <c r="O45" s="66" t="s">
        <v>316</v>
      </c>
      <c r="P45" s="17">
        <v>1312298</v>
      </c>
      <c r="Q45" s="10">
        <v>1312332</v>
      </c>
      <c r="R45" s="10" t="str">
        <f>IF(P45&lt;Q45, "+", "-")</f>
        <v>+</v>
      </c>
      <c r="S45" s="10" t="s">
        <v>317</v>
      </c>
      <c r="T45" s="10" t="s">
        <v>318</v>
      </c>
      <c r="U45" s="22"/>
      <c r="V45" s="23"/>
      <c r="W45" s="40"/>
      <c r="X45" s="43">
        <v>15.247398183973887</v>
      </c>
      <c r="Y45" s="30">
        <v>23.752127359286934</v>
      </c>
      <c r="Z45" s="30">
        <v>18.043273399112373</v>
      </c>
      <c r="AA45" s="30">
        <v>35.007823665125429</v>
      </c>
      <c r="AB45" s="30">
        <v>31.501240109319383</v>
      </c>
      <c r="AC45" s="30">
        <v>53.035069758087957</v>
      </c>
      <c r="AD45" s="30">
        <v>53.845030555977942</v>
      </c>
      <c r="AE45" s="30">
        <v>0</v>
      </c>
      <c r="AF45" s="30">
        <v>0</v>
      </c>
      <c r="AG45" s="30">
        <v>0</v>
      </c>
      <c r="AH45" s="44">
        <v>65.026442569361222</v>
      </c>
      <c r="AI45" s="57">
        <f t="shared" si="2"/>
        <v>1.5577823227737391</v>
      </c>
      <c r="AJ45" s="42">
        <f t="shared" si="3"/>
        <v>1.183367364149849</v>
      </c>
      <c r="AK45" s="42">
        <f t="shared" si="4"/>
        <v>2.2959867147643047</v>
      </c>
      <c r="AL45" s="42">
        <f t="shared" si="5"/>
        <v>2.0660075725201072</v>
      </c>
      <c r="AM45" s="42">
        <f t="shared" si="6"/>
        <v>3.478302928681408</v>
      </c>
      <c r="AN45" s="42">
        <f t="shared" si="7"/>
        <v>3.531424175212591</v>
      </c>
      <c r="AO45" s="42" t="s">
        <v>356</v>
      </c>
      <c r="AP45" s="42" t="s">
        <v>356</v>
      </c>
      <c r="AQ45" s="42" t="s">
        <v>356</v>
      </c>
      <c r="AR45" s="59">
        <f t="shared" si="11"/>
        <v>4.2647566348538533</v>
      </c>
    </row>
    <row r="46" spans="1:44" x14ac:dyDescent="0.25">
      <c r="A46" s="7" t="s">
        <v>56</v>
      </c>
      <c r="B46" s="7">
        <v>2820623</v>
      </c>
      <c r="C46" s="7">
        <f t="shared" si="88"/>
        <v>2820517</v>
      </c>
      <c r="D46" s="8">
        <v>107</v>
      </c>
      <c r="E46" s="7">
        <v>66</v>
      </c>
      <c r="F46" s="7" t="s">
        <v>10</v>
      </c>
      <c r="G46" s="19" t="s">
        <v>355</v>
      </c>
      <c r="H46" s="7">
        <v>105</v>
      </c>
      <c r="I46" s="7">
        <v>9</v>
      </c>
      <c r="J46" s="7">
        <v>56</v>
      </c>
      <c r="K46" s="7">
        <v>10</v>
      </c>
      <c r="L46" s="7">
        <v>0.184</v>
      </c>
      <c r="M46" s="7"/>
      <c r="N46" s="9" t="s">
        <v>209</v>
      </c>
      <c r="O46" s="66" t="s">
        <v>316</v>
      </c>
      <c r="P46" s="17">
        <v>2077906</v>
      </c>
      <c r="Q46" s="10">
        <v>2077800</v>
      </c>
      <c r="R46" s="10" t="str">
        <f>IF(P46&lt;Q46, "+", "-")</f>
        <v>-</v>
      </c>
      <c r="S46" s="10" t="s">
        <v>317</v>
      </c>
      <c r="T46" s="10" t="s">
        <v>317</v>
      </c>
      <c r="U46" s="24">
        <v>1.889595202</v>
      </c>
      <c r="V46" s="23" t="s">
        <v>336</v>
      </c>
      <c r="W46" s="40">
        <v>8</v>
      </c>
      <c r="X46" s="43">
        <v>16.244891523112365</v>
      </c>
      <c r="Y46" s="30">
        <v>25.306004850081408</v>
      </c>
      <c r="Z46" s="30">
        <v>6.4078914875352355</v>
      </c>
      <c r="AA46" s="30">
        <v>0</v>
      </c>
      <c r="AB46" s="30">
        <v>11.18735630050595</v>
      </c>
      <c r="AC46" s="30">
        <v>6.2782948623281696</v>
      </c>
      <c r="AD46" s="30">
        <v>28.683801324212549</v>
      </c>
      <c r="AE46" s="30">
        <v>0</v>
      </c>
      <c r="AF46" s="30">
        <v>0</v>
      </c>
      <c r="AG46" s="30">
        <v>0</v>
      </c>
      <c r="AH46" s="44">
        <v>0</v>
      </c>
      <c r="AI46" s="57">
        <f t="shared" si="2"/>
        <v>1.5577823227737393</v>
      </c>
      <c r="AJ46" s="42">
        <f t="shared" si="3"/>
        <v>-2.5351383609900804</v>
      </c>
      <c r="AK46" s="42" t="s">
        <v>356</v>
      </c>
      <c r="AL46" s="42">
        <f t="shared" si="5"/>
        <v>-1.4520759942523407</v>
      </c>
      <c r="AM46" s="42">
        <f t="shared" si="6"/>
        <v>-2.5874687123389264</v>
      </c>
      <c r="AN46" s="42">
        <f t="shared" si="7"/>
        <v>1.7657120876062957</v>
      </c>
      <c r="AO46" s="42" t="s">
        <v>356</v>
      </c>
      <c r="AP46" s="42" t="s">
        <v>356</v>
      </c>
      <c r="AQ46" s="42" t="s">
        <v>356</v>
      </c>
      <c r="AR46" s="58" t="s">
        <v>356</v>
      </c>
    </row>
    <row r="47" spans="1:44" x14ac:dyDescent="0.25">
      <c r="A47" s="18" t="s">
        <v>58</v>
      </c>
      <c r="B47" s="18">
        <v>1114186</v>
      </c>
      <c r="C47" s="18">
        <f t="shared" si="88"/>
        <v>1114093</v>
      </c>
      <c r="D47" s="8">
        <v>94</v>
      </c>
      <c r="E47" s="18">
        <v>60</v>
      </c>
      <c r="F47" s="18" t="s">
        <v>10</v>
      </c>
      <c r="G47" s="19" t="s">
        <v>355</v>
      </c>
      <c r="H47" s="18">
        <v>91</v>
      </c>
      <c r="I47" s="18">
        <v>3</v>
      </c>
      <c r="J47" s="18">
        <v>55</v>
      </c>
      <c r="K47" s="18">
        <v>4</v>
      </c>
      <c r="L47" s="18">
        <v>7.0999999999999994E-2</v>
      </c>
      <c r="M47" s="18"/>
      <c r="N47" s="9" t="s">
        <v>211</v>
      </c>
      <c r="O47" s="66" t="s">
        <v>316</v>
      </c>
      <c r="P47" s="10" t="s">
        <v>323</v>
      </c>
      <c r="Q47" s="10" t="s">
        <v>323</v>
      </c>
      <c r="R47" s="10" t="s">
        <v>324</v>
      </c>
      <c r="S47" s="10" t="s">
        <v>324</v>
      </c>
      <c r="T47" s="10" t="s">
        <v>324</v>
      </c>
      <c r="U47" s="22"/>
      <c r="V47" s="23"/>
      <c r="W47" s="40"/>
      <c r="X47" s="43">
        <v>641.03954918154034</v>
      </c>
      <c r="Y47" s="30">
        <v>0</v>
      </c>
      <c r="Z47" s="30">
        <v>415.76308704763181</v>
      </c>
      <c r="AA47" s="30">
        <v>684.01811487532314</v>
      </c>
      <c r="AB47" s="30">
        <v>101.87635099184142</v>
      </c>
      <c r="AC47" s="30">
        <v>28.58627873485592</v>
      </c>
      <c r="AD47" s="30">
        <v>1382.2133907614336</v>
      </c>
      <c r="AE47" s="30">
        <v>0</v>
      </c>
      <c r="AF47" s="30">
        <v>64.752063829580024</v>
      </c>
      <c r="AG47" s="30">
        <v>246.19420685335737</v>
      </c>
      <c r="AH47" s="44">
        <v>26.287285293997087</v>
      </c>
      <c r="AI47" s="57" t="s">
        <v>356</v>
      </c>
      <c r="AJ47" s="42">
        <f t="shared" si="3"/>
        <v>-1.5418385353389965</v>
      </c>
      <c r="AK47" s="42">
        <f t="shared" si="4"/>
        <v>1.0670451078231546</v>
      </c>
      <c r="AL47" s="53">
        <f t="shared" si="5"/>
        <v>-6.2923293084268082</v>
      </c>
      <c r="AM47" s="53">
        <f t="shared" si="6"/>
        <v>-22.424728840270692</v>
      </c>
      <c r="AN47" s="42">
        <f t="shared" si="7"/>
        <v>2.1562061069807648</v>
      </c>
      <c r="AO47" s="42" t="s">
        <v>356</v>
      </c>
      <c r="AP47" s="53">
        <f t="shared" si="9"/>
        <v>-9.8999091499026601</v>
      </c>
      <c r="AQ47" s="42">
        <f t="shared" si="10"/>
        <v>-2.6037962362102527</v>
      </c>
      <c r="AR47" s="59">
        <f t="shared" si="11"/>
        <v>-24.385916689842709</v>
      </c>
    </row>
    <row r="48" spans="1:44" x14ac:dyDescent="0.25">
      <c r="A48" s="19" t="s">
        <v>57</v>
      </c>
      <c r="B48" s="19">
        <v>3583650</v>
      </c>
      <c r="C48" s="19">
        <f t="shared" si="88"/>
        <v>3583616</v>
      </c>
      <c r="D48" s="8">
        <v>35</v>
      </c>
      <c r="E48" s="19" t="s">
        <v>10</v>
      </c>
      <c r="F48" s="19" t="s">
        <v>10</v>
      </c>
      <c r="G48" s="19" t="s">
        <v>355</v>
      </c>
      <c r="H48" s="19">
        <v>34</v>
      </c>
      <c r="I48" s="19">
        <v>1</v>
      </c>
      <c r="J48" s="19">
        <v>55</v>
      </c>
      <c r="K48" s="19">
        <v>3</v>
      </c>
      <c r="L48" s="19">
        <v>6.3E-2</v>
      </c>
      <c r="M48" s="19"/>
      <c r="N48" s="9" t="s">
        <v>210</v>
      </c>
      <c r="O48" s="66" t="s">
        <v>316</v>
      </c>
      <c r="P48" s="17">
        <v>2794173</v>
      </c>
      <c r="Q48" s="10">
        <v>2794139</v>
      </c>
      <c r="R48" s="10" t="str">
        <f>IF(P48&lt;Q48, "+", "-")</f>
        <v>-</v>
      </c>
      <c r="S48" s="10" t="s">
        <v>317</v>
      </c>
      <c r="T48" s="10" t="s">
        <v>318</v>
      </c>
      <c r="U48" s="22"/>
      <c r="V48" s="23"/>
      <c r="W48" s="40"/>
      <c r="X48" s="43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19.193644293403263</v>
      </c>
      <c r="AD48" s="30">
        <v>0</v>
      </c>
      <c r="AE48" s="30">
        <v>0</v>
      </c>
      <c r="AF48" s="30">
        <v>0</v>
      </c>
      <c r="AG48" s="30">
        <v>0</v>
      </c>
      <c r="AH48" s="44">
        <v>0</v>
      </c>
      <c r="AI48" s="57" t="str">
        <f>IF($X48=0, IF(Y48=0, "-", "on"), "")</f>
        <v>-</v>
      </c>
      <c r="AJ48" s="42" t="str">
        <f t="shared" ref="AJ48" si="109">IF($X48=0, IF(Z48=0, "-", "on"), "")</f>
        <v>-</v>
      </c>
      <c r="AK48" s="42" t="str">
        <f t="shared" ref="AK48" si="110">IF($X48=0, IF(AA48=0, "-", "on"), "")</f>
        <v>-</v>
      </c>
      <c r="AL48" s="42" t="str">
        <f t="shared" ref="AL48" si="111">IF($X48=0, IF(AB48=0, "-", "on"), "")</f>
        <v>-</v>
      </c>
      <c r="AM48" s="42" t="str">
        <f t="shared" ref="AM48" si="112">IF($X48=0, IF(AC48=0, "-", "on"), "")</f>
        <v>on</v>
      </c>
      <c r="AN48" s="42" t="str">
        <f t="shared" ref="AN48" si="113">IF($X48=0, IF(AD48=0, "-", "on"), "")</f>
        <v>-</v>
      </c>
      <c r="AO48" s="42" t="str">
        <f t="shared" ref="AO48" si="114">IF($X48=0, IF(AE48=0, "-", "on"), "")</f>
        <v>-</v>
      </c>
      <c r="AP48" s="42" t="str">
        <f t="shared" ref="AP48" si="115">IF($X48=0, IF(AF48=0, "-", "on"), "")</f>
        <v>-</v>
      </c>
      <c r="AQ48" s="42" t="str">
        <f t="shared" ref="AQ48" si="116">IF($X48=0, IF(AG48=0, "-", "on"), "")</f>
        <v>-</v>
      </c>
      <c r="AR48" s="58" t="str">
        <f t="shared" ref="AR48" si="117">IF($X48=0, IF(AH48=0, "-", "on"), "")</f>
        <v>-</v>
      </c>
    </row>
    <row r="49" spans="1:44" x14ac:dyDescent="0.25">
      <c r="A49" s="7" t="s">
        <v>59</v>
      </c>
      <c r="B49" s="7">
        <v>1509794</v>
      </c>
      <c r="C49" s="7">
        <f t="shared" si="88"/>
        <v>1509699</v>
      </c>
      <c r="D49" s="8">
        <v>96</v>
      </c>
      <c r="E49" s="7">
        <v>60</v>
      </c>
      <c r="F49" s="7" t="s">
        <v>10</v>
      </c>
      <c r="G49" s="19" t="s">
        <v>355</v>
      </c>
      <c r="H49" s="7">
        <v>91</v>
      </c>
      <c r="I49" s="7">
        <v>5</v>
      </c>
      <c r="J49" s="7">
        <v>54</v>
      </c>
      <c r="K49" s="7">
        <v>6</v>
      </c>
      <c r="L49" s="7">
        <v>0.11799999999999999</v>
      </c>
      <c r="M49" s="7"/>
      <c r="N49" s="9" t="s">
        <v>212</v>
      </c>
      <c r="O49" s="66" t="s">
        <v>316</v>
      </c>
      <c r="P49" s="10" t="s">
        <v>323</v>
      </c>
      <c r="Q49" s="10" t="s">
        <v>323</v>
      </c>
      <c r="R49" s="10" t="s">
        <v>324</v>
      </c>
      <c r="S49" s="10" t="s">
        <v>324</v>
      </c>
      <c r="T49" s="10" t="s">
        <v>324</v>
      </c>
      <c r="U49" s="22"/>
      <c r="V49" s="23"/>
      <c r="W49" s="40"/>
      <c r="X49" s="43">
        <v>627.68455857359163</v>
      </c>
      <c r="Y49" s="30">
        <v>0</v>
      </c>
      <c r="Z49" s="30">
        <v>528.51754998233321</v>
      </c>
      <c r="AA49" s="30">
        <v>628.19594687975075</v>
      </c>
      <c r="AB49" s="30">
        <v>49.876963506422356</v>
      </c>
      <c r="AC49" s="30">
        <v>6.9976828153032713</v>
      </c>
      <c r="AD49" s="30">
        <v>1406.7014232749236</v>
      </c>
      <c r="AE49" s="30">
        <v>0</v>
      </c>
      <c r="AF49" s="30">
        <v>50.722449999837686</v>
      </c>
      <c r="AG49" s="30">
        <v>287.72293395026111</v>
      </c>
      <c r="AH49" s="44">
        <v>42.899389195064693</v>
      </c>
      <c r="AI49" s="57" t="s">
        <v>356</v>
      </c>
      <c r="AJ49" s="42">
        <f t="shared" si="3"/>
        <v>-1.1876323853286863</v>
      </c>
      <c r="AK49" s="42">
        <f t="shared" si="4"/>
        <v>1.000814721820338</v>
      </c>
      <c r="AL49" s="53">
        <f t="shared" si="5"/>
        <v>-12.58465861685362</v>
      </c>
      <c r="AM49" s="53">
        <f t="shared" si="6"/>
        <v>-89.698915361082783</v>
      </c>
      <c r="AN49" s="42">
        <f t="shared" si="7"/>
        <v>2.241096111192606</v>
      </c>
      <c r="AO49" s="42" t="s">
        <v>356</v>
      </c>
      <c r="AP49" s="53">
        <f t="shared" si="9"/>
        <v>-12.374886437378326</v>
      </c>
      <c r="AQ49" s="42">
        <f t="shared" si="10"/>
        <v>-2.1815590087166981</v>
      </c>
      <c r="AR49" s="59">
        <f t="shared" si="11"/>
        <v>-14.631550013905626</v>
      </c>
    </row>
    <row r="50" spans="1:44" x14ac:dyDescent="0.25">
      <c r="A50" s="19" t="s">
        <v>61</v>
      </c>
      <c r="B50" s="19">
        <v>4391372</v>
      </c>
      <c r="C50" s="19">
        <f t="shared" si="88"/>
        <v>4391345</v>
      </c>
      <c r="D50" s="8">
        <v>28</v>
      </c>
      <c r="E50" s="19" t="s">
        <v>10</v>
      </c>
      <c r="F50" s="19" t="s">
        <v>10</v>
      </c>
      <c r="G50" s="19" t="s">
        <v>354</v>
      </c>
      <c r="H50" s="19">
        <v>26</v>
      </c>
      <c r="I50" s="19">
        <v>2</v>
      </c>
      <c r="J50" s="19">
        <v>53</v>
      </c>
      <c r="K50" s="19">
        <v>9</v>
      </c>
      <c r="L50" s="19">
        <v>0.16500000000000001</v>
      </c>
      <c r="M50" s="19"/>
      <c r="N50" s="9" t="s">
        <v>214</v>
      </c>
      <c r="O50" s="66" t="s">
        <v>316</v>
      </c>
      <c r="P50" s="10" t="s">
        <v>323</v>
      </c>
      <c r="Q50" s="10" t="s">
        <v>323</v>
      </c>
      <c r="R50" s="10" t="s">
        <v>324</v>
      </c>
      <c r="S50" s="10" t="s">
        <v>324</v>
      </c>
      <c r="T50" s="10" t="s">
        <v>324</v>
      </c>
      <c r="U50" s="22"/>
      <c r="V50" s="23"/>
      <c r="W50" s="40"/>
      <c r="X50" s="43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58.113491930476741</v>
      </c>
      <c r="AF50" s="30">
        <v>0</v>
      </c>
      <c r="AG50" s="30">
        <v>0</v>
      </c>
      <c r="AH50" s="44">
        <v>0</v>
      </c>
      <c r="AI50" s="57" t="str">
        <f>IF($X50=0, IF(Y50=0, "-", "on"), "")</f>
        <v>-</v>
      </c>
      <c r="AJ50" s="42" t="str">
        <f t="shared" ref="AJ50" si="118">IF($X50=0, IF(Z50=0, "-", "on"), "")</f>
        <v>-</v>
      </c>
      <c r="AK50" s="42" t="str">
        <f t="shared" ref="AK50" si="119">IF($X50=0, IF(AA50=0, "-", "on"), "")</f>
        <v>-</v>
      </c>
      <c r="AL50" s="42" t="str">
        <f t="shared" ref="AL50" si="120">IF($X50=0, IF(AB50=0, "-", "on"), "")</f>
        <v>-</v>
      </c>
      <c r="AM50" s="42" t="str">
        <f t="shared" ref="AM50" si="121">IF($X50=0, IF(AC50=0, "-", "on"), "")</f>
        <v>-</v>
      </c>
      <c r="AN50" s="42" t="str">
        <f t="shared" ref="AN50" si="122">IF($X50=0, IF(AD50=0, "-", "on"), "")</f>
        <v>-</v>
      </c>
      <c r="AO50" s="42" t="str">
        <f t="shared" ref="AO50" si="123">IF($X50=0, IF(AE50=0, "-", "on"), "")</f>
        <v>on</v>
      </c>
      <c r="AP50" s="42" t="str">
        <f t="shared" ref="AP50" si="124">IF($X50=0, IF(AF50=0, "-", "on"), "")</f>
        <v>-</v>
      </c>
      <c r="AQ50" s="42" t="str">
        <f t="shared" ref="AQ50" si="125">IF($X50=0, IF(AG50=0, "-", "on"), "")</f>
        <v>-</v>
      </c>
      <c r="AR50" s="58" t="str">
        <f t="shared" ref="AR50" si="126">IF($X50=0, IF(AH50=0, "-", "on"), "")</f>
        <v>-</v>
      </c>
    </row>
    <row r="51" spans="1:44" x14ac:dyDescent="0.25">
      <c r="A51" s="18" t="s">
        <v>60</v>
      </c>
      <c r="B51" s="18">
        <v>4546182</v>
      </c>
      <c r="C51" s="18">
        <f t="shared" si="88"/>
        <v>4546147</v>
      </c>
      <c r="D51" s="8">
        <v>36</v>
      </c>
      <c r="E51" s="18">
        <v>12</v>
      </c>
      <c r="F51" s="18" t="s">
        <v>10</v>
      </c>
      <c r="G51" s="19" t="s">
        <v>354</v>
      </c>
      <c r="H51" s="18">
        <v>34</v>
      </c>
      <c r="I51" s="18">
        <v>2</v>
      </c>
      <c r="J51" s="18">
        <v>53</v>
      </c>
      <c r="K51" s="18">
        <v>7</v>
      </c>
      <c r="L51" s="18">
        <v>0.126</v>
      </c>
      <c r="M51" s="18"/>
      <c r="N51" s="9" t="s">
        <v>213</v>
      </c>
      <c r="O51" s="66" t="s">
        <v>316</v>
      </c>
      <c r="P51" s="17">
        <v>3732783</v>
      </c>
      <c r="Q51" s="12">
        <v>3732748</v>
      </c>
      <c r="R51" s="10" t="str">
        <f>IF(P51&lt;Q51, "+", "-")</f>
        <v>-</v>
      </c>
      <c r="S51" s="10" t="s">
        <v>317</v>
      </c>
      <c r="T51" s="10" t="s">
        <v>317</v>
      </c>
      <c r="U51" s="22"/>
      <c r="V51" s="23"/>
      <c r="W51" s="40"/>
      <c r="X51" s="43">
        <v>128.75580688689061</v>
      </c>
      <c r="Y51" s="30">
        <v>75.215069971075295</v>
      </c>
      <c r="Z51" s="30">
        <v>342.82219458313506</v>
      </c>
      <c r="AA51" s="30">
        <v>135.49324344465211</v>
      </c>
      <c r="AB51" s="30">
        <v>0</v>
      </c>
      <c r="AC51" s="30">
        <v>0</v>
      </c>
      <c r="AD51" s="30">
        <v>227.34568456968466</v>
      </c>
      <c r="AE51" s="30">
        <v>0</v>
      </c>
      <c r="AF51" s="30">
        <v>33.814966666558462</v>
      </c>
      <c r="AG51" s="30">
        <v>207.3678803245125</v>
      </c>
      <c r="AH51" s="44">
        <v>0</v>
      </c>
      <c r="AI51" s="57">
        <f t="shared" si="2"/>
        <v>-1.711835233769043</v>
      </c>
      <c r="AJ51" s="42">
        <f t="shared" si="3"/>
        <v>2.6625765693371597</v>
      </c>
      <c r="AK51" s="42">
        <f t="shared" si="4"/>
        <v>1.0523272442669727</v>
      </c>
      <c r="AL51" s="42" t="s">
        <v>356</v>
      </c>
      <c r="AM51" s="42" t="s">
        <v>356</v>
      </c>
      <c r="AN51" s="42">
        <f t="shared" si="7"/>
        <v>1.7657120876062955</v>
      </c>
      <c r="AO51" s="42" t="s">
        <v>356</v>
      </c>
      <c r="AP51" s="42">
        <f t="shared" si="9"/>
        <v>-3.8076573653471772</v>
      </c>
      <c r="AQ51" s="42">
        <f t="shared" si="10"/>
        <v>1.6105516740435717</v>
      </c>
      <c r="AR51" s="58" t="s">
        <v>356</v>
      </c>
    </row>
    <row r="52" spans="1:44" x14ac:dyDescent="0.25">
      <c r="A52" s="19" t="s">
        <v>62</v>
      </c>
      <c r="B52" s="19">
        <v>612919</v>
      </c>
      <c r="C52" s="19">
        <f t="shared" si="88"/>
        <v>612954</v>
      </c>
      <c r="D52" s="8">
        <v>36</v>
      </c>
      <c r="E52" s="19" t="s">
        <v>10</v>
      </c>
      <c r="F52" s="19" t="s">
        <v>11</v>
      </c>
      <c r="G52" s="19" t="s">
        <v>354</v>
      </c>
      <c r="H52" s="19">
        <v>32</v>
      </c>
      <c r="I52" s="19">
        <v>0</v>
      </c>
      <c r="J52" s="19">
        <v>50</v>
      </c>
      <c r="K52" s="19">
        <v>0</v>
      </c>
      <c r="L52" s="19">
        <v>0</v>
      </c>
      <c r="M52" s="19"/>
      <c r="N52" s="9" t="s">
        <v>215</v>
      </c>
      <c r="O52" s="66" t="s">
        <v>316</v>
      </c>
      <c r="P52" s="17">
        <v>519428</v>
      </c>
      <c r="Q52" s="10">
        <v>519463</v>
      </c>
      <c r="R52" s="10" t="str">
        <f>IF(P52&lt;Q52, "+", "-")</f>
        <v>+</v>
      </c>
      <c r="S52" s="10" t="s">
        <v>317</v>
      </c>
      <c r="T52" s="10" t="s">
        <v>317</v>
      </c>
      <c r="U52" s="22"/>
      <c r="V52" s="23"/>
      <c r="W52" s="40"/>
      <c r="X52" s="43">
        <v>80.472379304306628</v>
      </c>
      <c r="Y52" s="30">
        <v>50.143379980716865</v>
      </c>
      <c r="Z52" s="30">
        <v>38.09135495368168</v>
      </c>
      <c r="AA52" s="30">
        <v>49.270270343509864</v>
      </c>
      <c r="AB52" s="30">
        <v>0</v>
      </c>
      <c r="AC52" s="30">
        <v>223.92585008970468</v>
      </c>
      <c r="AD52" s="30">
        <v>0</v>
      </c>
      <c r="AE52" s="30">
        <v>0</v>
      </c>
      <c r="AF52" s="30">
        <v>33.814966666558462</v>
      </c>
      <c r="AG52" s="30">
        <v>20.736788032451251</v>
      </c>
      <c r="AH52" s="44">
        <v>0</v>
      </c>
      <c r="AI52" s="57">
        <f t="shared" si="2"/>
        <v>-1.6048455316584778</v>
      </c>
      <c r="AJ52" s="42">
        <f t="shared" si="3"/>
        <v>-2.112615300825067</v>
      </c>
      <c r="AK52" s="42">
        <f t="shared" si="4"/>
        <v>-1.6332847119217577</v>
      </c>
      <c r="AL52" s="42" t="s">
        <v>356</v>
      </c>
      <c r="AM52" s="42">
        <f t="shared" si="6"/>
        <v>2.7826423429451261</v>
      </c>
      <c r="AN52" s="42" t="s">
        <v>356</v>
      </c>
      <c r="AO52" s="42" t="s">
        <v>356</v>
      </c>
      <c r="AP52" s="42">
        <f t="shared" si="9"/>
        <v>-2.3797858533419856</v>
      </c>
      <c r="AQ52" s="42">
        <f t="shared" si="10"/>
        <v>-3.8806578520441271</v>
      </c>
      <c r="AR52" s="58" t="s">
        <v>356</v>
      </c>
    </row>
    <row r="53" spans="1:44" x14ac:dyDescent="0.25">
      <c r="A53" s="18" t="s">
        <v>63</v>
      </c>
      <c r="B53" s="18">
        <v>426804</v>
      </c>
      <c r="C53" s="18">
        <f t="shared" si="88"/>
        <v>426850</v>
      </c>
      <c r="D53" s="8">
        <v>47</v>
      </c>
      <c r="E53" s="18" t="s">
        <v>10</v>
      </c>
      <c r="F53" s="18" t="s">
        <v>11</v>
      </c>
      <c r="G53" s="19" t="s">
        <v>354</v>
      </c>
      <c r="H53" s="18">
        <v>41</v>
      </c>
      <c r="I53" s="18">
        <v>3</v>
      </c>
      <c r="J53" s="18">
        <v>49</v>
      </c>
      <c r="K53" s="18">
        <v>8</v>
      </c>
      <c r="L53" s="18">
        <v>0.157</v>
      </c>
      <c r="M53" s="18"/>
      <c r="N53" s="9" t="s">
        <v>216</v>
      </c>
      <c r="O53" s="66" t="s">
        <v>316</v>
      </c>
      <c r="P53" s="10" t="s">
        <v>323</v>
      </c>
      <c r="Q53" s="10" t="s">
        <v>323</v>
      </c>
      <c r="R53" s="10" t="s">
        <v>324</v>
      </c>
      <c r="S53" s="10" t="s">
        <v>324</v>
      </c>
      <c r="T53" s="10" t="s">
        <v>324</v>
      </c>
      <c r="U53" s="22"/>
      <c r="V53" s="23"/>
      <c r="W53" s="40"/>
      <c r="X53" s="43">
        <v>0</v>
      </c>
      <c r="Y53" s="30">
        <v>19.203847652189438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0</v>
      </c>
      <c r="AH53" s="44">
        <v>0</v>
      </c>
      <c r="AI53" s="57" t="str">
        <f>IF($X53=0, IF(Y53=0, "-", "on"), "")</f>
        <v>on</v>
      </c>
      <c r="AJ53" s="42" t="str">
        <f t="shared" ref="AJ53" si="127">IF($X53=0, IF(Z53=0, "-", "on"), "")</f>
        <v>-</v>
      </c>
      <c r="AK53" s="42" t="str">
        <f t="shared" ref="AK53" si="128">IF($X53=0, IF(AA53=0, "-", "on"), "")</f>
        <v>-</v>
      </c>
      <c r="AL53" s="42" t="str">
        <f t="shared" ref="AL53" si="129">IF($X53=0, IF(AB53=0, "-", "on"), "")</f>
        <v>-</v>
      </c>
      <c r="AM53" s="42" t="str">
        <f t="shared" ref="AM53" si="130">IF($X53=0, IF(AC53=0, "-", "on"), "")</f>
        <v>-</v>
      </c>
      <c r="AN53" s="42" t="str">
        <f t="shared" ref="AN53" si="131">IF($X53=0, IF(AD53=0, "-", "on"), "")</f>
        <v>-</v>
      </c>
      <c r="AO53" s="42" t="str">
        <f t="shared" ref="AO53" si="132">IF($X53=0, IF(AE53=0, "-", "on"), "")</f>
        <v>-</v>
      </c>
      <c r="AP53" s="42" t="str">
        <f t="shared" ref="AP53" si="133">IF($X53=0, IF(AF53=0, "-", "on"), "")</f>
        <v>-</v>
      </c>
      <c r="AQ53" s="42" t="str">
        <f t="shared" ref="AQ53" si="134">IF($X53=0, IF(AG53=0, "-", "on"), "")</f>
        <v>-</v>
      </c>
      <c r="AR53" s="58" t="str">
        <f t="shared" ref="AR53" si="135">IF($X53=0, IF(AH53=0, "-", "on"), "")</f>
        <v>-</v>
      </c>
    </row>
    <row r="54" spans="1:44" x14ac:dyDescent="0.25">
      <c r="A54" s="18" t="s">
        <v>64</v>
      </c>
      <c r="B54" s="18">
        <v>3164662</v>
      </c>
      <c r="C54" s="18">
        <f t="shared" si="88"/>
        <v>3164727</v>
      </c>
      <c r="D54" s="8">
        <v>66</v>
      </c>
      <c r="E54" s="18">
        <v>9</v>
      </c>
      <c r="F54" s="18" t="s">
        <v>11</v>
      </c>
      <c r="G54" s="19" t="s">
        <v>354</v>
      </c>
      <c r="H54" s="18">
        <v>56</v>
      </c>
      <c r="I54" s="18">
        <v>3</v>
      </c>
      <c r="J54" s="18">
        <v>48</v>
      </c>
      <c r="K54" s="18">
        <v>6</v>
      </c>
      <c r="L54" s="18">
        <v>0.115</v>
      </c>
      <c r="M54" s="18"/>
      <c r="N54" s="9" t="s">
        <v>217</v>
      </c>
      <c r="O54" s="66" t="s">
        <v>316</v>
      </c>
      <c r="P54" s="17">
        <v>2364193</v>
      </c>
      <c r="Q54" s="10">
        <v>2364258</v>
      </c>
      <c r="R54" s="10" t="str">
        <f>IF(P54&lt;Q54, "+", "-")</f>
        <v>+</v>
      </c>
      <c r="S54" s="10" t="s">
        <v>317</v>
      </c>
      <c r="T54" s="10" t="s">
        <v>318</v>
      </c>
      <c r="U54" s="24"/>
      <c r="V54" s="23"/>
      <c r="W54" s="40"/>
      <c r="X54" s="43">
        <v>8.7788050150152692</v>
      </c>
      <c r="Y54" s="30">
        <v>0</v>
      </c>
      <c r="Z54" s="30">
        <v>0</v>
      </c>
      <c r="AA54" s="30">
        <v>0</v>
      </c>
      <c r="AB54" s="30">
        <v>18.13707763869904</v>
      </c>
      <c r="AC54" s="30">
        <v>10.178447731350214</v>
      </c>
      <c r="AD54" s="30">
        <v>7.7504210648756127</v>
      </c>
      <c r="AE54" s="30">
        <v>24.65420869777801</v>
      </c>
      <c r="AF54" s="30">
        <v>0</v>
      </c>
      <c r="AG54" s="30">
        <v>0</v>
      </c>
      <c r="AH54" s="44">
        <v>24.959644622583092</v>
      </c>
      <c r="AI54" s="57" t="s">
        <v>356</v>
      </c>
      <c r="AJ54" s="42" t="s">
        <v>356</v>
      </c>
      <c r="AK54" s="42" t="s">
        <v>356</v>
      </c>
      <c r="AL54" s="42">
        <f t="shared" si="5"/>
        <v>2.0660075725201072</v>
      </c>
      <c r="AM54" s="42">
        <f t="shared" si="6"/>
        <v>1.1594343095604693</v>
      </c>
      <c r="AN54" s="42">
        <f t="shared" si="7"/>
        <v>-1.1326874942059888</v>
      </c>
      <c r="AO54" s="42">
        <f t="shared" si="8"/>
        <v>2.808378663794155</v>
      </c>
      <c r="AP54" s="42" t="s">
        <v>356</v>
      </c>
      <c r="AQ54" s="42" t="s">
        <v>356</v>
      </c>
      <c r="AR54" s="58">
        <f t="shared" si="11"/>
        <v>2.8431710899025679</v>
      </c>
    </row>
    <row r="55" spans="1:44" x14ac:dyDescent="0.25">
      <c r="A55" s="7" t="s">
        <v>65</v>
      </c>
      <c r="B55" s="7">
        <v>2585184</v>
      </c>
      <c r="C55" s="7">
        <f t="shared" si="88"/>
        <v>2585227</v>
      </c>
      <c r="D55" s="8">
        <v>44</v>
      </c>
      <c r="E55" s="7" t="s">
        <v>10</v>
      </c>
      <c r="F55" s="7" t="s">
        <v>11</v>
      </c>
      <c r="G55" s="19" t="s">
        <v>355</v>
      </c>
      <c r="H55" s="7">
        <v>36</v>
      </c>
      <c r="I55" s="7">
        <v>1</v>
      </c>
      <c r="J55" s="7">
        <v>46</v>
      </c>
      <c r="K55" s="7">
        <v>3</v>
      </c>
      <c r="L55" s="7">
        <v>0.06</v>
      </c>
      <c r="M55" s="7"/>
      <c r="N55" s="9" t="s">
        <v>218</v>
      </c>
      <c r="O55" s="66" t="s">
        <v>316</v>
      </c>
      <c r="P55" s="17">
        <v>1908149</v>
      </c>
      <c r="Q55" s="10">
        <v>1908192</v>
      </c>
      <c r="R55" s="10" t="str">
        <f>IF(P55&lt;Q55, "+", "-")</f>
        <v>+</v>
      </c>
      <c r="S55" s="10" t="s">
        <v>317</v>
      </c>
      <c r="T55" s="10" t="s">
        <v>318</v>
      </c>
      <c r="U55" s="22"/>
      <c r="V55" s="23"/>
      <c r="W55" s="40"/>
      <c r="X55" s="43">
        <v>118.51386770270611</v>
      </c>
      <c r="Y55" s="30">
        <v>41.026401802404706</v>
      </c>
      <c r="Z55" s="30">
        <v>109.07978918554298</v>
      </c>
      <c r="AA55" s="30">
        <v>20.156019685981306</v>
      </c>
      <c r="AB55" s="30">
        <v>27.205616458048556</v>
      </c>
      <c r="AC55" s="30">
        <v>76.338357985126606</v>
      </c>
      <c r="AD55" s="30">
        <v>372.02021111402939</v>
      </c>
      <c r="AE55" s="30">
        <v>0</v>
      </c>
      <c r="AF55" s="30">
        <v>0</v>
      </c>
      <c r="AG55" s="30">
        <v>50.899388806925799</v>
      </c>
      <c r="AH55" s="44">
        <v>0</v>
      </c>
      <c r="AI55" s="57">
        <f t="shared" si="2"/>
        <v>-2.8887219569852598</v>
      </c>
      <c r="AJ55" s="42">
        <f t="shared" si="3"/>
        <v>-1.0864878689957487</v>
      </c>
      <c r="AK55" s="53">
        <f t="shared" si="4"/>
        <v>-5.8798249629183275</v>
      </c>
      <c r="AL55" s="53">
        <f t="shared" si="5"/>
        <v>-4.3562279827570221</v>
      </c>
      <c r="AM55" s="42">
        <f t="shared" si="6"/>
        <v>-1.5524812274033557</v>
      </c>
      <c r="AN55" s="42">
        <f t="shared" si="7"/>
        <v>3.1390437113000811</v>
      </c>
      <c r="AO55" s="42" t="s">
        <v>356</v>
      </c>
      <c r="AP55" s="42" t="s">
        <v>356</v>
      </c>
      <c r="AQ55" s="42">
        <f t="shared" si="10"/>
        <v>-2.3283947112264758</v>
      </c>
      <c r="AR55" s="58" t="s">
        <v>356</v>
      </c>
    </row>
    <row r="56" spans="1:44" x14ac:dyDescent="0.25">
      <c r="A56" s="18" t="s">
        <v>68</v>
      </c>
      <c r="B56" s="18">
        <v>2930972</v>
      </c>
      <c r="C56" s="18">
        <f t="shared" si="88"/>
        <v>2930935</v>
      </c>
      <c r="D56" s="8">
        <v>38</v>
      </c>
      <c r="E56" s="18">
        <v>6</v>
      </c>
      <c r="F56" s="18" t="s">
        <v>10</v>
      </c>
      <c r="G56" s="19" t="s">
        <v>354</v>
      </c>
      <c r="H56" s="18">
        <v>30</v>
      </c>
      <c r="I56" s="18">
        <v>2</v>
      </c>
      <c r="J56" s="18">
        <v>45</v>
      </c>
      <c r="K56" s="18">
        <v>6</v>
      </c>
      <c r="L56" s="18">
        <v>0.14299999999999999</v>
      </c>
      <c r="M56" s="18"/>
      <c r="N56" s="9" t="s">
        <v>221</v>
      </c>
      <c r="O56" s="66" t="s">
        <v>316</v>
      </c>
      <c r="P56" s="10" t="s">
        <v>323</v>
      </c>
      <c r="Q56" s="10" t="s">
        <v>323</v>
      </c>
      <c r="R56" s="10" t="s">
        <v>324</v>
      </c>
      <c r="S56" s="10" t="s">
        <v>324</v>
      </c>
      <c r="T56" s="10" t="s">
        <v>324</v>
      </c>
      <c r="U56" s="22"/>
      <c r="V56" s="23"/>
      <c r="W56" s="40"/>
      <c r="X56" s="43">
        <v>15.247398183973887</v>
      </c>
      <c r="Y56" s="30">
        <v>0</v>
      </c>
      <c r="Z56" s="30">
        <v>0</v>
      </c>
      <c r="AA56" s="30">
        <v>23.338549110083619</v>
      </c>
      <c r="AB56" s="30">
        <v>31.501240109319383</v>
      </c>
      <c r="AC56" s="30">
        <v>17.678356586029317</v>
      </c>
      <c r="AD56" s="30">
        <v>0</v>
      </c>
      <c r="AE56" s="30">
        <v>0</v>
      </c>
      <c r="AF56" s="30">
        <v>64.070463157689716</v>
      </c>
      <c r="AG56" s="30">
        <v>0</v>
      </c>
      <c r="AH56" s="44">
        <v>0</v>
      </c>
      <c r="AI56" s="57" t="s">
        <v>356</v>
      </c>
      <c r="AJ56" s="42" t="s">
        <v>356</v>
      </c>
      <c r="AK56" s="42">
        <f t="shared" si="4"/>
        <v>1.5306578098428698</v>
      </c>
      <c r="AL56" s="42">
        <f t="shared" si="5"/>
        <v>2.0660075725201072</v>
      </c>
      <c r="AM56" s="42">
        <f t="shared" si="6"/>
        <v>1.1594343095604693</v>
      </c>
      <c r="AN56" s="42" t="s">
        <v>356</v>
      </c>
      <c r="AO56" s="42" t="s">
        <v>356</v>
      </c>
      <c r="AP56" s="53">
        <f t="shared" si="9"/>
        <v>4.2020587633785533</v>
      </c>
      <c r="AQ56" s="42" t="s">
        <v>356</v>
      </c>
      <c r="AR56" s="58" t="s">
        <v>356</v>
      </c>
    </row>
    <row r="57" spans="1:44" x14ac:dyDescent="0.25">
      <c r="A57" s="7" t="s">
        <v>67</v>
      </c>
      <c r="B57" s="7">
        <v>3527530</v>
      </c>
      <c r="C57" s="7">
        <f t="shared" si="88"/>
        <v>3527412</v>
      </c>
      <c r="D57" s="8">
        <v>119</v>
      </c>
      <c r="E57" s="7">
        <v>51</v>
      </c>
      <c r="F57" s="7" t="s">
        <v>10</v>
      </c>
      <c r="G57" s="19" t="s">
        <v>355</v>
      </c>
      <c r="H57" s="7">
        <v>95</v>
      </c>
      <c r="I57" s="7">
        <v>4</v>
      </c>
      <c r="J57" s="7">
        <v>45</v>
      </c>
      <c r="K57" s="7">
        <v>4</v>
      </c>
      <c r="L57" s="7">
        <v>0.09</v>
      </c>
      <c r="M57" s="7"/>
      <c r="N57" s="9" t="s">
        <v>220</v>
      </c>
      <c r="O57" s="66" t="s">
        <v>316</v>
      </c>
      <c r="P57" s="17">
        <v>2737562</v>
      </c>
      <c r="Q57" s="10">
        <v>2737444</v>
      </c>
      <c r="R57" s="10" t="str">
        <f>IF(P57&lt;Q57, "+", "-")</f>
        <v>-</v>
      </c>
      <c r="S57" s="10" t="s">
        <v>317</v>
      </c>
      <c r="T57" s="10" t="s">
        <v>317</v>
      </c>
      <c r="U57" s="24">
        <v>1.970418327</v>
      </c>
      <c r="V57" s="23" t="s">
        <v>334</v>
      </c>
      <c r="W57" s="40">
        <v>6</v>
      </c>
      <c r="X57" s="43">
        <v>0</v>
      </c>
      <c r="Y57" s="30">
        <v>7.5847129382596936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44">
        <v>0</v>
      </c>
      <c r="AI57" s="57" t="str">
        <f t="shared" ref="AI57:AI63" si="136">IF($X57=0, IF(Y57=0, "-", "on"), "")</f>
        <v>on</v>
      </c>
      <c r="AJ57" s="42" t="str">
        <f t="shared" ref="AJ57:AJ63" si="137">IF($X57=0, IF(Z57=0, "-", "on"), "")</f>
        <v>-</v>
      </c>
      <c r="AK57" s="42" t="str">
        <f t="shared" ref="AK57:AK63" si="138">IF($X57=0, IF(AA57=0, "-", "on"), "")</f>
        <v>-</v>
      </c>
      <c r="AL57" s="42" t="str">
        <f t="shared" ref="AL57:AL63" si="139">IF($X57=0, IF(AB57=0, "-", "on"), "")</f>
        <v>-</v>
      </c>
      <c r="AM57" s="42" t="str">
        <f t="shared" ref="AM57:AM63" si="140">IF($X57=0, IF(AC57=0, "-", "on"), "")</f>
        <v>-</v>
      </c>
      <c r="AN57" s="42" t="str">
        <f t="shared" ref="AN57:AN63" si="141">IF($X57=0, IF(AD57=0, "-", "on"), "")</f>
        <v>-</v>
      </c>
      <c r="AO57" s="42" t="str">
        <f t="shared" ref="AO57:AO63" si="142">IF($X57=0, IF(AE57=0, "-", "on"), "")</f>
        <v>-</v>
      </c>
      <c r="AP57" s="42" t="str">
        <f t="shared" ref="AP57:AP63" si="143">IF($X57=0, IF(AF57=0, "-", "on"), "")</f>
        <v>-</v>
      </c>
      <c r="AQ57" s="42" t="str">
        <f t="shared" ref="AQ57:AQ63" si="144">IF($X57=0, IF(AG57=0, "-", "on"), "")</f>
        <v>-</v>
      </c>
      <c r="AR57" s="58" t="str">
        <f t="shared" ref="AR57:AR63" si="145">IF($X57=0, IF(AH57=0, "-", "on"), "")</f>
        <v>-</v>
      </c>
    </row>
    <row r="58" spans="1:44" x14ac:dyDescent="0.25">
      <c r="A58" s="7" t="s">
        <v>66</v>
      </c>
      <c r="B58" s="7">
        <v>4520884</v>
      </c>
      <c r="C58" s="7">
        <f t="shared" si="88"/>
        <v>4520933</v>
      </c>
      <c r="D58" s="8">
        <v>50</v>
      </c>
      <c r="E58" s="7">
        <v>24</v>
      </c>
      <c r="F58" s="7" t="s">
        <v>11</v>
      </c>
      <c r="G58" s="19" t="s">
        <v>354</v>
      </c>
      <c r="H58" s="7">
        <v>40</v>
      </c>
      <c r="I58" s="7">
        <v>3</v>
      </c>
      <c r="J58" s="7">
        <v>45</v>
      </c>
      <c r="K58" s="7">
        <v>7</v>
      </c>
      <c r="L58" s="7">
        <v>0.161</v>
      </c>
      <c r="M58" s="7"/>
      <c r="N58" s="9" t="s">
        <v>219</v>
      </c>
      <c r="O58" s="66" t="s">
        <v>316</v>
      </c>
      <c r="P58" s="10" t="s">
        <v>323</v>
      </c>
      <c r="Q58" s="10" t="s">
        <v>323</v>
      </c>
      <c r="R58" s="10" t="s">
        <v>324</v>
      </c>
      <c r="S58" s="10" t="s">
        <v>324</v>
      </c>
      <c r="T58" s="10" t="s">
        <v>324</v>
      </c>
      <c r="U58" s="22"/>
      <c r="V58" s="23"/>
      <c r="W58" s="40"/>
      <c r="X58" s="43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20.461111611271619</v>
      </c>
      <c r="AE58" s="30">
        <v>0</v>
      </c>
      <c r="AF58" s="30">
        <v>24.346775999922091</v>
      </c>
      <c r="AG58" s="30">
        <v>0</v>
      </c>
      <c r="AH58" s="44">
        <v>0</v>
      </c>
      <c r="AI58" s="57" t="str">
        <f t="shared" si="136"/>
        <v>-</v>
      </c>
      <c r="AJ58" s="42" t="str">
        <f t="shared" si="137"/>
        <v>-</v>
      </c>
      <c r="AK58" s="42" t="str">
        <f t="shared" si="138"/>
        <v>-</v>
      </c>
      <c r="AL58" s="42" t="str">
        <f t="shared" si="139"/>
        <v>-</v>
      </c>
      <c r="AM58" s="42" t="str">
        <f t="shared" si="140"/>
        <v>-</v>
      </c>
      <c r="AN58" s="42" t="str">
        <f t="shared" si="141"/>
        <v>on</v>
      </c>
      <c r="AO58" s="42" t="str">
        <f t="shared" si="142"/>
        <v>-</v>
      </c>
      <c r="AP58" s="42" t="str">
        <f t="shared" si="143"/>
        <v>on</v>
      </c>
      <c r="AQ58" s="42" t="str">
        <f t="shared" si="144"/>
        <v>-</v>
      </c>
      <c r="AR58" s="58" t="str">
        <f t="shared" si="145"/>
        <v>-</v>
      </c>
    </row>
    <row r="59" spans="1:44" x14ac:dyDescent="0.25">
      <c r="A59" s="19" t="s">
        <v>70</v>
      </c>
      <c r="B59" s="19">
        <v>2498369</v>
      </c>
      <c r="C59" s="19">
        <f t="shared" si="88"/>
        <v>2498317</v>
      </c>
      <c r="D59" s="8">
        <v>53</v>
      </c>
      <c r="E59" s="19">
        <v>33</v>
      </c>
      <c r="F59" s="19" t="s">
        <v>10</v>
      </c>
      <c r="G59" s="19" t="s">
        <v>354</v>
      </c>
      <c r="H59" s="19">
        <v>41</v>
      </c>
      <c r="I59" s="19">
        <v>1</v>
      </c>
      <c r="J59" s="19">
        <v>44</v>
      </c>
      <c r="K59" s="19">
        <v>2</v>
      </c>
      <c r="L59" s="19">
        <v>5.1999999999999998E-2</v>
      </c>
      <c r="M59" s="19"/>
      <c r="N59" s="9" t="s">
        <v>223</v>
      </c>
      <c r="O59" s="66" t="s">
        <v>316</v>
      </c>
      <c r="P59" s="17">
        <v>1823654</v>
      </c>
      <c r="Q59" s="10">
        <v>1823602</v>
      </c>
      <c r="R59" s="10" t="str">
        <f>IF(P59&lt;Q59, "+", "-")</f>
        <v>-</v>
      </c>
      <c r="S59" s="10" t="s">
        <v>318</v>
      </c>
      <c r="T59" s="10" t="s">
        <v>318</v>
      </c>
      <c r="U59" s="22"/>
      <c r="V59" s="23"/>
      <c r="W59" s="40"/>
      <c r="X59" s="43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9.6514677411658578</v>
      </c>
      <c r="AE59" s="30">
        <v>0</v>
      </c>
      <c r="AF59" s="30">
        <v>0</v>
      </c>
      <c r="AG59" s="30">
        <v>0</v>
      </c>
      <c r="AH59" s="44">
        <v>0</v>
      </c>
      <c r="AI59" s="57" t="str">
        <f t="shared" si="136"/>
        <v>-</v>
      </c>
      <c r="AJ59" s="42" t="str">
        <f t="shared" si="137"/>
        <v>-</v>
      </c>
      <c r="AK59" s="42" t="str">
        <f t="shared" si="138"/>
        <v>-</v>
      </c>
      <c r="AL59" s="42" t="str">
        <f t="shared" si="139"/>
        <v>-</v>
      </c>
      <c r="AM59" s="42" t="str">
        <f t="shared" si="140"/>
        <v>-</v>
      </c>
      <c r="AN59" s="42" t="str">
        <f t="shared" si="141"/>
        <v>on</v>
      </c>
      <c r="AO59" s="42" t="str">
        <f t="shared" si="142"/>
        <v>-</v>
      </c>
      <c r="AP59" s="42" t="str">
        <f t="shared" si="143"/>
        <v>-</v>
      </c>
      <c r="AQ59" s="42" t="str">
        <f t="shared" si="144"/>
        <v>-</v>
      </c>
      <c r="AR59" s="58" t="str">
        <f t="shared" si="145"/>
        <v>-</v>
      </c>
    </row>
    <row r="60" spans="1:44" x14ac:dyDescent="0.25">
      <c r="A60" s="7" t="s">
        <v>69</v>
      </c>
      <c r="B60" s="7">
        <v>4161484</v>
      </c>
      <c r="C60" s="7">
        <f t="shared" si="88"/>
        <v>4161525</v>
      </c>
      <c r="D60" s="8">
        <v>42</v>
      </c>
      <c r="E60" s="7">
        <v>39</v>
      </c>
      <c r="F60" s="7" t="s">
        <v>11</v>
      </c>
      <c r="G60" s="19" t="s">
        <v>354</v>
      </c>
      <c r="H60" s="7">
        <v>33</v>
      </c>
      <c r="I60" s="7">
        <v>1</v>
      </c>
      <c r="J60" s="7">
        <v>44</v>
      </c>
      <c r="K60" s="7">
        <v>3</v>
      </c>
      <c r="L60" s="7">
        <v>6.5000000000000002E-2</v>
      </c>
      <c r="M60" s="7"/>
      <c r="N60" s="9" t="s">
        <v>222</v>
      </c>
      <c r="O60" s="66" t="s">
        <v>316</v>
      </c>
      <c r="P60" s="17">
        <v>3351914</v>
      </c>
      <c r="Q60" s="10">
        <v>3351955</v>
      </c>
      <c r="R60" s="10" t="str">
        <f>IF(P60&lt;Q60, "+", "-")</f>
        <v>+</v>
      </c>
      <c r="S60" s="10" t="s">
        <v>317</v>
      </c>
      <c r="T60" s="10" t="s">
        <v>317</v>
      </c>
      <c r="U60" s="22"/>
      <c r="V60" s="23"/>
      <c r="W60" s="40"/>
      <c r="X60" s="43">
        <v>0</v>
      </c>
      <c r="Y60" s="30">
        <v>0</v>
      </c>
      <c r="Z60" s="30">
        <v>16.324866408720716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0">
        <v>0</v>
      </c>
      <c r="AG60" s="30">
        <v>0</v>
      </c>
      <c r="AH60" s="44">
        <v>0</v>
      </c>
      <c r="AI60" s="57" t="str">
        <f t="shared" si="136"/>
        <v>-</v>
      </c>
      <c r="AJ60" s="42" t="str">
        <f t="shared" si="137"/>
        <v>on</v>
      </c>
      <c r="AK60" s="42" t="str">
        <f t="shared" si="138"/>
        <v>-</v>
      </c>
      <c r="AL60" s="42" t="str">
        <f t="shared" si="139"/>
        <v>-</v>
      </c>
      <c r="AM60" s="42" t="str">
        <f t="shared" si="140"/>
        <v>-</v>
      </c>
      <c r="AN60" s="42" t="str">
        <f t="shared" si="141"/>
        <v>-</v>
      </c>
      <c r="AO60" s="42" t="str">
        <f t="shared" si="142"/>
        <v>-</v>
      </c>
      <c r="AP60" s="42" t="str">
        <f t="shared" si="143"/>
        <v>-</v>
      </c>
      <c r="AQ60" s="42" t="str">
        <f t="shared" si="144"/>
        <v>-</v>
      </c>
      <c r="AR60" s="58" t="str">
        <f t="shared" si="145"/>
        <v>-</v>
      </c>
    </row>
    <row r="61" spans="1:44" x14ac:dyDescent="0.25">
      <c r="A61" s="18" t="s">
        <v>72</v>
      </c>
      <c r="B61" s="18">
        <v>2699447</v>
      </c>
      <c r="C61" s="18">
        <f t="shared" si="88"/>
        <v>2699481</v>
      </c>
      <c r="D61" s="8">
        <v>35</v>
      </c>
      <c r="E61" s="18">
        <v>18</v>
      </c>
      <c r="F61" s="18" t="s">
        <v>11</v>
      </c>
      <c r="G61" s="19" t="s">
        <v>355</v>
      </c>
      <c r="H61" s="18">
        <v>26</v>
      </c>
      <c r="I61" s="18">
        <v>1</v>
      </c>
      <c r="J61" s="18">
        <v>42</v>
      </c>
      <c r="K61" s="18">
        <v>3</v>
      </c>
      <c r="L61" s="18">
        <v>8.3000000000000004E-2</v>
      </c>
      <c r="M61" s="18"/>
      <c r="N61" s="9" t="s">
        <v>225</v>
      </c>
      <c r="O61" s="66" t="s">
        <v>316</v>
      </c>
      <c r="P61" s="17">
        <v>2001966</v>
      </c>
      <c r="Q61" s="14">
        <v>2002000</v>
      </c>
      <c r="R61" s="10" t="str">
        <f>IF(P61&lt;Q61, "+", "-")</f>
        <v>+</v>
      </c>
      <c r="S61" s="10" t="s">
        <v>317</v>
      </c>
      <c r="T61" s="10" t="s">
        <v>317</v>
      </c>
      <c r="U61" s="22"/>
      <c r="V61" s="23"/>
      <c r="W61" s="40"/>
      <c r="X61" s="43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0</v>
      </c>
      <c r="AG61" s="30">
        <v>0</v>
      </c>
      <c r="AH61" s="44">
        <v>0</v>
      </c>
      <c r="AI61" s="57" t="str">
        <f t="shared" si="136"/>
        <v>-</v>
      </c>
      <c r="AJ61" s="42" t="str">
        <f t="shared" si="137"/>
        <v>-</v>
      </c>
      <c r="AK61" s="42" t="str">
        <f t="shared" si="138"/>
        <v>-</v>
      </c>
      <c r="AL61" s="42" t="str">
        <f t="shared" si="139"/>
        <v>-</v>
      </c>
      <c r="AM61" s="42" t="str">
        <f t="shared" si="140"/>
        <v>-</v>
      </c>
      <c r="AN61" s="42" t="str">
        <f t="shared" si="141"/>
        <v>-</v>
      </c>
      <c r="AO61" s="42" t="str">
        <f t="shared" si="142"/>
        <v>-</v>
      </c>
      <c r="AP61" s="42" t="str">
        <f t="shared" si="143"/>
        <v>-</v>
      </c>
      <c r="AQ61" s="42" t="str">
        <f t="shared" si="144"/>
        <v>-</v>
      </c>
      <c r="AR61" s="58" t="str">
        <f t="shared" si="145"/>
        <v>-</v>
      </c>
    </row>
    <row r="62" spans="1:44" x14ac:dyDescent="0.25">
      <c r="A62" s="7" t="s">
        <v>71</v>
      </c>
      <c r="B62" s="7">
        <v>5210782</v>
      </c>
      <c r="C62" s="7">
        <f t="shared" si="88"/>
        <v>5210809</v>
      </c>
      <c r="D62" s="8">
        <v>28</v>
      </c>
      <c r="E62" s="7">
        <v>18</v>
      </c>
      <c r="F62" s="7" t="s">
        <v>11</v>
      </c>
      <c r="G62" s="19" t="s">
        <v>355</v>
      </c>
      <c r="H62" s="7">
        <v>21</v>
      </c>
      <c r="I62" s="7">
        <v>0</v>
      </c>
      <c r="J62" s="7">
        <v>42</v>
      </c>
      <c r="K62" s="7">
        <v>0</v>
      </c>
      <c r="L62" s="7">
        <v>0</v>
      </c>
      <c r="M62" s="7"/>
      <c r="N62" s="9" t="s">
        <v>224</v>
      </c>
      <c r="O62" s="66" t="s">
        <v>316</v>
      </c>
      <c r="P62" s="17">
        <v>25797</v>
      </c>
      <c r="Q62" s="10">
        <v>25770</v>
      </c>
      <c r="R62" s="10" t="str">
        <f>IF(P62&lt;Q62, "+", "-")</f>
        <v>-</v>
      </c>
      <c r="S62" s="10" t="s">
        <v>317</v>
      </c>
      <c r="T62" s="10" t="s">
        <v>317</v>
      </c>
      <c r="U62" s="22"/>
      <c r="V62" s="23"/>
      <c r="W62" s="40"/>
      <c r="X62" s="43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44">
        <v>0</v>
      </c>
      <c r="AI62" s="57" t="str">
        <f t="shared" si="136"/>
        <v>-</v>
      </c>
      <c r="AJ62" s="42" t="str">
        <f t="shared" si="137"/>
        <v>-</v>
      </c>
      <c r="AK62" s="42" t="str">
        <f t="shared" si="138"/>
        <v>-</v>
      </c>
      <c r="AL62" s="42" t="str">
        <f t="shared" si="139"/>
        <v>-</v>
      </c>
      <c r="AM62" s="42" t="str">
        <f t="shared" si="140"/>
        <v>-</v>
      </c>
      <c r="AN62" s="42" t="str">
        <f t="shared" si="141"/>
        <v>-</v>
      </c>
      <c r="AO62" s="42" t="str">
        <f t="shared" si="142"/>
        <v>-</v>
      </c>
      <c r="AP62" s="42" t="str">
        <f t="shared" si="143"/>
        <v>-</v>
      </c>
      <c r="AQ62" s="42" t="str">
        <f t="shared" si="144"/>
        <v>-</v>
      </c>
      <c r="AR62" s="58" t="str">
        <f t="shared" si="145"/>
        <v>-</v>
      </c>
    </row>
    <row r="63" spans="1:44" x14ac:dyDescent="0.25">
      <c r="A63" s="7" t="s">
        <v>73</v>
      </c>
      <c r="B63" s="7">
        <v>205409</v>
      </c>
      <c r="C63" s="7">
        <f t="shared" si="88"/>
        <v>205336</v>
      </c>
      <c r="D63" s="8">
        <v>74</v>
      </c>
      <c r="E63" s="7">
        <v>45</v>
      </c>
      <c r="F63" s="7" t="s">
        <v>10</v>
      </c>
      <c r="G63" s="19" t="s">
        <v>355</v>
      </c>
      <c r="H63" s="7">
        <v>53</v>
      </c>
      <c r="I63" s="7">
        <v>0</v>
      </c>
      <c r="J63" s="7">
        <v>41</v>
      </c>
      <c r="K63" s="7">
        <v>0</v>
      </c>
      <c r="L63" s="7">
        <v>0</v>
      </c>
      <c r="M63" s="7"/>
      <c r="N63" s="9" t="s">
        <v>226</v>
      </c>
      <c r="O63" s="66" t="s">
        <v>316</v>
      </c>
      <c r="P63" s="17">
        <v>202065</v>
      </c>
      <c r="Q63" s="12">
        <v>201992</v>
      </c>
      <c r="R63" s="10" t="str">
        <f>IF(P63&lt;Q63, "+", "-")</f>
        <v>-</v>
      </c>
      <c r="S63" s="10" t="s">
        <v>317</v>
      </c>
      <c r="T63" s="10" t="s">
        <v>317</v>
      </c>
      <c r="U63" s="22">
        <v>1.0203812889999999</v>
      </c>
      <c r="V63" s="23" t="s">
        <v>346</v>
      </c>
      <c r="W63" s="40">
        <v>3</v>
      </c>
      <c r="X63" s="43">
        <v>0</v>
      </c>
      <c r="Y63" s="30">
        <v>0</v>
      </c>
      <c r="Z63" s="30">
        <v>27.796394155389329</v>
      </c>
      <c r="AA63" s="30">
        <v>5.9923301769133621</v>
      </c>
      <c r="AB63" s="30">
        <v>0</v>
      </c>
      <c r="AC63" s="30">
        <v>9.0780750036366769</v>
      </c>
      <c r="AD63" s="30">
        <v>0</v>
      </c>
      <c r="AE63" s="30">
        <v>0</v>
      </c>
      <c r="AF63" s="30">
        <v>0</v>
      </c>
      <c r="AG63" s="30">
        <v>10.08816715092223</v>
      </c>
      <c r="AH63" s="44">
        <v>11.130652331692461</v>
      </c>
      <c r="AI63" s="57" t="str">
        <f t="shared" si="136"/>
        <v>-</v>
      </c>
      <c r="AJ63" s="42" t="str">
        <f t="shared" si="137"/>
        <v>on</v>
      </c>
      <c r="AK63" s="42" t="str">
        <f t="shared" si="138"/>
        <v>on</v>
      </c>
      <c r="AL63" s="42" t="str">
        <f t="shared" si="139"/>
        <v>-</v>
      </c>
      <c r="AM63" s="42" t="str">
        <f t="shared" si="140"/>
        <v>on</v>
      </c>
      <c r="AN63" s="42" t="str">
        <f t="shared" si="141"/>
        <v>-</v>
      </c>
      <c r="AO63" s="42" t="str">
        <f t="shared" si="142"/>
        <v>-</v>
      </c>
      <c r="AP63" s="42" t="str">
        <f t="shared" si="143"/>
        <v>-</v>
      </c>
      <c r="AQ63" s="42" t="str">
        <f t="shared" si="144"/>
        <v>on</v>
      </c>
      <c r="AR63" s="58" t="str">
        <f t="shared" si="145"/>
        <v>on</v>
      </c>
    </row>
    <row r="64" spans="1:44" x14ac:dyDescent="0.25">
      <c r="A64" s="18" t="s">
        <v>75</v>
      </c>
      <c r="B64" s="18">
        <v>1868696</v>
      </c>
      <c r="C64" s="18">
        <f t="shared" si="88"/>
        <v>1868594</v>
      </c>
      <c r="D64" s="8">
        <v>103</v>
      </c>
      <c r="E64" s="18">
        <v>30</v>
      </c>
      <c r="F64" s="18" t="s">
        <v>10</v>
      </c>
      <c r="G64" s="19" t="s">
        <v>355</v>
      </c>
      <c r="H64" s="18">
        <v>72</v>
      </c>
      <c r="I64" s="18">
        <v>6</v>
      </c>
      <c r="J64" s="18">
        <v>40</v>
      </c>
      <c r="K64" s="18">
        <v>7</v>
      </c>
      <c r="L64" s="18">
        <v>0.17899999999999999</v>
      </c>
      <c r="M64" s="18"/>
      <c r="N64" s="9" t="s">
        <v>228</v>
      </c>
      <c r="O64" s="66" t="s">
        <v>316</v>
      </c>
      <c r="P64" s="10" t="s">
        <v>323</v>
      </c>
      <c r="Q64" s="10" t="s">
        <v>323</v>
      </c>
      <c r="R64" s="10" t="s">
        <v>324</v>
      </c>
      <c r="S64" s="10" t="s">
        <v>324</v>
      </c>
      <c r="T64" s="10" t="s">
        <v>324</v>
      </c>
      <c r="U64" s="22"/>
      <c r="V64" s="23"/>
      <c r="W64" s="40"/>
      <c r="X64" s="43">
        <v>292.51319234497475</v>
      </c>
      <c r="Y64" s="30">
        <v>210.31009855989984</v>
      </c>
      <c r="Z64" s="30">
        <v>352.80730704672152</v>
      </c>
      <c r="AA64" s="30">
        <v>185.12227789260504</v>
      </c>
      <c r="AB64" s="30">
        <v>267.30178500529263</v>
      </c>
      <c r="AC64" s="30">
        <v>58.699009246815798</v>
      </c>
      <c r="AD64" s="30">
        <v>387.37055963087045</v>
      </c>
      <c r="AE64" s="30">
        <v>15.797842466537363</v>
      </c>
      <c r="AF64" s="30">
        <v>106.36940970839748</v>
      </c>
      <c r="AG64" s="30">
        <v>43.48685645640262</v>
      </c>
      <c r="AH64" s="44">
        <v>47.980676070596623</v>
      </c>
      <c r="AI64" s="57">
        <f t="shared" si="2"/>
        <v>-1.3908661274373475</v>
      </c>
      <c r="AJ64" s="42">
        <f t="shared" si="3"/>
        <v>1.2061244288450383</v>
      </c>
      <c r="AK64" s="42">
        <f t="shared" si="4"/>
        <v>-1.5801080003708166</v>
      </c>
      <c r="AL64" s="42">
        <f t="shared" si="5"/>
        <v>-1.094318140595967</v>
      </c>
      <c r="AM64" s="53">
        <f t="shared" si="6"/>
        <v>-4.9832730756157098</v>
      </c>
      <c r="AN64" s="42">
        <f t="shared" si="7"/>
        <v>1.3242840657047217</v>
      </c>
      <c r="AO64" s="53">
        <f t="shared" si="8"/>
        <v>-18.516021600074165</v>
      </c>
      <c r="AP64" s="42">
        <f t="shared" si="9"/>
        <v>-2.7499747638618501</v>
      </c>
      <c r="AQ64" s="53">
        <f t="shared" si="10"/>
        <v>-6.7264736102098199</v>
      </c>
      <c r="AR64" s="59">
        <f t="shared" si="11"/>
        <v>-6.0964791724606782</v>
      </c>
    </row>
    <row r="65" spans="1:44" x14ac:dyDescent="0.25">
      <c r="A65" s="7" t="s">
        <v>74</v>
      </c>
      <c r="B65" s="7">
        <v>3915561</v>
      </c>
      <c r="C65" s="7">
        <f t="shared" si="88"/>
        <v>3915525</v>
      </c>
      <c r="D65" s="8">
        <v>37</v>
      </c>
      <c r="E65" s="7" t="s">
        <v>10</v>
      </c>
      <c r="F65" s="7" t="s">
        <v>10</v>
      </c>
      <c r="G65" s="19" t="s">
        <v>354</v>
      </c>
      <c r="H65" s="7">
        <v>26</v>
      </c>
      <c r="I65" s="7">
        <v>2</v>
      </c>
      <c r="J65" s="7">
        <v>40</v>
      </c>
      <c r="K65" s="7">
        <v>7</v>
      </c>
      <c r="L65" s="7">
        <v>0.16500000000000001</v>
      </c>
      <c r="M65" s="7"/>
      <c r="N65" s="9" t="s">
        <v>227</v>
      </c>
      <c r="O65" s="66" t="s">
        <v>316</v>
      </c>
      <c r="P65" s="10" t="s">
        <v>323</v>
      </c>
      <c r="Q65" s="10" t="s">
        <v>323</v>
      </c>
      <c r="R65" s="10" t="s">
        <v>324</v>
      </c>
      <c r="S65" s="10" t="s">
        <v>324</v>
      </c>
      <c r="T65" s="10" t="s">
        <v>324</v>
      </c>
      <c r="U65" s="22"/>
      <c r="V65" s="23"/>
      <c r="W65" s="40"/>
      <c r="X65" s="43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18.156150007273354</v>
      </c>
      <c r="AD65" s="30">
        <v>0</v>
      </c>
      <c r="AE65" s="30">
        <v>0</v>
      </c>
      <c r="AF65" s="30">
        <v>0</v>
      </c>
      <c r="AG65" s="30">
        <v>0</v>
      </c>
      <c r="AH65" s="44">
        <v>0</v>
      </c>
      <c r="AI65" s="57" t="str">
        <f>IF($X65=0, IF(Y65=0, "-", "on"), "")</f>
        <v>-</v>
      </c>
      <c r="AJ65" s="42" t="str">
        <f t="shared" ref="AJ65" si="146">IF($X65=0, IF(Z65=0, "-", "on"), "")</f>
        <v>-</v>
      </c>
      <c r="AK65" s="42" t="str">
        <f t="shared" ref="AK65" si="147">IF($X65=0, IF(AA65=0, "-", "on"), "")</f>
        <v>-</v>
      </c>
      <c r="AL65" s="42" t="str">
        <f t="shared" ref="AL65" si="148">IF($X65=0, IF(AB65=0, "-", "on"), "")</f>
        <v>-</v>
      </c>
      <c r="AM65" s="42" t="str">
        <f t="shared" ref="AM65" si="149">IF($X65=0, IF(AC65=0, "-", "on"), "")</f>
        <v>on</v>
      </c>
      <c r="AN65" s="42" t="str">
        <f t="shared" ref="AN65" si="150">IF($X65=0, IF(AD65=0, "-", "on"), "")</f>
        <v>-</v>
      </c>
      <c r="AO65" s="42" t="str">
        <f t="shared" ref="AO65" si="151">IF($X65=0, IF(AE65=0, "-", "on"), "")</f>
        <v>-</v>
      </c>
      <c r="AP65" s="42" t="str">
        <f t="shared" ref="AP65" si="152">IF($X65=0, IF(AF65=0, "-", "on"), "")</f>
        <v>-</v>
      </c>
      <c r="AQ65" s="42" t="str">
        <f t="shared" ref="AQ65" si="153">IF($X65=0, IF(AG65=0, "-", "on"), "")</f>
        <v>-</v>
      </c>
      <c r="AR65" s="58" t="str">
        <f t="shared" ref="AR65" si="154">IF($X65=0, IF(AH65=0, "-", "on"), "")</f>
        <v>-</v>
      </c>
    </row>
    <row r="66" spans="1:44" x14ac:dyDescent="0.25">
      <c r="A66" s="7" t="s">
        <v>76</v>
      </c>
      <c r="B66" s="7">
        <v>1462015</v>
      </c>
      <c r="C66" s="7">
        <f t="shared" si="88"/>
        <v>1461976</v>
      </c>
      <c r="D66" s="8">
        <v>40</v>
      </c>
      <c r="E66" s="7">
        <v>21</v>
      </c>
      <c r="F66" s="7" t="s">
        <v>10</v>
      </c>
      <c r="G66" s="19" t="s">
        <v>354</v>
      </c>
      <c r="H66" s="7">
        <v>27</v>
      </c>
      <c r="I66" s="7">
        <v>0</v>
      </c>
      <c r="J66" s="7">
        <v>38</v>
      </c>
      <c r="K66" s="7">
        <v>0</v>
      </c>
      <c r="L66" s="7">
        <v>0</v>
      </c>
      <c r="M66" s="7"/>
      <c r="N66" s="9" t="s">
        <v>229</v>
      </c>
      <c r="O66" s="66" t="s">
        <v>316</v>
      </c>
      <c r="P66" s="10" t="s">
        <v>323</v>
      </c>
      <c r="Q66" s="10" t="s">
        <v>323</v>
      </c>
      <c r="R66" s="10" t="s">
        <v>324</v>
      </c>
      <c r="S66" s="10" t="s">
        <v>324</v>
      </c>
      <c r="T66" s="10" t="s">
        <v>324</v>
      </c>
      <c r="U66" s="22"/>
      <c r="V66" s="23"/>
      <c r="W66" s="40"/>
      <c r="X66" s="43">
        <v>14.485028274775193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0</v>
      </c>
      <c r="AG66" s="30">
        <v>0</v>
      </c>
      <c r="AH66" s="44">
        <v>0</v>
      </c>
      <c r="AI66" s="57" t="s">
        <v>356</v>
      </c>
      <c r="AJ66" s="42" t="s">
        <v>356</v>
      </c>
      <c r="AK66" s="42" t="s">
        <v>356</v>
      </c>
      <c r="AL66" s="42" t="s">
        <v>356</v>
      </c>
      <c r="AM66" s="42" t="s">
        <v>356</v>
      </c>
      <c r="AN66" s="42" t="s">
        <v>356</v>
      </c>
      <c r="AO66" s="42" t="s">
        <v>356</v>
      </c>
      <c r="AP66" s="42" t="s">
        <v>356</v>
      </c>
      <c r="AQ66" s="42" t="s">
        <v>356</v>
      </c>
      <c r="AR66" s="58" t="s">
        <v>356</v>
      </c>
    </row>
    <row r="67" spans="1:44" x14ac:dyDescent="0.25">
      <c r="A67" s="18" t="s">
        <v>78</v>
      </c>
      <c r="B67" s="18">
        <v>397399</v>
      </c>
      <c r="C67" s="18">
        <f t="shared" ref="C67:C98" si="155">IF(F67="+", B67+D67-1, B67-D67+1)</f>
        <v>397332</v>
      </c>
      <c r="D67" s="8">
        <v>68</v>
      </c>
      <c r="E67" s="18" t="s">
        <v>10</v>
      </c>
      <c r="F67" s="18" t="s">
        <v>10</v>
      </c>
      <c r="G67" s="19" t="s">
        <v>354</v>
      </c>
      <c r="H67" s="18">
        <v>44</v>
      </c>
      <c r="I67" s="18">
        <v>0</v>
      </c>
      <c r="J67" s="18">
        <v>37</v>
      </c>
      <c r="K67" s="18">
        <v>0</v>
      </c>
      <c r="L67" s="18">
        <v>0</v>
      </c>
      <c r="M67" s="18"/>
      <c r="N67" s="9" t="s">
        <v>231</v>
      </c>
      <c r="O67" s="66" t="s">
        <v>316</v>
      </c>
      <c r="P67" s="10" t="s">
        <v>323</v>
      </c>
      <c r="Q67" s="10" t="s">
        <v>323</v>
      </c>
      <c r="R67" s="10" t="s">
        <v>324</v>
      </c>
      <c r="S67" s="10" t="s">
        <v>324</v>
      </c>
      <c r="T67" s="10" t="s">
        <v>324</v>
      </c>
      <c r="U67" s="22"/>
      <c r="V67" s="23"/>
      <c r="W67" s="40"/>
      <c r="X67" s="43">
        <v>17.041209735029639</v>
      </c>
      <c r="Y67" s="30">
        <v>13.273247641954462</v>
      </c>
      <c r="Z67" s="30">
        <v>0</v>
      </c>
      <c r="AA67" s="30">
        <v>0</v>
      </c>
      <c r="AB67" s="30">
        <v>0</v>
      </c>
      <c r="AC67" s="30">
        <v>9.8790816216046178</v>
      </c>
      <c r="AD67" s="30">
        <v>7.522467504143977</v>
      </c>
      <c r="AE67" s="30">
        <v>0</v>
      </c>
      <c r="AF67" s="30">
        <v>0</v>
      </c>
      <c r="AG67" s="30">
        <v>0</v>
      </c>
      <c r="AH67" s="44">
        <v>0</v>
      </c>
      <c r="AI67" s="57">
        <f t="shared" si="2"/>
        <v>-1.2838764253267825</v>
      </c>
      <c r="AJ67" s="42" t="s">
        <v>356</v>
      </c>
      <c r="AK67" s="42" t="s">
        <v>356</v>
      </c>
      <c r="AL67" s="42" t="s">
        <v>356</v>
      </c>
      <c r="AM67" s="42">
        <f t="shared" si="6"/>
        <v>-1.7249791415592846</v>
      </c>
      <c r="AN67" s="42">
        <f t="shared" si="7"/>
        <v>-2.2653749884119776</v>
      </c>
      <c r="AO67" s="42" t="s">
        <v>356</v>
      </c>
      <c r="AP67" s="42" t="s">
        <v>356</v>
      </c>
      <c r="AQ67" s="42" t="s">
        <v>356</v>
      </c>
      <c r="AR67" s="58" t="s">
        <v>356</v>
      </c>
    </row>
    <row r="68" spans="1:44" x14ac:dyDescent="0.25">
      <c r="A68" s="7" t="s">
        <v>77</v>
      </c>
      <c r="B68" s="7">
        <v>1475353</v>
      </c>
      <c r="C68" s="7">
        <f t="shared" si="155"/>
        <v>1475281</v>
      </c>
      <c r="D68" s="8">
        <v>73</v>
      </c>
      <c r="E68" s="7" t="s">
        <v>10</v>
      </c>
      <c r="F68" s="7" t="s">
        <v>10</v>
      </c>
      <c r="G68" s="19" t="s">
        <v>354</v>
      </c>
      <c r="H68" s="7">
        <v>48</v>
      </c>
      <c r="I68" s="7">
        <v>4</v>
      </c>
      <c r="J68" s="7">
        <v>37</v>
      </c>
      <c r="K68" s="7">
        <v>7</v>
      </c>
      <c r="L68" s="7">
        <v>0.17899999999999999</v>
      </c>
      <c r="M68" s="7"/>
      <c r="N68" s="9" t="s">
        <v>230</v>
      </c>
      <c r="O68" s="66" t="s">
        <v>316</v>
      </c>
      <c r="P68" s="10" t="s">
        <v>323</v>
      </c>
      <c r="Q68" s="10" t="s">
        <v>323</v>
      </c>
      <c r="R68" s="10" t="s">
        <v>324</v>
      </c>
      <c r="S68" s="10" t="s">
        <v>324</v>
      </c>
      <c r="T68" s="10" t="s">
        <v>324</v>
      </c>
      <c r="U68" s="24"/>
      <c r="V68" s="23"/>
      <c r="W68" s="40"/>
      <c r="X68" s="43">
        <v>7.9370017943973652</v>
      </c>
      <c r="Y68" s="30">
        <v>0</v>
      </c>
      <c r="Z68" s="30">
        <v>37.569555570754524</v>
      </c>
      <c r="AA68" s="30">
        <v>42.520918241659196</v>
      </c>
      <c r="AB68" s="30">
        <v>65.591623241322552</v>
      </c>
      <c r="AC68" s="30">
        <v>36.809728781869261</v>
      </c>
      <c r="AD68" s="30">
        <v>21.021690011580429</v>
      </c>
      <c r="AE68" s="30">
        <v>0</v>
      </c>
      <c r="AF68" s="30">
        <v>33.351747945098751</v>
      </c>
      <c r="AG68" s="30">
        <v>20.452722442965612</v>
      </c>
      <c r="AH68" s="44">
        <v>0</v>
      </c>
      <c r="AI68" s="57" t="s">
        <v>356</v>
      </c>
      <c r="AJ68" s="53">
        <f t="shared" ref="AJ68:AJ131" si="156">IF(Z68/$X68&gt;1, Z68/$X68, $X68/Z68*-1)</f>
        <v>4.733469456599396</v>
      </c>
      <c r="AK68" s="53">
        <f t="shared" ref="AK68:AK131" si="157">IF(AA68/$X68&gt;1, AA68/$X68, $X68/AA68*-1)</f>
        <v>5.3573023344500443</v>
      </c>
      <c r="AL68" s="53">
        <f t="shared" ref="AL68:AL130" si="158">IF(AB68/$X68&gt;1, AB68/$X68, $X68/AB68*-1)</f>
        <v>8.2640302900804308</v>
      </c>
      <c r="AM68" s="53">
        <f t="shared" ref="AM68:AM131" si="159">IF(AC68/$X68&gt;1, AC68/$X68, $X68/AC68*-1)</f>
        <v>4.6377372382418773</v>
      </c>
      <c r="AN68" s="42">
        <f t="shared" ref="AN68:AN131" si="160">IF(AD68/$X68&gt;1, AD68/$X68, $X68/AD68*-1)</f>
        <v>2.6485681314094434</v>
      </c>
      <c r="AO68" s="42" t="s">
        <v>356</v>
      </c>
      <c r="AP68" s="53">
        <f t="shared" ref="AP68:AP129" si="161">IF(AF68/$X68&gt;1, AF68/$X68, $X68/AF68*-1)</f>
        <v>4.2020587633785533</v>
      </c>
      <c r="AQ68" s="42">
        <f t="shared" ref="AQ68:AQ129" si="162">IF(AG68/$X68&gt;1, AG68/$X68, $X68/AG68*-1)</f>
        <v>2.5768826784697145</v>
      </c>
      <c r="AR68" s="58" t="s">
        <v>356</v>
      </c>
    </row>
    <row r="69" spans="1:44" x14ac:dyDescent="0.25">
      <c r="A69" s="18" t="s">
        <v>79</v>
      </c>
      <c r="B69" s="18">
        <v>4645569</v>
      </c>
      <c r="C69" s="18">
        <f t="shared" si="155"/>
        <v>4645513</v>
      </c>
      <c r="D69" s="8">
        <v>57</v>
      </c>
      <c r="E69" s="18">
        <v>15</v>
      </c>
      <c r="F69" s="18" t="s">
        <v>10</v>
      </c>
      <c r="G69" s="19" t="s">
        <v>354</v>
      </c>
      <c r="H69" s="18">
        <v>36</v>
      </c>
      <c r="I69" s="18">
        <v>0</v>
      </c>
      <c r="J69" s="18">
        <v>36</v>
      </c>
      <c r="K69" s="18">
        <v>0</v>
      </c>
      <c r="L69" s="18">
        <v>0</v>
      </c>
      <c r="M69" s="18"/>
      <c r="N69" s="9" t="s">
        <v>232</v>
      </c>
      <c r="O69" s="66" t="s">
        <v>316</v>
      </c>
      <c r="P69" s="17">
        <v>3832039</v>
      </c>
      <c r="Q69" s="10">
        <v>3831983</v>
      </c>
      <c r="R69" s="10" t="str">
        <f>IF(P69&lt;Q69, "+", "-")</f>
        <v>-</v>
      </c>
      <c r="S69" s="10" t="s">
        <v>317</v>
      </c>
      <c r="T69" s="10" t="s">
        <v>317</v>
      </c>
      <c r="U69" s="24"/>
      <c r="V69" s="23"/>
      <c r="W69" s="40"/>
      <c r="X69" s="43">
        <v>10.164932122649258</v>
      </c>
      <c r="Y69" s="30">
        <v>0</v>
      </c>
      <c r="Z69" s="30">
        <v>0</v>
      </c>
      <c r="AA69" s="30">
        <v>7.7795163700278733</v>
      </c>
      <c r="AB69" s="30">
        <v>0</v>
      </c>
      <c r="AC69" s="30">
        <v>58.927855286764398</v>
      </c>
      <c r="AD69" s="30">
        <v>0</v>
      </c>
      <c r="AE69" s="30">
        <v>0</v>
      </c>
      <c r="AF69" s="30">
        <v>0</v>
      </c>
      <c r="AG69" s="30">
        <v>0</v>
      </c>
      <c r="AH69" s="44">
        <v>14.45032057096916</v>
      </c>
      <c r="AI69" s="57" t="s">
        <v>356</v>
      </c>
      <c r="AJ69" s="42" t="s">
        <v>356</v>
      </c>
      <c r="AK69" s="42">
        <f t="shared" si="157"/>
        <v>-1.306627769537406</v>
      </c>
      <c r="AL69" s="42" t="s">
        <v>356</v>
      </c>
      <c r="AM69" s="53">
        <f t="shared" si="159"/>
        <v>5.7971715478023471</v>
      </c>
      <c r="AN69" s="42" t="s">
        <v>356</v>
      </c>
      <c r="AO69" s="42" t="s">
        <v>356</v>
      </c>
      <c r="AP69" s="42" t="s">
        <v>356</v>
      </c>
      <c r="AQ69" s="42" t="s">
        <v>356</v>
      </c>
      <c r="AR69" s="58">
        <f t="shared" ref="AR69:AR131" si="163">IF(AH69/$X69&gt;1, AH69/$X69, $X69/AH69*-1)</f>
        <v>1.4215855449512842</v>
      </c>
    </row>
    <row r="70" spans="1:44" x14ac:dyDescent="0.25">
      <c r="A70" s="19" t="s">
        <v>83</v>
      </c>
      <c r="B70" s="19">
        <v>1239030</v>
      </c>
      <c r="C70" s="19">
        <f t="shared" si="155"/>
        <v>1239083</v>
      </c>
      <c r="D70" s="8">
        <v>54</v>
      </c>
      <c r="E70" s="19" t="s">
        <v>10</v>
      </c>
      <c r="F70" s="19" t="s">
        <v>11</v>
      </c>
      <c r="G70" s="19" t="s">
        <v>355</v>
      </c>
      <c r="H70" s="19">
        <v>33</v>
      </c>
      <c r="I70" s="19">
        <v>1</v>
      </c>
      <c r="J70" s="19">
        <v>35</v>
      </c>
      <c r="K70" s="19">
        <v>2</v>
      </c>
      <c r="L70" s="19">
        <v>6.5000000000000002E-2</v>
      </c>
      <c r="M70" s="19"/>
      <c r="N70" s="9" t="s">
        <v>236</v>
      </c>
      <c r="O70" s="66" t="s">
        <v>316</v>
      </c>
      <c r="P70" s="17">
        <v>1020336</v>
      </c>
      <c r="Q70" s="10">
        <v>1020389</v>
      </c>
      <c r="R70" s="10" t="str">
        <f>IF(P70&lt;Q70, "+", "-")</f>
        <v>+</v>
      </c>
      <c r="S70" s="10" t="s">
        <v>317</v>
      </c>
      <c r="T70" s="10" t="s">
        <v>317</v>
      </c>
      <c r="U70" s="22"/>
      <c r="V70" s="23"/>
      <c r="W70" s="40"/>
      <c r="X70" s="43">
        <v>0</v>
      </c>
      <c r="Y70" s="30">
        <v>0</v>
      </c>
      <c r="Z70" s="30">
        <v>25.394236635787784</v>
      </c>
      <c r="AA70" s="30">
        <v>8.2117117239183095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44">
        <v>0</v>
      </c>
      <c r="AI70" s="57" t="str">
        <f t="shared" ref="AI70:AI72" si="164">IF($X70=0, IF(Y70=0, "-", "on"), "")</f>
        <v>-</v>
      </c>
      <c r="AJ70" s="42" t="str">
        <f t="shared" ref="AJ70:AJ72" si="165">IF($X70=0, IF(Z70=0, "-", "on"), "")</f>
        <v>on</v>
      </c>
      <c r="AK70" s="42" t="str">
        <f t="shared" ref="AK70:AK72" si="166">IF($X70=0, IF(AA70=0, "-", "on"), "")</f>
        <v>on</v>
      </c>
      <c r="AL70" s="42" t="str">
        <f t="shared" ref="AL70:AL72" si="167">IF($X70=0, IF(AB70=0, "-", "on"), "")</f>
        <v>-</v>
      </c>
      <c r="AM70" s="42" t="str">
        <f t="shared" ref="AM70:AM72" si="168">IF($X70=0, IF(AC70=0, "-", "on"), "")</f>
        <v>-</v>
      </c>
      <c r="AN70" s="42" t="str">
        <f t="shared" ref="AN70:AN72" si="169">IF($X70=0, IF(AD70=0, "-", "on"), "")</f>
        <v>-</v>
      </c>
      <c r="AO70" s="42" t="str">
        <f t="shared" ref="AO70:AO72" si="170">IF($X70=0, IF(AE70=0, "-", "on"), "")</f>
        <v>-</v>
      </c>
      <c r="AP70" s="42" t="str">
        <f t="shared" ref="AP70:AP72" si="171">IF($X70=0, IF(AF70=0, "-", "on"), "")</f>
        <v>-</v>
      </c>
      <c r="AQ70" s="42" t="str">
        <f t="shared" ref="AQ70:AQ72" si="172">IF($X70=0, IF(AG70=0, "-", "on"), "")</f>
        <v>-</v>
      </c>
      <c r="AR70" s="58" t="str">
        <f t="shared" ref="AR70:AR72" si="173">IF($X70=0, IF(AH70=0, "-", "on"), "")</f>
        <v>-</v>
      </c>
    </row>
    <row r="71" spans="1:44" x14ac:dyDescent="0.25">
      <c r="A71" s="18" t="s">
        <v>80</v>
      </c>
      <c r="B71" s="18">
        <v>1645154</v>
      </c>
      <c r="C71" s="18">
        <f t="shared" si="155"/>
        <v>1645113</v>
      </c>
      <c r="D71" s="8">
        <v>42</v>
      </c>
      <c r="E71" s="18" t="s">
        <v>10</v>
      </c>
      <c r="F71" s="18" t="s">
        <v>10</v>
      </c>
      <c r="G71" s="19" t="s">
        <v>355</v>
      </c>
      <c r="H71" s="18">
        <v>26</v>
      </c>
      <c r="I71" s="18">
        <v>1</v>
      </c>
      <c r="J71" s="18">
        <v>35</v>
      </c>
      <c r="K71" s="18">
        <v>3</v>
      </c>
      <c r="L71" s="18">
        <v>8.3000000000000004E-2</v>
      </c>
      <c r="M71" s="18"/>
      <c r="N71" s="9" t="s">
        <v>233</v>
      </c>
      <c r="O71" s="66" t="s">
        <v>316</v>
      </c>
      <c r="P71" s="10" t="s">
        <v>323</v>
      </c>
      <c r="Q71" s="10" t="s">
        <v>323</v>
      </c>
      <c r="R71" s="10" t="s">
        <v>324</v>
      </c>
      <c r="S71" s="10" t="s">
        <v>324</v>
      </c>
      <c r="T71" s="10" t="s">
        <v>324</v>
      </c>
      <c r="U71" s="22"/>
      <c r="V71" s="23"/>
      <c r="W71" s="40"/>
      <c r="X71" s="43">
        <v>0</v>
      </c>
      <c r="Y71" s="30">
        <v>0</v>
      </c>
      <c r="Z71" s="30">
        <v>0</v>
      </c>
      <c r="AA71" s="30">
        <v>0</v>
      </c>
      <c r="AB71" s="30">
        <v>57.00224400733984</v>
      </c>
      <c r="AC71" s="30">
        <v>0</v>
      </c>
      <c r="AD71" s="30">
        <v>0</v>
      </c>
      <c r="AE71" s="30">
        <v>0</v>
      </c>
      <c r="AF71" s="30">
        <v>0</v>
      </c>
      <c r="AG71" s="30">
        <v>0</v>
      </c>
      <c r="AH71" s="44">
        <v>19.611149346315287</v>
      </c>
      <c r="AI71" s="57" t="str">
        <f t="shared" si="164"/>
        <v>-</v>
      </c>
      <c r="AJ71" s="42" t="str">
        <f t="shared" si="165"/>
        <v>-</v>
      </c>
      <c r="AK71" s="42" t="str">
        <f t="shared" si="166"/>
        <v>-</v>
      </c>
      <c r="AL71" s="42" t="str">
        <f t="shared" si="167"/>
        <v>on</v>
      </c>
      <c r="AM71" s="42" t="str">
        <f t="shared" si="168"/>
        <v>-</v>
      </c>
      <c r="AN71" s="42" t="str">
        <f t="shared" si="169"/>
        <v>-</v>
      </c>
      <c r="AO71" s="42" t="str">
        <f t="shared" si="170"/>
        <v>-</v>
      </c>
      <c r="AP71" s="42" t="str">
        <f t="shared" si="171"/>
        <v>-</v>
      </c>
      <c r="AQ71" s="42" t="str">
        <f t="shared" si="172"/>
        <v>-</v>
      </c>
      <c r="AR71" s="58" t="str">
        <f t="shared" si="173"/>
        <v>on</v>
      </c>
    </row>
    <row r="72" spans="1:44" x14ac:dyDescent="0.25">
      <c r="A72" s="18" t="s">
        <v>82</v>
      </c>
      <c r="B72" s="18">
        <v>3553461</v>
      </c>
      <c r="C72" s="18">
        <f t="shared" si="155"/>
        <v>3553517</v>
      </c>
      <c r="D72" s="8">
        <v>57</v>
      </c>
      <c r="E72" s="18">
        <v>33</v>
      </c>
      <c r="F72" s="18" t="s">
        <v>11</v>
      </c>
      <c r="G72" s="19" t="s">
        <v>355</v>
      </c>
      <c r="H72" s="18">
        <v>35</v>
      </c>
      <c r="I72" s="18">
        <v>1</v>
      </c>
      <c r="J72" s="18">
        <v>35</v>
      </c>
      <c r="K72" s="18">
        <v>2</v>
      </c>
      <c r="L72" s="18">
        <v>6.0999999999999999E-2</v>
      </c>
      <c r="M72" s="18"/>
      <c r="N72" s="9" t="s">
        <v>235</v>
      </c>
      <c r="O72" s="66" t="s">
        <v>316</v>
      </c>
      <c r="P72" s="10" t="s">
        <v>323</v>
      </c>
      <c r="Q72" s="10" t="s">
        <v>323</v>
      </c>
      <c r="R72" s="10" t="s">
        <v>324</v>
      </c>
      <c r="S72" s="10" t="s">
        <v>324</v>
      </c>
      <c r="T72" s="10" t="s">
        <v>324</v>
      </c>
      <c r="U72" s="22"/>
      <c r="V72" s="23"/>
      <c r="W72" s="40"/>
      <c r="X72" s="43">
        <v>0</v>
      </c>
      <c r="Y72" s="30">
        <v>15.834751572857957</v>
      </c>
      <c r="Z72" s="30">
        <v>0</v>
      </c>
      <c r="AA72" s="30">
        <v>7.7795163700278733</v>
      </c>
      <c r="AB72" s="30">
        <v>0</v>
      </c>
      <c r="AC72" s="30">
        <v>0</v>
      </c>
      <c r="AD72" s="30">
        <v>17.948343518659314</v>
      </c>
      <c r="AE72" s="30">
        <v>0</v>
      </c>
      <c r="AF72" s="30">
        <v>0</v>
      </c>
      <c r="AG72" s="30">
        <v>26.193837514675263</v>
      </c>
      <c r="AH72" s="44">
        <v>0</v>
      </c>
      <c r="AI72" s="57" t="str">
        <f t="shared" si="164"/>
        <v>on</v>
      </c>
      <c r="AJ72" s="42" t="str">
        <f t="shared" si="165"/>
        <v>-</v>
      </c>
      <c r="AK72" s="42" t="str">
        <f t="shared" si="166"/>
        <v>on</v>
      </c>
      <c r="AL72" s="42" t="str">
        <f t="shared" si="167"/>
        <v>-</v>
      </c>
      <c r="AM72" s="42" t="str">
        <f t="shared" si="168"/>
        <v>-</v>
      </c>
      <c r="AN72" s="42" t="str">
        <f t="shared" si="169"/>
        <v>on</v>
      </c>
      <c r="AO72" s="42" t="str">
        <f t="shared" si="170"/>
        <v>-</v>
      </c>
      <c r="AP72" s="42" t="str">
        <f t="shared" si="171"/>
        <v>-</v>
      </c>
      <c r="AQ72" s="42" t="str">
        <f t="shared" si="172"/>
        <v>on</v>
      </c>
      <c r="AR72" s="58" t="str">
        <f t="shared" si="173"/>
        <v>-</v>
      </c>
    </row>
    <row r="73" spans="1:44" x14ac:dyDescent="0.25">
      <c r="A73" s="7" t="s">
        <v>81</v>
      </c>
      <c r="B73" s="7">
        <v>4853400</v>
      </c>
      <c r="C73" s="7">
        <f t="shared" si="155"/>
        <v>4853464</v>
      </c>
      <c r="D73" s="8">
        <v>65</v>
      </c>
      <c r="E73" s="7">
        <v>15</v>
      </c>
      <c r="F73" s="7" t="s">
        <v>11</v>
      </c>
      <c r="G73" s="19" t="s">
        <v>355</v>
      </c>
      <c r="H73" s="7">
        <v>40</v>
      </c>
      <c r="I73" s="7">
        <v>3</v>
      </c>
      <c r="J73" s="7">
        <v>35</v>
      </c>
      <c r="K73" s="7">
        <v>6</v>
      </c>
      <c r="L73" s="7">
        <v>0.161</v>
      </c>
      <c r="M73" s="7"/>
      <c r="N73" s="9" t="s">
        <v>234</v>
      </c>
      <c r="O73" s="66" t="s">
        <v>316</v>
      </c>
      <c r="P73" s="17">
        <v>3990980</v>
      </c>
      <c r="Q73" s="10">
        <v>3991044</v>
      </c>
      <c r="R73" s="10" t="str">
        <f>IF(P73&lt;Q73, "+", "-")</f>
        <v>+</v>
      </c>
      <c r="S73" s="10" t="s">
        <v>317</v>
      </c>
      <c r="T73" s="10" t="s">
        <v>318</v>
      </c>
      <c r="U73" s="22"/>
      <c r="V73" s="23"/>
      <c r="W73" s="40"/>
      <c r="X73" s="43">
        <v>133.70795330561717</v>
      </c>
      <c r="Y73" s="30">
        <v>138.8585907158313</v>
      </c>
      <c r="Z73" s="30">
        <v>369.19313262799159</v>
      </c>
      <c r="AA73" s="30">
        <v>341.10187160891445</v>
      </c>
      <c r="AB73" s="30">
        <v>331.48997284268398</v>
      </c>
      <c r="AC73" s="30">
        <v>341.05629475201175</v>
      </c>
      <c r="AD73" s="30">
        <v>102.30555805635808</v>
      </c>
      <c r="AE73" s="30">
        <v>0</v>
      </c>
      <c r="AF73" s="30">
        <v>74.913156922837203</v>
      </c>
      <c r="AG73" s="30">
        <v>149.304873833649</v>
      </c>
      <c r="AH73" s="44">
        <v>0</v>
      </c>
      <c r="AI73" s="57">
        <f t="shared" ref="AI73:AI129" si="174">IF(Y73/$X73&gt;1, Y73/$X73, $X73/Y73*-1)</f>
        <v>1.0385215485158261</v>
      </c>
      <c r="AJ73" s="42">
        <f t="shared" si="156"/>
        <v>2.7611905163496471</v>
      </c>
      <c r="AK73" s="42">
        <f t="shared" si="157"/>
        <v>2.5510963497381161</v>
      </c>
      <c r="AL73" s="42">
        <f t="shared" si="158"/>
        <v>2.4792090870241288</v>
      </c>
      <c r="AM73" s="42">
        <f t="shared" si="159"/>
        <v>2.5507554810330326</v>
      </c>
      <c r="AN73" s="42">
        <f t="shared" si="160"/>
        <v>-1.3069471086992179</v>
      </c>
      <c r="AO73" s="42" t="s">
        <v>356</v>
      </c>
      <c r="AP73" s="42">
        <f t="shared" si="161"/>
        <v>-1.7848393900064894</v>
      </c>
      <c r="AQ73" s="42">
        <f t="shared" si="162"/>
        <v>1.1166491606702096</v>
      </c>
      <c r="AR73" s="58" t="s">
        <v>356</v>
      </c>
    </row>
    <row r="74" spans="1:44" x14ac:dyDescent="0.25">
      <c r="A74" s="7" t="s">
        <v>87</v>
      </c>
      <c r="B74" s="7">
        <v>1143400</v>
      </c>
      <c r="C74" s="7">
        <f t="shared" si="155"/>
        <v>1143442</v>
      </c>
      <c r="D74" s="8">
        <v>43</v>
      </c>
      <c r="E74" s="7">
        <v>18</v>
      </c>
      <c r="F74" s="7" t="s">
        <v>11</v>
      </c>
      <c r="G74" s="19" t="s">
        <v>354</v>
      </c>
      <c r="H74" s="7">
        <v>25</v>
      </c>
      <c r="I74" s="7">
        <v>2</v>
      </c>
      <c r="J74" s="7">
        <v>33</v>
      </c>
      <c r="K74" s="7">
        <v>6</v>
      </c>
      <c r="L74" s="7">
        <v>0.17199999999999999</v>
      </c>
      <c r="M74" s="7"/>
      <c r="N74" s="9" t="s">
        <v>240</v>
      </c>
      <c r="O74" s="66" t="s">
        <v>316</v>
      </c>
      <c r="P74" s="10" t="s">
        <v>323</v>
      </c>
      <c r="Q74" s="10" t="s">
        <v>323</v>
      </c>
      <c r="R74" s="10" t="s">
        <v>324</v>
      </c>
      <c r="S74" s="10" t="s">
        <v>324</v>
      </c>
      <c r="T74" s="10" t="s">
        <v>324</v>
      </c>
      <c r="U74" s="22"/>
      <c r="V74" s="23"/>
      <c r="W74" s="40"/>
      <c r="X74" s="43">
        <v>0</v>
      </c>
      <c r="Y74" s="30">
        <v>0</v>
      </c>
      <c r="Z74" s="30">
        <v>0</v>
      </c>
      <c r="AA74" s="30">
        <v>0</v>
      </c>
      <c r="AB74" s="30">
        <v>27.838305212886898</v>
      </c>
      <c r="AC74" s="30">
        <v>15.622733727188701</v>
      </c>
      <c r="AD74" s="30">
        <v>11.895995122832336</v>
      </c>
      <c r="AE74" s="30">
        <v>0</v>
      </c>
      <c r="AF74" s="30">
        <v>0</v>
      </c>
      <c r="AG74" s="30">
        <v>0</v>
      </c>
      <c r="AH74" s="44">
        <v>0</v>
      </c>
      <c r="AI74" s="57" t="str">
        <f t="shared" ref="AI74:AI76" si="175">IF($X74=0, IF(Y74=0, "-", "on"), "")</f>
        <v>-</v>
      </c>
      <c r="AJ74" s="42" t="str">
        <f t="shared" ref="AJ74:AJ76" si="176">IF($X74=0, IF(Z74=0, "-", "on"), "")</f>
        <v>-</v>
      </c>
      <c r="AK74" s="42" t="str">
        <f t="shared" ref="AK74:AK76" si="177">IF($X74=0, IF(AA74=0, "-", "on"), "")</f>
        <v>-</v>
      </c>
      <c r="AL74" s="42" t="str">
        <f t="shared" ref="AL74:AL76" si="178">IF($X74=0, IF(AB74=0, "-", "on"), "")</f>
        <v>on</v>
      </c>
      <c r="AM74" s="42" t="str">
        <f t="shared" ref="AM74:AM76" si="179">IF($X74=0, IF(AC74=0, "-", "on"), "")</f>
        <v>on</v>
      </c>
      <c r="AN74" s="42" t="str">
        <f t="shared" ref="AN74:AN76" si="180">IF($X74=0, IF(AD74=0, "-", "on"), "")</f>
        <v>on</v>
      </c>
      <c r="AO74" s="42" t="str">
        <f t="shared" ref="AO74:AO76" si="181">IF($X74=0, IF(AE74=0, "-", "on"), "")</f>
        <v>-</v>
      </c>
      <c r="AP74" s="42" t="str">
        <f t="shared" ref="AP74:AP76" si="182">IF($X74=0, IF(AF74=0, "-", "on"), "")</f>
        <v>-</v>
      </c>
      <c r="AQ74" s="42" t="str">
        <f t="shared" ref="AQ74:AQ76" si="183">IF($X74=0, IF(AG74=0, "-", "on"), "")</f>
        <v>-</v>
      </c>
      <c r="AR74" s="58" t="str">
        <f t="shared" ref="AR74:AR76" si="184">IF($X74=0, IF(AH74=0, "-", "on"), "")</f>
        <v>-</v>
      </c>
    </row>
    <row r="75" spans="1:44" x14ac:dyDescent="0.25">
      <c r="A75" s="7" t="s">
        <v>84</v>
      </c>
      <c r="B75" s="7">
        <v>2693045</v>
      </c>
      <c r="C75" s="7">
        <f t="shared" si="155"/>
        <v>2692997</v>
      </c>
      <c r="D75" s="8">
        <v>49</v>
      </c>
      <c r="E75" s="7">
        <v>6</v>
      </c>
      <c r="F75" s="7" t="s">
        <v>10</v>
      </c>
      <c r="G75" s="19" t="s">
        <v>355</v>
      </c>
      <c r="H75" s="7">
        <v>29</v>
      </c>
      <c r="I75" s="7">
        <v>2</v>
      </c>
      <c r="J75" s="7">
        <v>33</v>
      </c>
      <c r="K75" s="7">
        <v>5</v>
      </c>
      <c r="L75" s="7">
        <v>0.14799999999999999</v>
      </c>
      <c r="M75" s="7"/>
      <c r="N75" s="9" t="s">
        <v>237</v>
      </c>
      <c r="O75" s="66" t="s">
        <v>316</v>
      </c>
      <c r="P75" s="17">
        <v>1995563</v>
      </c>
      <c r="Q75" s="10">
        <v>1995515</v>
      </c>
      <c r="R75" s="10" t="str">
        <f>IF(P75&lt;Q75, "+", "-")</f>
        <v>-</v>
      </c>
      <c r="S75" s="10" t="s">
        <v>318</v>
      </c>
      <c r="T75" s="10" t="s">
        <v>317</v>
      </c>
      <c r="U75" s="22"/>
      <c r="V75" s="23"/>
      <c r="W75" s="40"/>
      <c r="X75" s="43">
        <v>0</v>
      </c>
      <c r="Y75" s="30">
        <v>0</v>
      </c>
      <c r="Z75" s="30">
        <v>13.99274263604633</v>
      </c>
      <c r="AA75" s="30">
        <v>9.049641491665076</v>
      </c>
      <c r="AB75" s="30">
        <v>0</v>
      </c>
      <c r="AC75" s="30">
        <v>27.419491847718941</v>
      </c>
      <c r="AD75" s="30">
        <v>0</v>
      </c>
      <c r="AE75" s="30">
        <v>0</v>
      </c>
      <c r="AF75" s="30">
        <v>0</v>
      </c>
      <c r="AG75" s="30">
        <v>0</v>
      </c>
      <c r="AH75" s="44">
        <v>0</v>
      </c>
      <c r="AI75" s="57" t="str">
        <f t="shared" si="175"/>
        <v>-</v>
      </c>
      <c r="AJ75" s="42" t="str">
        <f t="shared" si="176"/>
        <v>on</v>
      </c>
      <c r="AK75" s="42" t="str">
        <f t="shared" si="177"/>
        <v>on</v>
      </c>
      <c r="AL75" s="42" t="str">
        <f t="shared" si="178"/>
        <v>-</v>
      </c>
      <c r="AM75" s="42" t="str">
        <f t="shared" si="179"/>
        <v>on</v>
      </c>
      <c r="AN75" s="42" t="str">
        <f t="shared" si="180"/>
        <v>-</v>
      </c>
      <c r="AO75" s="42" t="str">
        <f t="shared" si="181"/>
        <v>-</v>
      </c>
      <c r="AP75" s="42" t="str">
        <f t="shared" si="182"/>
        <v>-</v>
      </c>
      <c r="AQ75" s="42" t="str">
        <f t="shared" si="183"/>
        <v>-</v>
      </c>
      <c r="AR75" s="58" t="str">
        <f t="shared" si="184"/>
        <v>-</v>
      </c>
    </row>
    <row r="76" spans="1:44" x14ac:dyDescent="0.25">
      <c r="A76" s="18" t="s">
        <v>88</v>
      </c>
      <c r="B76" s="18">
        <v>3735643</v>
      </c>
      <c r="C76" s="18">
        <f t="shared" si="155"/>
        <v>3735711</v>
      </c>
      <c r="D76" s="8">
        <v>69</v>
      </c>
      <c r="E76" s="18">
        <v>45</v>
      </c>
      <c r="F76" s="18" t="s">
        <v>11</v>
      </c>
      <c r="G76" s="19" t="s">
        <v>355</v>
      </c>
      <c r="H76" s="18">
        <v>40</v>
      </c>
      <c r="I76" s="18">
        <v>2</v>
      </c>
      <c r="J76" s="18">
        <v>33</v>
      </c>
      <c r="K76" s="18">
        <v>4</v>
      </c>
      <c r="L76" s="18">
        <v>0.107</v>
      </c>
      <c r="M76" s="18"/>
      <c r="N76" s="9" t="s">
        <v>241</v>
      </c>
      <c r="O76" s="66" t="s">
        <v>316</v>
      </c>
      <c r="P76" s="17">
        <v>2945945</v>
      </c>
      <c r="Q76" s="10">
        <v>2946013</v>
      </c>
      <c r="R76" s="10" t="str">
        <f>IF(P76&lt;Q76, "+", "-")</f>
        <v>+</v>
      </c>
      <c r="S76" s="10" t="s">
        <v>317</v>
      </c>
      <c r="T76" s="10" t="s">
        <v>317</v>
      </c>
      <c r="U76" s="22"/>
      <c r="V76" s="23"/>
      <c r="W76" s="40"/>
      <c r="X76" s="43">
        <v>0</v>
      </c>
      <c r="Y76" s="30">
        <v>0</v>
      </c>
      <c r="Z76" s="30">
        <v>9.9368752053082634</v>
      </c>
      <c r="AA76" s="30">
        <v>0</v>
      </c>
      <c r="AB76" s="30">
        <v>0</v>
      </c>
      <c r="AC76" s="30">
        <v>0</v>
      </c>
      <c r="AD76" s="30">
        <v>14.826892471935954</v>
      </c>
      <c r="AE76" s="30">
        <v>0</v>
      </c>
      <c r="AF76" s="30">
        <v>0</v>
      </c>
      <c r="AG76" s="30">
        <v>0</v>
      </c>
      <c r="AH76" s="44">
        <v>0</v>
      </c>
      <c r="AI76" s="57" t="str">
        <f t="shared" si="175"/>
        <v>-</v>
      </c>
      <c r="AJ76" s="42" t="str">
        <f t="shared" si="176"/>
        <v>on</v>
      </c>
      <c r="AK76" s="42" t="str">
        <f t="shared" si="177"/>
        <v>-</v>
      </c>
      <c r="AL76" s="42" t="str">
        <f t="shared" si="178"/>
        <v>-</v>
      </c>
      <c r="AM76" s="42" t="str">
        <f t="shared" si="179"/>
        <v>-</v>
      </c>
      <c r="AN76" s="42" t="str">
        <f t="shared" si="180"/>
        <v>on</v>
      </c>
      <c r="AO76" s="42" t="str">
        <f t="shared" si="181"/>
        <v>-</v>
      </c>
      <c r="AP76" s="42" t="str">
        <f t="shared" si="182"/>
        <v>-</v>
      </c>
      <c r="AQ76" s="42" t="str">
        <f t="shared" si="183"/>
        <v>-</v>
      </c>
      <c r="AR76" s="58" t="str">
        <f t="shared" si="184"/>
        <v>-</v>
      </c>
    </row>
    <row r="77" spans="1:44" x14ac:dyDescent="0.25">
      <c r="A77" s="7" t="s">
        <v>85</v>
      </c>
      <c r="B77" s="7">
        <v>3991822</v>
      </c>
      <c r="C77" s="7">
        <f t="shared" si="155"/>
        <v>3991779</v>
      </c>
      <c r="D77" s="8">
        <v>44</v>
      </c>
      <c r="E77" s="7">
        <v>9</v>
      </c>
      <c r="F77" s="7" t="s">
        <v>10</v>
      </c>
      <c r="G77" s="19" t="s">
        <v>354</v>
      </c>
      <c r="H77" s="7">
        <v>26</v>
      </c>
      <c r="I77" s="7">
        <v>0</v>
      </c>
      <c r="J77" s="7">
        <v>33</v>
      </c>
      <c r="K77" s="7">
        <v>0</v>
      </c>
      <c r="L77" s="7">
        <v>0</v>
      </c>
      <c r="M77" s="7"/>
      <c r="N77" s="9" t="s">
        <v>238</v>
      </c>
      <c r="O77" s="66" t="s">
        <v>316</v>
      </c>
      <c r="P77" s="17">
        <v>3178413</v>
      </c>
      <c r="Q77" s="10">
        <v>3178370</v>
      </c>
      <c r="R77" s="10" t="str">
        <f>IF(P77&lt;Q77, "+", "-")</f>
        <v>-</v>
      </c>
      <c r="S77" s="10" t="s">
        <v>318</v>
      </c>
      <c r="T77" s="10" t="s">
        <v>317</v>
      </c>
      <c r="U77" s="22"/>
      <c r="V77" s="23"/>
      <c r="W77" s="40"/>
      <c r="X77" s="43">
        <v>13.168207522522902</v>
      </c>
      <c r="Y77" s="30">
        <v>20.513200901202353</v>
      </c>
      <c r="Z77" s="30">
        <v>0</v>
      </c>
      <c r="AA77" s="30">
        <v>10.078009842990653</v>
      </c>
      <c r="AB77" s="30">
        <v>0</v>
      </c>
      <c r="AC77" s="30">
        <v>15.26767159702532</v>
      </c>
      <c r="AD77" s="30">
        <v>11.625631597313419</v>
      </c>
      <c r="AE77" s="30">
        <v>0</v>
      </c>
      <c r="AF77" s="30">
        <v>0</v>
      </c>
      <c r="AG77" s="30">
        <v>0</v>
      </c>
      <c r="AH77" s="44">
        <v>0</v>
      </c>
      <c r="AI77" s="57">
        <f t="shared" si="174"/>
        <v>1.5577823227737393</v>
      </c>
      <c r="AJ77" s="42" t="s">
        <v>356</v>
      </c>
      <c r="AK77" s="42">
        <f t="shared" si="157"/>
        <v>-1.3066277695374062</v>
      </c>
      <c r="AL77" s="42" t="s">
        <v>356</v>
      </c>
      <c r="AM77" s="42">
        <f t="shared" si="159"/>
        <v>1.1594343095604693</v>
      </c>
      <c r="AN77" s="42">
        <f t="shared" si="160"/>
        <v>-1.1326874942059888</v>
      </c>
      <c r="AO77" s="42" t="s">
        <v>356</v>
      </c>
      <c r="AP77" s="42" t="s">
        <v>356</v>
      </c>
      <c r="AQ77" s="42" t="s">
        <v>356</v>
      </c>
      <c r="AR77" s="58" t="s">
        <v>356</v>
      </c>
    </row>
    <row r="78" spans="1:44" x14ac:dyDescent="0.25">
      <c r="A78" s="18" t="s">
        <v>86</v>
      </c>
      <c r="B78" s="18">
        <v>4714439</v>
      </c>
      <c r="C78" s="18">
        <f t="shared" si="155"/>
        <v>4714373</v>
      </c>
      <c r="D78" s="8">
        <v>67</v>
      </c>
      <c r="E78" s="18">
        <v>6</v>
      </c>
      <c r="F78" s="18" t="s">
        <v>10</v>
      </c>
      <c r="G78" s="19" t="s">
        <v>354</v>
      </c>
      <c r="H78" s="18">
        <v>39</v>
      </c>
      <c r="I78" s="18">
        <v>2</v>
      </c>
      <c r="J78" s="18">
        <v>33</v>
      </c>
      <c r="K78" s="18">
        <v>4</v>
      </c>
      <c r="L78" s="18">
        <v>0.11</v>
      </c>
      <c r="M78" s="18"/>
      <c r="N78" s="13" t="s">
        <v>239</v>
      </c>
      <c r="O78" s="66" t="s">
        <v>316</v>
      </c>
      <c r="P78" s="17">
        <v>3854981</v>
      </c>
      <c r="Q78" s="10">
        <v>3854915</v>
      </c>
      <c r="R78" s="10" t="str">
        <f>IF(P78&lt;Q78, "+", "-")</f>
        <v>-</v>
      </c>
      <c r="S78" s="10" t="s">
        <v>317</v>
      </c>
      <c r="T78" s="10" t="s">
        <v>318</v>
      </c>
      <c r="U78" s="22"/>
      <c r="V78" s="23"/>
      <c r="W78" s="40"/>
      <c r="X78" s="43">
        <v>8.6477780744926527</v>
      </c>
      <c r="Y78" s="30">
        <v>0</v>
      </c>
      <c r="Z78" s="30">
        <v>20.466996691530451</v>
      </c>
      <c r="AA78" s="30">
        <v>19.855183571265169</v>
      </c>
      <c r="AB78" s="30">
        <v>0</v>
      </c>
      <c r="AC78" s="30">
        <v>10.026530601031553</v>
      </c>
      <c r="AD78" s="30">
        <v>0</v>
      </c>
      <c r="AE78" s="30">
        <v>0</v>
      </c>
      <c r="AF78" s="30">
        <v>0</v>
      </c>
      <c r="AG78" s="30">
        <v>0</v>
      </c>
      <c r="AH78" s="44">
        <v>0</v>
      </c>
      <c r="AI78" s="57" t="s">
        <v>356</v>
      </c>
      <c r="AJ78" s="42">
        <f t="shared" si="156"/>
        <v>2.3667347282996976</v>
      </c>
      <c r="AK78" s="42">
        <f t="shared" si="157"/>
        <v>2.2959867147643047</v>
      </c>
      <c r="AL78" s="42" t="s">
        <v>356</v>
      </c>
      <c r="AM78" s="42">
        <f t="shared" si="159"/>
        <v>1.1594343095604691</v>
      </c>
      <c r="AN78" s="42" t="s">
        <v>356</v>
      </c>
      <c r="AO78" s="42" t="s">
        <v>356</v>
      </c>
      <c r="AP78" s="42" t="s">
        <v>356</v>
      </c>
      <c r="AQ78" s="42" t="s">
        <v>356</v>
      </c>
      <c r="AR78" s="58" t="s">
        <v>356</v>
      </c>
    </row>
    <row r="79" spans="1:44" x14ac:dyDescent="0.25">
      <c r="A79" s="7" t="s">
        <v>93</v>
      </c>
      <c r="B79" s="7">
        <v>501481</v>
      </c>
      <c r="C79" s="7">
        <f t="shared" si="155"/>
        <v>501550</v>
      </c>
      <c r="D79" s="8">
        <v>70</v>
      </c>
      <c r="E79" s="7">
        <v>21</v>
      </c>
      <c r="F79" s="7" t="s">
        <v>11</v>
      </c>
      <c r="G79" s="19" t="s">
        <v>355</v>
      </c>
      <c r="H79" s="7">
        <v>39</v>
      </c>
      <c r="I79" s="7">
        <v>0</v>
      </c>
      <c r="J79" s="7">
        <v>32</v>
      </c>
      <c r="K79" s="7">
        <v>0</v>
      </c>
      <c r="L79" s="7">
        <v>0</v>
      </c>
      <c r="M79" s="7"/>
      <c r="N79" s="9" t="s">
        <v>246</v>
      </c>
      <c r="O79" s="66" t="s">
        <v>316</v>
      </c>
      <c r="P79" s="10" t="s">
        <v>323</v>
      </c>
      <c r="Q79" s="10" t="s">
        <v>323</v>
      </c>
      <c r="R79" s="10" t="s">
        <v>324</v>
      </c>
      <c r="S79" s="10" t="s">
        <v>324</v>
      </c>
      <c r="T79" s="10" t="s">
        <v>324</v>
      </c>
      <c r="U79" s="24">
        <v>1.955217929</v>
      </c>
      <c r="V79" s="23" t="s">
        <v>335</v>
      </c>
      <c r="W79" s="40">
        <v>9</v>
      </c>
      <c r="X79" s="43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0</v>
      </c>
      <c r="AD79" s="30">
        <v>0</v>
      </c>
      <c r="AE79" s="30">
        <v>46.490793544381397</v>
      </c>
      <c r="AF79" s="30">
        <v>17.390554285658638</v>
      </c>
      <c r="AG79" s="30">
        <v>0</v>
      </c>
      <c r="AH79" s="44">
        <v>0</v>
      </c>
      <c r="AI79" s="57" t="str">
        <f>IF($X79=0, IF(Y79=0, "-", "on"), "")</f>
        <v>-</v>
      </c>
      <c r="AJ79" s="42" t="str">
        <f t="shared" ref="AJ79" si="185">IF($X79=0, IF(Z79=0, "-", "on"), "")</f>
        <v>-</v>
      </c>
      <c r="AK79" s="42" t="str">
        <f t="shared" ref="AK79" si="186">IF($X79=0, IF(AA79=0, "-", "on"), "")</f>
        <v>-</v>
      </c>
      <c r="AL79" s="42" t="str">
        <f t="shared" ref="AL79" si="187">IF($X79=0, IF(AB79=0, "-", "on"), "")</f>
        <v>-</v>
      </c>
      <c r="AM79" s="42" t="str">
        <f t="shared" ref="AM79" si="188">IF($X79=0, IF(AC79=0, "-", "on"), "")</f>
        <v>-</v>
      </c>
      <c r="AN79" s="42" t="str">
        <f t="shared" ref="AN79" si="189">IF($X79=0, IF(AD79=0, "-", "on"), "")</f>
        <v>-</v>
      </c>
      <c r="AO79" s="42" t="str">
        <f t="shared" ref="AO79" si="190">IF($X79=0, IF(AE79=0, "-", "on"), "")</f>
        <v>on</v>
      </c>
      <c r="AP79" s="42" t="str">
        <f t="shared" ref="AP79" si="191">IF($X79=0, IF(AF79=0, "-", "on"), "")</f>
        <v>on</v>
      </c>
      <c r="AQ79" s="42" t="str">
        <f t="shared" ref="AQ79" si="192">IF($X79=0, IF(AG79=0, "-", "on"), "")</f>
        <v>-</v>
      </c>
      <c r="AR79" s="58" t="str">
        <f t="shared" ref="AR79" si="193">IF($X79=0, IF(AH79=0, "-", "on"), "")</f>
        <v>-</v>
      </c>
    </row>
    <row r="80" spans="1:44" x14ac:dyDescent="0.25">
      <c r="A80" s="18" t="s">
        <v>92</v>
      </c>
      <c r="B80" s="18">
        <v>963596</v>
      </c>
      <c r="C80" s="18">
        <f t="shared" si="155"/>
        <v>963547</v>
      </c>
      <c r="D80" s="8">
        <v>50</v>
      </c>
      <c r="E80" s="18">
        <v>9</v>
      </c>
      <c r="F80" s="18" t="s">
        <v>10</v>
      </c>
      <c r="G80" s="19" t="s">
        <v>355</v>
      </c>
      <c r="H80" s="18">
        <v>28</v>
      </c>
      <c r="I80" s="18">
        <v>1</v>
      </c>
      <c r="J80" s="18">
        <v>32</v>
      </c>
      <c r="K80" s="18">
        <v>2</v>
      </c>
      <c r="L80" s="18">
        <v>7.6999999999999999E-2</v>
      </c>
      <c r="M80" s="18"/>
      <c r="N80" s="9" t="s">
        <v>245</v>
      </c>
      <c r="O80" s="66" t="s">
        <v>316</v>
      </c>
      <c r="P80" s="17">
        <v>837502</v>
      </c>
      <c r="Q80" s="10">
        <v>837453</v>
      </c>
      <c r="R80" s="10" t="str">
        <f>IF(P80&lt;Q80, "+", "-")</f>
        <v>-</v>
      </c>
      <c r="S80" s="10" t="s">
        <v>317</v>
      </c>
      <c r="T80" s="10" t="s">
        <v>317</v>
      </c>
      <c r="U80" s="22"/>
      <c r="V80" s="23"/>
      <c r="W80" s="40"/>
      <c r="X80" s="43">
        <v>11.588022619820153</v>
      </c>
      <c r="Y80" s="30">
        <v>18.05161679305807</v>
      </c>
      <c r="Z80" s="30">
        <v>27.425775566650806</v>
      </c>
      <c r="AA80" s="30">
        <v>0</v>
      </c>
      <c r="AB80" s="30">
        <v>191.52753986466186</v>
      </c>
      <c r="AC80" s="30">
        <v>0</v>
      </c>
      <c r="AD80" s="30">
        <v>0</v>
      </c>
      <c r="AE80" s="30">
        <v>0</v>
      </c>
      <c r="AF80" s="30">
        <v>0</v>
      </c>
      <c r="AG80" s="30">
        <v>0</v>
      </c>
      <c r="AH80" s="44">
        <v>16.47336545090484</v>
      </c>
      <c r="AI80" s="57">
        <f t="shared" si="174"/>
        <v>1.5577823227737393</v>
      </c>
      <c r="AJ80" s="42">
        <f t="shared" si="156"/>
        <v>2.366734728299698</v>
      </c>
      <c r="AK80" s="42" t="s">
        <v>356</v>
      </c>
      <c r="AL80" s="53">
        <f t="shared" si="158"/>
        <v>16.528060580160862</v>
      </c>
      <c r="AM80" s="42" t="s">
        <v>356</v>
      </c>
      <c r="AN80" s="42" t="s">
        <v>356</v>
      </c>
      <c r="AO80" s="42" t="s">
        <v>356</v>
      </c>
      <c r="AP80" s="42" t="s">
        <v>356</v>
      </c>
      <c r="AQ80" s="42" t="s">
        <v>356</v>
      </c>
      <c r="AR80" s="58">
        <f t="shared" si="163"/>
        <v>1.4215855449512842</v>
      </c>
    </row>
    <row r="81" spans="1:44" x14ac:dyDescent="0.25">
      <c r="A81" s="18" t="s">
        <v>89</v>
      </c>
      <c r="B81" s="18">
        <v>1960332</v>
      </c>
      <c r="C81" s="18">
        <f t="shared" si="155"/>
        <v>1960366</v>
      </c>
      <c r="D81" s="8">
        <v>35</v>
      </c>
      <c r="E81" s="18" t="s">
        <v>10</v>
      </c>
      <c r="F81" s="18" t="s">
        <v>11</v>
      </c>
      <c r="G81" s="19" t="s">
        <v>354</v>
      </c>
      <c r="H81" s="18">
        <v>20</v>
      </c>
      <c r="I81" s="18">
        <v>1</v>
      </c>
      <c r="J81" s="18">
        <v>32</v>
      </c>
      <c r="K81" s="18">
        <v>3</v>
      </c>
      <c r="L81" s="18">
        <v>0.107</v>
      </c>
      <c r="M81" s="18"/>
      <c r="N81" s="9" t="s">
        <v>242</v>
      </c>
      <c r="O81" s="66" t="s">
        <v>316</v>
      </c>
      <c r="P81" s="10" t="s">
        <v>323</v>
      </c>
      <c r="Q81" s="10" t="s">
        <v>323</v>
      </c>
      <c r="R81" s="10" t="s">
        <v>324</v>
      </c>
      <c r="S81" s="10" t="s">
        <v>324</v>
      </c>
      <c r="T81" s="10" t="s">
        <v>324</v>
      </c>
      <c r="U81" s="22"/>
      <c r="V81" s="23"/>
      <c r="W81" s="40"/>
      <c r="X81" s="43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0</v>
      </c>
      <c r="AF81" s="30">
        <v>0</v>
      </c>
      <c r="AG81" s="30">
        <v>0</v>
      </c>
      <c r="AH81" s="44">
        <v>0</v>
      </c>
      <c r="AI81" s="57" t="str">
        <f>IF($X81=0, IF(Y81=0, "-", "on"), "")</f>
        <v>-</v>
      </c>
      <c r="AJ81" s="42" t="str">
        <f t="shared" ref="AJ81" si="194">IF($X81=0, IF(Z81=0, "-", "on"), "")</f>
        <v>-</v>
      </c>
      <c r="AK81" s="42" t="str">
        <f t="shared" ref="AK81" si="195">IF($X81=0, IF(AA81=0, "-", "on"), "")</f>
        <v>-</v>
      </c>
      <c r="AL81" s="42" t="str">
        <f t="shared" ref="AL81" si="196">IF($X81=0, IF(AB81=0, "-", "on"), "")</f>
        <v>-</v>
      </c>
      <c r="AM81" s="42" t="str">
        <f t="shared" ref="AM81" si="197">IF($X81=0, IF(AC81=0, "-", "on"), "")</f>
        <v>-</v>
      </c>
      <c r="AN81" s="42" t="str">
        <f t="shared" ref="AN81" si="198">IF($X81=0, IF(AD81=0, "-", "on"), "")</f>
        <v>-</v>
      </c>
      <c r="AO81" s="42" t="str">
        <f t="shared" ref="AO81" si="199">IF($X81=0, IF(AE81=0, "-", "on"), "")</f>
        <v>-</v>
      </c>
      <c r="AP81" s="42" t="str">
        <f t="shared" ref="AP81" si="200">IF($X81=0, IF(AF81=0, "-", "on"), "")</f>
        <v>-</v>
      </c>
      <c r="AQ81" s="42" t="str">
        <f t="shared" ref="AQ81" si="201">IF($X81=0, IF(AG81=0, "-", "on"), "")</f>
        <v>-</v>
      </c>
      <c r="AR81" s="58" t="str">
        <f t="shared" ref="AR81" si="202">IF($X81=0, IF(AH81=0, "-", "on"), "")</f>
        <v>-</v>
      </c>
    </row>
    <row r="82" spans="1:44" x14ac:dyDescent="0.25">
      <c r="A82" s="19" t="s">
        <v>91</v>
      </c>
      <c r="B82" s="19">
        <v>2885483</v>
      </c>
      <c r="C82" s="19">
        <f t="shared" si="155"/>
        <v>2885440</v>
      </c>
      <c r="D82" s="8">
        <v>44</v>
      </c>
      <c r="E82" s="19" t="s">
        <v>10</v>
      </c>
      <c r="F82" s="19" t="s">
        <v>10</v>
      </c>
      <c r="G82" s="19" t="s">
        <v>354</v>
      </c>
      <c r="H82" s="19">
        <v>25</v>
      </c>
      <c r="I82" s="19">
        <v>1</v>
      </c>
      <c r="J82" s="19">
        <v>32</v>
      </c>
      <c r="K82" s="19">
        <v>3</v>
      </c>
      <c r="L82" s="19">
        <v>8.5999999999999993E-2</v>
      </c>
      <c r="M82" s="19"/>
      <c r="N82" s="9" t="s">
        <v>244</v>
      </c>
      <c r="O82" s="66" t="s">
        <v>316</v>
      </c>
      <c r="P82" s="10" t="s">
        <v>323</v>
      </c>
      <c r="Q82" s="10" t="s">
        <v>323</v>
      </c>
      <c r="R82" s="10" t="s">
        <v>324</v>
      </c>
      <c r="S82" s="10" t="s">
        <v>324</v>
      </c>
      <c r="T82" s="10" t="s">
        <v>324</v>
      </c>
      <c r="U82" s="22"/>
      <c r="V82" s="23"/>
      <c r="W82" s="40"/>
      <c r="X82" s="43">
        <v>105.34566018018322</v>
      </c>
      <c r="Y82" s="30">
        <v>41.026401802404706</v>
      </c>
      <c r="Z82" s="30">
        <v>31.165654053012279</v>
      </c>
      <c r="AA82" s="30">
        <v>60.468059057943925</v>
      </c>
      <c r="AB82" s="30">
        <v>27.205616458048556</v>
      </c>
      <c r="AC82" s="30">
        <v>76.338357985126606</v>
      </c>
      <c r="AD82" s="30">
        <v>139.50757916776104</v>
      </c>
      <c r="AE82" s="30">
        <v>36.981313046667012</v>
      </c>
      <c r="AF82" s="30">
        <v>27.666790909002376</v>
      </c>
      <c r="AG82" s="30">
        <v>33.932925871283857</v>
      </c>
      <c r="AH82" s="44">
        <v>0</v>
      </c>
      <c r="AI82" s="57">
        <f t="shared" si="174"/>
        <v>-2.5677528506535645</v>
      </c>
      <c r="AJ82" s="42">
        <f t="shared" si="156"/>
        <v>-3.3801844813201076</v>
      </c>
      <c r="AK82" s="42">
        <f t="shared" si="157"/>
        <v>-1.7421703593832081</v>
      </c>
      <c r="AL82" s="42">
        <f t="shared" si="158"/>
        <v>-3.8722026513395758</v>
      </c>
      <c r="AM82" s="42">
        <f t="shared" si="159"/>
        <v>-1.3799833132474273</v>
      </c>
      <c r="AN82" s="42">
        <f t="shared" si="160"/>
        <v>1.3242840657047217</v>
      </c>
      <c r="AO82" s="42">
        <f t="shared" ref="AO82:AO129" si="203">IF(AE82/$X82&gt;1, AE82/$X82, $X82/AE82*-1)</f>
        <v>-2.8486187077037175</v>
      </c>
      <c r="AP82" s="42">
        <f t="shared" si="161"/>
        <v>-3.8076573653471768</v>
      </c>
      <c r="AQ82" s="42">
        <f t="shared" si="162"/>
        <v>-3.1045262816353021</v>
      </c>
      <c r="AR82" s="58" t="s">
        <v>356</v>
      </c>
    </row>
    <row r="83" spans="1:44" x14ac:dyDescent="0.25">
      <c r="A83" s="18" t="s">
        <v>90</v>
      </c>
      <c r="B83" s="18">
        <v>4463425</v>
      </c>
      <c r="C83" s="18">
        <f t="shared" si="155"/>
        <v>4463363</v>
      </c>
      <c r="D83" s="8">
        <v>63</v>
      </c>
      <c r="E83" s="18">
        <v>12</v>
      </c>
      <c r="F83" s="18" t="s">
        <v>10</v>
      </c>
      <c r="G83" s="19" t="s">
        <v>354</v>
      </c>
      <c r="H83" s="18">
        <v>36</v>
      </c>
      <c r="I83" s="18">
        <v>1</v>
      </c>
      <c r="J83" s="18">
        <v>32</v>
      </c>
      <c r="K83" s="18">
        <v>2</v>
      </c>
      <c r="L83" s="18">
        <v>0.06</v>
      </c>
      <c r="M83" s="18"/>
      <c r="N83" s="9" t="s">
        <v>243</v>
      </c>
      <c r="O83" s="66" t="s">
        <v>316</v>
      </c>
      <c r="P83" s="10" t="s">
        <v>323</v>
      </c>
      <c r="Q83" s="10" t="s">
        <v>323</v>
      </c>
      <c r="R83" s="10" t="s">
        <v>324</v>
      </c>
      <c r="S83" s="10" t="s">
        <v>324</v>
      </c>
      <c r="T83" s="10" t="s">
        <v>324</v>
      </c>
      <c r="U83" s="24"/>
      <c r="V83" s="23"/>
      <c r="W83" s="40"/>
      <c r="X83" s="43">
        <v>18.39368669812723</v>
      </c>
      <c r="Y83" s="30">
        <v>0</v>
      </c>
      <c r="Z83" s="30">
        <v>0</v>
      </c>
      <c r="AA83" s="30">
        <v>14.077220098145675</v>
      </c>
      <c r="AB83" s="30">
        <v>0</v>
      </c>
      <c r="AC83" s="30">
        <v>0</v>
      </c>
      <c r="AD83" s="30">
        <v>8.1194887346315934</v>
      </c>
      <c r="AE83" s="30">
        <v>0</v>
      </c>
      <c r="AF83" s="30">
        <v>0</v>
      </c>
      <c r="AG83" s="30">
        <v>0</v>
      </c>
      <c r="AH83" s="44">
        <v>0</v>
      </c>
      <c r="AI83" s="57" t="s">
        <v>356</v>
      </c>
      <c r="AJ83" s="42" t="s">
        <v>356</v>
      </c>
      <c r="AK83" s="42">
        <f t="shared" si="157"/>
        <v>-1.3066277695374062</v>
      </c>
      <c r="AL83" s="42" t="s">
        <v>356</v>
      </c>
      <c r="AM83" s="42" t="s">
        <v>356</v>
      </c>
      <c r="AN83" s="42">
        <f t="shared" si="160"/>
        <v>-2.2653749884119776</v>
      </c>
      <c r="AO83" s="42" t="s">
        <v>356</v>
      </c>
      <c r="AP83" s="42" t="s">
        <v>356</v>
      </c>
      <c r="AQ83" s="42" t="s">
        <v>356</v>
      </c>
      <c r="AR83" s="58" t="s">
        <v>356</v>
      </c>
    </row>
    <row r="84" spans="1:44" x14ac:dyDescent="0.25">
      <c r="A84" s="7" t="s">
        <v>94</v>
      </c>
      <c r="B84" s="7">
        <v>1152534</v>
      </c>
      <c r="C84" s="7">
        <f t="shared" si="155"/>
        <v>1152623</v>
      </c>
      <c r="D84" s="8">
        <v>90</v>
      </c>
      <c r="E84" s="7">
        <v>51</v>
      </c>
      <c r="F84" s="7" t="s">
        <v>11</v>
      </c>
      <c r="G84" s="19" t="s">
        <v>355</v>
      </c>
      <c r="H84" s="7">
        <v>50</v>
      </c>
      <c r="I84" s="7">
        <v>4</v>
      </c>
      <c r="J84" s="7">
        <v>31</v>
      </c>
      <c r="K84" s="7">
        <v>5</v>
      </c>
      <c r="L84" s="7">
        <v>0.17199999999999999</v>
      </c>
      <c r="M84" s="7"/>
      <c r="N84" s="9" t="s">
        <v>247</v>
      </c>
      <c r="O84" s="66" t="s">
        <v>316</v>
      </c>
      <c r="P84" s="17">
        <v>932234</v>
      </c>
      <c r="Q84" s="10">
        <v>932325</v>
      </c>
      <c r="R84" s="10" t="str">
        <f>IF(P84&lt;Q84, "+", "-")</f>
        <v>+</v>
      </c>
      <c r="S84" s="10" t="s">
        <v>318</v>
      </c>
      <c r="T84" s="10" t="s">
        <v>318</v>
      </c>
      <c r="U84" s="22">
        <v>0.84023515199999999</v>
      </c>
      <c r="V84" s="23" t="s">
        <v>349</v>
      </c>
      <c r="W84" s="40">
        <v>3</v>
      </c>
      <c r="X84" s="43">
        <v>25.751161377378118</v>
      </c>
      <c r="Y84" s="30">
        <v>0</v>
      </c>
      <c r="Z84" s="30">
        <v>15.236541981472667</v>
      </c>
      <c r="AA84" s="30">
        <v>4.9270270343509859</v>
      </c>
      <c r="AB84" s="30">
        <v>0</v>
      </c>
      <c r="AC84" s="30">
        <v>0</v>
      </c>
      <c r="AD84" s="30">
        <v>11.36728422848423</v>
      </c>
      <c r="AE84" s="30">
        <v>0</v>
      </c>
      <c r="AF84" s="30">
        <v>0</v>
      </c>
      <c r="AG84" s="30">
        <v>8.2947152129804991</v>
      </c>
      <c r="AH84" s="44">
        <v>0</v>
      </c>
      <c r="AI84" s="57" t="s">
        <v>356</v>
      </c>
      <c r="AJ84" s="42">
        <f t="shared" si="156"/>
        <v>-1.6900922406600538</v>
      </c>
      <c r="AK84" s="53">
        <f t="shared" si="157"/>
        <v>-5.226511078149624</v>
      </c>
      <c r="AL84" s="42" t="s">
        <v>356</v>
      </c>
      <c r="AM84" s="42" t="s">
        <v>356</v>
      </c>
      <c r="AN84" s="42">
        <f t="shared" si="160"/>
        <v>-2.2653749884119776</v>
      </c>
      <c r="AO84" s="42" t="s">
        <v>356</v>
      </c>
      <c r="AP84" s="42" t="s">
        <v>356</v>
      </c>
      <c r="AQ84" s="42">
        <f t="shared" si="162"/>
        <v>-3.1045262816353016</v>
      </c>
      <c r="AR84" s="58" t="s">
        <v>356</v>
      </c>
    </row>
    <row r="85" spans="1:44" x14ac:dyDescent="0.25">
      <c r="A85" s="7" t="s">
        <v>95</v>
      </c>
      <c r="B85" s="7">
        <v>2602372</v>
      </c>
      <c r="C85" s="7">
        <f t="shared" si="155"/>
        <v>2602311</v>
      </c>
      <c r="D85" s="8">
        <v>62</v>
      </c>
      <c r="E85" s="7">
        <v>12</v>
      </c>
      <c r="F85" s="7" t="s">
        <v>10</v>
      </c>
      <c r="G85" s="19" t="s">
        <v>354</v>
      </c>
      <c r="H85" s="7">
        <v>34</v>
      </c>
      <c r="I85" s="7">
        <v>2</v>
      </c>
      <c r="J85" s="7">
        <v>31</v>
      </c>
      <c r="K85" s="7">
        <v>4</v>
      </c>
      <c r="L85" s="7">
        <v>0.126</v>
      </c>
      <c r="M85" s="7"/>
      <c r="N85" s="9" t="s">
        <v>248</v>
      </c>
      <c r="O85" s="66" t="s">
        <v>316</v>
      </c>
      <c r="P85" s="17">
        <v>1925334</v>
      </c>
      <c r="Q85" s="10">
        <v>1925273</v>
      </c>
      <c r="R85" s="10" t="str">
        <f>IF(P85&lt;Q85, "+", "-")</f>
        <v>-</v>
      </c>
      <c r="S85" s="10" t="s">
        <v>317</v>
      </c>
      <c r="T85" s="10" t="s">
        <v>317</v>
      </c>
      <c r="U85" s="24"/>
      <c r="V85" s="23"/>
      <c r="W85" s="40"/>
      <c r="X85" s="43">
        <v>18.690359064226055</v>
      </c>
      <c r="Y85" s="30">
        <v>14.557755478272638</v>
      </c>
      <c r="Z85" s="30">
        <v>11.058780470423711</v>
      </c>
      <c r="AA85" s="30">
        <v>28.608544070425079</v>
      </c>
      <c r="AB85" s="30">
        <v>19.307211679905429</v>
      </c>
      <c r="AC85" s="30">
        <v>10.835121778534099</v>
      </c>
      <c r="AD85" s="30">
        <v>0</v>
      </c>
      <c r="AE85" s="30">
        <v>52.489605614624146</v>
      </c>
      <c r="AF85" s="30">
        <v>19.634496774130717</v>
      </c>
      <c r="AG85" s="30">
        <v>84.285009422221208</v>
      </c>
      <c r="AH85" s="44">
        <v>13.284972137826484</v>
      </c>
      <c r="AI85" s="57">
        <f t="shared" si="174"/>
        <v>-1.2838764253267823</v>
      </c>
      <c r="AJ85" s="42">
        <f t="shared" si="156"/>
        <v>-1.6900922406600538</v>
      </c>
      <c r="AK85" s="42">
        <f t="shared" si="157"/>
        <v>1.5306578098428696</v>
      </c>
      <c r="AL85" s="42">
        <f t="shared" si="158"/>
        <v>1.0330037862600536</v>
      </c>
      <c r="AM85" s="42">
        <f t="shared" si="159"/>
        <v>-1.7249791415592843</v>
      </c>
      <c r="AN85" s="42" t="s">
        <v>356</v>
      </c>
      <c r="AO85" s="42">
        <f t="shared" si="203"/>
        <v>2.8083786637941555</v>
      </c>
      <c r="AP85" s="42">
        <f t="shared" si="161"/>
        <v>1.0505146908446383</v>
      </c>
      <c r="AQ85" s="53">
        <f t="shared" si="162"/>
        <v>4.5095446873220011</v>
      </c>
      <c r="AR85" s="58">
        <f t="shared" si="163"/>
        <v>-1.4068798090293873</v>
      </c>
    </row>
    <row r="86" spans="1:44" x14ac:dyDescent="0.25">
      <c r="A86" s="7" t="s">
        <v>98</v>
      </c>
      <c r="B86" s="7">
        <v>865067</v>
      </c>
      <c r="C86" s="7">
        <f t="shared" si="155"/>
        <v>864965</v>
      </c>
      <c r="D86" s="8">
        <v>103</v>
      </c>
      <c r="E86" s="7">
        <v>51</v>
      </c>
      <c r="F86" s="7" t="s">
        <v>10</v>
      </c>
      <c r="G86" s="19" t="s">
        <v>354</v>
      </c>
      <c r="H86" s="7">
        <v>54</v>
      </c>
      <c r="I86" s="7">
        <v>1</v>
      </c>
      <c r="J86" s="7">
        <v>30</v>
      </c>
      <c r="K86" s="7">
        <v>1</v>
      </c>
      <c r="L86" s="7">
        <v>0.04</v>
      </c>
      <c r="M86" s="7"/>
      <c r="N86" s="9" t="s">
        <v>251</v>
      </c>
      <c r="O86" s="66" t="s">
        <v>316</v>
      </c>
      <c r="P86" s="17">
        <v>778988</v>
      </c>
      <c r="Q86" s="10">
        <v>778886</v>
      </c>
      <c r="R86" s="10" t="str">
        <f>IF(P86&lt;Q86, "+", "-")</f>
        <v>-</v>
      </c>
      <c r="S86" s="10" t="s">
        <v>318</v>
      </c>
      <c r="T86" s="10" t="s">
        <v>318</v>
      </c>
      <c r="U86" s="22"/>
      <c r="V86" s="23"/>
      <c r="W86" s="40"/>
      <c r="X86" s="43">
        <v>0</v>
      </c>
      <c r="Y86" s="30">
        <v>0</v>
      </c>
      <c r="Z86" s="30">
        <v>6.6567416423909709</v>
      </c>
      <c r="AA86" s="30">
        <v>0</v>
      </c>
      <c r="AB86" s="30">
        <v>0</v>
      </c>
      <c r="AC86" s="30">
        <v>0</v>
      </c>
      <c r="AD86" s="30">
        <v>14.898867678110401</v>
      </c>
      <c r="AE86" s="30">
        <v>0</v>
      </c>
      <c r="AF86" s="30">
        <v>0</v>
      </c>
      <c r="AG86" s="30">
        <v>0</v>
      </c>
      <c r="AH86" s="44">
        <v>0</v>
      </c>
      <c r="AI86" s="57" t="str">
        <f t="shared" ref="AI86:AI89" si="204">IF($X86=0, IF(Y86=0, "-", "on"), "")</f>
        <v>-</v>
      </c>
      <c r="AJ86" s="42" t="str">
        <f t="shared" ref="AJ86:AJ89" si="205">IF($X86=0, IF(Z86=0, "-", "on"), "")</f>
        <v>on</v>
      </c>
      <c r="AK86" s="42" t="str">
        <f t="shared" ref="AK86:AK89" si="206">IF($X86=0, IF(AA86=0, "-", "on"), "")</f>
        <v>-</v>
      </c>
      <c r="AL86" s="42" t="str">
        <f t="shared" ref="AL86:AL89" si="207">IF($X86=0, IF(AB86=0, "-", "on"), "")</f>
        <v>-</v>
      </c>
      <c r="AM86" s="42" t="str">
        <f t="shared" ref="AM86:AM89" si="208">IF($X86=0, IF(AC86=0, "-", "on"), "")</f>
        <v>-</v>
      </c>
      <c r="AN86" s="42" t="str">
        <f t="shared" ref="AN86:AN89" si="209">IF($X86=0, IF(AD86=0, "-", "on"), "")</f>
        <v>on</v>
      </c>
      <c r="AO86" s="42" t="str">
        <f t="shared" ref="AO86:AO89" si="210">IF($X86=0, IF(AE86=0, "-", "on"), "")</f>
        <v>-</v>
      </c>
      <c r="AP86" s="42" t="str">
        <f t="shared" ref="AP86:AP89" si="211">IF($X86=0, IF(AF86=0, "-", "on"), "")</f>
        <v>-</v>
      </c>
      <c r="AQ86" s="42" t="str">
        <f t="shared" ref="AQ86:AQ89" si="212">IF($X86=0, IF(AG86=0, "-", "on"), "")</f>
        <v>-</v>
      </c>
      <c r="AR86" s="58" t="str">
        <f t="shared" ref="AR86:AR89" si="213">IF($X86=0, IF(AH86=0, "-", "on"), "")</f>
        <v>-</v>
      </c>
    </row>
    <row r="87" spans="1:44" x14ac:dyDescent="0.25">
      <c r="A87" s="18" t="s">
        <v>96</v>
      </c>
      <c r="B87" s="18">
        <v>2062548</v>
      </c>
      <c r="C87" s="18">
        <f t="shared" si="155"/>
        <v>2062585</v>
      </c>
      <c r="D87" s="8">
        <v>38</v>
      </c>
      <c r="E87" s="18" t="s">
        <v>10</v>
      </c>
      <c r="F87" s="18" t="s">
        <v>11</v>
      </c>
      <c r="G87" s="19" t="s">
        <v>354</v>
      </c>
      <c r="H87" s="18">
        <v>20</v>
      </c>
      <c r="I87" s="18">
        <v>0</v>
      </c>
      <c r="J87" s="18">
        <v>30</v>
      </c>
      <c r="K87" s="18">
        <v>0</v>
      </c>
      <c r="L87" s="18">
        <v>0</v>
      </c>
      <c r="M87" s="18"/>
      <c r="N87" s="9" t="s">
        <v>249</v>
      </c>
      <c r="O87" s="66" t="s">
        <v>316</v>
      </c>
      <c r="P87" s="17">
        <v>1510162</v>
      </c>
      <c r="Q87" s="10">
        <v>1510125</v>
      </c>
      <c r="R87" s="10" t="str">
        <f>IF(P87&lt;Q87, "+", "-")</f>
        <v>-</v>
      </c>
      <c r="S87" s="10" t="s">
        <v>317</v>
      </c>
      <c r="T87" s="10" t="s">
        <v>318</v>
      </c>
      <c r="U87" s="22"/>
      <c r="V87" s="23"/>
      <c r="W87" s="40"/>
      <c r="X87" s="43">
        <v>0</v>
      </c>
      <c r="Y87" s="30">
        <v>0</v>
      </c>
      <c r="Z87" s="30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0</v>
      </c>
      <c r="AF87" s="30">
        <v>0</v>
      </c>
      <c r="AG87" s="30">
        <v>0</v>
      </c>
      <c r="AH87" s="44">
        <v>0</v>
      </c>
      <c r="AI87" s="57" t="str">
        <f t="shared" si="204"/>
        <v>-</v>
      </c>
      <c r="AJ87" s="42" t="str">
        <f t="shared" si="205"/>
        <v>-</v>
      </c>
      <c r="AK87" s="42" t="str">
        <f t="shared" si="206"/>
        <v>-</v>
      </c>
      <c r="AL87" s="42" t="str">
        <f t="shared" si="207"/>
        <v>-</v>
      </c>
      <c r="AM87" s="42" t="str">
        <f t="shared" si="208"/>
        <v>-</v>
      </c>
      <c r="AN87" s="42" t="str">
        <f t="shared" si="209"/>
        <v>-</v>
      </c>
      <c r="AO87" s="42" t="str">
        <f t="shared" si="210"/>
        <v>-</v>
      </c>
      <c r="AP87" s="42" t="str">
        <f t="shared" si="211"/>
        <v>-</v>
      </c>
      <c r="AQ87" s="42" t="str">
        <f t="shared" si="212"/>
        <v>-</v>
      </c>
      <c r="AR87" s="58" t="str">
        <f t="shared" si="213"/>
        <v>-</v>
      </c>
    </row>
    <row r="88" spans="1:44" x14ac:dyDescent="0.25">
      <c r="A88" s="19" t="s">
        <v>97</v>
      </c>
      <c r="B88" s="19">
        <v>4770438</v>
      </c>
      <c r="C88" s="19">
        <f t="shared" si="155"/>
        <v>4770477</v>
      </c>
      <c r="D88" s="8">
        <v>40</v>
      </c>
      <c r="E88" s="19">
        <v>12</v>
      </c>
      <c r="F88" s="19" t="s">
        <v>11</v>
      </c>
      <c r="G88" s="19" t="s">
        <v>354</v>
      </c>
      <c r="H88" s="19">
        <v>21</v>
      </c>
      <c r="I88" s="19">
        <v>1</v>
      </c>
      <c r="J88" s="19">
        <v>30</v>
      </c>
      <c r="K88" s="19">
        <v>3</v>
      </c>
      <c r="L88" s="19">
        <v>0.10199999999999999</v>
      </c>
      <c r="M88" s="19"/>
      <c r="N88" s="9" t="s">
        <v>250</v>
      </c>
      <c r="O88" s="66" t="s">
        <v>316</v>
      </c>
      <c r="P88" s="10" t="s">
        <v>323</v>
      </c>
      <c r="Q88" s="10" t="s">
        <v>323</v>
      </c>
      <c r="R88" s="10" t="s">
        <v>324</v>
      </c>
      <c r="S88" s="10" t="s">
        <v>324</v>
      </c>
      <c r="T88" s="10" t="s">
        <v>324</v>
      </c>
      <c r="U88" s="22"/>
      <c r="V88" s="23"/>
      <c r="W88" s="40"/>
      <c r="X88" s="43">
        <v>0</v>
      </c>
      <c r="Y88" s="30">
        <v>0</v>
      </c>
      <c r="Z88" s="30">
        <v>17.141109729156753</v>
      </c>
      <c r="AA88" s="30">
        <v>11.085810827289718</v>
      </c>
      <c r="AB88" s="30">
        <v>29.926178103853413</v>
      </c>
      <c r="AC88" s="30">
        <v>0</v>
      </c>
      <c r="AD88" s="30">
        <v>0</v>
      </c>
      <c r="AE88" s="30">
        <v>0</v>
      </c>
      <c r="AF88" s="30">
        <v>0</v>
      </c>
      <c r="AG88" s="30">
        <v>37.326218458412249</v>
      </c>
      <c r="AH88" s="44">
        <v>0</v>
      </c>
      <c r="AI88" s="57" t="str">
        <f t="shared" si="204"/>
        <v>-</v>
      </c>
      <c r="AJ88" s="42" t="str">
        <f t="shared" si="205"/>
        <v>on</v>
      </c>
      <c r="AK88" s="42" t="str">
        <f t="shared" si="206"/>
        <v>on</v>
      </c>
      <c r="AL88" s="42" t="str">
        <f t="shared" si="207"/>
        <v>on</v>
      </c>
      <c r="AM88" s="42" t="str">
        <f t="shared" si="208"/>
        <v>-</v>
      </c>
      <c r="AN88" s="42" t="str">
        <f t="shared" si="209"/>
        <v>-</v>
      </c>
      <c r="AO88" s="42" t="str">
        <f t="shared" si="210"/>
        <v>-</v>
      </c>
      <c r="AP88" s="42" t="str">
        <f t="shared" si="211"/>
        <v>-</v>
      </c>
      <c r="AQ88" s="42" t="str">
        <f t="shared" si="212"/>
        <v>on</v>
      </c>
      <c r="AR88" s="58" t="str">
        <f t="shared" si="213"/>
        <v>-</v>
      </c>
    </row>
    <row r="89" spans="1:44" x14ac:dyDescent="0.25">
      <c r="A89" s="7" t="s">
        <v>101</v>
      </c>
      <c r="B89" s="7">
        <v>11537</v>
      </c>
      <c r="C89" s="7">
        <f t="shared" si="155"/>
        <v>11609</v>
      </c>
      <c r="D89" s="8">
        <v>73</v>
      </c>
      <c r="E89" s="7">
        <v>48</v>
      </c>
      <c r="F89" s="7" t="s">
        <v>11</v>
      </c>
      <c r="G89" s="19" t="s">
        <v>354</v>
      </c>
      <c r="H89" s="7">
        <v>37</v>
      </c>
      <c r="I89" s="7">
        <v>2</v>
      </c>
      <c r="J89" s="7">
        <v>29</v>
      </c>
      <c r="K89" s="7">
        <v>3</v>
      </c>
      <c r="L89" s="7">
        <v>0.11600000000000001</v>
      </c>
      <c r="M89" s="7"/>
      <c r="N89" s="9" t="s">
        <v>254</v>
      </c>
      <c r="O89" s="66" t="s">
        <v>316</v>
      </c>
      <c r="P89" s="17">
        <v>11520</v>
      </c>
      <c r="Q89" s="10">
        <v>11592</v>
      </c>
      <c r="R89" s="10" t="str">
        <f t="shared" ref="R89:R94" si="214">IF(P89&lt;Q89, "+", "-")</f>
        <v>+</v>
      </c>
      <c r="S89" s="10" t="s">
        <v>317</v>
      </c>
      <c r="T89" s="10" t="s">
        <v>318</v>
      </c>
      <c r="U89" s="24"/>
      <c r="V89" s="23"/>
      <c r="W89" s="40"/>
      <c r="X89" s="43">
        <v>0</v>
      </c>
      <c r="Y89" s="30">
        <v>0</v>
      </c>
      <c r="Z89" s="30">
        <v>0</v>
      </c>
      <c r="AA89" s="30">
        <v>6.0744168916655985</v>
      </c>
      <c r="AB89" s="30">
        <v>0</v>
      </c>
      <c r="AC89" s="30">
        <v>18.40486439093463</v>
      </c>
      <c r="AD89" s="30">
        <v>0</v>
      </c>
      <c r="AE89" s="30">
        <v>0</v>
      </c>
      <c r="AF89" s="30">
        <v>0</v>
      </c>
      <c r="AG89" s="30">
        <v>0</v>
      </c>
      <c r="AH89" s="44">
        <v>0</v>
      </c>
      <c r="AI89" s="57" t="str">
        <f t="shared" si="204"/>
        <v>-</v>
      </c>
      <c r="AJ89" s="42" t="str">
        <f t="shared" si="205"/>
        <v>-</v>
      </c>
      <c r="AK89" s="42" t="str">
        <f t="shared" si="206"/>
        <v>on</v>
      </c>
      <c r="AL89" s="42" t="str">
        <f t="shared" si="207"/>
        <v>-</v>
      </c>
      <c r="AM89" s="42" t="str">
        <f t="shared" si="208"/>
        <v>on</v>
      </c>
      <c r="AN89" s="42" t="str">
        <f t="shared" si="209"/>
        <v>-</v>
      </c>
      <c r="AO89" s="42" t="str">
        <f t="shared" si="210"/>
        <v>-</v>
      </c>
      <c r="AP89" s="42" t="str">
        <f t="shared" si="211"/>
        <v>-</v>
      </c>
      <c r="AQ89" s="42" t="str">
        <f t="shared" si="212"/>
        <v>-</v>
      </c>
      <c r="AR89" s="58" t="str">
        <f t="shared" si="213"/>
        <v>-</v>
      </c>
    </row>
    <row r="90" spans="1:44" x14ac:dyDescent="0.25">
      <c r="A90" s="18" t="s">
        <v>99</v>
      </c>
      <c r="B90" s="18">
        <v>3040352</v>
      </c>
      <c r="C90" s="18">
        <f t="shared" si="155"/>
        <v>3040276</v>
      </c>
      <c r="D90" s="8">
        <v>77</v>
      </c>
      <c r="E90" s="18">
        <v>18</v>
      </c>
      <c r="F90" s="18" t="s">
        <v>10</v>
      </c>
      <c r="G90" s="19" t="s">
        <v>354</v>
      </c>
      <c r="H90" s="18">
        <v>40</v>
      </c>
      <c r="I90" s="18">
        <v>3</v>
      </c>
      <c r="J90" s="18">
        <v>29</v>
      </c>
      <c r="K90" s="18">
        <v>5</v>
      </c>
      <c r="L90" s="18">
        <v>0.161</v>
      </c>
      <c r="M90" s="18"/>
      <c r="N90" s="9" t="s">
        <v>252</v>
      </c>
      <c r="O90" s="66" t="s">
        <v>316</v>
      </c>
      <c r="P90" s="17">
        <v>2234092</v>
      </c>
      <c r="Q90" s="10">
        <v>2234016</v>
      </c>
      <c r="R90" s="10" t="str">
        <f t="shared" si="214"/>
        <v>-</v>
      </c>
      <c r="S90" s="10" t="s">
        <v>318</v>
      </c>
      <c r="T90" s="10" t="s">
        <v>318</v>
      </c>
      <c r="U90" s="22"/>
      <c r="V90" s="23"/>
      <c r="W90" s="40"/>
      <c r="X90" s="43">
        <v>15.049380025740458</v>
      </c>
      <c r="Y90" s="30">
        <v>0</v>
      </c>
      <c r="Z90" s="30">
        <v>0</v>
      </c>
      <c r="AA90" s="30">
        <v>0</v>
      </c>
      <c r="AB90" s="30">
        <v>0</v>
      </c>
      <c r="AC90" s="30">
        <v>0</v>
      </c>
      <c r="AD90" s="30">
        <v>0</v>
      </c>
      <c r="AE90" s="30">
        <v>0</v>
      </c>
      <c r="AF90" s="30">
        <v>0</v>
      </c>
      <c r="AG90" s="30">
        <v>0</v>
      </c>
      <c r="AH90" s="44">
        <v>0</v>
      </c>
      <c r="AI90" s="57" t="s">
        <v>356</v>
      </c>
      <c r="AJ90" s="42" t="s">
        <v>356</v>
      </c>
      <c r="AK90" s="42" t="s">
        <v>356</v>
      </c>
      <c r="AL90" s="42" t="s">
        <v>356</v>
      </c>
      <c r="AM90" s="42" t="s">
        <v>356</v>
      </c>
      <c r="AN90" s="42" t="s">
        <v>356</v>
      </c>
      <c r="AO90" s="42" t="s">
        <v>356</v>
      </c>
      <c r="AP90" s="42" t="s">
        <v>356</v>
      </c>
      <c r="AQ90" s="42" t="s">
        <v>356</v>
      </c>
      <c r="AR90" s="58" t="s">
        <v>356</v>
      </c>
    </row>
    <row r="91" spans="1:44" x14ac:dyDescent="0.25">
      <c r="A91" s="7" t="s">
        <v>100</v>
      </c>
      <c r="B91" s="7">
        <v>4249267</v>
      </c>
      <c r="C91" s="7">
        <f t="shared" si="155"/>
        <v>4249330</v>
      </c>
      <c r="D91" s="8">
        <v>64</v>
      </c>
      <c r="E91" s="7">
        <v>9</v>
      </c>
      <c r="F91" s="7" t="s">
        <v>11</v>
      </c>
      <c r="G91" s="19" t="s">
        <v>354</v>
      </c>
      <c r="H91" s="7">
        <v>33</v>
      </c>
      <c r="I91" s="7">
        <v>2</v>
      </c>
      <c r="J91" s="7">
        <v>29</v>
      </c>
      <c r="K91" s="7">
        <v>4</v>
      </c>
      <c r="L91" s="7">
        <v>0.13</v>
      </c>
      <c r="M91" s="7"/>
      <c r="N91" s="9" t="s">
        <v>253</v>
      </c>
      <c r="O91" s="66" t="s">
        <v>316</v>
      </c>
      <c r="P91" s="17">
        <v>3447033</v>
      </c>
      <c r="Q91" s="10">
        <v>3447096</v>
      </c>
      <c r="R91" s="10" t="str">
        <f t="shared" si="214"/>
        <v>+</v>
      </c>
      <c r="S91" s="10" t="s">
        <v>317</v>
      </c>
      <c r="T91" s="10" t="s">
        <v>318</v>
      </c>
      <c r="U91" s="22"/>
      <c r="V91" s="23"/>
      <c r="W91" s="40"/>
      <c r="X91" s="43">
        <v>9.0531426717344949</v>
      </c>
      <c r="Y91" s="30">
        <v>0</v>
      </c>
      <c r="Z91" s="30">
        <v>0</v>
      </c>
      <c r="AA91" s="30">
        <v>6.928631767056074</v>
      </c>
      <c r="AB91" s="30">
        <v>0</v>
      </c>
      <c r="AC91" s="30">
        <v>10.496524222954907</v>
      </c>
      <c r="AD91" s="30">
        <v>15.985243446305951</v>
      </c>
      <c r="AE91" s="30">
        <v>0</v>
      </c>
      <c r="AF91" s="30">
        <v>0</v>
      </c>
      <c r="AG91" s="30">
        <v>0</v>
      </c>
      <c r="AH91" s="44">
        <v>0</v>
      </c>
      <c r="AI91" s="57" t="s">
        <v>356</v>
      </c>
      <c r="AJ91" s="42" t="s">
        <v>356</v>
      </c>
      <c r="AK91" s="42">
        <f t="shared" si="157"/>
        <v>-1.3066277695374062</v>
      </c>
      <c r="AL91" s="42" t="s">
        <v>356</v>
      </c>
      <c r="AM91" s="42">
        <f t="shared" si="159"/>
        <v>1.1594343095604693</v>
      </c>
      <c r="AN91" s="42">
        <f t="shared" si="160"/>
        <v>1.7657120876062955</v>
      </c>
      <c r="AO91" s="42" t="s">
        <v>356</v>
      </c>
      <c r="AP91" s="42" t="s">
        <v>356</v>
      </c>
      <c r="AQ91" s="42" t="s">
        <v>356</v>
      </c>
      <c r="AR91" s="58" t="s">
        <v>356</v>
      </c>
    </row>
    <row r="92" spans="1:44" x14ac:dyDescent="0.25">
      <c r="A92" s="18" t="s">
        <v>104</v>
      </c>
      <c r="B92" s="18">
        <v>725615</v>
      </c>
      <c r="C92" s="18">
        <f t="shared" si="155"/>
        <v>725675</v>
      </c>
      <c r="D92" s="8">
        <v>61</v>
      </c>
      <c r="E92" s="18" t="s">
        <v>10</v>
      </c>
      <c r="F92" s="18" t="s">
        <v>11</v>
      </c>
      <c r="G92" s="19" t="s">
        <v>354</v>
      </c>
      <c r="H92" s="18">
        <v>30</v>
      </c>
      <c r="I92" s="18">
        <v>2</v>
      </c>
      <c r="J92" s="18">
        <v>28</v>
      </c>
      <c r="K92" s="18">
        <v>4</v>
      </c>
      <c r="L92" s="18">
        <v>0.14299999999999999</v>
      </c>
      <c r="M92" s="18"/>
      <c r="N92" s="9" t="s">
        <v>257</v>
      </c>
      <c r="O92" s="66" t="s">
        <v>316</v>
      </c>
      <c r="P92" s="17">
        <v>644479</v>
      </c>
      <c r="Q92" s="10">
        <v>644539</v>
      </c>
      <c r="R92" s="10" t="str">
        <f t="shared" si="214"/>
        <v>+</v>
      </c>
      <c r="S92" s="10" t="s">
        <v>317</v>
      </c>
      <c r="T92" s="10" t="s">
        <v>318</v>
      </c>
      <c r="U92" s="22"/>
      <c r="V92" s="23"/>
      <c r="W92" s="40"/>
      <c r="X92" s="43">
        <v>0</v>
      </c>
      <c r="Y92" s="30">
        <v>14.796407207424647</v>
      </c>
      <c r="Z92" s="30">
        <v>0</v>
      </c>
      <c r="AA92" s="30">
        <v>0</v>
      </c>
      <c r="AB92" s="30">
        <v>0</v>
      </c>
      <c r="AC92" s="30">
        <v>11.012746725723181</v>
      </c>
      <c r="AD92" s="30">
        <v>0</v>
      </c>
      <c r="AE92" s="30">
        <v>0</v>
      </c>
      <c r="AF92" s="30">
        <v>0</v>
      </c>
      <c r="AG92" s="30">
        <v>0</v>
      </c>
      <c r="AH92" s="44">
        <v>0</v>
      </c>
      <c r="AI92" s="57" t="str">
        <f t="shared" ref="AI92:AI95" si="215">IF($X92=0, IF(Y92=0, "-", "on"), "")</f>
        <v>on</v>
      </c>
      <c r="AJ92" s="42" t="str">
        <f t="shared" ref="AJ92:AJ95" si="216">IF($X92=0, IF(Z92=0, "-", "on"), "")</f>
        <v>-</v>
      </c>
      <c r="AK92" s="42" t="str">
        <f t="shared" ref="AK92:AK95" si="217">IF($X92=0, IF(AA92=0, "-", "on"), "")</f>
        <v>-</v>
      </c>
      <c r="AL92" s="42" t="str">
        <f t="shared" ref="AL92:AL95" si="218">IF($X92=0, IF(AB92=0, "-", "on"), "")</f>
        <v>-</v>
      </c>
      <c r="AM92" s="42" t="str">
        <f t="shared" ref="AM92:AM95" si="219">IF($X92=0, IF(AC92=0, "-", "on"), "")</f>
        <v>on</v>
      </c>
      <c r="AN92" s="42" t="str">
        <f t="shared" ref="AN92:AN95" si="220">IF($X92=0, IF(AD92=0, "-", "on"), "")</f>
        <v>-</v>
      </c>
      <c r="AO92" s="42" t="str">
        <f t="shared" ref="AO92:AO95" si="221">IF($X92=0, IF(AE92=0, "-", "on"), "")</f>
        <v>-</v>
      </c>
      <c r="AP92" s="42" t="str">
        <f t="shared" ref="AP92:AP95" si="222">IF($X92=0, IF(AF92=0, "-", "on"), "")</f>
        <v>-</v>
      </c>
      <c r="AQ92" s="42" t="str">
        <f t="shared" ref="AQ92:AQ95" si="223">IF($X92=0, IF(AG92=0, "-", "on"), "")</f>
        <v>-</v>
      </c>
      <c r="AR92" s="58" t="str">
        <f t="shared" ref="AR92:AR95" si="224">IF($X92=0, IF(AH92=0, "-", "on"), "")</f>
        <v>-</v>
      </c>
    </row>
    <row r="93" spans="1:44" x14ac:dyDescent="0.25">
      <c r="A93" s="7" t="s">
        <v>102</v>
      </c>
      <c r="B93" s="7">
        <v>1592436</v>
      </c>
      <c r="C93" s="7">
        <f t="shared" si="155"/>
        <v>1592389</v>
      </c>
      <c r="D93" s="8">
        <v>48</v>
      </c>
      <c r="E93" s="7">
        <v>9</v>
      </c>
      <c r="F93" s="7" t="s">
        <v>10</v>
      </c>
      <c r="G93" s="19" t="s">
        <v>354</v>
      </c>
      <c r="H93" s="7">
        <v>24</v>
      </c>
      <c r="I93" s="7">
        <v>1</v>
      </c>
      <c r="J93" s="7">
        <v>28</v>
      </c>
      <c r="K93" s="7">
        <v>3</v>
      </c>
      <c r="L93" s="7">
        <v>0.09</v>
      </c>
      <c r="M93" s="7"/>
      <c r="N93" s="9" t="s">
        <v>255</v>
      </c>
      <c r="O93" s="66" t="s">
        <v>316</v>
      </c>
      <c r="P93" s="17">
        <v>1148255</v>
      </c>
      <c r="Q93" s="10">
        <v>1148208</v>
      </c>
      <c r="R93" s="10" t="str">
        <f t="shared" si="214"/>
        <v>-</v>
      </c>
      <c r="S93" s="10" t="s">
        <v>318</v>
      </c>
      <c r="T93" s="10" t="s">
        <v>318</v>
      </c>
      <c r="U93" s="22"/>
      <c r="V93" s="23"/>
      <c r="W93" s="40"/>
      <c r="X93" s="43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0</v>
      </c>
      <c r="AD93" s="30">
        <v>0</v>
      </c>
      <c r="AE93" s="30">
        <v>0</v>
      </c>
      <c r="AF93" s="30">
        <v>0</v>
      </c>
      <c r="AG93" s="30">
        <v>0</v>
      </c>
      <c r="AH93" s="44">
        <v>0</v>
      </c>
      <c r="AI93" s="57" t="str">
        <f t="shared" si="215"/>
        <v>-</v>
      </c>
      <c r="AJ93" s="42" t="str">
        <f t="shared" si="216"/>
        <v>-</v>
      </c>
      <c r="AK93" s="42" t="str">
        <f t="shared" si="217"/>
        <v>-</v>
      </c>
      <c r="AL93" s="42" t="str">
        <f t="shared" si="218"/>
        <v>-</v>
      </c>
      <c r="AM93" s="42" t="str">
        <f t="shared" si="219"/>
        <v>-</v>
      </c>
      <c r="AN93" s="42" t="str">
        <f t="shared" si="220"/>
        <v>-</v>
      </c>
      <c r="AO93" s="42" t="str">
        <f t="shared" si="221"/>
        <v>-</v>
      </c>
      <c r="AP93" s="42" t="str">
        <f t="shared" si="222"/>
        <v>-</v>
      </c>
      <c r="AQ93" s="42" t="str">
        <f t="shared" si="223"/>
        <v>-</v>
      </c>
      <c r="AR93" s="58" t="str">
        <f t="shared" si="224"/>
        <v>-</v>
      </c>
    </row>
    <row r="94" spans="1:44" x14ac:dyDescent="0.25">
      <c r="A94" s="19" t="s">
        <v>103</v>
      </c>
      <c r="B94" s="19">
        <v>3583545</v>
      </c>
      <c r="C94" s="19">
        <f t="shared" si="155"/>
        <v>3583506</v>
      </c>
      <c r="D94" s="8">
        <v>40</v>
      </c>
      <c r="E94" s="19" t="s">
        <v>10</v>
      </c>
      <c r="F94" s="19" t="s">
        <v>10</v>
      </c>
      <c r="G94" s="19" t="s">
        <v>355</v>
      </c>
      <c r="H94" s="19">
        <v>20</v>
      </c>
      <c r="I94" s="19">
        <v>1</v>
      </c>
      <c r="J94" s="19">
        <v>28</v>
      </c>
      <c r="K94" s="19">
        <v>3</v>
      </c>
      <c r="L94" s="19">
        <v>0.107</v>
      </c>
      <c r="M94" s="19"/>
      <c r="N94" s="9" t="s">
        <v>256</v>
      </c>
      <c r="O94" s="66" t="s">
        <v>316</v>
      </c>
      <c r="P94" s="17">
        <v>2794068</v>
      </c>
      <c r="Q94" s="10">
        <v>2794029</v>
      </c>
      <c r="R94" s="10" t="str">
        <f t="shared" si="214"/>
        <v>-</v>
      </c>
      <c r="S94" s="10" t="s">
        <v>317</v>
      </c>
      <c r="T94" s="10" t="s">
        <v>318</v>
      </c>
      <c r="U94" s="22"/>
      <c r="V94" s="23"/>
      <c r="W94" s="40"/>
      <c r="X94" s="43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0</v>
      </c>
      <c r="AD94" s="30">
        <v>0</v>
      </c>
      <c r="AE94" s="30">
        <v>0</v>
      </c>
      <c r="AF94" s="30">
        <v>0</v>
      </c>
      <c r="AG94" s="30">
        <v>0</v>
      </c>
      <c r="AH94" s="44">
        <v>0</v>
      </c>
      <c r="AI94" s="57" t="str">
        <f t="shared" si="215"/>
        <v>-</v>
      </c>
      <c r="AJ94" s="42" t="str">
        <f t="shared" si="216"/>
        <v>-</v>
      </c>
      <c r="AK94" s="42" t="str">
        <f t="shared" si="217"/>
        <v>-</v>
      </c>
      <c r="AL94" s="42" t="str">
        <f t="shared" si="218"/>
        <v>-</v>
      </c>
      <c r="AM94" s="42" t="str">
        <f t="shared" si="219"/>
        <v>-</v>
      </c>
      <c r="AN94" s="42" t="str">
        <f t="shared" si="220"/>
        <v>-</v>
      </c>
      <c r="AO94" s="42" t="str">
        <f t="shared" si="221"/>
        <v>-</v>
      </c>
      <c r="AP94" s="42" t="str">
        <f t="shared" si="222"/>
        <v>-</v>
      </c>
      <c r="AQ94" s="42" t="str">
        <f t="shared" si="223"/>
        <v>-</v>
      </c>
      <c r="AR94" s="58" t="str">
        <f t="shared" si="224"/>
        <v>-</v>
      </c>
    </row>
    <row r="95" spans="1:44" x14ac:dyDescent="0.25">
      <c r="A95" s="19" t="s">
        <v>105</v>
      </c>
      <c r="B95" s="19">
        <v>1066434</v>
      </c>
      <c r="C95" s="19">
        <f t="shared" si="155"/>
        <v>1066369</v>
      </c>
      <c r="D95" s="8">
        <v>66</v>
      </c>
      <c r="E95" s="19">
        <v>21</v>
      </c>
      <c r="F95" s="19" t="s">
        <v>10</v>
      </c>
      <c r="G95" s="19" t="s">
        <v>354</v>
      </c>
      <c r="H95" s="19">
        <v>32</v>
      </c>
      <c r="I95" s="19">
        <v>1</v>
      </c>
      <c r="J95" s="19">
        <v>27</v>
      </c>
      <c r="K95" s="19">
        <v>2</v>
      </c>
      <c r="L95" s="19">
        <v>6.7000000000000004E-2</v>
      </c>
      <c r="M95" s="19"/>
      <c r="N95" s="9" t="s">
        <v>258</v>
      </c>
      <c r="O95" s="66" t="s">
        <v>316</v>
      </c>
      <c r="P95" s="10" t="s">
        <v>323</v>
      </c>
      <c r="Q95" s="10" t="s">
        <v>323</v>
      </c>
      <c r="R95" s="10" t="s">
        <v>324</v>
      </c>
      <c r="S95" s="10" t="s">
        <v>324</v>
      </c>
      <c r="T95" s="10" t="s">
        <v>324</v>
      </c>
      <c r="U95" s="22"/>
      <c r="V95" s="23"/>
      <c r="W95" s="40"/>
      <c r="X95" s="43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0</v>
      </c>
      <c r="AD95" s="30">
        <v>0</v>
      </c>
      <c r="AE95" s="30">
        <v>0</v>
      </c>
      <c r="AF95" s="30">
        <v>0</v>
      </c>
      <c r="AG95" s="30">
        <v>22.621950580855909</v>
      </c>
      <c r="AH95" s="44">
        <v>37.439466933874634</v>
      </c>
      <c r="AI95" s="57" t="str">
        <f t="shared" si="215"/>
        <v>-</v>
      </c>
      <c r="AJ95" s="42" t="str">
        <f t="shared" si="216"/>
        <v>-</v>
      </c>
      <c r="AK95" s="42" t="str">
        <f t="shared" si="217"/>
        <v>-</v>
      </c>
      <c r="AL95" s="42" t="str">
        <f t="shared" si="218"/>
        <v>-</v>
      </c>
      <c r="AM95" s="42" t="str">
        <f t="shared" si="219"/>
        <v>-</v>
      </c>
      <c r="AN95" s="42" t="str">
        <f t="shared" si="220"/>
        <v>-</v>
      </c>
      <c r="AO95" s="42" t="str">
        <f t="shared" si="221"/>
        <v>-</v>
      </c>
      <c r="AP95" s="42" t="str">
        <f t="shared" si="222"/>
        <v>-</v>
      </c>
      <c r="AQ95" s="42" t="str">
        <f t="shared" si="223"/>
        <v>on</v>
      </c>
      <c r="AR95" s="58" t="str">
        <f t="shared" si="224"/>
        <v>on</v>
      </c>
    </row>
    <row r="96" spans="1:44" x14ac:dyDescent="0.25">
      <c r="A96" s="18" t="s">
        <v>106</v>
      </c>
      <c r="B96" s="18">
        <v>4163613</v>
      </c>
      <c r="C96" s="18">
        <f t="shared" si="155"/>
        <v>4163737</v>
      </c>
      <c r="D96" s="8">
        <v>125</v>
      </c>
      <c r="E96" s="18">
        <v>45</v>
      </c>
      <c r="F96" s="18" t="s">
        <v>11</v>
      </c>
      <c r="G96" s="19" t="s">
        <v>355</v>
      </c>
      <c r="H96" s="18">
        <v>59</v>
      </c>
      <c r="I96" s="18">
        <v>5</v>
      </c>
      <c r="J96" s="18">
        <v>27</v>
      </c>
      <c r="K96" s="18">
        <v>5</v>
      </c>
      <c r="L96" s="18">
        <v>0.182</v>
      </c>
      <c r="M96" s="18"/>
      <c r="N96" s="9" t="s">
        <v>259</v>
      </c>
      <c r="O96" s="66" t="s">
        <v>316</v>
      </c>
      <c r="P96" s="17">
        <v>3354043</v>
      </c>
      <c r="Q96" s="10">
        <v>3354167</v>
      </c>
      <c r="R96" s="10" t="str">
        <f>IF(P96&lt;Q96, "+", "-")</f>
        <v>+</v>
      </c>
      <c r="S96" s="10" t="s">
        <v>317</v>
      </c>
      <c r="T96" s="10" t="s">
        <v>317</v>
      </c>
      <c r="U96" s="22">
        <v>1.2903606359999999</v>
      </c>
      <c r="V96" s="23" t="s">
        <v>342</v>
      </c>
      <c r="W96" s="40">
        <v>6</v>
      </c>
      <c r="X96" s="43">
        <v>23.176045239640306</v>
      </c>
      <c r="Y96" s="30">
        <v>7.2206467172232278</v>
      </c>
      <c r="Z96" s="30">
        <v>43.881240906641288</v>
      </c>
      <c r="AA96" s="30">
        <v>17.737297323663551</v>
      </c>
      <c r="AB96" s="30">
        <v>19.152753986466184</v>
      </c>
      <c r="AC96" s="30">
        <v>21.496881608611652</v>
      </c>
      <c r="AD96" s="30">
        <v>20.461111611271619</v>
      </c>
      <c r="AE96" s="30">
        <v>13.017422192426789</v>
      </c>
      <c r="AF96" s="30">
        <v>0</v>
      </c>
      <c r="AG96" s="30">
        <v>0</v>
      </c>
      <c r="AH96" s="44">
        <v>6.589346180361936</v>
      </c>
      <c r="AI96" s="57">
        <f t="shared" si="174"/>
        <v>-3.2096910633169555</v>
      </c>
      <c r="AJ96" s="42">
        <f t="shared" si="156"/>
        <v>1.8933877826397585</v>
      </c>
      <c r="AK96" s="42">
        <f t="shared" si="157"/>
        <v>-1.306627769537406</v>
      </c>
      <c r="AL96" s="42">
        <f t="shared" si="158"/>
        <v>-1.2100633285436173</v>
      </c>
      <c r="AM96" s="42">
        <f t="shared" si="159"/>
        <v>-1.0781119634745526</v>
      </c>
      <c r="AN96" s="42">
        <f t="shared" si="160"/>
        <v>-1.1326874942059886</v>
      </c>
      <c r="AO96" s="42">
        <f t="shared" si="203"/>
        <v>-1.7803866923148233</v>
      </c>
      <c r="AP96" s="42" t="s">
        <v>356</v>
      </c>
      <c r="AQ96" s="42" t="s">
        <v>356</v>
      </c>
      <c r="AR96" s="58">
        <f t="shared" si="163"/>
        <v>-3.5171995225734678</v>
      </c>
    </row>
    <row r="97" spans="1:44" x14ac:dyDescent="0.25">
      <c r="A97" s="19" t="s">
        <v>109</v>
      </c>
      <c r="B97" s="19">
        <v>15950</v>
      </c>
      <c r="C97" s="19">
        <f t="shared" si="155"/>
        <v>15993</v>
      </c>
      <c r="D97" s="8">
        <v>44</v>
      </c>
      <c r="E97" s="19">
        <v>18</v>
      </c>
      <c r="F97" s="19" t="s">
        <v>11</v>
      </c>
      <c r="G97" s="19" t="s">
        <v>355</v>
      </c>
      <c r="H97" s="19">
        <v>20</v>
      </c>
      <c r="I97" s="19">
        <v>0</v>
      </c>
      <c r="J97" s="19">
        <v>26</v>
      </c>
      <c r="K97" s="19">
        <v>0</v>
      </c>
      <c r="L97" s="19">
        <v>0</v>
      </c>
      <c r="M97" s="19"/>
      <c r="N97" s="9" t="s">
        <v>262</v>
      </c>
      <c r="O97" s="66" t="s">
        <v>316</v>
      </c>
      <c r="P97" s="10" t="s">
        <v>323</v>
      </c>
      <c r="Q97" s="10" t="s">
        <v>323</v>
      </c>
      <c r="R97" s="10" t="s">
        <v>324</v>
      </c>
      <c r="S97" s="10" t="s">
        <v>324</v>
      </c>
      <c r="T97" s="10" t="s">
        <v>324</v>
      </c>
      <c r="U97" s="22"/>
      <c r="V97" s="23"/>
      <c r="W97" s="40"/>
      <c r="X97" s="43">
        <v>0</v>
      </c>
      <c r="Y97" s="30">
        <v>0</v>
      </c>
      <c r="Z97" s="30">
        <v>0</v>
      </c>
      <c r="AA97" s="30">
        <v>0</v>
      </c>
      <c r="AB97" s="30">
        <v>0</v>
      </c>
      <c r="AC97" s="30">
        <v>0</v>
      </c>
      <c r="AD97" s="30">
        <v>11.625631597313419</v>
      </c>
      <c r="AE97" s="30">
        <v>0</v>
      </c>
      <c r="AF97" s="30">
        <v>0</v>
      </c>
      <c r="AG97" s="30">
        <v>0</v>
      </c>
      <c r="AH97" s="44">
        <v>0</v>
      </c>
      <c r="AI97" s="57" t="str">
        <f t="shared" ref="AI97:AI98" si="225">IF($X97=0, IF(Y97=0, "-", "on"), "")</f>
        <v>-</v>
      </c>
      <c r="AJ97" s="42" t="str">
        <f t="shared" ref="AJ97:AJ98" si="226">IF($X97=0, IF(Z97=0, "-", "on"), "")</f>
        <v>-</v>
      </c>
      <c r="AK97" s="42" t="str">
        <f t="shared" ref="AK97:AK98" si="227">IF($X97=0, IF(AA97=0, "-", "on"), "")</f>
        <v>-</v>
      </c>
      <c r="AL97" s="42" t="str">
        <f t="shared" ref="AL97:AL98" si="228">IF($X97=0, IF(AB97=0, "-", "on"), "")</f>
        <v>-</v>
      </c>
      <c r="AM97" s="42" t="str">
        <f t="shared" ref="AM97:AM98" si="229">IF($X97=0, IF(AC97=0, "-", "on"), "")</f>
        <v>-</v>
      </c>
      <c r="AN97" s="42" t="str">
        <f t="shared" ref="AN97:AN98" si="230">IF($X97=0, IF(AD97=0, "-", "on"), "")</f>
        <v>on</v>
      </c>
      <c r="AO97" s="42" t="str">
        <f t="shared" ref="AO97:AO98" si="231">IF($X97=0, IF(AE97=0, "-", "on"), "")</f>
        <v>-</v>
      </c>
      <c r="AP97" s="42" t="str">
        <f t="shared" ref="AP97:AP98" si="232">IF($X97=0, IF(AF97=0, "-", "on"), "")</f>
        <v>-</v>
      </c>
      <c r="AQ97" s="42" t="str">
        <f t="shared" ref="AQ97:AQ98" si="233">IF($X97=0, IF(AG97=0, "-", "on"), "")</f>
        <v>-</v>
      </c>
      <c r="AR97" s="58" t="str">
        <f t="shared" ref="AR97:AR98" si="234">IF($X97=0, IF(AH97=0, "-", "on"), "")</f>
        <v>-</v>
      </c>
    </row>
    <row r="98" spans="1:44" x14ac:dyDescent="0.25">
      <c r="A98" s="7" t="s">
        <v>108</v>
      </c>
      <c r="B98" s="7">
        <v>2452385</v>
      </c>
      <c r="C98" s="7">
        <f t="shared" si="155"/>
        <v>2452341</v>
      </c>
      <c r="D98" s="8">
        <v>45</v>
      </c>
      <c r="E98" s="7">
        <v>18</v>
      </c>
      <c r="F98" s="7" t="s">
        <v>10</v>
      </c>
      <c r="G98" s="19" t="s">
        <v>354</v>
      </c>
      <c r="H98" s="7">
        <v>21</v>
      </c>
      <c r="I98" s="7">
        <v>0</v>
      </c>
      <c r="J98" s="7">
        <v>26</v>
      </c>
      <c r="K98" s="7">
        <v>0</v>
      </c>
      <c r="L98" s="7">
        <v>0</v>
      </c>
      <c r="M98" s="7"/>
      <c r="N98" s="9" t="s">
        <v>261</v>
      </c>
      <c r="O98" s="66" t="s">
        <v>316</v>
      </c>
      <c r="P98" s="17">
        <v>1777475</v>
      </c>
      <c r="Q98" s="10">
        <v>1777427</v>
      </c>
      <c r="R98" s="10" t="str">
        <f t="shared" ref="R98:R107" si="235">IF(P98&lt;Q98, "+", "-")</f>
        <v>-</v>
      </c>
      <c r="S98" s="10" t="s">
        <v>318</v>
      </c>
      <c r="T98" s="10" t="s">
        <v>318</v>
      </c>
      <c r="U98" s="22"/>
      <c r="V98" s="23"/>
      <c r="W98" s="40"/>
      <c r="X98" s="43">
        <v>0</v>
      </c>
      <c r="Y98" s="30">
        <v>0</v>
      </c>
      <c r="Z98" s="30">
        <v>0</v>
      </c>
      <c r="AA98" s="30">
        <v>0</v>
      </c>
      <c r="AB98" s="30">
        <v>0</v>
      </c>
      <c r="AC98" s="30">
        <v>0</v>
      </c>
      <c r="AD98" s="30">
        <v>0</v>
      </c>
      <c r="AE98" s="30">
        <v>0</v>
      </c>
      <c r="AF98" s="30">
        <v>0</v>
      </c>
      <c r="AG98" s="30">
        <v>0</v>
      </c>
      <c r="AH98" s="44">
        <v>0</v>
      </c>
      <c r="AI98" s="57" t="str">
        <f t="shared" si="225"/>
        <v>-</v>
      </c>
      <c r="AJ98" s="42" t="str">
        <f t="shared" si="226"/>
        <v>-</v>
      </c>
      <c r="AK98" s="42" t="str">
        <f t="shared" si="227"/>
        <v>-</v>
      </c>
      <c r="AL98" s="42" t="str">
        <f t="shared" si="228"/>
        <v>-</v>
      </c>
      <c r="AM98" s="42" t="str">
        <f t="shared" si="229"/>
        <v>-</v>
      </c>
      <c r="AN98" s="42" t="str">
        <f t="shared" si="230"/>
        <v>-</v>
      </c>
      <c r="AO98" s="42" t="str">
        <f t="shared" si="231"/>
        <v>-</v>
      </c>
      <c r="AP98" s="42" t="str">
        <f t="shared" si="232"/>
        <v>-</v>
      </c>
      <c r="AQ98" s="42" t="str">
        <f t="shared" si="233"/>
        <v>-</v>
      </c>
      <c r="AR98" s="58" t="str">
        <f t="shared" si="234"/>
        <v>-</v>
      </c>
    </row>
    <row r="99" spans="1:44" x14ac:dyDescent="0.25">
      <c r="A99" s="18" t="s">
        <v>107</v>
      </c>
      <c r="B99" s="18">
        <v>2841773</v>
      </c>
      <c r="C99" s="18">
        <f t="shared" ref="C99:C130" si="236">IF(F99="+", B99+D99-1, B99-D99+1)</f>
        <v>2841851</v>
      </c>
      <c r="D99" s="8">
        <v>79</v>
      </c>
      <c r="E99" s="18">
        <v>18</v>
      </c>
      <c r="F99" s="18" t="s">
        <v>11</v>
      </c>
      <c r="G99" s="19" t="s">
        <v>354</v>
      </c>
      <c r="H99" s="18">
        <v>37</v>
      </c>
      <c r="I99" s="18">
        <v>0</v>
      </c>
      <c r="J99" s="18">
        <v>26</v>
      </c>
      <c r="K99" s="18">
        <v>0</v>
      </c>
      <c r="L99" s="18">
        <v>0</v>
      </c>
      <c r="M99" s="18"/>
      <c r="N99" s="9" t="s">
        <v>260</v>
      </c>
      <c r="O99" s="66" t="s">
        <v>316</v>
      </c>
      <c r="P99" s="17">
        <v>2099497</v>
      </c>
      <c r="Q99" s="10">
        <v>2099575</v>
      </c>
      <c r="R99" s="10" t="str">
        <f t="shared" si="235"/>
        <v>+</v>
      </c>
      <c r="S99" s="10" t="s">
        <v>317</v>
      </c>
      <c r="T99" s="10" t="s">
        <v>318</v>
      </c>
      <c r="U99" s="24"/>
      <c r="V99" s="23"/>
      <c r="W99" s="40"/>
      <c r="X99" s="43">
        <v>14.668383063063485</v>
      </c>
      <c r="Y99" s="30">
        <v>0</v>
      </c>
      <c r="Z99" s="30">
        <v>8.6790429008388621</v>
      </c>
      <c r="AA99" s="30">
        <v>0</v>
      </c>
      <c r="AB99" s="30">
        <v>60.609980969829699</v>
      </c>
      <c r="AC99" s="30">
        <v>17.007026589091495</v>
      </c>
      <c r="AD99" s="30">
        <v>25.900141280090654</v>
      </c>
      <c r="AE99" s="30">
        <v>0</v>
      </c>
      <c r="AF99" s="30">
        <v>15.409351898684868</v>
      </c>
      <c r="AG99" s="30">
        <v>9.4496755590917072</v>
      </c>
      <c r="AH99" s="44">
        <v>20.852361330259292</v>
      </c>
      <c r="AI99" s="57" t="s">
        <v>356</v>
      </c>
      <c r="AJ99" s="42">
        <f t="shared" si="156"/>
        <v>-1.6900922406600538</v>
      </c>
      <c r="AK99" s="42" t="s">
        <v>356</v>
      </c>
      <c r="AL99" s="53">
        <f t="shared" si="158"/>
        <v>4.1320151450402145</v>
      </c>
      <c r="AM99" s="42">
        <f t="shared" si="159"/>
        <v>1.1594343095604693</v>
      </c>
      <c r="AN99" s="42">
        <f t="shared" si="160"/>
        <v>1.7657120876062955</v>
      </c>
      <c r="AO99" s="42" t="s">
        <v>356</v>
      </c>
      <c r="AP99" s="42">
        <f t="shared" si="161"/>
        <v>1.0505146908446383</v>
      </c>
      <c r="AQ99" s="42">
        <f t="shared" si="162"/>
        <v>-1.552263140817651</v>
      </c>
      <c r="AR99" s="58">
        <f t="shared" si="163"/>
        <v>1.4215855449512842</v>
      </c>
    </row>
    <row r="100" spans="1:44" x14ac:dyDescent="0.25">
      <c r="A100" s="7" t="s">
        <v>110</v>
      </c>
      <c r="B100" s="7">
        <v>3320428</v>
      </c>
      <c r="C100" s="7">
        <f t="shared" si="236"/>
        <v>3320502</v>
      </c>
      <c r="D100" s="8">
        <v>75</v>
      </c>
      <c r="E100" s="7">
        <v>51</v>
      </c>
      <c r="F100" s="7" t="s">
        <v>11</v>
      </c>
      <c r="G100" s="19" t="s">
        <v>354</v>
      </c>
      <c r="H100" s="7">
        <v>34</v>
      </c>
      <c r="I100" s="7">
        <v>1</v>
      </c>
      <c r="J100" s="7">
        <v>26</v>
      </c>
      <c r="K100" s="7">
        <v>2</v>
      </c>
      <c r="L100" s="7">
        <v>6.3E-2</v>
      </c>
      <c r="M100" s="7"/>
      <c r="N100" s="9" t="s">
        <v>263</v>
      </c>
      <c r="O100" s="66" t="s">
        <v>316</v>
      </c>
      <c r="P100" s="17">
        <v>2526203</v>
      </c>
      <c r="Q100" s="10">
        <v>2526277</v>
      </c>
      <c r="R100" s="10" t="str">
        <f t="shared" si="235"/>
        <v>+</v>
      </c>
      <c r="S100" s="10" t="s">
        <v>317</v>
      </c>
      <c r="T100" s="10" t="s">
        <v>318</v>
      </c>
      <c r="U100" s="24"/>
      <c r="V100" s="23"/>
      <c r="W100" s="40"/>
      <c r="X100" s="43">
        <v>30.901393652853745</v>
      </c>
      <c r="Y100" s="30">
        <v>0</v>
      </c>
      <c r="Z100" s="30">
        <v>9.1419251888836026</v>
      </c>
      <c r="AA100" s="30">
        <v>0</v>
      </c>
      <c r="AB100" s="30">
        <v>15.960628322055156</v>
      </c>
      <c r="AC100" s="30">
        <v>8.9570340035881877</v>
      </c>
      <c r="AD100" s="30">
        <v>6.8203705370905396</v>
      </c>
      <c r="AE100" s="30">
        <v>0</v>
      </c>
      <c r="AF100" s="30">
        <v>0</v>
      </c>
      <c r="AG100" s="30">
        <v>0</v>
      </c>
      <c r="AH100" s="44">
        <v>0</v>
      </c>
      <c r="AI100" s="57" t="s">
        <v>356</v>
      </c>
      <c r="AJ100" s="42">
        <f t="shared" si="156"/>
        <v>-3.3801844813201072</v>
      </c>
      <c r="AK100" s="42" t="s">
        <v>356</v>
      </c>
      <c r="AL100" s="42">
        <f t="shared" si="158"/>
        <v>-1.9361013256697877</v>
      </c>
      <c r="AM100" s="42">
        <f t="shared" si="159"/>
        <v>-3.4499582831185687</v>
      </c>
      <c r="AN100" s="53">
        <f t="shared" si="160"/>
        <v>-4.5307499768239543</v>
      </c>
      <c r="AO100" s="42" t="s">
        <v>356</v>
      </c>
      <c r="AP100" s="42" t="s">
        <v>356</v>
      </c>
      <c r="AQ100" s="42" t="s">
        <v>356</v>
      </c>
      <c r="AR100" s="58" t="s">
        <v>356</v>
      </c>
    </row>
    <row r="101" spans="1:44" x14ac:dyDescent="0.25">
      <c r="A101" s="18" t="s">
        <v>111</v>
      </c>
      <c r="B101" s="18">
        <v>2903620</v>
      </c>
      <c r="C101" s="18">
        <f t="shared" si="236"/>
        <v>2903481</v>
      </c>
      <c r="D101" s="8">
        <v>140</v>
      </c>
      <c r="E101" s="18">
        <v>33</v>
      </c>
      <c r="F101" s="18" t="s">
        <v>10</v>
      </c>
      <c r="G101" s="19" t="s">
        <v>354</v>
      </c>
      <c r="H101" s="18">
        <v>61</v>
      </c>
      <c r="I101" s="18">
        <v>3</v>
      </c>
      <c r="J101" s="18">
        <v>25</v>
      </c>
      <c r="K101" s="18">
        <v>3</v>
      </c>
      <c r="L101" s="18">
        <v>0.106</v>
      </c>
      <c r="M101" s="18"/>
      <c r="N101" s="9" t="s">
        <v>264</v>
      </c>
      <c r="O101" s="66" t="s">
        <v>316</v>
      </c>
      <c r="P101" s="17">
        <v>2157967</v>
      </c>
      <c r="Q101" s="10">
        <v>2157829</v>
      </c>
      <c r="R101" s="10" t="str">
        <f t="shared" si="235"/>
        <v>-</v>
      </c>
      <c r="S101" s="10" t="s">
        <v>318</v>
      </c>
      <c r="T101" s="10" t="s">
        <v>318</v>
      </c>
      <c r="U101" s="22"/>
      <c r="V101" s="23"/>
      <c r="W101" s="40"/>
      <c r="X101" s="43">
        <v>4.1385795070786271</v>
      </c>
      <c r="Y101" s="30">
        <v>0</v>
      </c>
      <c r="Z101" s="30">
        <v>0</v>
      </c>
      <c r="AA101" s="30">
        <v>0</v>
      </c>
      <c r="AB101" s="30">
        <v>0</v>
      </c>
      <c r="AC101" s="30">
        <v>0</v>
      </c>
      <c r="AD101" s="30">
        <v>0</v>
      </c>
      <c r="AE101" s="30">
        <v>0</v>
      </c>
      <c r="AF101" s="30">
        <v>0</v>
      </c>
      <c r="AG101" s="30">
        <v>0</v>
      </c>
      <c r="AH101" s="44">
        <v>0</v>
      </c>
      <c r="AI101" s="57" t="s">
        <v>356</v>
      </c>
      <c r="AJ101" s="42" t="s">
        <v>356</v>
      </c>
      <c r="AK101" s="42" t="s">
        <v>356</v>
      </c>
      <c r="AL101" s="42" t="s">
        <v>356</v>
      </c>
      <c r="AM101" s="42" t="s">
        <v>356</v>
      </c>
      <c r="AN101" s="42" t="s">
        <v>356</v>
      </c>
      <c r="AO101" s="42" t="s">
        <v>356</v>
      </c>
      <c r="AP101" s="42" t="s">
        <v>356</v>
      </c>
      <c r="AQ101" s="42" t="s">
        <v>356</v>
      </c>
      <c r="AR101" s="58" t="s">
        <v>356</v>
      </c>
    </row>
    <row r="102" spans="1:44" x14ac:dyDescent="0.25">
      <c r="A102" s="19" t="s">
        <v>112</v>
      </c>
      <c r="B102" s="19">
        <v>543583</v>
      </c>
      <c r="C102" s="19">
        <f t="shared" si="236"/>
        <v>543649</v>
      </c>
      <c r="D102" s="8">
        <v>67</v>
      </c>
      <c r="E102" s="19">
        <v>51</v>
      </c>
      <c r="F102" s="19" t="s">
        <v>11</v>
      </c>
      <c r="G102" s="19" t="s">
        <v>354</v>
      </c>
      <c r="H102" s="19">
        <v>29</v>
      </c>
      <c r="I102" s="19">
        <v>0</v>
      </c>
      <c r="J102" s="19">
        <v>24</v>
      </c>
      <c r="K102" s="19">
        <v>0</v>
      </c>
      <c r="L102" s="19">
        <v>0</v>
      </c>
      <c r="M102" s="19"/>
      <c r="N102" s="9" t="s">
        <v>265</v>
      </c>
      <c r="O102" s="66" t="s">
        <v>316</v>
      </c>
      <c r="P102" s="17">
        <v>477515</v>
      </c>
      <c r="Q102" s="10">
        <v>477581</v>
      </c>
      <c r="R102" s="10" t="str">
        <f t="shared" si="235"/>
        <v>+</v>
      </c>
      <c r="S102" s="10" t="s">
        <v>317</v>
      </c>
      <c r="T102" s="10" t="s">
        <v>317</v>
      </c>
      <c r="U102" s="22"/>
      <c r="V102" s="23"/>
      <c r="W102" s="40"/>
      <c r="X102" s="43">
        <v>0</v>
      </c>
      <c r="Y102" s="30">
        <v>0</v>
      </c>
      <c r="Z102" s="30">
        <v>20.466996691530451</v>
      </c>
      <c r="AA102" s="30">
        <v>26.473578095020223</v>
      </c>
      <c r="AB102" s="30">
        <v>0</v>
      </c>
      <c r="AC102" s="30">
        <v>0</v>
      </c>
      <c r="AD102" s="30">
        <v>22.904229415602558</v>
      </c>
      <c r="AE102" s="30">
        <v>0</v>
      </c>
      <c r="AF102" s="30">
        <v>18.169235820837379</v>
      </c>
      <c r="AG102" s="30">
        <v>0</v>
      </c>
      <c r="AH102" s="44">
        <v>0</v>
      </c>
      <c r="AI102" s="57" t="str">
        <f>IF($X102=0, IF(Y102=0, "-", "on"), "")</f>
        <v>-</v>
      </c>
      <c r="AJ102" s="42" t="str">
        <f t="shared" ref="AJ102" si="237">IF($X102=0, IF(Z102=0, "-", "on"), "")</f>
        <v>on</v>
      </c>
      <c r="AK102" s="42" t="str">
        <f t="shared" ref="AK102" si="238">IF($X102=0, IF(AA102=0, "-", "on"), "")</f>
        <v>on</v>
      </c>
      <c r="AL102" s="42" t="str">
        <f t="shared" ref="AL102" si="239">IF($X102=0, IF(AB102=0, "-", "on"), "")</f>
        <v>-</v>
      </c>
      <c r="AM102" s="42" t="str">
        <f t="shared" ref="AM102" si="240">IF($X102=0, IF(AC102=0, "-", "on"), "")</f>
        <v>-</v>
      </c>
      <c r="AN102" s="42" t="str">
        <f t="shared" ref="AN102" si="241">IF($X102=0, IF(AD102=0, "-", "on"), "")</f>
        <v>on</v>
      </c>
      <c r="AO102" s="42" t="str">
        <f t="shared" ref="AO102" si="242">IF($X102=0, IF(AE102=0, "-", "on"), "")</f>
        <v>-</v>
      </c>
      <c r="AP102" s="42" t="str">
        <f t="shared" ref="AP102" si="243">IF($X102=0, IF(AF102=0, "-", "on"), "")</f>
        <v>on</v>
      </c>
      <c r="AQ102" s="42" t="str">
        <f t="shared" ref="AQ102" si="244">IF($X102=0, IF(AG102=0, "-", "on"), "")</f>
        <v>-</v>
      </c>
      <c r="AR102" s="58" t="str">
        <f t="shared" ref="AR102" si="245">IF($X102=0, IF(AH102=0, "-", "on"), "")</f>
        <v>-</v>
      </c>
    </row>
    <row r="103" spans="1:44" x14ac:dyDescent="0.25">
      <c r="A103" s="7" t="s">
        <v>113</v>
      </c>
      <c r="B103" s="7">
        <v>3042903</v>
      </c>
      <c r="C103" s="7">
        <f t="shared" si="236"/>
        <v>3042740</v>
      </c>
      <c r="D103" s="8">
        <v>164</v>
      </c>
      <c r="E103" s="7">
        <v>57</v>
      </c>
      <c r="F103" s="7" t="s">
        <v>10</v>
      </c>
      <c r="G103" s="19" t="s">
        <v>355</v>
      </c>
      <c r="H103" s="7">
        <v>69</v>
      </c>
      <c r="I103" s="7">
        <v>3</v>
      </c>
      <c r="J103" s="7">
        <v>24</v>
      </c>
      <c r="K103" s="7">
        <v>2</v>
      </c>
      <c r="L103" s="7">
        <v>9.2999999999999999E-2</v>
      </c>
      <c r="M103" s="7"/>
      <c r="N103" s="9" t="s">
        <v>266</v>
      </c>
      <c r="O103" s="66" t="s">
        <v>316</v>
      </c>
      <c r="P103" s="17">
        <v>2236643</v>
      </c>
      <c r="Q103" s="10">
        <v>2236480</v>
      </c>
      <c r="R103" s="10" t="str">
        <f t="shared" si="235"/>
        <v>-</v>
      </c>
      <c r="S103" s="10" t="s">
        <v>317</v>
      </c>
      <c r="T103" s="10" t="s">
        <v>317</v>
      </c>
      <c r="U103" s="22"/>
      <c r="V103" s="23"/>
      <c r="W103" s="40"/>
      <c r="X103" s="43">
        <v>176.64668627774623</v>
      </c>
      <c r="Y103" s="30">
        <v>0</v>
      </c>
      <c r="Z103" s="30">
        <v>54.349860116838492</v>
      </c>
      <c r="AA103" s="30">
        <v>89.22725787818554</v>
      </c>
      <c r="AB103" s="30">
        <v>21.897203490624449</v>
      </c>
      <c r="AC103" s="30">
        <v>4.0962045748116713</v>
      </c>
      <c r="AD103" s="30">
        <v>96.691228650826247</v>
      </c>
      <c r="AE103" s="30">
        <v>9.921815695447247</v>
      </c>
      <c r="AF103" s="30">
        <v>0</v>
      </c>
      <c r="AG103" s="30">
        <v>9.1039557215639633</v>
      </c>
      <c r="AH103" s="44">
        <v>10.044735031039536</v>
      </c>
      <c r="AI103" s="57" t="s">
        <v>356</v>
      </c>
      <c r="AJ103" s="42">
        <f t="shared" si="156"/>
        <v>-3.2501773858847178</v>
      </c>
      <c r="AK103" s="42">
        <f t="shared" si="157"/>
        <v>-1.9797390447536454</v>
      </c>
      <c r="AL103" s="53">
        <f t="shared" si="158"/>
        <v>-8.0670888569574473</v>
      </c>
      <c r="AM103" s="53">
        <f t="shared" si="159"/>
        <v>-43.124478538982103</v>
      </c>
      <c r="AN103" s="42">
        <f t="shared" si="160"/>
        <v>-1.8269153132354652</v>
      </c>
      <c r="AO103" s="53">
        <f t="shared" si="203"/>
        <v>-17.803866923148234</v>
      </c>
      <c r="AP103" s="42" t="s">
        <v>356</v>
      </c>
      <c r="AQ103" s="53">
        <f t="shared" si="162"/>
        <v>-19.403289260220632</v>
      </c>
      <c r="AR103" s="59">
        <f t="shared" si="163"/>
        <v>-17.585997612867338</v>
      </c>
    </row>
    <row r="104" spans="1:44" x14ac:dyDescent="0.25">
      <c r="A104" s="7" t="s">
        <v>115</v>
      </c>
      <c r="B104" s="7">
        <v>1585703</v>
      </c>
      <c r="C104" s="7">
        <f t="shared" si="236"/>
        <v>1585790</v>
      </c>
      <c r="D104" s="8">
        <v>88</v>
      </c>
      <c r="E104" s="7">
        <v>48</v>
      </c>
      <c r="F104" s="7" t="s">
        <v>11</v>
      </c>
      <c r="G104" s="19" t="s">
        <v>354</v>
      </c>
      <c r="H104" s="7">
        <v>36</v>
      </c>
      <c r="I104" s="7">
        <v>2</v>
      </c>
      <c r="J104" s="7">
        <v>23</v>
      </c>
      <c r="K104" s="7">
        <v>3</v>
      </c>
      <c r="L104" s="7">
        <v>0.11899999999999999</v>
      </c>
      <c r="M104" s="7"/>
      <c r="N104" s="9" t="s">
        <v>268</v>
      </c>
      <c r="O104" s="66" t="s">
        <v>316</v>
      </c>
      <c r="P104" s="17">
        <v>1141511</v>
      </c>
      <c r="Q104" s="10">
        <v>1141598</v>
      </c>
      <c r="R104" s="10" t="str">
        <f t="shared" si="235"/>
        <v>+</v>
      </c>
      <c r="S104" s="10" t="s">
        <v>318</v>
      </c>
      <c r="T104" s="10" t="s">
        <v>318</v>
      </c>
      <c r="U104" s="24"/>
      <c r="V104" s="23"/>
      <c r="W104" s="40"/>
      <c r="X104" s="43">
        <v>26.336415045045804</v>
      </c>
      <c r="Y104" s="30">
        <v>0</v>
      </c>
      <c r="Z104" s="30">
        <v>0</v>
      </c>
      <c r="AA104" s="30">
        <v>10.078009842990653</v>
      </c>
      <c r="AB104" s="30">
        <v>0</v>
      </c>
      <c r="AC104" s="30">
        <v>0</v>
      </c>
      <c r="AD104" s="30">
        <v>5.8128157986567093</v>
      </c>
      <c r="AE104" s="30">
        <v>0</v>
      </c>
      <c r="AF104" s="30">
        <v>0</v>
      </c>
      <c r="AG104" s="30">
        <v>0</v>
      </c>
      <c r="AH104" s="44">
        <v>0</v>
      </c>
      <c r="AI104" s="57" t="s">
        <v>356</v>
      </c>
      <c r="AJ104" s="42" t="s">
        <v>356</v>
      </c>
      <c r="AK104" s="42">
        <f t="shared" si="157"/>
        <v>-2.6132555390748125</v>
      </c>
      <c r="AL104" s="42" t="s">
        <v>356</v>
      </c>
      <c r="AM104" s="42" t="s">
        <v>356</v>
      </c>
      <c r="AN104" s="53">
        <f t="shared" si="160"/>
        <v>-4.5307499768239552</v>
      </c>
      <c r="AO104" s="42" t="s">
        <v>356</v>
      </c>
      <c r="AP104" s="42" t="s">
        <v>356</v>
      </c>
      <c r="AQ104" s="42" t="s">
        <v>356</v>
      </c>
      <c r="AR104" s="58" t="s">
        <v>356</v>
      </c>
    </row>
    <row r="105" spans="1:44" x14ac:dyDescent="0.25">
      <c r="A105" s="7" t="s">
        <v>114</v>
      </c>
      <c r="B105" s="7">
        <v>1999946</v>
      </c>
      <c r="C105" s="7">
        <f t="shared" si="236"/>
        <v>1999996</v>
      </c>
      <c r="D105" s="8">
        <v>51</v>
      </c>
      <c r="E105" s="7">
        <v>15</v>
      </c>
      <c r="F105" s="7" t="s">
        <v>11</v>
      </c>
      <c r="G105" s="19" t="s">
        <v>355</v>
      </c>
      <c r="H105" s="7">
        <v>21</v>
      </c>
      <c r="I105" s="7">
        <v>0</v>
      </c>
      <c r="J105" s="7">
        <v>23</v>
      </c>
      <c r="K105" s="7">
        <v>0</v>
      </c>
      <c r="L105" s="7">
        <v>0</v>
      </c>
      <c r="M105" s="7"/>
      <c r="N105" s="9" t="s">
        <v>267</v>
      </c>
      <c r="O105" s="66" t="s">
        <v>316</v>
      </c>
      <c r="P105" s="17">
        <v>1567294</v>
      </c>
      <c r="Q105" s="10">
        <v>1567244</v>
      </c>
      <c r="R105" s="10" t="str">
        <f t="shared" si="235"/>
        <v>-</v>
      </c>
      <c r="S105" s="10" t="s">
        <v>318</v>
      </c>
      <c r="T105" s="10" t="s">
        <v>318</v>
      </c>
      <c r="U105" s="22"/>
      <c r="V105" s="23"/>
      <c r="W105" s="40"/>
      <c r="X105" s="43">
        <v>34.082419470059278</v>
      </c>
      <c r="Y105" s="30">
        <v>17.697663522605954</v>
      </c>
      <c r="Z105" s="30">
        <v>215.10412209137891</v>
      </c>
      <c r="AA105" s="30">
        <v>43.473767950155761</v>
      </c>
      <c r="AB105" s="30">
        <v>117.35756119158202</v>
      </c>
      <c r="AC105" s="30">
        <v>0</v>
      </c>
      <c r="AD105" s="30">
        <v>250.74891680479922</v>
      </c>
      <c r="AE105" s="30">
        <v>0</v>
      </c>
      <c r="AF105" s="30">
        <v>95.47755294087095</v>
      </c>
      <c r="AG105" s="30">
        <v>0</v>
      </c>
      <c r="AH105" s="44">
        <v>0</v>
      </c>
      <c r="AI105" s="57">
        <f t="shared" si="174"/>
        <v>-1.9258146379901733</v>
      </c>
      <c r="AJ105" s="53">
        <f t="shared" si="156"/>
        <v>6.311292608799195</v>
      </c>
      <c r="AK105" s="42">
        <f t="shared" si="157"/>
        <v>1.275548174869058</v>
      </c>
      <c r="AL105" s="42">
        <f t="shared" si="158"/>
        <v>3.4433459542001787</v>
      </c>
      <c r="AM105" s="42" t="s">
        <v>356</v>
      </c>
      <c r="AN105" s="53">
        <f t="shared" si="160"/>
        <v>7.3571336983595641</v>
      </c>
      <c r="AO105" s="42" t="s">
        <v>356</v>
      </c>
      <c r="AP105" s="42">
        <f t="shared" si="161"/>
        <v>2.8013725089190356</v>
      </c>
      <c r="AQ105" s="42" t="s">
        <v>356</v>
      </c>
      <c r="AR105" s="58" t="s">
        <v>356</v>
      </c>
    </row>
    <row r="106" spans="1:44" x14ac:dyDescent="0.25">
      <c r="A106" s="18" t="s">
        <v>116</v>
      </c>
      <c r="B106" s="18">
        <v>5077759</v>
      </c>
      <c r="C106" s="18">
        <f t="shared" si="236"/>
        <v>5077710</v>
      </c>
      <c r="D106" s="8">
        <v>50</v>
      </c>
      <c r="E106" s="18">
        <v>6</v>
      </c>
      <c r="F106" s="18" t="s">
        <v>10</v>
      </c>
      <c r="G106" s="19" t="s">
        <v>354</v>
      </c>
      <c r="H106" s="18">
        <v>20</v>
      </c>
      <c r="I106" s="18">
        <v>1</v>
      </c>
      <c r="J106" s="18">
        <v>23</v>
      </c>
      <c r="K106" s="18">
        <v>2</v>
      </c>
      <c r="L106" s="18">
        <v>0.107</v>
      </c>
      <c r="M106" s="18"/>
      <c r="N106" s="9" t="s">
        <v>269</v>
      </c>
      <c r="O106" s="66" t="s">
        <v>316</v>
      </c>
      <c r="P106" s="17">
        <v>4200188</v>
      </c>
      <c r="Q106" s="10">
        <v>4200139</v>
      </c>
      <c r="R106" s="10" t="str">
        <f t="shared" si="235"/>
        <v>-</v>
      </c>
      <c r="S106" s="10" t="s">
        <v>317</v>
      </c>
      <c r="T106" s="10" t="s">
        <v>317</v>
      </c>
      <c r="U106" s="22"/>
      <c r="V106" s="23"/>
      <c r="W106" s="40"/>
      <c r="X106" s="43">
        <v>0</v>
      </c>
      <c r="Y106" s="30">
        <v>0</v>
      </c>
      <c r="Z106" s="30">
        <v>13.712887783325403</v>
      </c>
      <c r="AA106" s="30">
        <v>0</v>
      </c>
      <c r="AB106" s="30">
        <v>0</v>
      </c>
      <c r="AC106" s="30">
        <v>0</v>
      </c>
      <c r="AD106" s="30">
        <v>10.230555805635809</v>
      </c>
      <c r="AE106" s="30">
        <v>0</v>
      </c>
      <c r="AF106" s="30">
        <v>0</v>
      </c>
      <c r="AG106" s="30">
        <v>0</v>
      </c>
      <c r="AH106" s="44">
        <v>0</v>
      </c>
      <c r="AI106" s="57" t="str">
        <f t="shared" ref="AI106:AI107" si="246">IF($X106=0, IF(Y106=0, "-", "on"), "")</f>
        <v>-</v>
      </c>
      <c r="AJ106" s="42" t="str">
        <f t="shared" ref="AJ106:AJ107" si="247">IF($X106=0, IF(Z106=0, "-", "on"), "")</f>
        <v>on</v>
      </c>
      <c r="AK106" s="42" t="str">
        <f t="shared" ref="AK106:AK107" si="248">IF($X106=0, IF(AA106=0, "-", "on"), "")</f>
        <v>-</v>
      </c>
      <c r="AL106" s="42" t="str">
        <f t="shared" ref="AL106:AL107" si="249">IF($X106=0, IF(AB106=0, "-", "on"), "")</f>
        <v>-</v>
      </c>
      <c r="AM106" s="42" t="str">
        <f t="shared" ref="AM106:AM107" si="250">IF($X106=0, IF(AC106=0, "-", "on"), "")</f>
        <v>-</v>
      </c>
      <c r="AN106" s="42" t="str">
        <f t="shared" ref="AN106:AN107" si="251">IF($X106=0, IF(AD106=0, "-", "on"), "")</f>
        <v>on</v>
      </c>
      <c r="AO106" s="42" t="str">
        <f t="shared" ref="AO106:AO107" si="252">IF($X106=0, IF(AE106=0, "-", "on"), "")</f>
        <v>-</v>
      </c>
      <c r="AP106" s="42" t="str">
        <f t="shared" ref="AP106:AP107" si="253">IF($X106=0, IF(AF106=0, "-", "on"), "")</f>
        <v>-</v>
      </c>
      <c r="AQ106" s="42" t="str">
        <f t="shared" ref="AQ106:AQ107" si="254">IF($X106=0, IF(AG106=0, "-", "on"), "")</f>
        <v>-</v>
      </c>
      <c r="AR106" s="58" t="str">
        <f t="shared" ref="AR106:AR107" si="255">IF($X106=0, IF(AH106=0, "-", "on"), "")</f>
        <v>-</v>
      </c>
    </row>
    <row r="107" spans="1:44" x14ac:dyDescent="0.25">
      <c r="A107" s="18" t="s">
        <v>119</v>
      </c>
      <c r="B107" s="18">
        <v>492696</v>
      </c>
      <c r="C107" s="18">
        <f t="shared" si="236"/>
        <v>492646</v>
      </c>
      <c r="D107" s="8">
        <v>51</v>
      </c>
      <c r="E107" s="18" t="s">
        <v>10</v>
      </c>
      <c r="F107" s="18" t="s">
        <v>10</v>
      </c>
      <c r="G107" s="19" t="s">
        <v>354</v>
      </c>
      <c r="H107" s="18">
        <v>20</v>
      </c>
      <c r="I107" s="18">
        <v>0</v>
      </c>
      <c r="J107" s="18">
        <v>22</v>
      </c>
      <c r="K107" s="18">
        <v>0</v>
      </c>
      <c r="L107" s="18">
        <v>0</v>
      </c>
      <c r="M107" s="18"/>
      <c r="N107" s="9" t="s">
        <v>272</v>
      </c>
      <c r="O107" s="66" t="s">
        <v>316</v>
      </c>
      <c r="P107" s="17">
        <v>429065</v>
      </c>
      <c r="Q107" s="10">
        <v>429015</v>
      </c>
      <c r="R107" s="10" t="str">
        <f t="shared" si="235"/>
        <v>-</v>
      </c>
      <c r="S107" s="10" t="s">
        <v>318</v>
      </c>
      <c r="T107" s="10" t="s">
        <v>318</v>
      </c>
      <c r="U107" s="22"/>
      <c r="V107" s="23"/>
      <c r="W107" s="40"/>
      <c r="X107" s="43">
        <v>0</v>
      </c>
      <c r="Y107" s="30">
        <v>0</v>
      </c>
      <c r="Z107" s="30">
        <v>0</v>
      </c>
      <c r="AA107" s="30">
        <v>0</v>
      </c>
      <c r="AB107" s="30">
        <v>0</v>
      </c>
      <c r="AC107" s="30">
        <v>0</v>
      </c>
      <c r="AD107" s="30">
        <v>10.02995667219197</v>
      </c>
      <c r="AE107" s="30">
        <v>0</v>
      </c>
      <c r="AF107" s="30">
        <v>0</v>
      </c>
      <c r="AG107" s="30">
        <v>0</v>
      </c>
      <c r="AH107" s="44">
        <v>0</v>
      </c>
      <c r="AI107" s="57" t="str">
        <f t="shared" si="246"/>
        <v>-</v>
      </c>
      <c r="AJ107" s="42" t="str">
        <f t="shared" si="247"/>
        <v>-</v>
      </c>
      <c r="AK107" s="42" t="str">
        <f t="shared" si="248"/>
        <v>-</v>
      </c>
      <c r="AL107" s="42" t="str">
        <f t="shared" si="249"/>
        <v>-</v>
      </c>
      <c r="AM107" s="42" t="str">
        <f t="shared" si="250"/>
        <v>-</v>
      </c>
      <c r="AN107" s="42" t="str">
        <f t="shared" si="251"/>
        <v>on</v>
      </c>
      <c r="AO107" s="42" t="str">
        <f t="shared" si="252"/>
        <v>-</v>
      </c>
      <c r="AP107" s="42" t="str">
        <f t="shared" si="253"/>
        <v>-</v>
      </c>
      <c r="AQ107" s="42" t="str">
        <f t="shared" si="254"/>
        <v>-</v>
      </c>
      <c r="AR107" s="58" t="str">
        <f t="shared" si="255"/>
        <v>-</v>
      </c>
    </row>
    <row r="108" spans="1:44" x14ac:dyDescent="0.25">
      <c r="A108" s="7" t="s">
        <v>118</v>
      </c>
      <c r="B108" s="7">
        <v>1640190</v>
      </c>
      <c r="C108" s="7">
        <f t="shared" si="236"/>
        <v>1640135</v>
      </c>
      <c r="D108" s="8">
        <v>56</v>
      </c>
      <c r="E108" s="7" t="s">
        <v>10</v>
      </c>
      <c r="F108" s="7" t="s">
        <v>10</v>
      </c>
      <c r="G108" s="19" t="s">
        <v>355</v>
      </c>
      <c r="H108" s="7">
        <v>22</v>
      </c>
      <c r="I108" s="7">
        <v>2</v>
      </c>
      <c r="J108" s="7">
        <v>22</v>
      </c>
      <c r="K108" s="7">
        <v>4</v>
      </c>
      <c r="L108" s="7">
        <v>0.19500000000000001</v>
      </c>
      <c r="M108" s="7"/>
      <c r="N108" s="9" t="s">
        <v>271</v>
      </c>
      <c r="O108" s="66" t="s">
        <v>316</v>
      </c>
      <c r="P108" s="10" t="s">
        <v>323</v>
      </c>
      <c r="Q108" s="10" t="s">
        <v>323</v>
      </c>
      <c r="R108" s="10" t="s">
        <v>324</v>
      </c>
      <c r="S108" s="10" t="s">
        <v>324</v>
      </c>
      <c r="T108" s="10" t="s">
        <v>324</v>
      </c>
      <c r="U108" s="22"/>
      <c r="V108" s="23"/>
      <c r="W108" s="40"/>
      <c r="X108" s="43">
        <v>10.346448767696566</v>
      </c>
      <c r="Y108" s="30">
        <v>0</v>
      </c>
      <c r="Z108" s="30">
        <v>36.730949419621609</v>
      </c>
      <c r="AA108" s="30">
        <v>7.9184363052069422</v>
      </c>
      <c r="AB108" s="30">
        <v>0</v>
      </c>
      <c r="AC108" s="30">
        <v>0</v>
      </c>
      <c r="AD108" s="30">
        <v>0</v>
      </c>
      <c r="AE108" s="30">
        <v>0</v>
      </c>
      <c r="AF108" s="30">
        <v>0</v>
      </c>
      <c r="AG108" s="30">
        <v>0</v>
      </c>
      <c r="AH108" s="44">
        <v>14.708362009736465</v>
      </c>
      <c r="AI108" s="57" t="s">
        <v>356</v>
      </c>
      <c r="AJ108" s="42">
        <f t="shared" si="156"/>
        <v>3.5501020924495461</v>
      </c>
      <c r="AK108" s="42">
        <f t="shared" si="157"/>
        <v>-1.3066277695374062</v>
      </c>
      <c r="AL108" s="42" t="s">
        <v>356</v>
      </c>
      <c r="AM108" s="42" t="s">
        <v>356</v>
      </c>
      <c r="AN108" s="42" t="s">
        <v>356</v>
      </c>
      <c r="AO108" s="42" t="s">
        <v>356</v>
      </c>
      <c r="AP108" s="42" t="s">
        <v>356</v>
      </c>
      <c r="AQ108" s="42" t="s">
        <v>356</v>
      </c>
      <c r="AR108" s="58">
        <f t="shared" si="163"/>
        <v>1.4215855449512842</v>
      </c>
    </row>
    <row r="109" spans="1:44" x14ac:dyDescent="0.25">
      <c r="A109" s="18" t="s">
        <v>120</v>
      </c>
      <c r="B109" s="18">
        <v>1752346</v>
      </c>
      <c r="C109" s="18">
        <f t="shared" si="236"/>
        <v>1752409</v>
      </c>
      <c r="D109" s="8">
        <v>64</v>
      </c>
      <c r="E109" s="18" t="s">
        <v>10</v>
      </c>
      <c r="F109" s="18" t="s">
        <v>11</v>
      </c>
      <c r="G109" s="19" t="s">
        <v>354</v>
      </c>
      <c r="H109" s="18">
        <v>25</v>
      </c>
      <c r="I109" s="18">
        <v>0</v>
      </c>
      <c r="J109" s="18">
        <v>22</v>
      </c>
      <c r="K109" s="18">
        <v>0</v>
      </c>
      <c r="L109" s="18">
        <v>0</v>
      </c>
      <c r="M109" s="18"/>
      <c r="N109" s="9" t="s">
        <v>273</v>
      </c>
      <c r="O109" s="66" t="s">
        <v>316</v>
      </c>
      <c r="P109" s="10" t="s">
        <v>323</v>
      </c>
      <c r="Q109" s="10" t="s">
        <v>323</v>
      </c>
      <c r="R109" s="10" t="s">
        <v>324</v>
      </c>
      <c r="S109" s="10" t="s">
        <v>324</v>
      </c>
      <c r="T109" s="10" t="s">
        <v>324</v>
      </c>
      <c r="U109" s="22"/>
      <c r="V109" s="23"/>
      <c r="W109" s="40"/>
      <c r="X109" s="43">
        <v>18.10628534346899</v>
      </c>
      <c r="Y109" s="30">
        <v>0</v>
      </c>
      <c r="Z109" s="30">
        <v>10.713193580722971</v>
      </c>
      <c r="AA109" s="30">
        <v>20.785895301168221</v>
      </c>
      <c r="AB109" s="30">
        <v>18.703861314908384</v>
      </c>
      <c r="AC109" s="30">
        <v>0</v>
      </c>
      <c r="AD109" s="30">
        <v>7.9926217231529755</v>
      </c>
      <c r="AE109" s="30">
        <v>0</v>
      </c>
      <c r="AF109" s="30">
        <v>0</v>
      </c>
      <c r="AG109" s="30">
        <v>0</v>
      </c>
      <c r="AH109" s="44">
        <v>0</v>
      </c>
      <c r="AI109" s="57" t="s">
        <v>356</v>
      </c>
      <c r="AJ109" s="42">
        <f t="shared" si="156"/>
        <v>-1.6900922406600538</v>
      </c>
      <c r="AK109" s="42">
        <f t="shared" si="157"/>
        <v>1.1479933573821521</v>
      </c>
      <c r="AL109" s="42">
        <f t="shared" si="158"/>
        <v>1.0330037862600536</v>
      </c>
      <c r="AM109" s="42" t="s">
        <v>356</v>
      </c>
      <c r="AN109" s="42">
        <f t="shared" si="160"/>
        <v>-2.2653749884119772</v>
      </c>
      <c r="AO109" s="42" t="s">
        <v>356</v>
      </c>
      <c r="AP109" s="42" t="s">
        <v>356</v>
      </c>
      <c r="AQ109" s="42" t="s">
        <v>356</v>
      </c>
      <c r="AR109" s="58" t="s">
        <v>356</v>
      </c>
    </row>
    <row r="110" spans="1:44" x14ac:dyDescent="0.25">
      <c r="A110" s="18" t="s">
        <v>121</v>
      </c>
      <c r="B110" s="18">
        <v>3074598</v>
      </c>
      <c r="C110" s="18">
        <f t="shared" si="236"/>
        <v>3074545</v>
      </c>
      <c r="D110" s="8">
        <v>54</v>
      </c>
      <c r="E110" s="18">
        <v>36</v>
      </c>
      <c r="F110" s="18" t="s">
        <v>10</v>
      </c>
      <c r="G110" s="19" t="s">
        <v>354</v>
      </c>
      <c r="H110" s="18">
        <v>21</v>
      </c>
      <c r="I110" s="18">
        <v>0</v>
      </c>
      <c r="J110" s="18">
        <v>22</v>
      </c>
      <c r="K110" s="18">
        <v>0</v>
      </c>
      <c r="L110" s="18">
        <v>0</v>
      </c>
      <c r="M110" s="18"/>
      <c r="N110" s="9" t="s">
        <v>274</v>
      </c>
      <c r="O110" s="66" t="s">
        <v>316</v>
      </c>
      <c r="P110" s="17">
        <v>2268401</v>
      </c>
      <c r="Q110" s="10">
        <v>2268348</v>
      </c>
      <c r="R110" s="10" t="str">
        <f>IF(P110&lt;Q110, "+", "-")</f>
        <v>-</v>
      </c>
      <c r="S110" s="10" t="s">
        <v>318</v>
      </c>
      <c r="T110" s="10" t="s">
        <v>318</v>
      </c>
      <c r="U110" s="22"/>
      <c r="V110" s="23"/>
      <c r="W110" s="40"/>
      <c r="X110" s="43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0</v>
      </c>
      <c r="AD110" s="30">
        <v>0</v>
      </c>
      <c r="AE110" s="30">
        <v>0</v>
      </c>
      <c r="AF110" s="30">
        <v>0</v>
      </c>
      <c r="AG110" s="30">
        <v>0</v>
      </c>
      <c r="AH110" s="44">
        <v>0</v>
      </c>
      <c r="AI110" s="57" t="str">
        <f>IF($X110=0, IF(Y110=0, "-", "on"), "")</f>
        <v>-</v>
      </c>
      <c r="AJ110" s="42" t="str">
        <f t="shared" ref="AJ110" si="256">IF($X110=0, IF(Z110=0, "-", "on"), "")</f>
        <v>-</v>
      </c>
      <c r="AK110" s="42" t="str">
        <f t="shared" ref="AK110" si="257">IF($X110=0, IF(AA110=0, "-", "on"), "")</f>
        <v>-</v>
      </c>
      <c r="AL110" s="42" t="str">
        <f t="shared" ref="AL110" si="258">IF($X110=0, IF(AB110=0, "-", "on"), "")</f>
        <v>-</v>
      </c>
      <c r="AM110" s="42" t="str">
        <f t="shared" ref="AM110" si="259">IF($X110=0, IF(AC110=0, "-", "on"), "")</f>
        <v>-</v>
      </c>
      <c r="AN110" s="42" t="str">
        <f t="shared" ref="AN110" si="260">IF($X110=0, IF(AD110=0, "-", "on"), "")</f>
        <v>-</v>
      </c>
      <c r="AO110" s="42" t="str">
        <f t="shared" ref="AO110" si="261">IF($X110=0, IF(AE110=0, "-", "on"), "")</f>
        <v>-</v>
      </c>
      <c r="AP110" s="42" t="str">
        <f t="shared" ref="AP110" si="262">IF($X110=0, IF(AF110=0, "-", "on"), "")</f>
        <v>-</v>
      </c>
      <c r="AQ110" s="42" t="str">
        <f t="shared" ref="AQ110" si="263">IF($X110=0, IF(AG110=0, "-", "on"), "")</f>
        <v>-</v>
      </c>
      <c r="AR110" s="58" t="str">
        <f t="shared" ref="AR110" si="264">IF($X110=0, IF(AH110=0, "-", "on"), "")</f>
        <v>-</v>
      </c>
    </row>
    <row r="111" spans="1:44" x14ac:dyDescent="0.25">
      <c r="A111" s="7" t="s">
        <v>122</v>
      </c>
      <c r="B111" s="7">
        <v>3320341</v>
      </c>
      <c r="C111" s="7">
        <f t="shared" si="236"/>
        <v>3320425</v>
      </c>
      <c r="D111" s="8">
        <v>85</v>
      </c>
      <c r="E111" s="7">
        <v>18</v>
      </c>
      <c r="F111" s="7" t="s">
        <v>11</v>
      </c>
      <c r="G111" s="19" t="s">
        <v>354</v>
      </c>
      <c r="H111" s="7">
        <v>33</v>
      </c>
      <c r="I111" s="7">
        <v>0</v>
      </c>
      <c r="J111" s="7">
        <v>22</v>
      </c>
      <c r="K111" s="7">
        <v>0</v>
      </c>
      <c r="L111" s="7">
        <v>0</v>
      </c>
      <c r="M111" s="7"/>
      <c r="N111" s="9" t="s">
        <v>275</v>
      </c>
      <c r="O111" s="66" t="s">
        <v>316</v>
      </c>
      <c r="P111" s="17">
        <v>2526116</v>
      </c>
      <c r="Q111" s="10">
        <v>2526200</v>
      </c>
      <c r="R111" s="10" t="str">
        <f>IF(P111&lt;Q111, "+", "-")</f>
        <v>+</v>
      </c>
      <c r="S111" s="10" t="s">
        <v>317</v>
      </c>
      <c r="T111" s="10" t="s">
        <v>318</v>
      </c>
      <c r="U111" s="24"/>
      <c r="V111" s="23"/>
      <c r="W111" s="40"/>
      <c r="X111" s="43">
        <v>109.0637423041897</v>
      </c>
      <c r="Y111" s="30">
        <v>0</v>
      </c>
      <c r="Z111" s="30">
        <v>32.265618313706831</v>
      </c>
      <c r="AA111" s="30">
        <v>57.385373694205597</v>
      </c>
      <c r="AB111" s="30">
        <v>0</v>
      </c>
      <c r="AC111" s="30">
        <v>7.9032652972836965</v>
      </c>
      <c r="AD111" s="30">
        <v>30.089870016575908</v>
      </c>
      <c r="AE111" s="30">
        <v>19.1432679300394</v>
      </c>
      <c r="AF111" s="30">
        <v>0</v>
      </c>
      <c r="AG111" s="30">
        <v>0</v>
      </c>
      <c r="AH111" s="44">
        <v>0</v>
      </c>
      <c r="AI111" s="57" t="s">
        <v>356</v>
      </c>
      <c r="AJ111" s="42">
        <f t="shared" si="156"/>
        <v>-3.3801844813201081</v>
      </c>
      <c r="AK111" s="42">
        <f t="shared" si="157"/>
        <v>-1.9005494829635003</v>
      </c>
      <c r="AL111" s="42" t="s">
        <v>356</v>
      </c>
      <c r="AM111" s="53">
        <f t="shared" si="159"/>
        <v>-13.799833132474275</v>
      </c>
      <c r="AN111" s="42">
        <f t="shared" si="160"/>
        <v>-3.6245999814591645</v>
      </c>
      <c r="AO111" s="53">
        <f t="shared" si="203"/>
        <v>-5.697237415407435</v>
      </c>
      <c r="AP111" s="42" t="s">
        <v>356</v>
      </c>
      <c r="AQ111" s="42" t="s">
        <v>356</v>
      </c>
      <c r="AR111" s="58" t="s">
        <v>356</v>
      </c>
    </row>
    <row r="112" spans="1:44" x14ac:dyDescent="0.25">
      <c r="A112" s="18" t="s">
        <v>123</v>
      </c>
      <c r="B112" s="18">
        <v>3330508</v>
      </c>
      <c r="C112" s="18">
        <f t="shared" si="236"/>
        <v>3330452</v>
      </c>
      <c r="D112" s="8">
        <v>57</v>
      </c>
      <c r="E112" s="18" t="s">
        <v>10</v>
      </c>
      <c r="F112" s="18" t="s">
        <v>10</v>
      </c>
      <c r="G112" s="19" t="s">
        <v>354</v>
      </c>
      <c r="H112" s="18">
        <v>22</v>
      </c>
      <c r="I112" s="18">
        <v>0</v>
      </c>
      <c r="J112" s="18">
        <v>22</v>
      </c>
      <c r="K112" s="18">
        <v>0</v>
      </c>
      <c r="L112" s="18">
        <v>0</v>
      </c>
      <c r="M112" s="18"/>
      <c r="N112" s="9" t="s">
        <v>276</v>
      </c>
      <c r="O112" s="66" t="s">
        <v>316</v>
      </c>
      <c r="P112" s="17">
        <v>2536283</v>
      </c>
      <c r="Q112" s="10">
        <v>2536227</v>
      </c>
      <c r="R112" s="10" t="str">
        <f>IF(P112&lt;Q112, "+", "-")</f>
        <v>-</v>
      </c>
      <c r="S112" s="10" t="s">
        <v>317</v>
      </c>
      <c r="T112" s="10" t="s">
        <v>317</v>
      </c>
      <c r="U112" s="22"/>
      <c r="V112" s="23"/>
      <c r="W112" s="40"/>
      <c r="X112" s="43">
        <v>0</v>
      </c>
      <c r="Y112" s="30">
        <v>0</v>
      </c>
      <c r="Z112" s="30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0">
        <v>21.356821052563237</v>
      </c>
      <c r="AG112" s="30">
        <v>0</v>
      </c>
      <c r="AH112" s="44">
        <v>0</v>
      </c>
      <c r="AI112" s="57" t="str">
        <f t="shared" ref="AI112:AI113" si="265">IF($X112=0, IF(Y112=0, "-", "on"), "")</f>
        <v>-</v>
      </c>
      <c r="AJ112" s="42" t="str">
        <f t="shared" ref="AJ112:AJ113" si="266">IF($X112=0, IF(Z112=0, "-", "on"), "")</f>
        <v>-</v>
      </c>
      <c r="AK112" s="42" t="str">
        <f t="shared" ref="AK112:AK113" si="267">IF($X112=0, IF(AA112=0, "-", "on"), "")</f>
        <v>-</v>
      </c>
      <c r="AL112" s="42" t="str">
        <f t="shared" ref="AL112:AL113" si="268">IF($X112=0, IF(AB112=0, "-", "on"), "")</f>
        <v>-</v>
      </c>
      <c r="AM112" s="42" t="str">
        <f t="shared" ref="AM112:AM113" si="269">IF($X112=0, IF(AC112=0, "-", "on"), "")</f>
        <v>-</v>
      </c>
      <c r="AN112" s="42" t="str">
        <f t="shared" ref="AN112:AN113" si="270">IF($X112=0, IF(AD112=0, "-", "on"), "")</f>
        <v>-</v>
      </c>
      <c r="AO112" s="42" t="str">
        <f t="shared" ref="AO112:AO113" si="271">IF($X112=0, IF(AE112=0, "-", "on"), "")</f>
        <v>-</v>
      </c>
      <c r="AP112" s="42" t="str">
        <f t="shared" ref="AP112:AP113" si="272">IF($X112=0, IF(AF112=0, "-", "on"), "")</f>
        <v>on</v>
      </c>
      <c r="AQ112" s="42" t="str">
        <f t="shared" ref="AQ112:AQ113" si="273">IF($X112=0, IF(AG112=0, "-", "on"), "")</f>
        <v>-</v>
      </c>
      <c r="AR112" s="58" t="str">
        <f t="shared" ref="AR112:AR113" si="274">IF($X112=0, IF(AH112=0, "-", "on"), "")</f>
        <v>-</v>
      </c>
    </row>
    <row r="113" spans="1:44" x14ac:dyDescent="0.25">
      <c r="A113" s="7" t="s">
        <v>124</v>
      </c>
      <c r="B113" s="7">
        <v>4096595</v>
      </c>
      <c r="C113" s="7">
        <f t="shared" si="236"/>
        <v>4096536</v>
      </c>
      <c r="D113" s="8">
        <v>60</v>
      </c>
      <c r="E113" s="7" t="s">
        <v>10</v>
      </c>
      <c r="F113" s="7" t="s">
        <v>10</v>
      </c>
      <c r="G113" s="19" t="s">
        <v>354</v>
      </c>
      <c r="H113" s="7">
        <v>23</v>
      </c>
      <c r="I113" s="7">
        <v>2</v>
      </c>
      <c r="J113" s="7">
        <v>22</v>
      </c>
      <c r="K113" s="7">
        <v>4</v>
      </c>
      <c r="L113" s="7">
        <v>0.187</v>
      </c>
      <c r="M113" s="7"/>
      <c r="N113" s="9" t="s">
        <v>277</v>
      </c>
      <c r="O113" s="66" t="s">
        <v>316</v>
      </c>
      <c r="P113" s="17">
        <v>3287836</v>
      </c>
      <c r="Q113" s="10">
        <v>3287780</v>
      </c>
      <c r="R113" s="10" t="str">
        <f>IF(P113&lt;Q113, "+", "-")</f>
        <v>-</v>
      </c>
      <c r="S113" s="10" t="s">
        <v>317</v>
      </c>
      <c r="T113" s="10" t="s">
        <v>317</v>
      </c>
      <c r="U113" s="22"/>
      <c r="V113" s="23"/>
      <c r="W113" s="40"/>
      <c r="X113" s="43">
        <v>0</v>
      </c>
      <c r="Y113" s="30">
        <v>0</v>
      </c>
      <c r="Z113" s="30">
        <v>11.427406486104504</v>
      </c>
      <c r="AA113" s="30">
        <v>36.952702757632395</v>
      </c>
      <c r="AB113" s="30">
        <v>0</v>
      </c>
      <c r="AC113" s="30">
        <v>11.196292504485235</v>
      </c>
      <c r="AD113" s="30">
        <v>8.5254631713631746</v>
      </c>
      <c r="AE113" s="30">
        <v>0</v>
      </c>
      <c r="AF113" s="30">
        <v>81.155919999740306</v>
      </c>
      <c r="AG113" s="30">
        <v>12.44207281947075</v>
      </c>
      <c r="AH113" s="44">
        <v>41.183413627262105</v>
      </c>
      <c r="AI113" s="57" t="str">
        <f t="shared" si="265"/>
        <v>-</v>
      </c>
      <c r="AJ113" s="42" t="str">
        <f t="shared" si="266"/>
        <v>on</v>
      </c>
      <c r="AK113" s="42" t="str">
        <f t="shared" si="267"/>
        <v>on</v>
      </c>
      <c r="AL113" s="42" t="str">
        <f t="shared" si="268"/>
        <v>-</v>
      </c>
      <c r="AM113" s="42" t="str">
        <f t="shared" si="269"/>
        <v>on</v>
      </c>
      <c r="AN113" s="42" t="str">
        <f t="shared" si="270"/>
        <v>on</v>
      </c>
      <c r="AO113" s="42" t="str">
        <f t="shared" si="271"/>
        <v>-</v>
      </c>
      <c r="AP113" s="42" t="str">
        <f t="shared" si="272"/>
        <v>on</v>
      </c>
      <c r="AQ113" s="42" t="str">
        <f t="shared" si="273"/>
        <v>on</v>
      </c>
      <c r="AR113" s="58" t="str">
        <f t="shared" si="274"/>
        <v>on</v>
      </c>
    </row>
    <row r="114" spans="1:44" x14ac:dyDescent="0.25">
      <c r="A114" s="7" t="s">
        <v>125</v>
      </c>
      <c r="B114" s="7">
        <v>4137844</v>
      </c>
      <c r="C114" s="7">
        <f t="shared" si="236"/>
        <v>4137577</v>
      </c>
      <c r="D114" s="8">
        <v>268</v>
      </c>
      <c r="E114" s="7">
        <v>195</v>
      </c>
      <c r="F114" s="7" t="s">
        <v>10</v>
      </c>
      <c r="G114" s="19" t="s">
        <v>354</v>
      </c>
      <c r="H114" s="7">
        <v>102</v>
      </c>
      <c r="I114" s="7">
        <v>7</v>
      </c>
      <c r="J114" s="7">
        <v>22</v>
      </c>
      <c r="K114" s="7">
        <v>3</v>
      </c>
      <c r="L114" s="7">
        <v>0.14799999999999999</v>
      </c>
      <c r="M114" s="7"/>
      <c r="N114" s="9" t="s">
        <v>278</v>
      </c>
      <c r="O114" s="66" t="s">
        <v>316</v>
      </c>
      <c r="P114" s="17">
        <v>3328130</v>
      </c>
      <c r="Q114" s="10">
        <v>3327863</v>
      </c>
      <c r="R114" s="10" t="str">
        <f>IF(P114&lt;Q114, "+", "-")</f>
        <v>-</v>
      </c>
      <c r="S114" s="10" t="s">
        <v>317</v>
      </c>
      <c r="T114" s="10" t="s">
        <v>317</v>
      </c>
      <c r="U114" s="24"/>
      <c r="V114" s="23"/>
      <c r="W114" s="40"/>
      <c r="X114" s="43">
        <v>551.29585224890661</v>
      </c>
      <c r="Y114" s="30">
        <v>249.22008259072706</v>
      </c>
      <c r="Z114" s="30">
        <v>557.72565984420487</v>
      </c>
      <c r="AA114" s="30">
        <v>820.68092094562689</v>
      </c>
      <c r="AB114" s="30">
        <v>303.72837478537792</v>
      </c>
      <c r="AC114" s="30">
        <v>283.2494894791414</v>
      </c>
      <c r="AD114" s="30">
        <v>1112.7638124413575</v>
      </c>
      <c r="AE114" s="30">
        <v>54.644029725672155</v>
      </c>
      <c r="AF114" s="30">
        <v>77.219252238558866</v>
      </c>
      <c r="AG114" s="30">
        <v>264.62617563799728</v>
      </c>
      <c r="AH114" s="44">
        <v>55.321003379904319</v>
      </c>
      <c r="AI114" s="57">
        <f t="shared" si="174"/>
        <v>-2.2120843814751994</v>
      </c>
      <c r="AJ114" s="42">
        <f t="shared" si="156"/>
        <v>1.0116630799398709</v>
      </c>
      <c r="AK114" s="42">
        <f t="shared" si="157"/>
        <v>1.4886397523177712</v>
      </c>
      <c r="AL114" s="42">
        <f t="shared" si="158"/>
        <v>-1.8150949928154261</v>
      </c>
      <c r="AM114" s="42">
        <f t="shared" si="159"/>
        <v>-1.9463260225558296</v>
      </c>
      <c r="AN114" s="42">
        <f t="shared" si="160"/>
        <v>2.0184512687734708</v>
      </c>
      <c r="AO114" s="53">
        <f t="shared" si="203"/>
        <v>-10.088857923117333</v>
      </c>
      <c r="AP114" s="53">
        <f t="shared" si="161"/>
        <v>-7.1393575600259576</v>
      </c>
      <c r="AQ114" s="42">
        <f t="shared" si="162"/>
        <v>-2.0833005310973736</v>
      </c>
      <c r="AR114" s="59">
        <f t="shared" si="163"/>
        <v>-9.9653986472914937</v>
      </c>
    </row>
    <row r="115" spans="1:44" x14ac:dyDescent="0.25">
      <c r="A115" s="18" t="s">
        <v>117</v>
      </c>
      <c r="B115" s="18">
        <v>4414172</v>
      </c>
      <c r="C115" s="18">
        <f t="shared" si="236"/>
        <v>4414120</v>
      </c>
      <c r="D115" s="8">
        <v>53</v>
      </c>
      <c r="E115" s="18" t="s">
        <v>10</v>
      </c>
      <c r="F115" s="18" t="s">
        <v>10</v>
      </c>
      <c r="G115" s="19" t="s">
        <v>354</v>
      </c>
      <c r="H115" s="18">
        <v>21</v>
      </c>
      <c r="I115" s="18">
        <v>0</v>
      </c>
      <c r="J115" s="18">
        <v>22</v>
      </c>
      <c r="K115" s="18">
        <v>0</v>
      </c>
      <c r="L115" s="18">
        <v>0</v>
      </c>
      <c r="M115" s="18"/>
      <c r="N115" s="9" t="s">
        <v>270</v>
      </c>
      <c r="O115" s="66" t="s">
        <v>316</v>
      </c>
      <c r="P115" s="10" t="s">
        <v>323</v>
      </c>
      <c r="Q115" s="10" t="s">
        <v>323</v>
      </c>
      <c r="R115" s="10" t="s">
        <v>324</v>
      </c>
      <c r="S115" s="10" t="s">
        <v>324</v>
      </c>
      <c r="T115" s="10" t="s">
        <v>324</v>
      </c>
      <c r="U115" s="22"/>
      <c r="V115" s="23"/>
      <c r="W115" s="40"/>
      <c r="X115" s="43">
        <v>0</v>
      </c>
      <c r="Y115" s="30">
        <v>0</v>
      </c>
      <c r="Z115" s="30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0</v>
      </c>
      <c r="AF115" s="30">
        <v>0</v>
      </c>
      <c r="AG115" s="30">
        <v>0</v>
      </c>
      <c r="AH115" s="44">
        <v>0</v>
      </c>
      <c r="AI115" s="57" t="str">
        <f>IF($X115=0, IF(Y115=0, "-", "on"), "")</f>
        <v>-</v>
      </c>
      <c r="AJ115" s="42" t="str">
        <f t="shared" ref="AJ115" si="275">IF($X115=0, IF(Z115=0, "-", "on"), "")</f>
        <v>-</v>
      </c>
      <c r="AK115" s="42" t="str">
        <f t="shared" ref="AK115" si="276">IF($X115=0, IF(AA115=0, "-", "on"), "")</f>
        <v>-</v>
      </c>
      <c r="AL115" s="42" t="str">
        <f t="shared" ref="AL115" si="277">IF($X115=0, IF(AB115=0, "-", "on"), "")</f>
        <v>-</v>
      </c>
      <c r="AM115" s="42" t="str">
        <f t="shared" ref="AM115" si="278">IF($X115=0, IF(AC115=0, "-", "on"), "")</f>
        <v>-</v>
      </c>
      <c r="AN115" s="42" t="str">
        <f t="shared" ref="AN115" si="279">IF($X115=0, IF(AD115=0, "-", "on"), "")</f>
        <v>-</v>
      </c>
      <c r="AO115" s="42" t="str">
        <f t="shared" ref="AO115" si="280">IF($X115=0, IF(AE115=0, "-", "on"), "")</f>
        <v>-</v>
      </c>
      <c r="AP115" s="42" t="str">
        <f t="shared" ref="AP115" si="281">IF($X115=0, IF(AF115=0, "-", "on"), "")</f>
        <v>-</v>
      </c>
      <c r="AQ115" s="42" t="str">
        <f t="shared" ref="AQ115" si="282">IF($X115=0, IF(AG115=0, "-", "on"), "")</f>
        <v>-</v>
      </c>
      <c r="AR115" s="58" t="str">
        <f t="shared" ref="AR115" si="283">IF($X115=0, IF(AH115=0, "-", "on"), "")</f>
        <v>-</v>
      </c>
    </row>
    <row r="116" spans="1:44" x14ac:dyDescent="0.25">
      <c r="A116" s="7" t="s">
        <v>128</v>
      </c>
      <c r="B116" s="7">
        <v>752395</v>
      </c>
      <c r="C116" s="7">
        <f t="shared" si="236"/>
        <v>752566</v>
      </c>
      <c r="D116" s="8">
        <v>172</v>
      </c>
      <c r="E116" s="7">
        <v>66</v>
      </c>
      <c r="F116" s="7" t="s">
        <v>11</v>
      </c>
      <c r="G116" s="19" t="s">
        <v>354</v>
      </c>
      <c r="H116" s="7">
        <v>64</v>
      </c>
      <c r="I116" s="7">
        <v>2</v>
      </c>
      <c r="J116" s="7">
        <v>21</v>
      </c>
      <c r="K116" s="7">
        <v>1</v>
      </c>
      <c r="L116" s="7">
        <v>6.7000000000000004E-2</v>
      </c>
      <c r="M116" s="7"/>
      <c r="N116" s="9" t="s">
        <v>281</v>
      </c>
      <c r="O116" s="66" t="s">
        <v>316</v>
      </c>
      <c r="P116" s="17">
        <v>671256</v>
      </c>
      <c r="Q116" s="10">
        <v>671427</v>
      </c>
      <c r="R116" s="10" t="str">
        <f t="shared" ref="R116:R123" si="284">IF(P116&lt;Q116, "+", "-")</f>
        <v>+</v>
      </c>
      <c r="S116" s="10" t="s">
        <v>317</v>
      </c>
      <c r="T116" s="10" t="s">
        <v>318</v>
      </c>
      <c r="U116" s="24"/>
      <c r="V116" s="23"/>
      <c r="W116" s="40"/>
      <c r="X116" s="43">
        <v>6.7372224533838105</v>
      </c>
      <c r="Y116" s="30">
        <v>0</v>
      </c>
      <c r="Z116" s="30">
        <v>3.9863045881759893</v>
      </c>
      <c r="AA116" s="30">
        <v>2.5780955412301672</v>
      </c>
      <c r="AB116" s="30">
        <v>0</v>
      </c>
      <c r="AC116" s="30">
        <v>0</v>
      </c>
      <c r="AD116" s="30">
        <v>2.9739987807080839</v>
      </c>
      <c r="AE116" s="30">
        <v>0</v>
      </c>
      <c r="AF116" s="30">
        <v>0</v>
      </c>
      <c r="AG116" s="30">
        <v>0</v>
      </c>
      <c r="AH116" s="44">
        <v>0</v>
      </c>
      <c r="AI116" s="57" t="s">
        <v>356</v>
      </c>
      <c r="AJ116" s="42">
        <f t="shared" si="156"/>
        <v>-1.6900922406600538</v>
      </c>
      <c r="AK116" s="42">
        <f t="shared" si="157"/>
        <v>-2.6132555390748125</v>
      </c>
      <c r="AL116" s="42" t="s">
        <v>356</v>
      </c>
      <c r="AM116" s="42" t="s">
        <v>356</v>
      </c>
      <c r="AN116" s="42">
        <f t="shared" si="160"/>
        <v>-2.2653749884119776</v>
      </c>
      <c r="AO116" s="42" t="s">
        <v>356</v>
      </c>
      <c r="AP116" s="42" t="s">
        <v>356</v>
      </c>
      <c r="AQ116" s="42" t="s">
        <v>356</v>
      </c>
      <c r="AR116" s="58" t="s">
        <v>356</v>
      </c>
    </row>
    <row r="117" spans="1:44" x14ac:dyDescent="0.25">
      <c r="A117" s="18" t="s">
        <v>126</v>
      </c>
      <c r="B117" s="18">
        <v>1215540</v>
      </c>
      <c r="C117" s="18">
        <f t="shared" si="236"/>
        <v>1215613</v>
      </c>
      <c r="D117" s="8">
        <v>74</v>
      </c>
      <c r="E117" s="18">
        <v>21</v>
      </c>
      <c r="F117" s="18" t="s">
        <v>11</v>
      </c>
      <c r="G117" s="19" t="s">
        <v>354</v>
      </c>
      <c r="H117" s="18">
        <v>28</v>
      </c>
      <c r="I117" s="18">
        <v>2</v>
      </c>
      <c r="J117" s="18">
        <v>21</v>
      </c>
      <c r="K117" s="18">
        <v>3</v>
      </c>
      <c r="L117" s="18">
        <v>0.154</v>
      </c>
      <c r="M117" s="18"/>
      <c r="N117" s="9" t="s">
        <v>279</v>
      </c>
      <c r="O117" s="66" t="s">
        <v>316</v>
      </c>
      <c r="P117" s="17">
        <v>996845</v>
      </c>
      <c r="Q117" s="10">
        <v>996915</v>
      </c>
      <c r="R117" s="10" t="str">
        <f t="shared" si="284"/>
        <v>+</v>
      </c>
      <c r="S117" s="10" t="s">
        <v>317</v>
      </c>
      <c r="T117" s="10" t="s">
        <v>318</v>
      </c>
      <c r="U117" s="24"/>
      <c r="V117" s="23"/>
      <c r="W117" s="40"/>
      <c r="X117" s="43">
        <v>7.8297450133919968</v>
      </c>
      <c r="Y117" s="30">
        <v>0</v>
      </c>
      <c r="Z117" s="30">
        <v>9.2654647184631109</v>
      </c>
      <c r="AA117" s="30">
        <v>5.9923301769133621</v>
      </c>
      <c r="AB117" s="30">
        <v>0</v>
      </c>
      <c r="AC117" s="30">
        <v>9.0780750036366769</v>
      </c>
      <c r="AD117" s="30">
        <v>13.825075413021365</v>
      </c>
      <c r="AE117" s="30">
        <v>0</v>
      </c>
      <c r="AF117" s="30">
        <v>0</v>
      </c>
      <c r="AG117" s="30">
        <v>0</v>
      </c>
      <c r="AH117" s="44">
        <v>0</v>
      </c>
      <c r="AI117" s="57" t="s">
        <v>356</v>
      </c>
      <c r="AJ117" s="42">
        <f t="shared" si="156"/>
        <v>1.183367364149849</v>
      </c>
      <c r="AK117" s="42">
        <f t="shared" si="157"/>
        <v>-1.3066277695374062</v>
      </c>
      <c r="AL117" s="42" t="s">
        <v>356</v>
      </c>
      <c r="AM117" s="42">
        <f t="shared" si="159"/>
        <v>1.1594343095604693</v>
      </c>
      <c r="AN117" s="42">
        <f t="shared" si="160"/>
        <v>1.7657120876062955</v>
      </c>
      <c r="AO117" s="42" t="s">
        <v>356</v>
      </c>
      <c r="AP117" s="42" t="s">
        <v>356</v>
      </c>
      <c r="AQ117" s="42" t="s">
        <v>356</v>
      </c>
      <c r="AR117" s="58" t="s">
        <v>356</v>
      </c>
    </row>
    <row r="118" spans="1:44" x14ac:dyDescent="0.25">
      <c r="A118" s="19" t="s">
        <v>129</v>
      </c>
      <c r="B118" s="19">
        <v>2254917</v>
      </c>
      <c r="C118" s="19">
        <f t="shared" si="236"/>
        <v>2254992</v>
      </c>
      <c r="D118" s="8">
        <v>76</v>
      </c>
      <c r="E118" s="19" t="s">
        <v>10</v>
      </c>
      <c r="F118" s="19" t="s">
        <v>11</v>
      </c>
      <c r="G118" s="19" t="s">
        <v>354</v>
      </c>
      <c r="H118" s="19">
        <v>28</v>
      </c>
      <c r="I118" s="19">
        <v>2</v>
      </c>
      <c r="J118" s="19">
        <v>21</v>
      </c>
      <c r="K118" s="19">
        <v>3</v>
      </c>
      <c r="L118" s="19">
        <v>0.154</v>
      </c>
      <c r="M118" s="19"/>
      <c r="N118" s="9" t="s">
        <v>282</v>
      </c>
      <c r="O118" s="66" t="s">
        <v>316</v>
      </c>
      <c r="P118" s="17">
        <v>1331552</v>
      </c>
      <c r="Q118" s="10">
        <v>1331477</v>
      </c>
      <c r="R118" s="10" t="str">
        <f t="shared" si="284"/>
        <v>-</v>
      </c>
      <c r="S118" s="10" t="s">
        <v>317</v>
      </c>
      <c r="T118" s="10" t="s">
        <v>318</v>
      </c>
      <c r="U118" s="24"/>
      <c r="V118" s="23"/>
      <c r="W118" s="40"/>
      <c r="X118" s="43">
        <v>22.871097275960832</v>
      </c>
      <c r="Y118" s="30">
        <v>0</v>
      </c>
      <c r="Z118" s="30">
        <v>0</v>
      </c>
      <c r="AA118" s="30">
        <v>5.8346372775209048</v>
      </c>
      <c r="AB118" s="30">
        <v>31.501240109319383</v>
      </c>
      <c r="AC118" s="30">
        <v>0</v>
      </c>
      <c r="AD118" s="30">
        <v>13.461257638994486</v>
      </c>
      <c r="AE118" s="30">
        <v>0</v>
      </c>
      <c r="AF118" s="30">
        <v>0</v>
      </c>
      <c r="AG118" s="30">
        <v>9.8226890680032231</v>
      </c>
      <c r="AH118" s="44">
        <v>10.837740428226869</v>
      </c>
      <c r="AI118" s="57" t="s">
        <v>356</v>
      </c>
      <c r="AJ118" s="42" t="s">
        <v>356</v>
      </c>
      <c r="AK118" s="42">
        <f t="shared" si="157"/>
        <v>-3.9198833086122185</v>
      </c>
      <c r="AL118" s="42">
        <f t="shared" si="158"/>
        <v>1.3773383816800715</v>
      </c>
      <c r="AM118" s="42" t="s">
        <v>356</v>
      </c>
      <c r="AN118" s="42">
        <f t="shared" si="160"/>
        <v>-1.699031241308983</v>
      </c>
      <c r="AO118" s="42" t="s">
        <v>356</v>
      </c>
      <c r="AP118" s="42" t="s">
        <v>356</v>
      </c>
      <c r="AQ118" s="42">
        <f t="shared" si="162"/>
        <v>-2.3283947112264767</v>
      </c>
      <c r="AR118" s="58">
        <f t="shared" si="163"/>
        <v>-2.1103197135440808</v>
      </c>
    </row>
    <row r="119" spans="1:44" x14ac:dyDescent="0.25">
      <c r="A119" s="18" t="s">
        <v>127</v>
      </c>
      <c r="B119" s="18">
        <v>2902855</v>
      </c>
      <c r="C119" s="18">
        <f t="shared" si="236"/>
        <v>2902752</v>
      </c>
      <c r="D119" s="8">
        <v>104</v>
      </c>
      <c r="E119" s="18" t="s">
        <v>10</v>
      </c>
      <c r="F119" s="18" t="s">
        <v>10</v>
      </c>
      <c r="G119" s="19" t="s">
        <v>354</v>
      </c>
      <c r="H119" s="18">
        <v>39</v>
      </c>
      <c r="I119" s="18">
        <v>3</v>
      </c>
      <c r="J119" s="18">
        <v>21</v>
      </c>
      <c r="K119" s="18">
        <v>4</v>
      </c>
      <c r="L119" s="18">
        <v>0.16500000000000001</v>
      </c>
      <c r="M119" s="18"/>
      <c r="N119" s="9" t="s">
        <v>280</v>
      </c>
      <c r="O119" s="66" t="s">
        <v>316</v>
      </c>
      <c r="P119" s="17">
        <v>2157203</v>
      </c>
      <c r="Q119" s="10">
        <v>2157100</v>
      </c>
      <c r="R119" s="10" t="str">
        <f t="shared" si="284"/>
        <v>-</v>
      </c>
      <c r="S119" s="10" t="s">
        <v>317</v>
      </c>
      <c r="T119" s="10" t="s">
        <v>318</v>
      </c>
      <c r="U119" s="22"/>
      <c r="V119" s="23"/>
      <c r="W119" s="40"/>
      <c r="X119" s="43">
        <v>27.855823605336909</v>
      </c>
      <c r="Y119" s="30">
        <v>17.357323839478912</v>
      </c>
      <c r="Z119" s="30">
        <v>46.149141578498948</v>
      </c>
      <c r="AA119" s="30">
        <v>25.582640370668582</v>
      </c>
      <c r="AB119" s="30">
        <v>46.040274005928325</v>
      </c>
      <c r="AC119" s="30">
        <v>12.918799043636808</v>
      </c>
      <c r="AD119" s="30">
        <v>19.674145780068859</v>
      </c>
      <c r="AE119" s="30">
        <v>0</v>
      </c>
      <c r="AF119" s="30">
        <v>0</v>
      </c>
      <c r="AG119" s="30">
        <v>0</v>
      </c>
      <c r="AH119" s="44">
        <v>7.9198872360119417</v>
      </c>
      <c r="AI119" s="57">
        <f t="shared" si="174"/>
        <v>-1.604845531658478</v>
      </c>
      <c r="AJ119" s="42">
        <f t="shared" si="156"/>
        <v>1.6567143098097885</v>
      </c>
      <c r="AK119" s="42">
        <f t="shared" si="157"/>
        <v>-1.0888564746145051</v>
      </c>
      <c r="AL119" s="42">
        <f t="shared" si="158"/>
        <v>1.6528060580160857</v>
      </c>
      <c r="AM119" s="42">
        <f t="shared" si="159"/>
        <v>-2.1562239269491057</v>
      </c>
      <c r="AN119" s="42">
        <f t="shared" si="160"/>
        <v>-1.4158593677574862</v>
      </c>
      <c r="AO119" s="42" t="s">
        <v>356</v>
      </c>
      <c r="AP119" s="42" t="s">
        <v>356</v>
      </c>
      <c r="AQ119" s="42" t="s">
        <v>356</v>
      </c>
      <c r="AR119" s="58">
        <f t="shared" si="163"/>
        <v>-3.5171995225734687</v>
      </c>
    </row>
    <row r="120" spans="1:44" x14ac:dyDescent="0.25">
      <c r="A120" s="19" t="s">
        <v>130</v>
      </c>
      <c r="B120" s="19">
        <v>283226</v>
      </c>
      <c r="C120" s="19">
        <f t="shared" si="236"/>
        <v>283296</v>
      </c>
      <c r="D120" s="8">
        <v>71</v>
      </c>
      <c r="E120" s="19">
        <v>27</v>
      </c>
      <c r="F120" s="19" t="s">
        <v>11</v>
      </c>
      <c r="G120" s="19" t="s">
        <v>354</v>
      </c>
      <c r="H120" s="19">
        <v>25</v>
      </c>
      <c r="I120" s="19">
        <v>0</v>
      </c>
      <c r="J120" s="19">
        <v>20</v>
      </c>
      <c r="K120" s="19">
        <v>0</v>
      </c>
      <c r="L120" s="19">
        <v>0</v>
      </c>
      <c r="M120" s="19"/>
      <c r="N120" s="9" t="s">
        <v>283</v>
      </c>
      <c r="O120" s="66" t="s">
        <v>316</v>
      </c>
      <c r="P120" s="17">
        <v>245258</v>
      </c>
      <c r="Q120" s="10">
        <v>245322</v>
      </c>
      <c r="R120" s="10" t="str">
        <f t="shared" si="284"/>
        <v>+</v>
      </c>
      <c r="S120" s="10" t="s">
        <v>317</v>
      </c>
      <c r="T120" s="10" t="s">
        <v>317</v>
      </c>
      <c r="U120" s="22"/>
      <c r="V120" s="23"/>
      <c r="W120" s="40"/>
      <c r="X120" s="43">
        <v>138.72984826545255</v>
      </c>
      <c r="Y120" s="30">
        <v>101.69924953835533</v>
      </c>
      <c r="Z120" s="30">
        <v>57.941779366163665</v>
      </c>
      <c r="AA120" s="30">
        <v>49.964217813136763</v>
      </c>
      <c r="AB120" s="30">
        <v>67.439274600233048</v>
      </c>
      <c r="AC120" s="30">
        <v>66.231589463152091</v>
      </c>
      <c r="AD120" s="30">
        <v>165.70618558424195</v>
      </c>
      <c r="AE120" s="30">
        <v>0</v>
      </c>
      <c r="AF120" s="30">
        <v>17.145616901353588</v>
      </c>
      <c r="AG120" s="30">
        <v>0</v>
      </c>
      <c r="AH120" s="44">
        <v>23.201923170288509</v>
      </c>
      <c r="AI120" s="57">
        <f t="shared" si="174"/>
        <v>-1.3641187019097061</v>
      </c>
      <c r="AJ120" s="42">
        <f t="shared" si="156"/>
        <v>-2.3942973409350765</v>
      </c>
      <c r="AK120" s="42">
        <f t="shared" si="157"/>
        <v>-2.7765840102669879</v>
      </c>
      <c r="AL120" s="42">
        <f t="shared" si="158"/>
        <v>-2.0571076585241492</v>
      </c>
      <c r="AM120" s="42">
        <f t="shared" si="159"/>
        <v>-2.0946175290362739</v>
      </c>
      <c r="AN120" s="42">
        <f t="shared" si="160"/>
        <v>1.1944522945571998</v>
      </c>
      <c r="AO120" s="42" t="s">
        <v>356</v>
      </c>
      <c r="AP120" s="53">
        <f t="shared" si="161"/>
        <v>-8.0912719013627505</v>
      </c>
      <c r="AQ120" s="42" t="s">
        <v>356</v>
      </c>
      <c r="AR120" s="59">
        <f t="shared" si="163"/>
        <v>-5.979239188374895</v>
      </c>
    </row>
    <row r="121" spans="1:44" x14ac:dyDescent="0.25">
      <c r="A121" s="7" t="s">
        <v>131</v>
      </c>
      <c r="B121" s="7">
        <v>1049002</v>
      </c>
      <c r="C121" s="7">
        <f t="shared" si="236"/>
        <v>1048926</v>
      </c>
      <c r="D121" s="8">
        <v>77</v>
      </c>
      <c r="E121" s="7">
        <v>48</v>
      </c>
      <c r="F121" s="7" t="s">
        <v>10</v>
      </c>
      <c r="G121" s="19" t="s">
        <v>355</v>
      </c>
      <c r="H121" s="7">
        <v>26</v>
      </c>
      <c r="I121" s="7">
        <v>1</v>
      </c>
      <c r="J121" s="7">
        <v>19</v>
      </c>
      <c r="K121" s="7">
        <v>2</v>
      </c>
      <c r="L121" s="7">
        <v>8.3000000000000004E-2</v>
      </c>
      <c r="M121" s="7"/>
      <c r="N121" s="9" t="s">
        <v>284</v>
      </c>
      <c r="O121" s="66" t="s">
        <v>316</v>
      </c>
      <c r="P121" s="17">
        <v>916267</v>
      </c>
      <c r="Q121" s="10">
        <v>916191</v>
      </c>
      <c r="R121" s="10" t="str">
        <f t="shared" si="284"/>
        <v>-</v>
      </c>
      <c r="S121" s="10" t="s">
        <v>318</v>
      </c>
      <c r="T121" s="10" t="s">
        <v>317</v>
      </c>
      <c r="U121" s="24">
        <v>1.8384883510000001</v>
      </c>
      <c r="V121" s="23" t="s">
        <v>337</v>
      </c>
      <c r="W121" s="40">
        <v>3</v>
      </c>
      <c r="X121" s="43">
        <v>22.574070038610689</v>
      </c>
      <c r="Y121" s="30">
        <v>11.721829086401344</v>
      </c>
      <c r="Z121" s="30">
        <v>106.85367103889925</v>
      </c>
      <c r="AA121" s="30">
        <v>92.141804278771687</v>
      </c>
      <c r="AB121" s="30">
        <v>31.092133094912636</v>
      </c>
      <c r="AC121" s="30">
        <v>34.897535078915013</v>
      </c>
      <c r="AD121" s="30">
        <v>46.502526389253674</v>
      </c>
      <c r="AE121" s="30">
        <v>0</v>
      </c>
      <c r="AF121" s="30">
        <v>31.619189610288426</v>
      </c>
      <c r="AG121" s="30">
        <v>9.6951216775096736</v>
      </c>
      <c r="AH121" s="44">
        <v>32.090971657606836</v>
      </c>
      <c r="AI121" s="57">
        <f t="shared" si="174"/>
        <v>-1.9258146379901733</v>
      </c>
      <c r="AJ121" s="53">
        <f t="shared" si="156"/>
        <v>4.733469456599396</v>
      </c>
      <c r="AK121" s="42">
        <f t="shared" si="157"/>
        <v>4.0817541595809859</v>
      </c>
      <c r="AL121" s="53">
        <f t="shared" si="158"/>
        <v>1.3773383816800715</v>
      </c>
      <c r="AM121" s="42">
        <f t="shared" si="159"/>
        <v>1.5459124127472923</v>
      </c>
      <c r="AN121" s="42">
        <f t="shared" si="160"/>
        <v>2.0599974355406783</v>
      </c>
      <c r="AO121" s="42" t="s">
        <v>356</v>
      </c>
      <c r="AP121" s="42">
        <f t="shared" si="161"/>
        <v>1.4006862544595178</v>
      </c>
      <c r="AQ121" s="42">
        <f t="shared" si="162"/>
        <v>-2.3283947112264767</v>
      </c>
      <c r="AR121" s="58">
        <f t="shared" si="163"/>
        <v>1.4215855449512844</v>
      </c>
    </row>
    <row r="122" spans="1:44" x14ac:dyDescent="0.25">
      <c r="A122" s="18" t="s">
        <v>133</v>
      </c>
      <c r="B122" s="18">
        <v>1216838</v>
      </c>
      <c r="C122" s="18">
        <f t="shared" si="236"/>
        <v>1216739</v>
      </c>
      <c r="D122" s="8">
        <v>100</v>
      </c>
      <c r="E122" s="18">
        <v>12</v>
      </c>
      <c r="F122" s="18" t="s">
        <v>10</v>
      </c>
      <c r="G122" s="19" t="s">
        <v>354</v>
      </c>
      <c r="H122" s="18">
        <v>33</v>
      </c>
      <c r="I122" s="18">
        <v>1</v>
      </c>
      <c r="J122" s="18">
        <v>19</v>
      </c>
      <c r="K122" s="18">
        <v>1</v>
      </c>
      <c r="L122" s="18">
        <v>6.5000000000000002E-2</v>
      </c>
      <c r="M122" s="18"/>
      <c r="N122" s="9" t="s">
        <v>286</v>
      </c>
      <c r="O122" s="66" t="s">
        <v>316</v>
      </c>
      <c r="P122" s="17">
        <v>998143</v>
      </c>
      <c r="Q122" s="10">
        <v>998044</v>
      </c>
      <c r="R122" s="10" t="str">
        <f t="shared" si="284"/>
        <v>-</v>
      </c>
      <c r="S122" s="10" t="s">
        <v>318</v>
      </c>
      <c r="T122" s="10" t="s">
        <v>317</v>
      </c>
      <c r="U122" s="24"/>
      <c r="V122" s="23"/>
      <c r="W122" s="40"/>
      <c r="X122" s="43">
        <v>23.176045239640306</v>
      </c>
      <c r="Y122" s="30">
        <v>27.077425189587107</v>
      </c>
      <c r="Z122" s="30">
        <v>34.282219458313506</v>
      </c>
      <c r="AA122" s="30">
        <v>31.040270316411213</v>
      </c>
      <c r="AB122" s="30">
        <v>11.970471241541366</v>
      </c>
      <c r="AC122" s="30">
        <v>6.7177755026911408</v>
      </c>
      <c r="AD122" s="30">
        <v>0</v>
      </c>
      <c r="AE122" s="30">
        <v>0</v>
      </c>
      <c r="AF122" s="30">
        <v>0</v>
      </c>
      <c r="AG122" s="30">
        <v>44.791462150094695</v>
      </c>
      <c r="AH122" s="44">
        <v>16.47336545090484</v>
      </c>
      <c r="AI122" s="57">
        <f t="shared" si="174"/>
        <v>1.1683367420803046</v>
      </c>
      <c r="AJ122" s="42">
        <f t="shared" si="156"/>
        <v>1.4792092051873114</v>
      </c>
      <c r="AK122" s="42">
        <f t="shared" si="157"/>
        <v>1.3393255836125111</v>
      </c>
      <c r="AL122" s="42">
        <f t="shared" si="158"/>
        <v>-1.9361013256697874</v>
      </c>
      <c r="AM122" s="42">
        <f t="shared" si="159"/>
        <v>-3.4499582831185682</v>
      </c>
      <c r="AN122" s="42" t="s">
        <v>356</v>
      </c>
      <c r="AO122" s="42" t="s">
        <v>356</v>
      </c>
      <c r="AP122" s="42" t="s">
        <v>356</v>
      </c>
      <c r="AQ122" s="42">
        <f t="shared" si="162"/>
        <v>1.9326620088522861</v>
      </c>
      <c r="AR122" s="58">
        <f t="shared" si="163"/>
        <v>-1.4068798090293873</v>
      </c>
    </row>
    <row r="123" spans="1:44" x14ac:dyDescent="0.25">
      <c r="A123" s="7" t="s">
        <v>132</v>
      </c>
      <c r="B123" s="7">
        <v>4829752</v>
      </c>
      <c r="C123" s="7">
        <f t="shared" si="236"/>
        <v>4829675</v>
      </c>
      <c r="D123" s="8">
        <v>78</v>
      </c>
      <c r="E123" s="7" t="s">
        <v>10</v>
      </c>
      <c r="F123" s="7" t="s">
        <v>10</v>
      </c>
      <c r="G123" s="19" t="s">
        <v>354</v>
      </c>
      <c r="H123" s="7">
        <v>26</v>
      </c>
      <c r="I123" s="7">
        <v>1</v>
      </c>
      <c r="J123" s="7">
        <v>19</v>
      </c>
      <c r="K123" s="7">
        <v>2</v>
      </c>
      <c r="L123" s="7">
        <v>8.3000000000000004E-2</v>
      </c>
      <c r="M123" s="7"/>
      <c r="N123" s="9" t="s">
        <v>285</v>
      </c>
      <c r="O123" s="66" t="s">
        <v>316</v>
      </c>
      <c r="P123" s="17">
        <v>3967361</v>
      </c>
      <c r="Q123" s="10">
        <v>3967284</v>
      </c>
      <c r="R123" s="10" t="str">
        <f t="shared" si="284"/>
        <v>-</v>
      </c>
      <c r="S123" s="10" t="s">
        <v>317</v>
      </c>
      <c r="T123" s="10" t="s">
        <v>318</v>
      </c>
      <c r="U123" s="24"/>
      <c r="V123" s="23"/>
      <c r="W123" s="40"/>
      <c r="X123" s="43">
        <v>0</v>
      </c>
      <c r="Y123" s="30">
        <v>23.143098452638554</v>
      </c>
      <c r="Z123" s="30">
        <v>0</v>
      </c>
      <c r="AA123" s="30">
        <v>0</v>
      </c>
      <c r="AB123" s="30">
        <v>0</v>
      </c>
      <c r="AC123" s="30">
        <v>0</v>
      </c>
      <c r="AD123" s="30">
        <v>0</v>
      </c>
      <c r="AE123" s="30">
        <v>0</v>
      </c>
      <c r="AF123" s="30">
        <v>0</v>
      </c>
      <c r="AG123" s="30">
        <v>0</v>
      </c>
      <c r="AH123" s="44">
        <v>0</v>
      </c>
      <c r="AI123" s="57" t="str">
        <f>IF($X123=0, IF(Y123=0, "-", "on"), "")</f>
        <v>on</v>
      </c>
      <c r="AJ123" s="42" t="str">
        <f t="shared" ref="AJ123" si="285">IF($X123=0, IF(Z123=0, "-", "on"), "")</f>
        <v>-</v>
      </c>
      <c r="AK123" s="42" t="str">
        <f t="shared" ref="AK123" si="286">IF($X123=0, IF(AA123=0, "-", "on"), "")</f>
        <v>-</v>
      </c>
      <c r="AL123" s="42" t="str">
        <f t="shared" ref="AL123" si="287">IF($X123=0, IF(AB123=0, "-", "on"), "")</f>
        <v>-</v>
      </c>
      <c r="AM123" s="42" t="str">
        <f t="shared" ref="AM123" si="288">IF($X123=0, IF(AC123=0, "-", "on"), "")</f>
        <v>-</v>
      </c>
      <c r="AN123" s="42" t="str">
        <f t="shared" ref="AN123" si="289">IF($X123=0, IF(AD123=0, "-", "on"), "")</f>
        <v>-</v>
      </c>
      <c r="AO123" s="42" t="str">
        <f t="shared" ref="AO123" si="290">IF($X123=0, IF(AE123=0, "-", "on"), "")</f>
        <v>-</v>
      </c>
      <c r="AP123" s="42" t="str">
        <f t="shared" ref="AP123" si="291">IF($X123=0, IF(AF123=0, "-", "on"), "")</f>
        <v>-</v>
      </c>
      <c r="AQ123" s="42" t="str">
        <f t="shared" ref="AQ123" si="292">IF($X123=0, IF(AG123=0, "-", "on"), "")</f>
        <v>-</v>
      </c>
      <c r="AR123" s="58" t="str">
        <f t="shared" ref="AR123" si="293">IF($X123=0, IF(AH123=0, "-", "on"), "")</f>
        <v>-</v>
      </c>
    </row>
    <row r="124" spans="1:44" x14ac:dyDescent="0.25">
      <c r="A124" s="18" t="s">
        <v>136</v>
      </c>
      <c r="B124" s="18">
        <v>155024</v>
      </c>
      <c r="C124" s="18">
        <f t="shared" si="236"/>
        <v>155101</v>
      </c>
      <c r="D124" s="8">
        <v>78</v>
      </c>
      <c r="E124" s="18">
        <v>18</v>
      </c>
      <c r="F124" s="18" t="s">
        <v>11</v>
      </c>
      <c r="G124" s="19" t="s">
        <v>354</v>
      </c>
      <c r="H124" s="18">
        <v>23</v>
      </c>
      <c r="I124" s="18">
        <v>0</v>
      </c>
      <c r="J124" s="18">
        <v>17</v>
      </c>
      <c r="K124" s="18">
        <v>0</v>
      </c>
      <c r="L124" s="18">
        <v>0</v>
      </c>
      <c r="M124" s="18"/>
      <c r="N124" s="9" t="s">
        <v>289</v>
      </c>
      <c r="O124" s="66" t="s">
        <v>316</v>
      </c>
      <c r="P124" s="10" t="s">
        <v>323</v>
      </c>
      <c r="Q124" s="10" t="s">
        <v>323</v>
      </c>
      <c r="R124" s="10" t="s">
        <v>324</v>
      </c>
      <c r="S124" s="10" t="s">
        <v>324</v>
      </c>
      <c r="T124" s="10" t="s">
        <v>324</v>
      </c>
      <c r="U124" s="22"/>
      <c r="V124" s="23"/>
      <c r="W124" s="40"/>
      <c r="X124" s="43">
        <v>163.42083181797653</v>
      </c>
      <c r="Y124" s="30">
        <v>57.857746131596379</v>
      </c>
      <c r="Z124" s="30">
        <v>35.161250726475394</v>
      </c>
      <c r="AA124" s="30">
        <v>34.110187160891435</v>
      </c>
      <c r="AB124" s="30">
        <v>61.387032007904445</v>
      </c>
      <c r="AC124" s="30">
        <v>17.225065391515749</v>
      </c>
      <c r="AD124" s="30">
        <v>52.464388746850304</v>
      </c>
      <c r="AE124" s="30">
        <v>0</v>
      </c>
      <c r="AF124" s="30">
        <v>0</v>
      </c>
      <c r="AG124" s="30">
        <v>19.141650491493461</v>
      </c>
      <c r="AH124" s="44">
        <v>10.559849648015925</v>
      </c>
      <c r="AI124" s="57">
        <f t="shared" si="174"/>
        <v>-2.8245281357189209</v>
      </c>
      <c r="AJ124" s="53">
        <f t="shared" si="156"/>
        <v>-4.6477536618151474</v>
      </c>
      <c r="AK124" s="42">
        <f t="shared" si="157"/>
        <v>-4.7909684883038235</v>
      </c>
      <c r="AL124" s="53">
        <f t="shared" si="158"/>
        <v>-2.6621393227959578</v>
      </c>
      <c r="AM124" s="53">
        <f t="shared" si="159"/>
        <v>-9.4873852785760633</v>
      </c>
      <c r="AN124" s="42">
        <f t="shared" si="160"/>
        <v>-3.1148906090664688</v>
      </c>
      <c r="AO124" s="42" t="s">
        <v>356</v>
      </c>
      <c r="AP124" s="42" t="s">
        <v>356</v>
      </c>
      <c r="AQ124" s="53">
        <f t="shared" si="162"/>
        <v>-8.5374472744970795</v>
      </c>
      <c r="AR124" s="59">
        <f t="shared" si="163"/>
        <v>-15.475677899323257</v>
      </c>
    </row>
    <row r="125" spans="1:44" x14ac:dyDescent="0.25">
      <c r="A125" s="7" t="s">
        <v>135</v>
      </c>
      <c r="B125" s="7">
        <v>1483108</v>
      </c>
      <c r="C125" s="7">
        <f t="shared" si="236"/>
        <v>1483184</v>
      </c>
      <c r="D125" s="8">
        <v>77</v>
      </c>
      <c r="E125" s="7">
        <v>63</v>
      </c>
      <c r="F125" s="7" t="s">
        <v>11</v>
      </c>
      <c r="G125" s="19" t="s">
        <v>354</v>
      </c>
      <c r="H125" s="7">
        <v>23</v>
      </c>
      <c r="I125" s="7">
        <v>1</v>
      </c>
      <c r="J125" s="7">
        <v>17</v>
      </c>
      <c r="K125" s="7">
        <v>2</v>
      </c>
      <c r="L125" s="7">
        <v>9.2999999999999999E-2</v>
      </c>
      <c r="M125" s="7"/>
      <c r="N125" s="9" t="s">
        <v>288</v>
      </c>
      <c r="O125" s="66" t="s">
        <v>316</v>
      </c>
      <c r="P125" s="10" t="s">
        <v>323</v>
      </c>
      <c r="Q125" s="10" t="s">
        <v>323</v>
      </c>
      <c r="R125" s="10" t="s">
        <v>324</v>
      </c>
      <c r="S125" s="10" t="s">
        <v>324</v>
      </c>
      <c r="T125" s="10" t="s">
        <v>324</v>
      </c>
      <c r="U125" s="22"/>
      <c r="V125" s="23"/>
      <c r="W125" s="40"/>
      <c r="X125" s="43">
        <v>127.91973021879392</v>
      </c>
      <c r="Y125" s="30">
        <v>187.54926538242151</v>
      </c>
      <c r="Z125" s="30">
        <v>222.61181466437341</v>
      </c>
      <c r="AA125" s="30">
        <v>46.070902139385844</v>
      </c>
      <c r="AB125" s="30">
        <v>31.092133094912636</v>
      </c>
      <c r="AC125" s="30">
        <v>78.519453927558786</v>
      </c>
      <c r="AD125" s="30">
        <v>33.216090278038337</v>
      </c>
      <c r="AE125" s="30">
        <v>42.264357767619444</v>
      </c>
      <c r="AF125" s="30">
        <v>0</v>
      </c>
      <c r="AG125" s="30">
        <v>48.47560838754837</v>
      </c>
      <c r="AH125" s="44">
        <v>32.090971657606836</v>
      </c>
      <c r="AI125" s="57">
        <f t="shared" si="174"/>
        <v>1.4661480684929309</v>
      </c>
      <c r="AJ125" s="42">
        <f t="shared" si="156"/>
        <v>1.7402461237497777</v>
      </c>
      <c r="AK125" s="42">
        <f t="shared" si="157"/>
        <v>-2.7765840102669883</v>
      </c>
      <c r="AL125" s="53">
        <f t="shared" si="158"/>
        <v>-4.1142153170482993</v>
      </c>
      <c r="AM125" s="42">
        <f t="shared" si="159"/>
        <v>-1.6291469670282133</v>
      </c>
      <c r="AN125" s="42">
        <f t="shared" si="160"/>
        <v>-3.8511374803003622</v>
      </c>
      <c r="AO125" s="42">
        <f t="shared" si="203"/>
        <v>-3.0266573769352001</v>
      </c>
      <c r="AP125" s="42" t="s">
        <v>356</v>
      </c>
      <c r="AQ125" s="42">
        <f t="shared" si="162"/>
        <v>-2.6388473393900069</v>
      </c>
      <c r="AR125" s="59">
        <f t="shared" si="163"/>
        <v>-3.986159458916597</v>
      </c>
    </row>
    <row r="126" spans="1:44" x14ac:dyDescent="0.25">
      <c r="A126" s="18" t="s">
        <v>137</v>
      </c>
      <c r="B126" s="18">
        <v>4156147</v>
      </c>
      <c r="C126" s="18">
        <f t="shared" si="236"/>
        <v>4156070</v>
      </c>
      <c r="D126" s="8">
        <v>78</v>
      </c>
      <c r="E126" s="18" t="s">
        <v>10</v>
      </c>
      <c r="F126" s="18" t="s">
        <v>10</v>
      </c>
      <c r="G126" s="19" t="s">
        <v>355</v>
      </c>
      <c r="H126" s="18">
        <v>23</v>
      </c>
      <c r="I126" s="18">
        <v>1</v>
      </c>
      <c r="J126" s="18">
        <v>17</v>
      </c>
      <c r="K126" s="18">
        <v>2</v>
      </c>
      <c r="L126" s="18">
        <v>9.2999999999999999E-2</v>
      </c>
      <c r="M126" s="18"/>
      <c r="N126" s="9" t="s">
        <v>290</v>
      </c>
      <c r="O126" s="66" t="s">
        <v>316</v>
      </c>
      <c r="P126" s="17">
        <v>3346578</v>
      </c>
      <c r="Q126" s="10">
        <v>3346501</v>
      </c>
      <c r="R126" s="10" t="str">
        <f>IF(P126&lt;Q126, "+", "-")</f>
        <v>-</v>
      </c>
      <c r="S126" s="10" t="s">
        <v>317</v>
      </c>
      <c r="T126" s="10" t="s">
        <v>317</v>
      </c>
      <c r="U126" s="24">
        <v>1.7458787280000001</v>
      </c>
      <c r="V126" s="23" t="s">
        <v>338</v>
      </c>
      <c r="W126" s="40">
        <v>4</v>
      </c>
      <c r="X126" s="43">
        <v>7.4282196280898427</v>
      </c>
      <c r="Y126" s="30">
        <v>11.571549226319277</v>
      </c>
      <c r="Z126" s="30">
        <v>17.580625363237697</v>
      </c>
      <c r="AA126" s="30">
        <v>5.6850311934819073</v>
      </c>
      <c r="AB126" s="30">
        <v>15.346758001976111</v>
      </c>
      <c r="AC126" s="30">
        <v>8.6125326957578743</v>
      </c>
      <c r="AD126" s="30">
        <v>0</v>
      </c>
      <c r="AE126" s="30">
        <v>0</v>
      </c>
      <c r="AF126" s="30">
        <v>46.820723076773241</v>
      </c>
      <c r="AG126" s="30">
        <v>9.5708252457467307</v>
      </c>
      <c r="AH126" s="44">
        <v>0</v>
      </c>
      <c r="AI126" s="57">
        <f t="shared" si="174"/>
        <v>1.5577823227737393</v>
      </c>
      <c r="AJ126" s="42">
        <f t="shared" si="156"/>
        <v>2.366734728299698</v>
      </c>
      <c r="AK126" s="42">
        <f t="shared" si="157"/>
        <v>-1.3066277695374062</v>
      </c>
      <c r="AL126" s="42">
        <f t="shared" si="158"/>
        <v>2.0660075725201072</v>
      </c>
      <c r="AM126" s="42">
        <f t="shared" si="159"/>
        <v>1.1594343095604696</v>
      </c>
      <c r="AN126" s="42" t="s">
        <v>356</v>
      </c>
      <c r="AO126" s="42" t="s">
        <v>356</v>
      </c>
      <c r="AP126" s="53">
        <f t="shared" si="161"/>
        <v>6.3030881450678287</v>
      </c>
      <c r="AQ126" s="42">
        <f t="shared" si="162"/>
        <v>1.2884413392348573</v>
      </c>
      <c r="AR126" s="58" t="s">
        <v>356</v>
      </c>
    </row>
    <row r="127" spans="1:44" x14ac:dyDescent="0.25">
      <c r="A127" s="7" t="s">
        <v>134</v>
      </c>
      <c r="B127" s="7">
        <v>4788281</v>
      </c>
      <c r="C127" s="7">
        <f t="shared" si="236"/>
        <v>4788185</v>
      </c>
      <c r="D127" s="8">
        <v>97</v>
      </c>
      <c r="E127" s="7">
        <v>78</v>
      </c>
      <c r="F127" s="7" t="s">
        <v>10</v>
      </c>
      <c r="G127" s="19" t="s">
        <v>355</v>
      </c>
      <c r="H127" s="7">
        <v>30</v>
      </c>
      <c r="I127" s="7">
        <v>0</v>
      </c>
      <c r="J127" s="7">
        <v>17</v>
      </c>
      <c r="K127" s="7">
        <v>0</v>
      </c>
      <c r="L127" s="7">
        <v>0</v>
      </c>
      <c r="M127" s="7"/>
      <c r="N127" s="9" t="s">
        <v>287</v>
      </c>
      <c r="O127" s="66" t="s">
        <v>316</v>
      </c>
      <c r="P127" s="17">
        <v>3925856</v>
      </c>
      <c r="Q127" s="10">
        <v>3925760</v>
      </c>
      <c r="R127" s="10" t="str">
        <f>IF(P127&lt;Q127, "+", "-")</f>
        <v>-</v>
      </c>
      <c r="S127" s="10" t="s">
        <v>317</v>
      </c>
      <c r="T127" s="10" t="s">
        <v>317</v>
      </c>
      <c r="U127" s="22">
        <v>0.98788980599999998</v>
      </c>
      <c r="V127" s="23" t="s">
        <v>347</v>
      </c>
      <c r="W127" s="40">
        <v>21</v>
      </c>
      <c r="X127" s="43">
        <v>173.22301854370335</v>
      </c>
      <c r="Y127" s="30">
        <v>37.219828439294993</v>
      </c>
      <c r="Z127" s="30">
        <v>28.273995429536914</v>
      </c>
      <c r="AA127" s="30">
        <v>22.857341911937564</v>
      </c>
      <c r="AB127" s="30">
        <v>24.681384003178074</v>
      </c>
      <c r="AC127" s="30">
        <v>83.106501064220296</v>
      </c>
      <c r="AD127" s="30">
        <v>121.29009460289876</v>
      </c>
      <c r="AE127" s="30">
        <v>100.65017159092878</v>
      </c>
      <c r="AF127" s="30">
        <v>112.94896082438082</v>
      </c>
      <c r="AG127" s="30">
        <v>69.265147654785608</v>
      </c>
      <c r="AH127" s="44">
        <v>25.474276470471402</v>
      </c>
      <c r="AI127" s="60">
        <f t="shared" si="174"/>
        <v>-4.6540520418095861</v>
      </c>
      <c r="AJ127" s="53">
        <f t="shared" si="156"/>
        <v>-6.1265843723926956</v>
      </c>
      <c r="AK127" s="53">
        <f t="shared" si="157"/>
        <v>-7.5784410633169568</v>
      </c>
      <c r="AL127" s="53">
        <f t="shared" si="158"/>
        <v>-7.0183673055529807</v>
      </c>
      <c r="AM127" s="42">
        <f t="shared" si="159"/>
        <v>-2.0843497960508022</v>
      </c>
      <c r="AN127" s="42">
        <f t="shared" si="160"/>
        <v>-1.4281711883466814</v>
      </c>
      <c r="AO127" s="42">
        <f t="shared" si="203"/>
        <v>-1.7210404692376629</v>
      </c>
      <c r="AP127" s="42">
        <f t="shared" si="161"/>
        <v>-1.5336397721537245</v>
      </c>
      <c r="AQ127" s="42">
        <f t="shared" si="162"/>
        <v>-2.500868393539549</v>
      </c>
      <c r="AR127" s="59">
        <f t="shared" si="163"/>
        <v>-6.7999190769753728</v>
      </c>
    </row>
    <row r="128" spans="1:44" x14ac:dyDescent="0.25">
      <c r="A128" s="18" t="s">
        <v>139</v>
      </c>
      <c r="B128" s="18">
        <v>484751</v>
      </c>
      <c r="C128" s="18">
        <f t="shared" si="236"/>
        <v>484658</v>
      </c>
      <c r="D128" s="8">
        <v>94</v>
      </c>
      <c r="E128" s="18">
        <v>51</v>
      </c>
      <c r="F128" s="18" t="s">
        <v>10</v>
      </c>
      <c r="G128" s="19" t="s">
        <v>354</v>
      </c>
      <c r="H128" s="18">
        <v>27</v>
      </c>
      <c r="I128" s="18">
        <v>2</v>
      </c>
      <c r="J128" s="18">
        <v>16</v>
      </c>
      <c r="K128" s="18">
        <v>3</v>
      </c>
      <c r="L128" s="18">
        <v>0.159</v>
      </c>
      <c r="M128" s="18"/>
      <c r="N128" s="9" t="s">
        <v>292</v>
      </c>
      <c r="O128" s="66" t="s">
        <v>316</v>
      </c>
      <c r="P128" s="17">
        <v>422768</v>
      </c>
      <c r="Q128" s="10">
        <v>422675</v>
      </c>
      <c r="R128" s="10" t="str">
        <f>IF(P128&lt;Q128, "+", "-")</f>
        <v>-</v>
      </c>
      <c r="S128" s="10" t="s">
        <v>317</v>
      </c>
      <c r="T128" s="10" t="s">
        <v>318</v>
      </c>
      <c r="U128" s="24"/>
      <c r="V128" s="23"/>
      <c r="W128" s="40"/>
      <c r="X128" s="43">
        <v>0</v>
      </c>
      <c r="Y128" s="30">
        <v>0</v>
      </c>
      <c r="Z128" s="30">
        <v>0</v>
      </c>
      <c r="AA128" s="30">
        <v>0</v>
      </c>
      <c r="AB128" s="30">
        <v>0</v>
      </c>
      <c r="AC128" s="30">
        <v>0</v>
      </c>
      <c r="AD128" s="30">
        <v>0</v>
      </c>
      <c r="AE128" s="30">
        <v>0</v>
      </c>
      <c r="AF128" s="30">
        <v>0</v>
      </c>
      <c r="AG128" s="30">
        <v>0</v>
      </c>
      <c r="AH128" s="44">
        <v>0</v>
      </c>
      <c r="AI128" s="57" t="str">
        <f>IF($X128=0, IF(Y128=0, "-", "on"), "")</f>
        <v>-</v>
      </c>
      <c r="AJ128" s="42" t="str">
        <f t="shared" ref="AJ128" si="294">IF($X128=0, IF(Z128=0, "-", "on"), "")</f>
        <v>-</v>
      </c>
      <c r="AK128" s="42" t="str">
        <f t="shared" ref="AK128" si="295">IF($X128=0, IF(AA128=0, "-", "on"), "")</f>
        <v>-</v>
      </c>
      <c r="AL128" s="42" t="str">
        <f t="shared" ref="AL128" si="296">IF($X128=0, IF(AB128=0, "-", "on"), "")</f>
        <v>-</v>
      </c>
      <c r="AM128" s="42" t="str">
        <f t="shared" ref="AM128" si="297">IF($X128=0, IF(AC128=0, "-", "on"), "")</f>
        <v>-</v>
      </c>
      <c r="AN128" s="42" t="str">
        <f t="shared" ref="AN128" si="298">IF($X128=0, IF(AD128=0, "-", "on"), "")</f>
        <v>-</v>
      </c>
      <c r="AO128" s="42" t="str">
        <f t="shared" ref="AO128" si="299">IF($X128=0, IF(AE128=0, "-", "on"), "")</f>
        <v>-</v>
      </c>
      <c r="AP128" s="42" t="str">
        <f t="shared" ref="AP128" si="300">IF($X128=0, IF(AF128=0, "-", "on"), "")</f>
        <v>-</v>
      </c>
      <c r="AQ128" s="42" t="str">
        <f t="shared" ref="AQ128" si="301">IF($X128=0, IF(AG128=0, "-", "on"), "")</f>
        <v>-</v>
      </c>
      <c r="AR128" s="58" t="str">
        <f t="shared" ref="AR128" si="302">IF($X128=0, IF(AH128=0, "-", "on"), "")</f>
        <v>-</v>
      </c>
    </row>
    <row r="129" spans="1:44" x14ac:dyDescent="0.25">
      <c r="A129" s="18" t="s">
        <v>143</v>
      </c>
      <c r="B129" s="18">
        <v>1854285</v>
      </c>
      <c r="C129" s="18">
        <f t="shared" si="236"/>
        <v>1854195</v>
      </c>
      <c r="D129" s="8">
        <v>91</v>
      </c>
      <c r="E129" s="18">
        <v>48</v>
      </c>
      <c r="F129" s="18" t="s">
        <v>10</v>
      </c>
      <c r="G129" s="19" t="s">
        <v>355</v>
      </c>
      <c r="H129" s="18">
        <v>25</v>
      </c>
      <c r="I129" s="18">
        <v>1</v>
      </c>
      <c r="J129" s="18">
        <v>16</v>
      </c>
      <c r="K129" s="18">
        <v>1</v>
      </c>
      <c r="L129" s="18">
        <v>8.5999999999999993E-2</v>
      </c>
      <c r="M129" s="18"/>
      <c r="N129" s="9" t="s">
        <v>296</v>
      </c>
      <c r="O129" s="66" t="s">
        <v>316</v>
      </c>
      <c r="P129" s="10" t="s">
        <v>323</v>
      </c>
      <c r="Q129" s="10" t="s">
        <v>323</v>
      </c>
      <c r="R129" s="10" t="s">
        <v>324</v>
      </c>
      <c r="S129" s="10" t="s">
        <v>324</v>
      </c>
      <c r="T129" s="10" t="s">
        <v>324</v>
      </c>
      <c r="U129" s="24">
        <v>2.0936484989999999</v>
      </c>
      <c r="V129" s="23" t="s">
        <v>333</v>
      </c>
      <c r="W129" s="40">
        <v>8</v>
      </c>
      <c r="X129" s="43">
        <v>152.80908949213389</v>
      </c>
      <c r="Y129" s="30">
        <v>29.755412296249563</v>
      </c>
      <c r="Z129" s="30">
        <v>45.207322362611215</v>
      </c>
      <c r="AA129" s="30">
        <v>9.745767760254699</v>
      </c>
      <c r="AB129" s="30">
        <v>92.080548011856649</v>
      </c>
      <c r="AC129" s="30">
        <v>29.528683528312708</v>
      </c>
      <c r="AD129" s="30">
        <v>33.727107051546618</v>
      </c>
      <c r="AE129" s="30">
        <v>232.45396772190696</v>
      </c>
      <c r="AF129" s="30">
        <v>26.754698901013288</v>
      </c>
      <c r="AG129" s="30">
        <v>8.2035644963543408</v>
      </c>
      <c r="AH129" s="44">
        <v>108.61559637959235</v>
      </c>
      <c r="AI129" s="60">
        <f t="shared" si="174"/>
        <v>-5.135505701307129</v>
      </c>
      <c r="AJ129" s="42">
        <f t="shared" si="156"/>
        <v>-3.3801844813201076</v>
      </c>
      <c r="AK129" s="53">
        <f t="shared" si="157"/>
        <v>-15.679533234448872</v>
      </c>
      <c r="AL129" s="42">
        <f t="shared" si="158"/>
        <v>-1.6595154220026753</v>
      </c>
      <c r="AM129" s="53">
        <f t="shared" si="159"/>
        <v>-5.1749374246778528</v>
      </c>
      <c r="AN129" s="53">
        <f t="shared" si="160"/>
        <v>-4.5307499768239552</v>
      </c>
      <c r="AO129" s="42">
        <f t="shared" si="203"/>
        <v>1.5212051095551677</v>
      </c>
      <c r="AP129" s="53">
        <f t="shared" si="161"/>
        <v>-5.711486048020765</v>
      </c>
      <c r="AQ129" s="53">
        <f t="shared" si="162"/>
        <v>-18.62715768981181</v>
      </c>
      <c r="AR129" s="58">
        <f t="shared" si="163"/>
        <v>-1.4068798090293873</v>
      </c>
    </row>
    <row r="130" spans="1:44" x14ac:dyDescent="0.25">
      <c r="A130" s="19" t="s">
        <v>141</v>
      </c>
      <c r="B130" s="19">
        <v>1942672</v>
      </c>
      <c r="C130" s="19">
        <f t="shared" si="236"/>
        <v>1942756</v>
      </c>
      <c r="D130" s="8">
        <v>85</v>
      </c>
      <c r="E130" s="19" t="s">
        <v>10</v>
      </c>
      <c r="F130" s="19" t="s">
        <v>11</v>
      </c>
      <c r="G130" s="19" t="s">
        <v>354</v>
      </c>
      <c r="H130" s="19">
        <v>24</v>
      </c>
      <c r="I130" s="19">
        <v>1</v>
      </c>
      <c r="J130" s="19">
        <v>16</v>
      </c>
      <c r="K130" s="19">
        <v>1</v>
      </c>
      <c r="L130" s="19">
        <v>0.09</v>
      </c>
      <c r="M130" s="19"/>
      <c r="N130" s="9" t="s">
        <v>294</v>
      </c>
      <c r="O130" s="66" t="s">
        <v>316</v>
      </c>
      <c r="P130" s="17">
        <v>1621387</v>
      </c>
      <c r="Q130" s="10">
        <v>1621303</v>
      </c>
      <c r="R130" s="10" t="str">
        <f>IF(P130&lt;Q130, "+", "-")</f>
        <v>-</v>
      </c>
      <c r="S130" s="10" t="s">
        <v>318</v>
      </c>
      <c r="T130" s="10" t="s">
        <v>317</v>
      </c>
      <c r="U130" s="24"/>
      <c r="V130" s="23"/>
      <c r="W130" s="40"/>
      <c r="X130" s="43">
        <v>13.632967788023713</v>
      </c>
      <c r="Y130" s="30">
        <v>0</v>
      </c>
      <c r="Z130" s="30">
        <v>8.0664045784267078</v>
      </c>
      <c r="AA130" s="30">
        <v>0</v>
      </c>
      <c r="AB130" s="30">
        <v>14.082907342989843</v>
      </c>
      <c r="AC130" s="30">
        <v>0</v>
      </c>
      <c r="AD130" s="30">
        <v>6.0179740033151825</v>
      </c>
      <c r="AE130" s="30">
        <v>0</v>
      </c>
      <c r="AF130" s="30">
        <v>0</v>
      </c>
      <c r="AG130" s="30">
        <v>0</v>
      </c>
      <c r="AH130" s="44">
        <v>0</v>
      </c>
      <c r="AI130" s="57" t="s">
        <v>356</v>
      </c>
      <c r="AJ130" s="42">
        <f t="shared" si="156"/>
        <v>-1.690092240660054</v>
      </c>
      <c r="AK130" s="42" t="s">
        <v>356</v>
      </c>
      <c r="AL130" s="42">
        <f t="shared" si="158"/>
        <v>1.0330037862600536</v>
      </c>
      <c r="AM130" s="42" t="s">
        <v>356</v>
      </c>
      <c r="AN130" s="42">
        <f t="shared" si="160"/>
        <v>-2.2653749884119776</v>
      </c>
      <c r="AO130" s="42" t="s">
        <v>356</v>
      </c>
      <c r="AP130" s="42" t="s">
        <v>356</v>
      </c>
      <c r="AQ130" s="42" t="s">
        <v>356</v>
      </c>
      <c r="AR130" s="58" t="s">
        <v>356</v>
      </c>
    </row>
    <row r="131" spans="1:44" x14ac:dyDescent="0.25">
      <c r="A131" s="7" t="s">
        <v>138</v>
      </c>
      <c r="B131" s="7">
        <v>2614043</v>
      </c>
      <c r="C131" s="7">
        <f t="shared" ref="C131:C152" si="303">IF(F131="+", B131+D131-1, B131-D131+1)</f>
        <v>2613958</v>
      </c>
      <c r="D131" s="8">
        <v>86</v>
      </c>
      <c r="E131" s="7">
        <v>57</v>
      </c>
      <c r="F131" s="7" t="s">
        <v>10</v>
      </c>
      <c r="G131" s="19" t="s">
        <v>354</v>
      </c>
      <c r="H131" s="7">
        <v>25</v>
      </c>
      <c r="I131" s="7">
        <v>0</v>
      </c>
      <c r="J131" s="7">
        <v>16</v>
      </c>
      <c r="K131" s="7">
        <v>0</v>
      </c>
      <c r="L131" s="7">
        <v>0</v>
      </c>
      <c r="M131" s="7"/>
      <c r="N131" s="9" t="s">
        <v>291</v>
      </c>
      <c r="O131" s="66" t="s">
        <v>316</v>
      </c>
      <c r="P131" s="17">
        <v>1937004</v>
      </c>
      <c r="Q131" s="10">
        <v>1936919</v>
      </c>
      <c r="R131" s="10" t="str">
        <f>IF(P131&lt;Q131, "+", "-")</f>
        <v>-</v>
      </c>
      <c r="S131" s="10" t="s">
        <v>317</v>
      </c>
      <c r="T131" s="10" t="s">
        <v>318</v>
      </c>
      <c r="U131" s="22"/>
      <c r="V131" s="23"/>
      <c r="W131" s="40"/>
      <c r="X131" s="43">
        <v>6.7372224533838105</v>
      </c>
      <c r="Y131" s="30">
        <v>0</v>
      </c>
      <c r="Z131" s="30">
        <v>15.945218352703957</v>
      </c>
      <c r="AA131" s="30">
        <v>41.249528659682674</v>
      </c>
      <c r="AB131" s="30">
        <v>0</v>
      </c>
      <c r="AC131" s="30">
        <v>15.622733727188701</v>
      </c>
      <c r="AD131" s="30">
        <v>11.895995122832336</v>
      </c>
      <c r="AE131" s="30">
        <v>0</v>
      </c>
      <c r="AF131" s="30">
        <v>0</v>
      </c>
      <c r="AG131" s="30">
        <v>0</v>
      </c>
      <c r="AH131" s="44">
        <v>28.732614158554952</v>
      </c>
      <c r="AI131" s="57" t="s">
        <v>356</v>
      </c>
      <c r="AJ131" s="42">
        <f t="shared" si="156"/>
        <v>2.366734728299698</v>
      </c>
      <c r="AK131" s="53">
        <f t="shared" si="157"/>
        <v>6.1226312393714784</v>
      </c>
      <c r="AL131" s="42" t="s">
        <v>356</v>
      </c>
      <c r="AM131" s="42">
        <f t="shared" si="159"/>
        <v>2.3188686191209387</v>
      </c>
      <c r="AN131" s="42">
        <f t="shared" si="160"/>
        <v>1.7657120876062955</v>
      </c>
      <c r="AO131" s="42" t="s">
        <v>356</v>
      </c>
      <c r="AP131" s="42" t="s">
        <v>356</v>
      </c>
      <c r="AQ131" s="42" t="s">
        <v>356</v>
      </c>
      <c r="AR131" s="59">
        <f t="shared" si="163"/>
        <v>4.2647566348538524</v>
      </c>
    </row>
    <row r="132" spans="1:44" x14ac:dyDescent="0.25">
      <c r="A132" s="18" t="s">
        <v>142</v>
      </c>
      <c r="B132" s="18">
        <v>4741832</v>
      </c>
      <c r="C132" s="18">
        <f t="shared" si="303"/>
        <v>4741758</v>
      </c>
      <c r="D132" s="8">
        <v>75</v>
      </c>
      <c r="E132" s="18">
        <v>30</v>
      </c>
      <c r="F132" s="18" t="s">
        <v>10</v>
      </c>
      <c r="G132" s="19" t="s">
        <v>354</v>
      </c>
      <c r="H132" s="18">
        <v>21</v>
      </c>
      <c r="I132" s="18">
        <v>0</v>
      </c>
      <c r="J132" s="18">
        <v>16</v>
      </c>
      <c r="K132" s="18">
        <v>0</v>
      </c>
      <c r="L132" s="18">
        <v>0</v>
      </c>
      <c r="M132" s="18"/>
      <c r="N132" s="9" t="s">
        <v>295</v>
      </c>
      <c r="O132" s="66" t="s">
        <v>316</v>
      </c>
      <c r="P132" s="17">
        <v>3886616</v>
      </c>
      <c r="Q132" s="10">
        <v>3886542</v>
      </c>
      <c r="R132" s="10" t="str">
        <f>IF(P132&lt;Q132, "+", "-")</f>
        <v>-</v>
      </c>
      <c r="S132" s="10" t="s">
        <v>317</v>
      </c>
      <c r="T132" s="10" t="s">
        <v>318</v>
      </c>
      <c r="U132" s="22"/>
      <c r="V132" s="23"/>
      <c r="W132" s="40"/>
      <c r="X132" s="43">
        <v>15.450696826426872</v>
      </c>
      <c r="Y132" s="30">
        <v>0</v>
      </c>
      <c r="Z132" s="30">
        <v>0</v>
      </c>
      <c r="AA132" s="30">
        <v>5.9124324412211839</v>
      </c>
      <c r="AB132" s="30">
        <v>0</v>
      </c>
      <c r="AC132" s="30">
        <v>0</v>
      </c>
      <c r="AD132" s="30">
        <v>27.281482148362159</v>
      </c>
      <c r="AE132" s="30">
        <v>0</v>
      </c>
      <c r="AF132" s="30">
        <v>0</v>
      </c>
      <c r="AG132" s="30">
        <v>0</v>
      </c>
      <c r="AH132" s="44">
        <v>0</v>
      </c>
      <c r="AI132" s="57" t="s">
        <v>356</v>
      </c>
      <c r="AJ132" s="42" t="s">
        <v>356</v>
      </c>
      <c r="AK132" s="42">
        <f t="shared" ref="AK132:AK151" si="304">IF(AA132/$X132&gt;1, AA132/$X132, $X132/AA132*-1)</f>
        <v>-2.613255539074812</v>
      </c>
      <c r="AL132" s="42" t="s">
        <v>356</v>
      </c>
      <c r="AM132" s="42" t="s">
        <v>356</v>
      </c>
      <c r="AN132" s="42">
        <f t="shared" ref="AN132:AN151" si="305">IF(AD132/$X132&gt;1, AD132/$X132, $X132/AD132*-1)</f>
        <v>1.7657120876062955</v>
      </c>
      <c r="AO132" s="42" t="s">
        <v>356</v>
      </c>
      <c r="AP132" s="42" t="s">
        <v>356</v>
      </c>
      <c r="AQ132" s="42" t="s">
        <v>356</v>
      </c>
      <c r="AR132" s="58" t="s">
        <v>356</v>
      </c>
    </row>
    <row r="133" spans="1:44" x14ac:dyDescent="0.25">
      <c r="A133" s="7" t="s">
        <v>140</v>
      </c>
      <c r="B133" s="7">
        <v>5283975</v>
      </c>
      <c r="C133" s="7">
        <f t="shared" si="303"/>
        <v>5283878</v>
      </c>
      <c r="D133" s="8">
        <v>98</v>
      </c>
      <c r="E133" s="7">
        <v>84</v>
      </c>
      <c r="F133" s="7" t="s">
        <v>10</v>
      </c>
      <c r="G133" s="19" t="s">
        <v>355</v>
      </c>
      <c r="H133" s="7">
        <v>28</v>
      </c>
      <c r="I133" s="7">
        <v>0</v>
      </c>
      <c r="J133" s="7">
        <v>16</v>
      </c>
      <c r="K133" s="7">
        <v>0</v>
      </c>
      <c r="L133" s="7">
        <v>0</v>
      </c>
      <c r="M133" s="7"/>
      <c r="N133" s="9" t="s">
        <v>293</v>
      </c>
      <c r="O133" s="66" t="s">
        <v>316</v>
      </c>
      <c r="P133" s="17">
        <v>4400265</v>
      </c>
      <c r="Q133" s="10">
        <v>4400168</v>
      </c>
      <c r="R133" s="10" t="str">
        <f>IF(P133&lt;Q133, "+", "-")</f>
        <v>-</v>
      </c>
      <c r="S133" s="10" t="s">
        <v>318</v>
      </c>
      <c r="T133" s="10" t="s">
        <v>318</v>
      </c>
      <c r="U133" s="24">
        <v>2.1414234849999998</v>
      </c>
      <c r="V133" s="23" t="s">
        <v>332</v>
      </c>
      <c r="W133" s="40">
        <v>4</v>
      </c>
      <c r="X133" s="43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0</v>
      </c>
      <c r="AD133" s="30">
        <v>0</v>
      </c>
      <c r="AE133" s="30">
        <v>0</v>
      </c>
      <c r="AF133" s="30">
        <v>0</v>
      </c>
      <c r="AG133" s="30">
        <v>0</v>
      </c>
      <c r="AH133" s="44">
        <v>0</v>
      </c>
      <c r="AI133" s="57" t="str">
        <f t="shared" ref="AI133:AI134" si="306">IF($X133=0, IF(Y133=0, "-", "on"), "")</f>
        <v>-</v>
      </c>
      <c r="AJ133" s="42" t="str">
        <f t="shared" ref="AJ133:AJ134" si="307">IF($X133=0, IF(Z133=0, "-", "on"), "")</f>
        <v>-</v>
      </c>
      <c r="AK133" s="42" t="str">
        <f t="shared" ref="AK133:AK134" si="308">IF($X133=0, IF(AA133=0, "-", "on"), "")</f>
        <v>-</v>
      </c>
      <c r="AL133" s="42" t="str">
        <f t="shared" ref="AL133:AL134" si="309">IF($X133=0, IF(AB133=0, "-", "on"), "")</f>
        <v>-</v>
      </c>
      <c r="AM133" s="42" t="str">
        <f t="shared" ref="AM133:AM134" si="310">IF($X133=0, IF(AC133=0, "-", "on"), "")</f>
        <v>-</v>
      </c>
      <c r="AN133" s="42" t="str">
        <f t="shared" ref="AN133:AN134" si="311">IF($X133=0, IF(AD133=0, "-", "on"), "")</f>
        <v>-</v>
      </c>
      <c r="AO133" s="42" t="str">
        <f t="shared" ref="AO133:AO134" si="312">IF($X133=0, IF(AE133=0, "-", "on"), "")</f>
        <v>-</v>
      </c>
      <c r="AP133" s="42" t="str">
        <f t="shared" ref="AP133:AP134" si="313">IF($X133=0, IF(AF133=0, "-", "on"), "")</f>
        <v>-</v>
      </c>
      <c r="AQ133" s="42" t="str">
        <f t="shared" ref="AQ133:AQ134" si="314">IF($X133=0, IF(AG133=0, "-", "on"), "")</f>
        <v>-</v>
      </c>
      <c r="AR133" s="58" t="str">
        <f t="shared" ref="AR133:AR134" si="315">IF($X133=0, IF(AH133=0, "-", "on"), "")</f>
        <v>-</v>
      </c>
    </row>
    <row r="134" spans="1:44" x14ac:dyDescent="0.25">
      <c r="A134" s="7" t="s">
        <v>146</v>
      </c>
      <c r="B134" s="7">
        <v>1314229</v>
      </c>
      <c r="C134" s="7">
        <f t="shared" si="303"/>
        <v>1314329</v>
      </c>
      <c r="D134" s="8">
        <v>101</v>
      </c>
      <c r="E134" s="7">
        <v>48</v>
      </c>
      <c r="F134" s="7" t="s">
        <v>11</v>
      </c>
      <c r="G134" s="19" t="s">
        <v>354</v>
      </c>
      <c r="H134" s="7">
        <v>26</v>
      </c>
      <c r="I134" s="7">
        <v>2</v>
      </c>
      <c r="J134" s="7">
        <v>15</v>
      </c>
      <c r="K134" s="7">
        <v>2</v>
      </c>
      <c r="L134" s="7">
        <v>0.16500000000000001</v>
      </c>
      <c r="M134" s="7"/>
      <c r="N134" s="9" t="s">
        <v>299</v>
      </c>
      <c r="O134" s="66" t="s">
        <v>316</v>
      </c>
      <c r="P134" s="17">
        <v>1051058</v>
      </c>
      <c r="Q134" s="10">
        <v>1051158</v>
      </c>
      <c r="R134" s="10" t="str">
        <f>IF(P134&lt;Q134, "+", "-")</f>
        <v>+</v>
      </c>
      <c r="S134" s="10" t="s">
        <v>318</v>
      </c>
      <c r="T134" s="10" t="s">
        <v>318</v>
      </c>
      <c r="U134" s="24"/>
      <c r="V134" s="23"/>
      <c r="W134" s="40"/>
      <c r="X134" s="43">
        <v>0</v>
      </c>
      <c r="Y134" s="30">
        <v>0</v>
      </c>
      <c r="Z134" s="30">
        <v>0</v>
      </c>
      <c r="AA134" s="30">
        <v>0</v>
      </c>
      <c r="AB134" s="30">
        <v>0</v>
      </c>
      <c r="AC134" s="30">
        <v>0</v>
      </c>
      <c r="AD134" s="30">
        <v>0</v>
      </c>
      <c r="AE134" s="30">
        <v>0</v>
      </c>
      <c r="AF134" s="30">
        <v>0</v>
      </c>
      <c r="AG134" s="30">
        <v>0</v>
      </c>
      <c r="AH134" s="44">
        <v>0</v>
      </c>
      <c r="AI134" s="57" t="str">
        <f t="shared" si="306"/>
        <v>-</v>
      </c>
      <c r="AJ134" s="42" t="str">
        <f t="shared" si="307"/>
        <v>-</v>
      </c>
      <c r="AK134" s="42" t="str">
        <f t="shared" si="308"/>
        <v>-</v>
      </c>
      <c r="AL134" s="42" t="str">
        <f t="shared" si="309"/>
        <v>-</v>
      </c>
      <c r="AM134" s="42" t="str">
        <f t="shared" si="310"/>
        <v>-</v>
      </c>
      <c r="AN134" s="42" t="str">
        <f t="shared" si="311"/>
        <v>-</v>
      </c>
      <c r="AO134" s="42" t="str">
        <f t="shared" si="312"/>
        <v>-</v>
      </c>
      <c r="AP134" s="42" t="str">
        <f t="shared" si="313"/>
        <v>-</v>
      </c>
      <c r="AQ134" s="42" t="str">
        <f t="shared" si="314"/>
        <v>-</v>
      </c>
      <c r="AR134" s="58" t="str">
        <f t="shared" si="315"/>
        <v>-</v>
      </c>
    </row>
    <row r="135" spans="1:44" x14ac:dyDescent="0.25">
      <c r="A135" s="19" t="s">
        <v>147</v>
      </c>
      <c r="B135" s="19">
        <v>1893573</v>
      </c>
      <c r="C135" s="19">
        <f t="shared" si="303"/>
        <v>1893387</v>
      </c>
      <c r="D135" s="8">
        <v>187</v>
      </c>
      <c r="E135" s="19">
        <v>87</v>
      </c>
      <c r="F135" s="19" t="s">
        <v>10</v>
      </c>
      <c r="G135" s="19" t="s">
        <v>354</v>
      </c>
      <c r="H135" s="19">
        <v>48</v>
      </c>
      <c r="I135" s="19">
        <v>4</v>
      </c>
      <c r="J135" s="19">
        <v>15</v>
      </c>
      <c r="K135" s="19">
        <v>3</v>
      </c>
      <c r="L135" s="19">
        <v>0.17899999999999999</v>
      </c>
      <c r="M135" s="19"/>
      <c r="N135" s="13" t="s">
        <v>300</v>
      </c>
      <c r="O135" s="66" t="s">
        <v>316</v>
      </c>
      <c r="P135" s="10" t="s">
        <v>323</v>
      </c>
      <c r="Q135" s="10" t="s">
        <v>323</v>
      </c>
      <c r="R135" s="10" t="s">
        <v>324</v>
      </c>
      <c r="S135" s="10" t="s">
        <v>324</v>
      </c>
      <c r="T135" s="10" t="s">
        <v>324</v>
      </c>
      <c r="U135" s="22"/>
      <c r="V135" s="23"/>
      <c r="W135" s="40"/>
      <c r="X135" s="43">
        <v>61.96803540010778</v>
      </c>
      <c r="Y135" s="30">
        <v>0</v>
      </c>
      <c r="Z135" s="30">
        <v>43.998570427782042</v>
      </c>
      <c r="AA135" s="30">
        <v>2.3712964336448596</v>
      </c>
      <c r="AB135" s="30">
        <v>12.802643039081675</v>
      </c>
      <c r="AC135" s="30">
        <v>0</v>
      </c>
      <c r="AD135" s="30">
        <v>13.67721364389814</v>
      </c>
      <c r="AE135" s="30">
        <v>0</v>
      </c>
      <c r="AF135" s="30">
        <v>0</v>
      </c>
      <c r="AG135" s="30">
        <v>0</v>
      </c>
      <c r="AH135" s="44">
        <v>0</v>
      </c>
      <c r="AI135" s="57" t="s">
        <v>356</v>
      </c>
      <c r="AJ135" s="42">
        <f t="shared" ref="AJ135:AJ151" si="316">IF(Z135/$X135&gt;1, Z135/$X135, $X135/Z135*-1)</f>
        <v>-1.408410200550045</v>
      </c>
      <c r="AK135" s="53">
        <f t="shared" si="304"/>
        <v>-26.132555390748124</v>
      </c>
      <c r="AL135" s="53">
        <f t="shared" ref="AL135:AL151" si="317">IF(AB135/$X135&gt;1, AB135/$X135, $X135/AB135*-1)</f>
        <v>-4.8402533141744701</v>
      </c>
      <c r="AM135" s="42" t="s">
        <v>356</v>
      </c>
      <c r="AN135" s="53">
        <f t="shared" si="305"/>
        <v>-4.5307499768239552</v>
      </c>
      <c r="AO135" s="42" t="s">
        <v>356</v>
      </c>
      <c r="AP135" s="42" t="s">
        <v>356</v>
      </c>
      <c r="AQ135" s="42" t="s">
        <v>356</v>
      </c>
      <c r="AR135" s="58" t="s">
        <v>356</v>
      </c>
    </row>
    <row r="136" spans="1:44" x14ac:dyDescent="0.25">
      <c r="A136" s="18" t="s">
        <v>144</v>
      </c>
      <c r="B136" s="18">
        <v>3609575</v>
      </c>
      <c r="C136" s="18">
        <f t="shared" si="303"/>
        <v>3609648</v>
      </c>
      <c r="D136" s="8">
        <v>74</v>
      </c>
      <c r="E136" s="18" t="s">
        <v>10</v>
      </c>
      <c r="F136" s="18" t="s">
        <v>11</v>
      </c>
      <c r="G136" s="19" t="s">
        <v>355</v>
      </c>
      <c r="H136" s="18">
        <v>20</v>
      </c>
      <c r="I136" s="18">
        <v>0</v>
      </c>
      <c r="J136" s="18">
        <v>15</v>
      </c>
      <c r="K136" s="18">
        <v>0</v>
      </c>
      <c r="L136" s="18">
        <v>0</v>
      </c>
      <c r="M136" s="18"/>
      <c r="N136" s="9" t="s">
        <v>297</v>
      </c>
      <c r="O136" s="66" t="s">
        <v>316</v>
      </c>
      <c r="P136" s="17">
        <v>2818223</v>
      </c>
      <c r="Q136" s="10">
        <v>2818296</v>
      </c>
      <c r="R136" s="10" t="str">
        <f>IF(P136&lt;Q136, "+", "-")</f>
        <v>+</v>
      </c>
      <c r="S136" s="10" t="s">
        <v>318</v>
      </c>
      <c r="T136" s="10" t="s">
        <v>318</v>
      </c>
      <c r="U136" s="24">
        <v>1.717188894</v>
      </c>
      <c r="V136" s="23" t="s">
        <v>339</v>
      </c>
      <c r="W136" s="40">
        <v>3</v>
      </c>
      <c r="X136" s="43">
        <v>0</v>
      </c>
      <c r="Y136" s="30">
        <v>36.591115121063652</v>
      </c>
      <c r="Z136" s="30">
        <v>18.530929436926222</v>
      </c>
      <c r="AA136" s="30">
        <v>11.984660353826724</v>
      </c>
      <c r="AB136" s="30">
        <v>0</v>
      </c>
      <c r="AC136" s="30">
        <v>0</v>
      </c>
      <c r="AD136" s="30">
        <v>6.9125377065106823</v>
      </c>
      <c r="AE136" s="30">
        <v>0</v>
      </c>
      <c r="AF136" s="30">
        <v>0</v>
      </c>
      <c r="AG136" s="30">
        <v>0</v>
      </c>
      <c r="AH136" s="44">
        <v>11.130652331692461</v>
      </c>
      <c r="AI136" s="57" t="str">
        <f>IF($X136=0, IF(Y136=0, "-", "on"), "")</f>
        <v>on</v>
      </c>
      <c r="AJ136" s="42" t="str">
        <f t="shared" ref="AJ136" si="318">IF($X136=0, IF(Z136=0, "-", "on"), "")</f>
        <v>on</v>
      </c>
      <c r="AK136" s="42" t="str">
        <f t="shared" ref="AK136" si="319">IF($X136=0, IF(AA136=0, "-", "on"), "")</f>
        <v>on</v>
      </c>
      <c r="AL136" s="42" t="str">
        <f t="shared" ref="AL136" si="320">IF($X136=0, IF(AB136=0, "-", "on"), "")</f>
        <v>-</v>
      </c>
      <c r="AM136" s="42" t="str">
        <f t="shared" ref="AM136" si="321">IF($X136=0, IF(AC136=0, "-", "on"), "")</f>
        <v>-</v>
      </c>
      <c r="AN136" s="42" t="str">
        <f t="shared" ref="AN136" si="322">IF($X136=0, IF(AD136=0, "-", "on"), "")</f>
        <v>on</v>
      </c>
      <c r="AO136" s="42" t="str">
        <f t="shared" ref="AO136" si="323">IF($X136=0, IF(AE136=0, "-", "on"), "")</f>
        <v>-</v>
      </c>
      <c r="AP136" s="42" t="str">
        <f t="shared" ref="AP136" si="324">IF($X136=0, IF(AF136=0, "-", "on"), "")</f>
        <v>-</v>
      </c>
      <c r="AQ136" s="42" t="str">
        <f t="shared" ref="AQ136" si="325">IF($X136=0, IF(AG136=0, "-", "on"), "")</f>
        <v>-</v>
      </c>
      <c r="AR136" s="58" t="str">
        <f t="shared" ref="AR136" si="326">IF($X136=0, IF(AH136=0, "-", "on"), "")</f>
        <v>on</v>
      </c>
    </row>
    <row r="137" spans="1:44" x14ac:dyDescent="0.25">
      <c r="A137" s="7" t="s">
        <v>145</v>
      </c>
      <c r="B137" s="7">
        <v>3724967</v>
      </c>
      <c r="C137" s="7">
        <f t="shared" si="303"/>
        <v>3724863</v>
      </c>
      <c r="D137" s="8">
        <v>105</v>
      </c>
      <c r="E137" s="7">
        <v>42</v>
      </c>
      <c r="F137" s="7" t="s">
        <v>10</v>
      </c>
      <c r="G137" s="19" t="s">
        <v>354</v>
      </c>
      <c r="H137" s="7">
        <v>28</v>
      </c>
      <c r="I137" s="7">
        <v>0</v>
      </c>
      <c r="J137" s="7">
        <v>15</v>
      </c>
      <c r="K137" s="7">
        <v>0</v>
      </c>
      <c r="L137" s="7">
        <v>0</v>
      </c>
      <c r="M137" s="7"/>
      <c r="N137" s="9" t="s">
        <v>298</v>
      </c>
      <c r="O137" s="66" t="s">
        <v>316</v>
      </c>
      <c r="P137" s="17">
        <v>2935269</v>
      </c>
      <c r="Q137" s="10">
        <v>2935165</v>
      </c>
      <c r="R137" s="10" t="str">
        <f>IF(P137&lt;Q137, "+", "-")</f>
        <v>-</v>
      </c>
      <c r="S137" s="10" t="s">
        <v>317</v>
      </c>
      <c r="T137" s="10" t="s">
        <v>318</v>
      </c>
      <c r="U137" s="24"/>
      <c r="V137" s="23"/>
      <c r="W137" s="40"/>
      <c r="X137" s="43">
        <v>16.554318028314508</v>
      </c>
      <c r="Y137" s="30">
        <v>8.5960079966943201</v>
      </c>
      <c r="Z137" s="30">
        <v>0</v>
      </c>
      <c r="AA137" s="30">
        <v>0</v>
      </c>
      <c r="AB137" s="30">
        <v>0</v>
      </c>
      <c r="AC137" s="30">
        <v>0</v>
      </c>
      <c r="AD137" s="30">
        <v>0</v>
      </c>
      <c r="AE137" s="30">
        <v>0</v>
      </c>
      <c r="AF137" s="30">
        <v>0</v>
      </c>
      <c r="AG137" s="30">
        <v>0</v>
      </c>
      <c r="AH137" s="44">
        <v>0</v>
      </c>
      <c r="AI137" s="57">
        <f t="shared" ref="AI137:AI151" si="327">IF(Y137/$X137&gt;1, Y137/$X137, $X137/Y137*-1)</f>
        <v>-1.9258146379901735</v>
      </c>
      <c r="AJ137" s="42" t="s">
        <v>356</v>
      </c>
      <c r="AK137" s="42" t="s">
        <v>356</v>
      </c>
      <c r="AL137" s="42" t="s">
        <v>356</v>
      </c>
      <c r="AM137" s="42" t="s">
        <v>356</v>
      </c>
      <c r="AN137" s="42" t="s">
        <v>356</v>
      </c>
      <c r="AO137" s="42" t="s">
        <v>356</v>
      </c>
      <c r="AP137" s="42" t="s">
        <v>356</v>
      </c>
      <c r="AQ137" s="42" t="s">
        <v>356</v>
      </c>
      <c r="AR137" s="58" t="s">
        <v>356</v>
      </c>
    </row>
    <row r="138" spans="1:44" x14ac:dyDescent="0.25">
      <c r="A138" s="18" t="s">
        <v>149</v>
      </c>
      <c r="B138" s="18">
        <v>866957</v>
      </c>
      <c r="C138" s="18">
        <f t="shared" si="303"/>
        <v>866879</v>
      </c>
      <c r="D138" s="8">
        <v>79</v>
      </c>
      <c r="E138" s="18">
        <v>42</v>
      </c>
      <c r="F138" s="18" t="s">
        <v>10</v>
      </c>
      <c r="G138" s="19" t="s">
        <v>355</v>
      </c>
      <c r="H138" s="18">
        <v>20</v>
      </c>
      <c r="I138" s="18">
        <v>0</v>
      </c>
      <c r="J138" s="18">
        <v>14</v>
      </c>
      <c r="K138" s="18">
        <v>0</v>
      </c>
      <c r="L138" s="18">
        <v>0</v>
      </c>
      <c r="M138" s="18"/>
      <c r="N138" s="9" t="s">
        <v>302</v>
      </c>
      <c r="O138" s="66" t="s">
        <v>316</v>
      </c>
      <c r="P138" s="17">
        <v>781076</v>
      </c>
      <c r="Q138" s="10">
        <v>780999</v>
      </c>
      <c r="R138" s="10" t="str">
        <f>IF(P138&lt;Q138, "+", "-")</f>
        <v>-</v>
      </c>
      <c r="S138" s="10" t="s">
        <v>318</v>
      </c>
      <c r="T138" s="10" t="s">
        <v>318</v>
      </c>
      <c r="U138" s="22"/>
      <c r="V138" s="23"/>
      <c r="W138" s="40"/>
      <c r="X138" s="43">
        <v>0</v>
      </c>
      <c r="Y138" s="30">
        <v>11.425073919657006</v>
      </c>
      <c r="Z138" s="30">
        <v>0</v>
      </c>
      <c r="AA138" s="30">
        <v>0</v>
      </c>
      <c r="AB138" s="30">
        <v>0</v>
      </c>
      <c r="AC138" s="30">
        <v>8.5035132945457477</v>
      </c>
      <c r="AD138" s="30">
        <v>0</v>
      </c>
      <c r="AE138" s="30">
        <v>0</v>
      </c>
      <c r="AF138" s="30">
        <v>0</v>
      </c>
      <c r="AG138" s="30">
        <v>0</v>
      </c>
      <c r="AH138" s="44">
        <v>0</v>
      </c>
      <c r="AI138" s="57" t="str">
        <f>IF($X138=0, IF(Y138=0, "-", "on"), "")</f>
        <v>on</v>
      </c>
      <c r="AJ138" s="42" t="str">
        <f t="shared" ref="AJ138" si="328">IF($X138=0, IF(Z138=0, "-", "on"), "")</f>
        <v>-</v>
      </c>
      <c r="AK138" s="42" t="str">
        <f t="shared" ref="AK138" si="329">IF($X138=0, IF(AA138=0, "-", "on"), "")</f>
        <v>-</v>
      </c>
      <c r="AL138" s="42" t="str">
        <f t="shared" ref="AL138" si="330">IF($X138=0, IF(AB138=0, "-", "on"), "")</f>
        <v>-</v>
      </c>
      <c r="AM138" s="42" t="str">
        <f t="shared" ref="AM138" si="331">IF($X138=0, IF(AC138=0, "-", "on"), "")</f>
        <v>on</v>
      </c>
      <c r="AN138" s="42" t="str">
        <f t="shared" ref="AN138" si="332">IF($X138=0, IF(AD138=0, "-", "on"), "")</f>
        <v>-</v>
      </c>
      <c r="AO138" s="42" t="str">
        <f t="shared" ref="AO138" si="333">IF($X138=0, IF(AE138=0, "-", "on"), "")</f>
        <v>-</v>
      </c>
      <c r="AP138" s="42" t="str">
        <f t="shared" ref="AP138" si="334">IF($X138=0, IF(AF138=0, "-", "on"), "")</f>
        <v>-</v>
      </c>
      <c r="AQ138" s="42" t="str">
        <f t="shared" ref="AQ138" si="335">IF($X138=0, IF(AG138=0, "-", "on"), "")</f>
        <v>-</v>
      </c>
      <c r="AR138" s="58" t="str">
        <f t="shared" ref="AR138" si="336">IF($X138=0, IF(AH138=0, "-", "on"), "")</f>
        <v>-</v>
      </c>
    </row>
    <row r="139" spans="1:44" x14ac:dyDescent="0.25">
      <c r="A139" s="19" t="s">
        <v>148</v>
      </c>
      <c r="B139" s="19">
        <v>4245110</v>
      </c>
      <c r="C139" s="19">
        <f t="shared" si="303"/>
        <v>4245227</v>
      </c>
      <c r="D139" s="8">
        <v>118</v>
      </c>
      <c r="E139" s="19">
        <v>48</v>
      </c>
      <c r="F139" s="19" t="s">
        <v>11</v>
      </c>
      <c r="G139" s="19" t="s">
        <v>354</v>
      </c>
      <c r="H139" s="19">
        <v>30</v>
      </c>
      <c r="I139" s="19">
        <v>1</v>
      </c>
      <c r="J139" s="19">
        <v>14</v>
      </c>
      <c r="K139" s="19">
        <v>1</v>
      </c>
      <c r="L139" s="19">
        <v>7.1999999999999995E-2</v>
      </c>
      <c r="M139" s="19"/>
      <c r="N139" s="9" t="s">
        <v>301</v>
      </c>
      <c r="O139" s="66" t="s">
        <v>316</v>
      </c>
      <c r="P139" s="17">
        <v>3442876</v>
      </c>
      <c r="Q139" s="10">
        <v>3442993</v>
      </c>
      <c r="R139" s="10" t="str">
        <f>IF(P139&lt;Q139, "+", "-")</f>
        <v>+</v>
      </c>
      <c r="S139" s="10" t="s">
        <v>318</v>
      </c>
      <c r="T139" s="10" t="s">
        <v>317</v>
      </c>
      <c r="U139" s="22"/>
      <c r="V139" s="23"/>
      <c r="W139" s="40"/>
      <c r="X139" s="43">
        <v>4.9101790761949804</v>
      </c>
      <c r="Y139" s="30">
        <v>0</v>
      </c>
      <c r="Z139" s="30">
        <v>0</v>
      </c>
      <c r="AA139" s="30">
        <v>0</v>
      </c>
      <c r="AB139" s="30">
        <v>0</v>
      </c>
      <c r="AC139" s="30">
        <v>0</v>
      </c>
      <c r="AD139" s="30">
        <v>0</v>
      </c>
      <c r="AE139" s="30">
        <v>0</v>
      </c>
      <c r="AF139" s="30">
        <v>0</v>
      </c>
      <c r="AG139" s="30">
        <v>0</v>
      </c>
      <c r="AH139" s="44">
        <v>0</v>
      </c>
      <c r="AI139" s="57" t="s">
        <v>356</v>
      </c>
      <c r="AJ139" s="42" t="s">
        <v>356</v>
      </c>
      <c r="AK139" s="42" t="s">
        <v>356</v>
      </c>
      <c r="AL139" s="42" t="s">
        <v>356</v>
      </c>
      <c r="AM139" s="42" t="s">
        <v>356</v>
      </c>
      <c r="AN139" s="42" t="s">
        <v>356</v>
      </c>
      <c r="AO139" s="42" t="s">
        <v>356</v>
      </c>
      <c r="AP139" s="42" t="s">
        <v>356</v>
      </c>
      <c r="AQ139" s="42" t="s">
        <v>356</v>
      </c>
      <c r="AR139" s="58" t="s">
        <v>356</v>
      </c>
    </row>
    <row r="140" spans="1:44" x14ac:dyDescent="0.25">
      <c r="A140" s="7" t="s">
        <v>150</v>
      </c>
      <c r="B140" s="7">
        <v>336953</v>
      </c>
      <c r="C140" s="7">
        <f t="shared" si="303"/>
        <v>337048</v>
      </c>
      <c r="D140" s="8">
        <v>96</v>
      </c>
      <c r="E140" s="7">
        <v>27</v>
      </c>
      <c r="F140" s="7" t="s">
        <v>11</v>
      </c>
      <c r="G140" s="19" t="s">
        <v>354</v>
      </c>
      <c r="H140" s="7">
        <v>22</v>
      </c>
      <c r="I140" s="7">
        <v>2</v>
      </c>
      <c r="J140" s="7">
        <v>13</v>
      </c>
      <c r="K140" s="7">
        <v>3</v>
      </c>
      <c r="L140" s="7">
        <v>0.19500000000000001</v>
      </c>
      <c r="M140" s="7"/>
      <c r="N140" s="9" t="s">
        <v>303</v>
      </c>
      <c r="O140" s="66" t="s">
        <v>316</v>
      </c>
      <c r="P140" s="17">
        <v>304544</v>
      </c>
      <c r="Q140" s="10">
        <v>304639</v>
      </c>
      <c r="R140" s="10" t="str">
        <f>IF(P140&lt;Q140, "+", "-")</f>
        <v>+</v>
      </c>
      <c r="S140" s="10" t="s">
        <v>317</v>
      </c>
      <c r="T140" s="10" t="s">
        <v>318</v>
      </c>
      <c r="U140" s="22"/>
      <c r="V140" s="23"/>
      <c r="W140" s="40"/>
      <c r="X140" s="43">
        <v>6.035428447822996</v>
      </c>
      <c r="Y140" s="30">
        <v>9.4018837463844118</v>
      </c>
      <c r="Z140" s="30">
        <v>7.1421290538153137</v>
      </c>
      <c r="AA140" s="30">
        <v>0</v>
      </c>
      <c r="AB140" s="30">
        <v>0</v>
      </c>
      <c r="AC140" s="30">
        <v>0</v>
      </c>
      <c r="AD140" s="30">
        <v>5.3284144821019837</v>
      </c>
      <c r="AE140" s="30">
        <v>0</v>
      </c>
      <c r="AF140" s="30">
        <v>0</v>
      </c>
      <c r="AG140" s="30">
        <v>0</v>
      </c>
      <c r="AH140" s="44">
        <v>0</v>
      </c>
      <c r="AI140" s="57">
        <f t="shared" si="327"/>
        <v>1.5577823227737395</v>
      </c>
      <c r="AJ140" s="42">
        <f t="shared" si="316"/>
        <v>1.183367364149849</v>
      </c>
      <c r="AK140" s="42" t="s">
        <v>356</v>
      </c>
      <c r="AL140" s="42" t="s">
        <v>356</v>
      </c>
      <c r="AM140" s="42" t="s">
        <v>356</v>
      </c>
      <c r="AN140" s="42">
        <f t="shared" si="305"/>
        <v>-1.1326874942059886</v>
      </c>
      <c r="AO140" s="42" t="s">
        <v>356</v>
      </c>
      <c r="AP140" s="42" t="s">
        <v>356</v>
      </c>
      <c r="AQ140" s="42" t="s">
        <v>356</v>
      </c>
      <c r="AR140" s="58" t="s">
        <v>356</v>
      </c>
    </row>
    <row r="141" spans="1:44" x14ac:dyDescent="0.25">
      <c r="A141" s="7" t="s">
        <v>151</v>
      </c>
      <c r="B141" s="7">
        <v>411208</v>
      </c>
      <c r="C141" s="7">
        <f t="shared" si="303"/>
        <v>411110</v>
      </c>
      <c r="D141" s="8">
        <v>99</v>
      </c>
      <c r="E141" s="7">
        <v>6</v>
      </c>
      <c r="F141" s="7" t="s">
        <v>10</v>
      </c>
      <c r="G141" s="19" t="s">
        <v>355</v>
      </c>
      <c r="H141" s="7">
        <v>22</v>
      </c>
      <c r="I141" s="7">
        <v>2</v>
      </c>
      <c r="J141" s="7">
        <v>13</v>
      </c>
      <c r="K141" s="7">
        <v>2</v>
      </c>
      <c r="L141" s="7">
        <v>0.19500000000000001</v>
      </c>
      <c r="M141" s="7"/>
      <c r="N141" s="9" t="s">
        <v>304</v>
      </c>
      <c r="O141" s="66" t="s">
        <v>316</v>
      </c>
      <c r="P141" s="10" t="s">
        <v>323</v>
      </c>
      <c r="Q141" s="10" t="s">
        <v>323</v>
      </c>
      <c r="R141" s="10" t="s">
        <v>324</v>
      </c>
      <c r="S141" s="10" t="s">
        <v>324</v>
      </c>
      <c r="T141" s="10" t="s">
        <v>324</v>
      </c>
      <c r="U141" s="22"/>
      <c r="V141" s="23"/>
      <c r="W141" s="40"/>
      <c r="X141" s="43">
        <v>5.852536676676845</v>
      </c>
      <c r="Y141" s="30">
        <v>0</v>
      </c>
      <c r="Z141" s="30">
        <v>6.925700900669395</v>
      </c>
      <c r="AA141" s="30">
        <v>0</v>
      </c>
      <c r="AB141" s="30">
        <v>0</v>
      </c>
      <c r="AC141" s="30">
        <v>0</v>
      </c>
      <c r="AD141" s="30">
        <v>0</v>
      </c>
      <c r="AE141" s="30">
        <v>0</v>
      </c>
      <c r="AF141" s="30">
        <v>0</v>
      </c>
      <c r="AG141" s="30">
        <v>0</v>
      </c>
      <c r="AH141" s="44">
        <v>0</v>
      </c>
      <c r="AI141" s="57" t="s">
        <v>356</v>
      </c>
      <c r="AJ141" s="42">
        <f t="shared" si="316"/>
        <v>1.183367364149849</v>
      </c>
      <c r="AK141" s="42" t="s">
        <v>356</v>
      </c>
      <c r="AL141" s="42" t="s">
        <v>356</v>
      </c>
      <c r="AM141" s="42" t="s">
        <v>356</v>
      </c>
      <c r="AN141" s="42" t="s">
        <v>356</v>
      </c>
      <c r="AO141" s="42" t="s">
        <v>356</v>
      </c>
      <c r="AP141" s="42" t="s">
        <v>356</v>
      </c>
      <c r="AQ141" s="42" t="s">
        <v>356</v>
      </c>
      <c r="AR141" s="58" t="s">
        <v>356</v>
      </c>
    </row>
    <row r="142" spans="1:44" x14ac:dyDescent="0.25">
      <c r="A142" s="18" t="s">
        <v>152</v>
      </c>
      <c r="B142" s="18">
        <v>3997954</v>
      </c>
      <c r="C142" s="18">
        <f t="shared" si="303"/>
        <v>3998057</v>
      </c>
      <c r="D142" s="8">
        <v>104</v>
      </c>
      <c r="E142" s="18">
        <v>81</v>
      </c>
      <c r="F142" s="18" t="s">
        <v>11</v>
      </c>
      <c r="G142" s="19" t="s">
        <v>355</v>
      </c>
      <c r="H142" s="18">
        <v>23</v>
      </c>
      <c r="I142" s="18">
        <v>2</v>
      </c>
      <c r="J142" s="18">
        <v>13</v>
      </c>
      <c r="K142" s="18">
        <v>2</v>
      </c>
      <c r="L142" s="18">
        <v>0.187</v>
      </c>
      <c r="M142" s="18"/>
      <c r="N142" s="9" t="s">
        <v>305</v>
      </c>
      <c r="O142" s="66" t="s">
        <v>316</v>
      </c>
      <c r="P142" s="17">
        <v>3184545</v>
      </c>
      <c r="Q142" s="10">
        <v>3184648</v>
      </c>
      <c r="R142" s="10" t="str">
        <f>IF(P142&lt;Q142, "+", "-")</f>
        <v>+</v>
      </c>
      <c r="S142" s="10" t="s">
        <v>317</v>
      </c>
      <c r="T142" s="10" t="s">
        <v>318</v>
      </c>
      <c r="U142" s="24">
        <v>2.6377034680000002</v>
      </c>
      <c r="V142" s="23" t="s">
        <v>331</v>
      </c>
      <c r="W142" s="40">
        <v>14</v>
      </c>
      <c r="X142" s="43">
        <v>0</v>
      </c>
      <c r="Y142" s="30">
        <v>0</v>
      </c>
      <c r="Z142" s="30">
        <v>0</v>
      </c>
      <c r="AA142" s="30">
        <v>0</v>
      </c>
      <c r="AB142" s="30">
        <v>23.020137002964162</v>
      </c>
      <c r="AC142" s="30">
        <v>0</v>
      </c>
      <c r="AD142" s="30">
        <v>0</v>
      </c>
      <c r="AE142" s="30">
        <v>0</v>
      </c>
      <c r="AF142" s="30">
        <v>0</v>
      </c>
      <c r="AG142" s="30">
        <v>7.1781189343100467</v>
      </c>
      <c r="AH142" s="44">
        <v>0</v>
      </c>
      <c r="AI142" s="57" t="str">
        <f t="shared" ref="AI142:AI143" si="337">IF($X142=0, IF(Y142=0, "-", "on"), "")</f>
        <v>-</v>
      </c>
      <c r="AJ142" s="42" t="str">
        <f t="shared" ref="AJ142:AJ143" si="338">IF($X142=0, IF(Z142=0, "-", "on"), "")</f>
        <v>-</v>
      </c>
      <c r="AK142" s="42" t="str">
        <f t="shared" ref="AK142:AK143" si="339">IF($X142=0, IF(AA142=0, "-", "on"), "")</f>
        <v>-</v>
      </c>
      <c r="AL142" s="42" t="str">
        <f t="shared" ref="AL142:AL143" si="340">IF($X142=0, IF(AB142=0, "-", "on"), "")</f>
        <v>on</v>
      </c>
      <c r="AM142" s="42" t="str">
        <f t="shared" ref="AM142:AM143" si="341">IF($X142=0, IF(AC142=0, "-", "on"), "")</f>
        <v>-</v>
      </c>
      <c r="AN142" s="42" t="str">
        <f t="shared" ref="AN142:AN143" si="342">IF($X142=0, IF(AD142=0, "-", "on"), "")</f>
        <v>-</v>
      </c>
      <c r="AO142" s="42" t="str">
        <f t="shared" ref="AO142:AO143" si="343">IF($X142=0, IF(AE142=0, "-", "on"), "")</f>
        <v>-</v>
      </c>
      <c r="AP142" s="42" t="str">
        <f t="shared" ref="AP142:AP143" si="344">IF($X142=0, IF(AF142=0, "-", "on"), "")</f>
        <v>-</v>
      </c>
      <c r="AQ142" s="42" t="str">
        <f t="shared" ref="AQ142:AQ143" si="345">IF($X142=0, IF(AG142=0, "-", "on"), "")</f>
        <v>on</v>
      </c>
      <c r="AR142" s="58" t="str">
        <f t="shared" ref="AR142:AR143" si="346">IF($X142=0, IF(AH142=0, "-", "on"), "")</f>
        <v>-</v>
      </c>
    </row>
    <row r="143" spans="1:44" x14ac:dyDescent="0.25">
      <c r="A143" s="7" t="s">
        <v>154</v>
      </c>
      <c r="B143" s="7">
        <v>745748</v>
      </c>
      <c r="C143" s="7">
        <f t="shared" si="303"/>
        <v>745854</v>
      </c>
      <c r="D143" s="8">
        <v>107</v>
      </c>
      <c r="E143" s="7">
        <v>54</v>
      </c>
      <c r="F143" s="7" t="s">
        <v>11</v>
      </c>
      <c r="G143" s="19" t="s">
        <v>354</v>
      </c>
      <c r="H143" s="7">
        <v>23</v>
      </c>
      <c r="I143" s="7">
        <v>1</v>
      </c>
      <c r="J143" s="7">
        <v>12</v>
      </c>
      <c r="K143" s="7">
        <v>1</v>
      </c>
      <c r="L143" s="7">
        <v>9.2999999999999999E-2</v>
      </c>
      <c r="M143" s="7"/>
      <c r="N143" s="9" t="s">
        <v>307</v>
      </c>
      <c r="O143" s="66" t="s">
        <v>316</v>
      </c>
      <c r="P143" s="17">
        <v>664609</v>
      </c>
      <c r="Q143" s="10">
        <v>664715</v>
      </c>
      <c r="R143" s="10" t="str">
        <f>IF(P143&lt;Q143, "+", "-")</f>
        <v>+</v>
      </c>
      <c r="S143" s="10" t="s">
        <v>317</v>
      </c>
      <c r="T143" s="10" t="s">
        <v>318</v>
      </c>
      <c r="U143" s="22"/>
      <c r="V143" s="23"/>
      <c r="W143" s="40"/>
      <c r="X143" s="43">
        <v>0</v>
      </c>
      <c r="Y143" s="30">
        <v>0</v>
      </c>
      <c r="Z143" s="30">
        <v>0</v>
      </c>
      <c r="AA143" s="30">
        <v>0</v>
      </c>
      <c r="AB143" s="30">
        <v>0</v>
      </c>
      <c r="AC143" s="30">
        <v>0</v>
      </c>
      <c r="AD143" s="30">
        <v>0</v>
      </c>
      <c r="AE143" s="30">
        <v>0</v>
      </c>
      <c r="AF143" s="30">
        <v>0</v>
      </c>
      <c r="AG143" s="30">
        <v>0</v>
      </c>
      <c r="AH143" s="44">
        <v>0</v>
      </c>
      <c r="AI143" s="57" t="str">
        <f t="shared" si="337"/>
        <v>-</v>
      </c>
      <c r="AJ143" s="42" t="str">
        <f t="shared" si="338"/>
        <v>-</v>
      </c>
      <c r="AK143" s="42" t="str">
        <f t="shared" si="339"/>
        <v>-</v>
      </c>
      <c r="AL143" s="42" t="str">
        <f t="shared" si="340"/>
        <v>-</v>
      </c>
      <c r="AM143" s="42" t="str">
        <f t="shared" si="341"/>
        <v>-</v>
      </c>
      <c r="AN143" s="42" t="str">
        <f t="shared" si="342"/>
        <v>-</v>
      </c>
      <c r="AO143" s="42" t="str">
        <f t="shared" si="343"/>
        <v>-</v>
      </c>
      <c r="AP143" s="42" t="str">
        <f t="shared" si="344"/>
        <v>-</v>
      </c>
      <c r="AQ143" s="42" t="str">
        <f t="shared" si="345"/>
        <v>-</v>
      </c>
      <c r="AR143" s="58" t="str">
        <f t="shared" si="346"/>
        <v>-</v>
      </c>
    </row>
    <row r="144" spans="1:44" x14ac:dyDescent="0.25">
      <c r="A144" s="19" t="s">
        <v>153</v>
      </c>
      <c r="B144" s="19">
        <v>1736783</v>
      </c>
      <c r="C144" s="19">
        <f t="shared" si="303"/>
        <v>1736684</v>
      </c>
      <c r="D144" s="8">
        <v>100</v>
      </c>
      <c r="E144" s="19">
        <v>57</v>
      </c>
      <c r="F144" s="19" t="s">
        <v>10</v>
      </c>
      <c r="G144" s="19" t="s">
        <v>354</v>
      </c>
      <c r="H144" s="19">
        <v>22</v>
      </c>
      <c r="I144" s="19">
        <v>1</v>
      </c>
      <c r="J144" s="19">
        <v>12</v>
      </c>
      <c r="K144" s="19">
        <v>1</v>
      </c>
      <c r="L144" s="19">
        <v>9.8000000000000004E-2</v>
      </c>
      <c r="M144" s="19"/>
      <c r="N144" s="9" t="s">
        <v>306</v>
      </c>
      <c r="O144" s="66" t="s">
        <v>316</v>
      </c>
      <c r="P144" s="10" t="s">
        <v>323</v>
      </c>
      <c r="Q144" s="10" t="s">
        <v>323</v>
      </c>
      <c r="R144" s="10" t="s">
        <v>324</v>
      </c>
      <c r="S144" s="10" t="s">
        <v>324</v>
      </c>
      <c r="T144" s="10" t="s">
        <v>324</v>
      </c>
      <c r="U144" s="24"/>
      <c r="V144" s="23"/>
      <c r="W144" s="40"/>
      <c r="X144" s="43">
        <v>5.7940113099100765</v>
      </c>
      <c r="Y144" s="30">
        <v>0</v>
      </c>
      <c r="Z144" s="30">
        <v>6.8564438916627015</v>
      </c>
      <c r="AA144" s="30">
        <v>4.4343243309158877</v>
      </c>
      <c r="AB144" s="30">
        <v>0</v>
      </c>
      <c r="AC144" s="30">
        <v>0</v>
      </c>
      <c r="AD144" s="30">
        <v>0</v>
      </c>
      <c r="AE144" s="30">
        <v>0</v>
      </c>
      <c r="AF144" s="30">
        <v>0</v>
      </c>
      <c r="AG144" s="30">
        <v>0</v>
      </c>
      <c r="AH144" s="44">
        <v>32.94673090180968</v>
      </c>
      <c r="AI144" s="57" t="s">
        <v>356</v>
      </c>
      <c r="AJ144" s="42">
        <f t="shared" si="316"/>
        <v>1.183367364149849</v>
      </c>
      <c r="AK144" s="42">
        <f t="shared" si="304"/>
        <v>-1.306627769537406</v>
      </c>
      <c r="AL144" s="42" t="s">
        <v>356</v>
      </c>
      <c r="AM144" s="42" t="s">
        <v>356</v>
      </c>
      <c r="AN144" s="42" t="s">
        <v>356</v>
      </c>
      <c r="AO144" s="42" t="s">
        <v>356</v>
      </c>
      <c r="AP144" s="42" t="s">
        <v>356</v>
      </c>
      <c r="AQ144" s="42" t="s">
        <v>356</v>
      </c>
      <c r="AR144" s="59">
        <f t="shared" ref="AR144:AR151" si="347">IF(AH144/$X144&gt;1, AH144/$X144, $X144/AH144*-1)</f>
        <v>5.6863421798051368</v>
      </c>
    </row>
    <row r="145" spans="1:44" s="36" customFormat="1" x14ac:dyDescent="0.25">
      <c r="A145" s="8" t="s">
        <v>156</v>
      </c>
      <c r="B145" s="8">
        <v>3609372</v>
      </c>
      <c r="C145" s="8">
        <f t="shared" si="303"/>
        <v>3609572</v>
      </c>
      <c r="D145" s="8">
        <v>201</v>
      </c>
      <c r="E145" s="8" t="s">
        <v>10</v>
      </c>
      <c r="F145" s="8" t="s">
        <v>11</v>
      </c>
      <c r="G145" s="8" t="s">
        <v>355</v>
      </c>
      <c r="H145" s="8">
        <v>38</v>
      </c>
      <c r="I145" s="8">
        <v>1</v>
      </c>
      <c r="J145" s="8">
        <v>11</v>
      </c>
      <c r="K145" s="8">
        <v>1</v>
      </c>
      <c r="L145" s="8">
        <v>5.7000000000000002E-2</v>
      </c>
      <c r="M145" s="8"/>
      <c r="N145" s="33" t="s">
        <v>309</v>
      </c>
      <c r="O145" s="66" t="s">
        <v>382</v>
      </c>
      <c r="P145" s="17">
        <v>2818030</v>
      </c>
      <c r="Q145" s="17">
        <v>2818220</v>
      </c>
      <c r="R145" s="17" t="str">
        <f>IF(P145&lt;Q145, "+", "-")</f>
        <v>+</v>
      </c>
      <c r="S145" s="17" t="s">
        <v>318</v>
      </c>
      <c r="T145" s="17" t="s">
        <v>318</v>
      </c>
      <c r="U145" s="37"/>
      <c r="V145" s="34"/>
      <c r="W145" s="41">
        <v>8</v>
      </c>
      <c r="X145" s="45">
        <v>17.295556148985305</v>
      </c>
      <c r="Y145" s="35">
        <v>4.4904519385716588</v>
      </c>
      <c r="Z145" s="35">
        <v>37.522827267805823</v>
      </c>
      <c r="AA145" s="35">
        <v>19.855183571265169</v>
      </c>
      <c r="AB145" s="35">
        <v>35.732749974750348</v>
      </c>
      <c r="AC145" s="35">
        <v>10.026530601031553</v>
      </c>
      <c r="AD145" s="35">
        <v>10.17965751804558</v>
      </c>
      <c r="AE145" s="35">
        <v>0</v>
      </c>
      <c r="AF145" s="35">
        <v>0</v>
      </c>
      <c r="AG145" s="35">
        <v>0</v>
      </c>
      <c r="AH145" s="46">
        <v>4.0978521022151337</v>
      </c>
      <c r="AI145" s="57">
        <f t="shared" si="327"/>
        <v>-3.8516292759803474</v>
      </c>
      <c r="AJ145" s="42">
        <f t="shared" si="316"/>
        <v>2.1695068342747228</v>
      </c>
      <c r="AK145" s="42">
        <f t="shared" si="304"/>
        <v>1.1479933573821524</v>
      </c>
      <c r="AL145" s="42">
        <f t="shared" si="317"/>
        <v>2.0660075725201072</v>
      </c>
      <c r="AM145" s="42">
        <f t="shared" ref="AM145:AM150" si="348">IF(AC145/$X145&gt;1, AC145/$X145, $X145/AC145*-1)</f>
        <v>-1.7249791415592846</v>
      </c>
      <c r="AN145" s="42">
        <f t="shared" si="305"/>
        <v>-1.6990312413089832</v>
      </c>
      <c r="AO145" s="42" t="s">
        <v>356</v>
      </c>
      <c r="AP145" s="42" t="s">
        <v>356</v>
      </c>
      <c r="AQ145" s="42" t="s">
        <v>356</v>
      </c>
      <c r="AR145" s="59">
        <f t="shared" si="347"/>
        <v>-4.2206394270881624</v>
      </c>
    </row>
    <row r="146" spans="1:44" x14ac:dyDescent="0.25">
      <c r="A146" s="7" t="s">
        <v>155</v>
      </c>
      <c r="B146" s="7">
        <v>3890479</v>
      </c>
      <c r="C146" s="7">
        <f t="shared" si="303"/>
        <v>3890376</v>
      </c>
      <c r="D146" s="8">
        <v>104</v>
      </c>
      <c r="E146" s="7">
        <v>51</v>
      </c>
      <c r="F146" s="7" t="s">
        <v>10</v>
      </c>
      <c r="G146" s="19" t="s">
        <v>354</v>
      </c>
      <c r="H146" s="7">
        <v>20</v>
      </c>
      <c r="I146" s="7">
        <v>1</v>
      </c>
      <c r="J146" s="7">
        <v>11</v>
      </c>
      <c r="K146" s="7">
        <v>1</v>
      </c>
      <c r="L146" s="7">
        <v>0.107</v>
      </c>
      <c r="M146" s="7"/>
      <c r="N146" s="9" t="s">
        <v>308</v>
      </c>
      <c r="O146" s="66" t="s">
        <v>316</v>
      </c>
      <c r="P146" s="17">
        <v>3082560</v>
      </c>
      <c r="Q146" s="10">
        <v>3082457</v>
      </c>
      <c r="R146" s="10" t="str">
        <f>IF(P146&lt;Q146, "+", "-")</f>
        <v>-</v>
      </c>
      <c r="S146" s="10" t="s">
        <v>318</v>
      </c>
      <c r="T146" s="10" t="s">
        <v>317</v>
      </c>
      <c r="U146" s="24"/>
      <c r="V146" s="23"/>
      <c r="W146" s="40"/>
      <c r="X146" s="43">
        <v>11.142329442134763</v>
      </c>
      <c r="Y146" s="30">
        <v>0</v>
      </c>
      <c r="Z146" s="30">
        <v>0</v>
      </c>
      <c r="AA146" s="30">
        <v>21.318866975557153</v>
      </c>
      <c r="AB146" s="30">
        <v>11.510068501482081</v>
      </c>
      <c r="AC146" s="30">
        <v>6.4593995218184039</v>
      </c>
      <c r="AD146" s="30">
        <v>9.8370728900344293</v>
      </c>
      <c r="AE146" s="30">
        <v>31.291880270256701</v>
      </c>
      <c r="AF146" s="30">
        <v>0</v>
      </c>
      <c r="AG146" s="30">
        <v>7.1781189343100467</v>
      </c>
      <c r="AH146" s="44">
        <v>0</v>
      </c>
      <c r="AI146" s="57" t="s">
        <v>356</v>
      </c>
      <c r="AJ146" s="42" t="s">
        <v>356</v>
      </c>
      <c r="AK146" s="42">
        <f t="shared" si="304"/>
        <v>1.9133222623035875</v>
      </c>
      <c r="AL146" s="42">
        <f t="shared" si="317"/>
        <v>1.0330037862600536</v>
      </c>
      <c r="AM146" s="42">
        <f t="shared" si="348"/>
        <v>-1.7249791415592843</v>
      </c>
      <c r="AN146" s="42">
        <f t="shared" si="305"/>
        <v>-1.1326874942059888</v>
      </c>
      <c r="AO146" s="42">
        <f t="shared" ref="AO146:AO151" si="349">IF(AE146/$X146&gt;1, AE146/$X146, $X146/AE146*-1)</f>
        <v>2.8083786637941555</v>
      </c>
      <c r="AP146" s="42" t="s">
        <v>356</v>
      </c>
      <c r="AQ146" s="42">
        <f t="shared" ref="AQ146:AQ150" si="350">IF(AG146/$X146&gt;1, AG146/$X146, $X146/AG146*-1)</f>
        <v>-1.552263140817651</v>
      </c>
      <c r="AR146" s="58" t="s">
        <v>356</v>
      </c>
    </row>
    <row r="147" spans="1:44" x14ac:dyDescent="0.25">
      <c r="A147" s="7" t="s">
        <v>160</v>
      </c>
      <c r="B147" s="7">
        <v>769665</v>
      </c>
      <c r="C147" s="7">
        <f t="shared" si="303"/>
        <v>769862</v>
      </c>
      <c r="D147" s="8">
        <v>198</v>
      </c>
      <c r="E147" s="7">
        <v>102</v>
      </c>
      <c r="F147" s="7" t="s">
        <v>11</v>
      </c>
      <c r="G147" s="19" t="s">
        <v>354</v>
      </c>
      <c r="H147" s="7">
        <v>34</v>
      </c>
      <c r="I147" s="7">
        <v>2</v>
      </c>
      <c r="J147" s="7">
        <v>10</v>
      </c>
      <c r="K147" s="7">
        <v>1</v>
      </c>
      <c r="L147" s="7">
        <v>0.126</v>
      </c>
      <c r="M147" s="7"/>
      <c r="N147" s="9" t="s">
        <v>313</v>
      </c>
      <c r="O147" s="66" t="s">
        <v>316</v>
      </c>
      <c r="P147" s="17">
        <v>689723</v>
      </c>
      <c r="Q147" s="10">
        <v>689920</v>
      </c>
      <c r="R147" s="10" t="str">
        <f>IF(P147&lt;Q147, "+", "-")</f>
        <v>+</v>
      </c>
      <c r="S147" s="10" t="s">
        <v>317</v>
      </c>
      <c r="T147" s="10" t="s">
        <v>318</v>
      </c>
      <c r="U147" s="24"/>
      <c r="V147" s="23"/>
      <c r="W147" s="40"/>
      <c r="X147" s="43">
        <v>14.631341691692112</v>
      </c>
      <c r="Y147" s="30">
        <v>0</v>
      </c>
      <c r="Z147" s="30">
        <v>0</v>
      </c>
      <c r="AA147" s="30">
        <v>11.19778871443406</v>
      </c>
      <c r="AB147" s="30">
        <v>6.0456925462330133</v>
      </c>
      <c r="AC147" s="30">
        <v>0</v>
      </c>
      <c r="AD147" s="30">
        <v>2.5834736882918707</v>
      </c>
      <c r="AE147" s="30">
        <v>0</v>
      </c>
      <c r="AF147" s="30">
        <v>0</v>
      </c>
      <c r="AG147" s="30">
        <v>0</v>
      </c>
      <c r="AH147" s="44">
        <v>0</v>
      </c>
      <c r="AI147" s="57" t="s">
        <v>356</v>
      </c>
      <c r="AJ147" s="42" t="s">
        <v>356</v>
      </c>
      <c r="AK147" s="42">
        <f t="shared" si="304"/>
        <v>-1.306627769537406</v>
      </c>
      <c r="AL147" s="42">
        <f t="shared" si="317"/>
        <v>-2.4201266570872342</v>
      </c>
      <c r="AM147" s="42" t="s">
        <v>356</v>
      </c>
      <c r="AN147" s="53">
        <f t="shared" si="305"/>
        <v>-5.6634374710299431</v>
      </c>
      <c r="AO147" s="42" t="s">
        <v>356</v>
      </c>
      <c r="AP147" s="42" t="s">
        <v>356</v>
      </c>
      <c r="AQ147" s="42" t="s">
        <v>356</v>
      </c>
      <c r="AR147" s="58" t="s">
        <v>356</v>
      </c>
    </row>
    <row r="148" spans="1:44" x14ac:dyDescent="0.25">
      <c r="A148" s="18" t="s">
        <v>157</v>
      </c>
      <c r="B148" s="18">
        <v>1087411</v>
      </c>
      <c r="C148" s="18">
        <f t="shared" si="303"/>
        <v>1087634</v>
      </c>
      <c r="D148" s="8">
        <v>224</v>
      </c>
      <c r="E148" s="18">
        <v>135</v>
      </c>
      <c r="F148" s="18" t="s">
        <v>11</v>
      </c>
      <c r="G148" s="19" t="s">
        <v>354</v>
      </c>
      <c r="H148" s="18">
        <v>41</v>
      </c>
      <c r="I148" s="18">
        <v>2</v>
      </c>
      <c r="J148" s="18">
        <v>10</v>
      </c>
      <c r="K148" s="18">
        <v>1</v>
      </c>
      <c r="L148" s="18">
        <v>0.105</v>
      </c>
      <c r="M148" s="18"/>
      <c r="N148" s="13" t="s">
        <v>310</v>
      </c>
      <c r="O148" s="66" t="s">
        <v>316</v>
      </c>
      <c r="P148" s="10" t="s">
        <v>323</v>
      </c>
      <c r="Q148" s="10" t="s">
        <v>323</v>
      </c>
      <c r="R148" s="10" t="s">
        <v>324</v>
      </c>
      <c r="S148" s="10" t="s">
        <v>324</v>
      </c>
      <c r="T148" s="10" t="s">
        <v>324</v>
      </c>
      <c r="U148" s="22"/>
      <c r="V148" s="23"/>
      <c r="W148" s="40"/>
      <c r="X148" s="43">
        <v>49.145631646558684</v>
      </c>
      <c r="Y148" s="30">
        <v>80.587574969009253</v>
      </c>
      <c r="Z148" s="30">
        <v>101.01011090395946</v>
      </c>
      <c r="AA148" s="30">
        <v>23.755308915620823</v>
      </c>
      <c r="AB148" s="30">
        <v>21.37584150275244</v>
      </c>
      <c r="AC148" s="30">
        <v>68.977159179417967</v>
      </c>
      <c r="AD148" s="30">
        <v>6.8508186198454073</v>
      </c>
      <c r="AE148" s="30">
        <v>29.05674596523837</v>
      </c>
      <c r="AF148" s="30">
        <v>5.4345482142683244</v>
      </c>
      <c r="AG148" s="30">
        <v>16.663490383219756</v>
      </c>
      <c r="AH148" s="44">
        <v>7.3541810048682326</v>
      </c>
      <c r="AI148" s="57">
        <f t="shared" si="327"/>
        <v>1.6397708660776207</v>
      </c>
      <c r="AJ148" s="42">
        <f t="shared" si="316"/>
        <v>2.0553222640497384</v>
      </c>
      <c r="AK148" s="42">
        <f t="shared" si="304"/>
        <v>-2.0688273017675596</v>
      </c>
      <c r="AL148" s="42">
        <f t="shared" si="317"/>
        <v>-2.2991203242328724</v>
      </c>
      <c r="AM148" s="42">
        <f t="shared" si="348"/>
        <v>1.4035257431521473</v>
      </c>
      <c r="AN148" s="53">
        <f t="shared" si="305"/>
        <v>-7.1736874633045948</v>
      </c>
      <c r="AO148" s="42">
        <f t="shared" si="349"/>
        <v>-1.691367357699082</v>
      </c>
      <c r="AP148" s="53">
        <f t="shared" ref="AP148" si="351">IF(AF148/$X148&gt;1, AF148/$X148, $X148/AF148*-1)</f>
        <v>-9.0431862426995444</v>
      </c>
      <c r="AQ148" s="42">
        <f t="shared" si="350"/>
        <v>-2.9492999675535359</v>
      </c>
      <c r="AR148" s="59">
        <f t="shared" si="347"/>
        <v>-6.6826790928895887</v>
      </c>
    </row>
    <row r="149" spans="1:44" x14ac:dyDescent="0.25">
      <c r="A149" s="18" t="s">
        <v>159</v>
      </c>
      <c r="B149" s="18">
        <v>3874837</v>
      </c>
      <c r="C149" s="18">
        <f t="shared" si="303"/>
        <v>3874711</v>
      </c>
      <c r="D149" s="8">
        <v>127</v>
      </c>
      <c r="E149" s="18">
        <v>48</v>
      </c>
      <c r="F149" s="18" t="s">
        <v>10</v>
      </c>
      <c r="G149" s="19" t="s">
        <v>355</v>
      </c>
      <c r="H149" s="18">
        <v>22</v>
      </c>
      <c r="I149" s="18">
        <v>2</v>
      </c>
      <c r="J149" s="18">
        <v>10</v>
      </c>
      <c r="K149" s="18">
        <v>2</v>
      </c>
      <c r="L149" s="18">
        <v>0.19500000000000001</v>
      </c>
      <c r="M149" s="18"/>
      <c r="N149" s="13" t="s">
        <v>312</v>
      </c>
      <c r="O149" s="66" t="s">
        <v>316</v>
      </c>
      <c r="P149" s="17">
        <v>3070053</v>
      </c>
      <c r="Q149" s="10">
        <v>3069927</v>
      </c>
      <c r="R149" s="10" t="str">
        <f>IF(P149&lt;Q149, "+", "-")</f>
        <v>-</v>
      </c>
      <c r="S149" s="10" t="s">
        <v>317</v>
      </c>
      <c r="T149" s="10" t="s">
        <v>317</v>
      </c>
      <c r="U149" s="22"/>
      <c r="V149" s="23"/>
      <c r="W149" s="40"/>
      <c r="X149" s="43">
        <v>0</v>
      </c>
      <c r="Y149" s="30">
        <v>0</v>
      </c>
      <c r="Z149" s="30">
        <v>10.797549435689293</v>
      </c>
      <c r="AA149" s="30">
        <v>3.4915939613510925</v>
      </c>
      <c r="AB149" s="30">
        <v>0</v>
      </c>
      <c r="AC149" s="30">
        <v>5.2895870099930242</v>
      </c>
      <c r="AD149" s="30">
        <v>4.0277778762345706</v>
      </c>
      <c r="AE149" s="30">
        <v>0</v>
      </c>
      <c r="AF149" s="30">
        <v>0</v>
      </c>
      <c r="AG149" s="30">
        <v>0</v>
      </c>
      <c r="AH149" s="44">
        <v>0</v>
      </c>
      <c r="AI149" s="57" t="str">
        <f>IF($X149=0, IF(Y149=0, "-", "on"), "")</f>
        <v>-</v>
      </c>
      <c r="AJ149" s="42" t="str">
        <f t="shared" ref="AJ149" si="352">IF($X149=0, IF(Z149=0, "-", "on"), "")</f>
        <v>on</v>
      </c>
      <c r="AK149" s="42" t="str">
        <f t="shared" ref="AK149" si="353">IF($X149=0, IF(AA149=0, "-", "on"), "")</f>
        <v>on</v>
      </c>
      <c r="AL149" s="42" t="str">
        <f t="shared" ref="AL149" si="354">IF($X149=0, IF(AB149=0, "-", "on"), "")</f>
        <v>-</v>
      </c>
      <c r="AM149" s="42" t="str">
        <f t="shared" ref="AM149" si="355">IF($X149=0, IF(AC149=0, "-", "on"), "")</f>
        <v>on</v>
      </c>
      <c r="AN149" s="42" t="str">
        <f t="shared" ref="AN149" si="356">IF($X149=0, IF(AD149=0, "-", "on"), "")</f>
        <v>on</v>
      </c>
      <c r="AO149" s="42" t="str">
        <f t="shared" ref="AO149" si="357">IF($X149=0, IF(AE149=0, "-", "on"), "")</f>
        <v>-</v>
      </c>
      <c r="AP149" s="42" t="str">
        <f t="shared" ref="AP149" si="358">IF($X149=0, IF(AF149=0, "-", "on"), "")</f>
        <v>-</v>
      </c>
      <c r="AQ149" s="42" t="str">
        <f t="shared" ref="AQ149" si="359">IF($X149=0, IF(AG149=0, "-", "on"), "")</f>
        <v>-</v>
      </c>
      <c r="AR149" s="58" t="str">
        <f t="shared" ref="AR149" si="360">IF($X149=0, IF(AH149=0, "-", "on"), "")</f>
        <v>-</v>
      </c>
    </row>
    <row r="150" spans="1:44" x14ac:dyDescent="0.25">
      <c r="A150" s="19" t="s">
        <v>158</v>
      </c>
      <c r="B150" s="19">
        <v>4187491</v>
      </c>
      <c r="C150" s="19">
        <f t="shared" si="303"/>
        <v>4187370</v>
      </c>
      <c r="D150" s="8">
        <v>122</v>
      </c>
      <c r="E150" s="19">
        <v>9</v>
      </c>
      <c r="F150" s="19" t="s">
        <v>10</v>
      </c>
      <c r="G150" s="19" t="s">
        <v>354</v>
      </c>
      <c r="H150" s="19">
        <v>22</v>
      </c>
      <c r="I150" s="19">
        <v>0</v>
      </c>
      <c r="J150" s="19">
        <v>10</v>
      </c>
      <c r="K150" s="19">
        <v>0</v>
      </c>
      <c r="L150" s="19">
        <v>0</v>
      </c>
      <c r="M150" s="19"/>
      <c r="N150" s="9" t="s">
        <v>311</v>
      </c>
      <c r="O150" s="66" t="s">
        <v>316</v>
      </c>
      <c r="P150" s="17">
        <v>3385037</v>
      </c>
      <c r="Q150" s="10">
        <v>3384916</v>
      </c>
      <c r="R150" s="10" t="str">
        <f>IF(P150&lt;Q150, "+", "-")</f>
        <v>-</v>
      </c>
      <c r="S150" s="10" t="s">
        <v>317</v>
      </c>
      <c r="T150" s="10" t="s">
        <v>317</v>
      </c>
      <c r="U150" s="24"/>
      <c r="V150" s="23"/>
      <c r="W150" s="40"/>
      <c r="X150" s="43">
        <v>85.485412769165066</v>
      </c>
      <c r="Y150" s="30">
        <v>22.194610811136972</v>
      </c>
      <c r="Z150" s="30">
        <v>112.40071953545412</v>
      </c>
      <c r="AA150" s="30">
        <v>25.442844521648531</v>
      </c>
      <c r="AB150" s="30">
        <v>0</v>
      </c>
      <c r="AC150" s="30">
        <v>11.012746725723181</v>
      </c>
      <c r="AD150" s="30">
        <v>71.278462580249496</v>
      </c>
      <c r="AE150" s="30">
        <v>66.687613690711004</v>
      </c>
      <c r="AF150" s="30">
        <v>0</v>
      </c>
      <c r="AG150" s="30">
        <v>12.238104412594179</v>
      </c>
      <c r="AH150" s="44">
        <v>0</v>
      </c>
      <c r="AI150" s="57">
        <f t="shared" si="327"/>
        <v>-3.8516292759803465</v>
      </c>
      <c r="AJ150" s="42">
        <f t="shared" si="316"/>
        <v>1.3148526268331655</v>
      </c>
      <c r="AK150" s="42">
        <f t="shared" si="304"/>
        <v>-3.3598999788104731</v>
      </c>
      <c r="AL150" s="42" t="s">
        <v>356</v>
      </c>
      <c r="AM150" s="53">
        <f t="shared" si="348"/>
        <v>-7.7624061370167796</v>
      </c>
      <c r="AN150" s="42">
        <f t="shared" si="305"/>
        <v>-1.1993161703357524</v>
      </c>
      <c r="AO150" s="42">
        <f t="shared" si="349"/>
        <v>-1.2818784184666729</v>
      </c>
      <c r="AP150" s="42" t="s">
        <v>356</v>
      </c>
      <c r="AQ150" s="53">
        <f t="shared" si="350"/>
        <v>-6.9851841336794287</v>
      </c>
      <c r="AR150" s="58" t="s">
        <v>356</v>
      </c>
    </row>
    <row r="151" spans="1:44" x14ac:dyDescent="0.25">
      <c r="A151" s="18" t="s">
        <v>161</v>
      </c>
      <c r="B151" s="18">
        <v>5157894</v>
      </c>
      <c r="C151" s="18">
        <f t="shared" si="303"/>
        <v>5158111</v>
      </c>
      <c r="D151" s="8">
        <v>218</v>
      </c>
      <c r="E151" s="18">
        <v>114</v>
      </c>
      <c r="F151" s="18" t="s">
        <v>11</v>
      </c>
      <c r="G151" s="19" t="s">
        <v>354</v>
      </c>
      <c r="H151" s="18">
        <v>33</v>
      </c>
      <c r="I151" s="18">
        <v>3</v>
      </c>
      <c r="J151" s="18">
        <v>9</v>
      </c>
      <c r="K151" s="18">
        <v>2</v>
      </c>
      <c r="L151" s="18">
        <v>0.19500000000000001</v>
      </c>
      <c r="M151" s="18"/>
      <c r="N151" s="9" t="s">
        <v>314</v>
      </c>
      <c r="O151" s="66" t="s">
        <v>316</v>
      </c>
      <c r="P151" s="17">
        <v>4274762</v>
      </c>
      <c r="Q151" s="10">
        <v>4274979</v>
      </c>
      <c r="R151" s="10" t="str">
        <f>IF(P151&lt;Q151, "+", "-")</f>
        <v>+</v>
      </c>
      <c r="S151" s="10" t="s">
        <v>317</v>
      </c>
      <c r="T151" s="10" t="s">
        <v>317</v>
      </c>
      <c r="U151" s="24"/>
      <c r="V151" s="23"/>
      <c r="W151" s="40"/>
      <c r="X151" s="43">
        <v>15.946820119018561</v>
      </c>
      <c r="Y151" s="30">
        <v>4.1402790809766215</v>
      </c>
      <c r="Z151" s="30">
        <v>9.4354732454073886</v>
      </c>
      <c r="AA151" s="30">
        <v>12.204562378667582</v>
      </c>
      <c r="AB151" s="30">
        <v>5.4910418539180572</v>
      </c>
      <c r="AC151" s="30">
        <v>0</v>
      </c>
      <c r="AD151" s="30">
        <v>30.503950796620529</v>
      </c>
      <c r="AE151" s="30">
        <v>29.856472918410066</v>
      </c>
      <c r="AF151" s="30">
        <v>0</v>
      </c>
      <c r="AG151" s="30">
        <v>0</v>
      </c>
      <c r="AH151" s="44">
        <v>3.7782948281891833</v>
      </c>
      <c r="AI151" s="57">
        <f t="shared" si="327"/>
        <v>-3.851629275980347</v>
      </c>
      <c r="AJ151" s="42">
        <f t="shared" si="316"/>
        <v>-1.6900922406600536</v>
      </c>
      <c r="AK151" s="42">
        <f t="shared" si="304"/>
        <v>-1.306627769537406</v>
      </c>
      <c r="AL151" s="42">
        <f t="shared" si="317"/>
        <v>-2.9041519885046818</v>
      </c>
      <c r="AM151" s="42" t="s">
        <v>356</v>
      </c>
      <c r="AN151" s="42">
        <f t="shared" si="305"/>
        <v>1.9128547615734866</v>
      </c>
      <c r="AO151" s="42">
        <f t="shared" si="349"/>
        <v>1.8722524425294369</v>
      </c>
      <c r="AP151" s="42" t="s">
        <v>356</v>
      </c>
      <c r="AQ151" s="42" t="s">
        <v>356</v>
      </c>
      <c r="AR151" s="59">
        <f t="shared" si="347"/>
        <v>-4.2206394270881624</v>
      </c>
    </row>
    <row r="152" spans="1:44" ht="15.75" thickBot="1" x14ac:dyDescent="0.3">
      <c r="A152" s="7" t="s">
        <v>162</v>
      </c>
      <c r="B152" s="7">
        <v>196880</v>
      </c>
      <c r="C152" s="7">
        <f t="shared" si="303"/>
        <v>196746</v>
      </c>
      <c r="D152" s="8">
        <v>135</v>
      </c>
      <c r="E152" s="7">
        <v>81</v>
      </c>
      <c r="F152" s="7" t="s">
        <v>10</v>
      </c>
      <c r="G152" s="19" t="s">
        <v>355</v>
      </c>
      <c r="H152" s="7">
        <v>20</v>
      </c>
      <c r="I152" s="7">
        <v>1</v>
      </c>
      <c r="J152" s="7">
        <v>8</v>
      </c>
      <c r="K152" s="7">
        <v>1</v>
      </c>
      <c r="L152" s="7">
        <v>0.107</v>
      </c>
      <c r="M152" s="7"/>
      <c r="N152" s="9" t="s">
        <v>315</v>
      </c>
      <c r="O152" s="66" t="s">
        <v>316</v>
      </c>
      <c r="P152" s="17">
        <v>193535</v>
      </c>
      <c r="Q152" s="10">
        <v>193401</v>
      </c>
      <c r="R152" s="10" t="str">
        <f>IF(P152&lt;Q152, "+", "-")</f>
        <v>-</v>
      </c>
      <c r="S152" s="10" t="s">
        <v>318</v>
      </c>
      <c r="T152" s="10" t="s">
        <v>318</v>
      </c>
      <c r="U152" s="22">
        <v>1.2326079109999999</v>
      </c>
      <c r="V152" s="23" t="s">
        <v>344</v>
      </c>
      <c r="W152" s="40">
        <v>4</v>
      </c>
      <c r="X152" s="47">
        <v>0</v>
      </c>
      <c r="Y152" s="48">
        <v>0</v>
      </c>
      <c r="Z152" s="48">
        <v>0</v>
      </c>
      <c r="AA152" s="48">
        <v>0</v>
      </c>
      <c r="AB152" s="48">
        <v>0</v>
      </c>
      <c r="AC152" s="48">
        <v>0</v>
      </c>
      <c r="AD152" s="48">
        <v>0</v>
      </c>
      <c r="AE152" s="48">
        <v>0</v>
      </c>
      <c r="AF152" s="48">
        <v>0</v>
      </c>
      <c r="AG152" s="48">
        <v>0</v>
      </c>
      <c r="AH152" s="49">
        <v>0</v>
      </c>
      <c r="AI152" s="61" t="str">
        <f>IF($X152=0, IF(Y152=0, "-", "on"), "")</f>
        <v>-</v>
      </c>
      <c r="AJ152" s="62" t="str">
        <f t="shared" ref="AJ152" si="361">IF($X152=0, IF(Z152=0, "-", "on"), "")</f>
        <v>-</v>
      </c>
      <c r="AK152" s="62" t="str">
        <f t="shared" ref="AK152" si="362">IF($X152=0, IF(AA152=0, "-", "on"), "")</f>
        <v>-</v>
      </c>
      <c r="AL152" s="62" t="str">
        <f t="shared" ref="AL152" si="363">IF($X152=0, IF(AB152=0, "-", "on"), "")</f>
        <v>-</v>
      </c>
      <c r="AM152" s="62" t="str">
        <f t="shared" ref="AM152" si="364">IF($X152=0, IF(AC152=0, "-", "on"), "")</f>
        <v>-</v>
      </c>
      <c r="AN152" s="62" t="str">
        <f t="shared" ref="AN152" si="365">IF($X152=0, IF(AD152=0, "-", "on"), "")</f>
        <v>-</v>
      </c>
      <c r="AO152" s="62" t="str">
        <f t="shared" ref="AO152" si="366">IF($X152=0, IF(AE152=0, "-", "on"), "")</f>
        <v>-</v>
      </c>
      <c r="AP152" s="62" t="str">
        <f t="shared" ref="AP152" si="367">IF($X152=0, IF(AF152=0, "-", "on"), "")</f>
        <v>-</v>
      </c>
      <c r="AQ152" s="62" t="str">
        <f t="shared" ref="AQ152" si="368">IF($X152=0, IF(AG152=0, "-", "on"), "")</f>
        <v>-</v>
      </c>
      <c r="AR152" s="63" t="str">
        <f t="shared" ref="AR152" si="369">IF($X152=0, IF(AH152=0, "-", "on"), "")</f>
        <v>-</v>
      </c>
    </row>
  </sheetData>
  <autoFilter ref="A2:AR152"/>
  <mergeCells count="4">
    <mergeCell ref="A1:N1"/>
    <mergeCell ref="U1:W1"/>
    <mergeCell ref="P1:Q1"/>
    <mergeCell ref="X1:AR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novel ncRNA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Neuhaus</dc:creator>
  <cp:lastModifiedBy>Klaus</cp:lastModifiedBy>
  <dcterms:created xsi:type="dcterms:W3CDTF">2015-08-10T13:13:58Z</dcterms:created>
  <dcterms:modified xsi:type="dcterms:W3CDTF">2016-12-01T16:31:47Z</dcterms:modified>
</cp:coreProperties>
</file>