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4800" yWindow="525" windowWidth="15600" windowHeight="11700" tabRatio="500"/>
  </bookViews>
  <sheets>
    <sheet name="Sheet1" sheetId="2" r:id="rId1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S3" i="2" l="1"/>
  <c r="AS4" i="2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" i="2"/>
  <c r="AH3" i="2"/>
  <c r="AI3" i="2"/>
  <c r="AJ3" i="2"/>
  <c r="AK3" i="2"/>
  <c r="AL3" i="2"/>
  <c r="AM3" i="2"/>
  <c r="AN3" i="2"/>
  <c r="AO3" i="2"/>
  <c r="AP3" i="2"/>
  <c r="AQ3" i="2"/>
  <c r="AR3" i="2"/>
  <c r="AH4" i="2"/>
  <c r="AI4" i="2"/>
  <c r="AJ4" i="2"/>
  <c r="AK4" i="2"/>
  <c r="AL4" i="2"/>
  <c r="AM4" i="2"/>
  <c r="AN4" i="2"/>
  <c r="AO4" i="2"/>
  <c r="AP4" i="2"/>
  <c r="AQ4" i="2"/>
  <c r="AR4" i="2"/>
  <c r="AH5" i="2"/>
  <c r="AI5" i="2"/>
  <c r="AJ5" i="2"/>
  <c r="AK5" i="2"/>
  <c r="AL5" i="2"/>
  <c r="AM5" i="2"/>
  <c r="AN5" i="2"/>
  <c r="AO5" i="2"/>
  <c r="AP5" i="2"/>
  <c r="AQ5" i="2"/>
  <c r="AR5" i="2"/>
  <c r="AH6" i="2"/>
  <c r="AI6" i="2"/>
  <c r="AJ6" i="2"/>
  <c r="AK6" i="2"/>
  <c r="AL6" i="2"/>
  <c r="AM6" i="2"/>
  <c r="AN6" i="2"/>
  <c r="AO6" i="2"/>
  <c r="AP6" i="2"/>
  <c r="AQ6" i="2"/>
  <c r="AR6" i="2"/>
  <c r="AH7" i="2"/>
  <c r="AI7" i="2"/>
  <c r="AJ7" i="2"/>
  <c r="AK7" i="2"/>
  <c r="AL7" i="2"/>
  <c r="AM7" i="2"/>
  <c r="AN7" i="2"/>
  <c r="AO7" i="2"/>
  <c r="AP7" i="2"/>
  <c r="AQ7" i="2"/>
  <c r="AR7" i="2"/>
  <c r="AH8" i="2"/>
  <c r="AI8" i="2"/>
  <c r="AJ8" i="2"/>
  <c r="AK8" i="2"/>
  <c r="AL8" i="2"/>
  <c r="AM8" i="2"/>
  <c r="AN8" i="2"/>
  <c r="AO8" i="2"/>
  <c r="AP8" i="2"/>
  <c r="AQ8" i="2"/>
  <c r="AR8" i="2"/>
  <c r="AH9" i="2"/>
  <c r="AI9" i="2"/>
  <c r="AJ9" i="2"/>
  <c r="AK9" i="2"/>
  <c r="AL9" i="2"/>
  <c r="AM9" i="2"/>
  <c r="AN9" i="2"/>
  <c r="AO9" i="2"/>
  <c r="AP9" i="2"/>
  <c r="AQ9" i="2"/>
  <c r="AR9" i="2"/>
  <c r="AH10" i="2"/>
  <c r="AI10" i="2"/>
  <c r="AJ10" i="2"/>
  <c r="AK10" i="2"/>
  <c r="AL10" i="2"/>
  <c r="AM10" i="2"/>
  <c r="AN10" i="2"/>
  <c r="AO10" i="2"/>
  <c r="AP10" i="2"/>
  <c r="AQ10" i="2"/>
  <c r="AR10" i="2"/>
  <c r="AH11" i="2"/>
  <c r="AI11" i="2"/>
  <c r="AJ11" i="2"/>
  <c r="AK11" i="2"/>
  <c r="AL11" i="2"/>
  <c r="AM11" i="2"/>
  <c r="AN11" i="2"/>
  <c r="AO11" i="2"/>
  <c r="AP11" i="2"/>
  <c r="AQ11" i="2"/>
  <c r="AR11" i="2"/>
  <c r="AH12" i="2"/>
  <c r="AI12" i="2"/>
  <c r="AJ12" i="2"/>
  <c r="AK12" i="2"/>
  <c r="AL12" i="2"/>
  <c r="AM12" i="2"/>
  <c r="AN12" i="2"/>
  <c r="AO12" i="2"/>
  <c r="AP12" i="2"/>
  <c r="AQ12" i="2"/>
  <c r="AR12" i="2"/>
  <c r="AH13" i="2"/>
  <c r="AI13" i="2"/>
  <c r="AJ13" i="2"/>
  <c r="AK13" i="2"/>
  <c r="AL13" i="2"/>
  <c r="AM13" i="2"/>
  <c r="AN13" i="2"/>
  <c r="AO13" i="2"/>
  <c r="AP13" i="2"/>
  <c r="AQ13" i="2"/>
  <c r="AR13" i="2"/>
  <c r="AH14" i="2"/>
  <c r="AI14" i="2"/>
  <c r="AJ14" i="2"/>
  <c r="AK14" i="2"/>
  <c r="AL14" i="2"/>
  <c r="AM14" i="2"/>
  <c r="AN14" i="2"/>
  <c r="AO14" i="2"/>
  <c r="AP14" i="2"/>
  <c r="AQ14" i="2"/>
  <c r="AR14" i="2"/>
  <c r="AH15" i="2"/>
  <c r="AI15" i="2"/>
  <c r="AJ15" i="2"/>
  <c r="AK15" i="2"/>
  <c r="AL15" i="2"/>
  <c r="AM15" i="2"/>
  <c r="AN15" i="2"/>
  <c r="AO15" i="2"/>
  <c r="AP15" i="2"/>
  <c r="AQ15" i="2"/>
  <c r="AR15" i="2"/>
  <c r="AH16" i="2"/>
  <c r="AI16" i="2"/>
  <c r="AJ16" i="2"/>
  <c r="AK16" i="2"/>
  <c r="AL16" i="2"/>
  <c r="AM16" i="2"/>
  <c r="AN16" i="2"/>
  <c r="AO16" i="2"/>
  <c r="AP16" i="2"/>
  <c r="AQ16" i="2"/>
  <c r="AR16" i="2"/>
  <c r="AH17" i="2"/>
  <c r="AI17" i="2"/>
  <c r="AJ17" i="2"/>
  <c r="AK17" i="2"/>
  <c r="AL17" i="2"/>
  <c r="AM17" i="2"/>
  <c r="AN17" i="2"/>
  <c r="AO17" i="2"/>
  <c r="AP17" i="2"/>
  <c r="AQ17" i="2"/>
  <c r="AR17" i="2"/>
  <c r="AH18" i="2"/>
  <c r="AI18" i="2"/>
  <c r="AJ18" i="2"/>
  <c r="AK18" i="2"/>
  <c r="AL18" i="2"/>
  <c r="AM18" i="2"/>
  <c r="AN18" i="2"/>
  <c r="AO18" i="2"/>
  <c r="AP18" i="2"/>
  <c r="AQ18" i="2"/>
  <c r="AR18" i="2"/>
  <c r="AH19" i="2"/>
  <c r="AI19" i="2"/>
  <c r="AJ19" i="2"/>
  <c r="AK19" i="2"/>
  <c r="AL19" i="2"/>
  <c r="AM19" i="2"/>
  <c r="AN19" i="2"/>
  <c r="AO19" i="2"/>
  <c r="AP19" i="2"/>
  <c r="AQ19" i="2"/>
  <c r="AR19" i="2"/>
  <c r="AH20" i="2"/>
  <c r="AI20" i="2"/>
  <c r="AJ20" i="2"/>
  <c r="AK20" i="2"/>
  <c r="AL20" i="2"/>
  <c r="AM20" i="2"/>
  <c r="AN20" i="2"/>
  <c r="AO20" i="2"/>
  <c r="AP20" i="2"/>
  <c r="AQ20" i="2"/>
  <c r="AR20" i="2"/>
  <c r="AH21" i="2"/>
  <c r="AI21" i="2"/>
  <c r="AJ21" i="2"/>
  <c r="AK21" i="2"/>
  <c r="AL21" i="2"/>
  <c r="AM21" i="2"/>
  <c r="AN21" i="2"/>
  <c r="AO21" i="2"/>
  <c r="AP21" i="2"/>
  <c r="AQ21" i="2"/>
  <c r="AR21" i="2"/>
  <c r="AH22" i="2"/>
  <c r="AI22" i="2"/>
  <c r="AJ22" i="2"/>
  <c r="AK22" i="2"/>
  <c r="AL22" i="2"/>
  <c r="AM22" i="2"/>
  <c r="AN22" i="2"/>
  <c r="AO22" i="2"/>
  <c r="AP22" i="2"/>
  <c r="AQ22" i="2"/>
  <c r="AR22" i="2"/>
  <c r="AR2" i="2"/>
  <c r="AQ2" i="2"/>
  <c r="AP2" i="2"/>
  <c r="AO2" i="2"/>
  <c r="AN2" i="2"/>
  <c r="AM2" i="2"/>
  <c r="AL2" i="2"/>
  <c r="AK2" i="2"/>
  <c r="AJ2" i="2"/>
  <c r="AI2" i="2"/>
  <c r="AH2" i="2"/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" i="2"/>
</calcChain>
</file>

<file path=xl/sharedStrings.xml><?xml version="1.0" encoding="utf-8"?>
<sst xmlns="http://schemas.openxmlformats.org/spreadsheetml/2006/main" count="184" uniqueCount="94">
  <si>
    <t>Phenotype</t>
  </si>
  <si>
    <t>Emco5</t>
  </si>
  <si>
    <t>LP23.1a CFU2</t>
  </si>
  <si>
    <t>PNA3.3a CFU2</t>
  </si>
  <si>
    <t>ME3.1b CFU2</t>
  </si>
  <si>
    <t>RMX23.1a CFU2</t>
  </si>
  <si>
    <t>RMX3.1b CFU2</t>
  </si>
  <si>
    <t>Emwa1</t>
  </si>
  <si>
    <t>Aphid number</t>
  </si>
  <si>
    <t>DC3000</t>
  </si>
  <si>
    <t>Emoy2</t>
  </si>
  <si>
    <t>Hiks1</t>
  </si>
  <si>
    <t>Noco2</t>
  </si>
  <si>
    <t>AvrPphB</t>
  </si>
  <si>
    <t>AvrRpm1</t>
  </si>
  <si>
    <t>AvrRpt2</t>
  </si>
  <si>
    <t>AvrB</t>
  </si>
  <si>
    <t>Pseudomonas syringae</t>
  </si>
  <si>
    <t>Pseudomonas viridiflava</t>
  </si>
  <si>
    <t>Seedling</t>
  </si>
  <si>
    <t>Myzus persicae</t>
  </si>
  <si>
    <t>UNK</t>
  </si>
  <si>
    <t>25 day after germination</t>
  </si>
  <si>
    <t>23 day after germination</t>
  </si>
  <si>
    <t>Disease presence or absence</t>
  </si>
  <si>
    <t>In planta bacterial growth</t>
  </si>
  <si>
    <t>Trichome density</t>
  </si>
  <si>
    <t>Plant growth stage</t>
  </si>
  <si>
    <t>Bacteria</t>
  </si>
  <si>
    <t>Fungi</t>
  </si>
  <si>
    <t>NA</t>
  </si>
  <si>
    <t>Insect</t>
  </si>
  <si>
    <t>LP23.1a</t>
  </si>
  <si>
    <t>RMX23.1a</t>
  </si>
  <si>
    <t>ME3.1b</t>
  </si>
  <si>
    <t>RMX3.1b</t>
  </si>
  <si>
    <t>PNA3.3a</t>
  </si>
  <si>
    <t>Aphid offspring</t>
  </si>
  <si>
    <t>Bacterial titers of Pseudomonas syringae pv. tomato DC3000</t>
  </si>
  <si>
    <t xml:space="preserve">DC3000::avrPphB </t>
  </si>
  <si>
    <t>DC3000::avrRpm1</t>
  </si>
  <si>
    <t>DC3000::avrB</t>
  </si>
  <si>
    <t>DC3000::avrRpt2</t>
  </si>
  <si>
    <t>NA (water control)</t>
  </si>
  <si>
    <t>NA (JA treatment)</t>
  </si>
  <si>
    <t>ABC (shared)</t>
  </si>
  <si>
    <t>ABC (unshared)</t>
  </si>
  <si>
    <t>NLR (shared)</t>
  </si>
  <si>
    <t>NLR (unshared)</t>
  </si>
  <si>
    <t>START (shared)</t>
  </si>
  <si>
    <t>START (unshared)</t>
  </si>
  <si>
    <t>Kinase (shared)</t>
  </si>
  <si>
    <t>Kinase (unshared)</t>
  </si>
  <si>
    <t>Peroxidase (shared)</t>
  </si>
  <si>
    <t>Peroxidase (unshared)</t>
  </si>
  <si>
    <t>Protease (shared)</t>
  </si>
  <si>
    <t>Protease (unshared)</t>
  </si>
  <si>
    <t>P450 (shared)</t>
  </si>
  <si>
    <t>P450 (unshared)</t>
  </si>
  <si>
    <t>TPR (shared)</t>
  </si>
  <si>
    <t>TPR (unshared)</t>
  </si>
  <si>
    <t>TF (shared)</t>
  </si>
  <si>
    <t>TF (unshared)</t>
  </si>
  <si>
    <t>Transporter (shared)</t>
  </si>
  <si>
    <t>Transporter (unshared)</t>
  </si>
  <si>
    <t>Cupin fold (shared)</t>
  </si>
  <si>
    <t>Cupin fold (unshared)</t>
  </si>
  <si>
    <t>Trichome number JA</t>
  </si>
  <si>
    <t>Trichome number C</t>
  </si>
  <si>
    <t>Peronospora parasitica</t>
  </si>
  <si>
    <t>Hypersensitive Response</t>
  </si>
  <si>
    <t>Abbreviations: CFU, colony-forming unit; TF: transcription factor; TPR, Tetratrico peptide repeat; UNK, unknown</t>
  </si>
  <si>
    <t>shared: common genes found using wheat rust markers and Arabidopsis SNPs; unshared: genes found using SNPs only</t>
  </si>
  <si>
    <t>Phenotype description</t>
  </si>
  <si>
    <t>Pathogen species</t>
  </si>
  <si>
    <t>Pathogen type</t>
  </si>
  <si>
    <t>Pathogen strain</t>
  </si>
  <si>
    <t>19 days after germination</t>
  </si>
  <si>
    <t>No. significant SNPs within genes</t>
  </si>
  <si>
    <t>Total no. significant SNPs</t>
  </si>
  <si>
    <t>No. significant SNPs in other regions</t>
  </si>
  <si>
    <t>%</t>
  </si>
  <si>
    <t>ABC</t>
  </si>
  <si>
    <t>Cupin fold</t>
  </si>
  <si>
    <t>Kinase</t>
  </si>
  <si>
    <t>NLR</t>
  </si>
  <si>
    <t>P450</t>
  </si>
  <si>
    <t>Peroxidase</t>
  </si>
  <si>
    <t>Protease</t>
  </si>
  <si>
    <t>START</t>
  </si>
  <si>
    <t>TPR</t>
  </si>
  <si>
    <t>Transcription factor</t>
  </si>
  <si>
    <t>Transporter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</si>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</sst>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6100"/>
      <name val="Calibri"/>
      <family val="2"/>
      <scheme val="minor"/>
    </font>
    <font>
      <sz val="12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9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3" borderId="1" applyNumberFormat="0" applyAlignment="0" applyProtection="0"/>
  </cellStyleXfs>
  <cellXfs count="5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139"/>
    <xf numFmtId="0" fontId="6" fillId="3" borderId="1" xfId="194"/>
  </cellXfs>
  <cellStyles count="19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Good" xfId="139" builtinId="26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Input" xfId="194" builtinId="20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0"/>
  <sheetViews>
    <sheetView tabSelected="1" topLeftCell="AA1" workbookViewId="0">
      <selection activeCell="AV19" sqref="AV19"/>
    </sheetView>
  </sheetViews>
  <sheetFormatPr defaultColWidth="11" defaultRowHeight="15.75" x14ac:dyDescent="0.25"/>
  <cols>
    <col min="1" max="1" width="18" bestFit="1" customWidth="1"/>
    <col min="2" max="2" width="51" bestFit="1" customWidth="1"/>
    <col min="3" max="3" width="21" bestFit="1" customWidth="1"/>
    <col min="4" max="4" width="12.625" bestFit="1" customWidth="1"/>
    <col min="5" max="5" width="16" bestFit="1" customWidth="1"/>
    <col min="6" max="6" width="21.375" bestFit="1" customWidth="1"/>
    <col min="7" max="8" width="21.375" customWidth="1"/>
    <col min="9" max="9" width="25" bestFit="1" customWidth="1"/>
    <col min="10" max="10" width="25" customWidth="1"/>
    <col min="11" max="11" width="11.875" bestFit="1" customWidth="1"/>
    <col min="12" max="12" width="13.875" bestFit="1" customWidth="1"/>
    <col min="13" max="13" width="11.625" bestFit="1" customWidth="1"/>
    <col min="14" max="14" width="13.875" bestFit="1" customWidth="1"/>
    <col min="15" max="15" width="13.5" bestFit="1" customWidth="1"/>
    <col min="16" max="16" width="15.625" bestFit="1" customWidth="1"/>
    <col min="17" max="17" width="16.625" bestFit="1" customWidth="1"/>
    <col min="18" max="18" width="18.875" bestFit="1" customWidth="1"/>
    <col min="19" max="19" width="13.625" bestFit="1" customWidth="1"/>
    <col min="20" max="20" width="15.875" bestFit="1" customWidth="1"/>
    <col min="21" max="21" width="17.375" bestFit="1" customWidth="1"/>
    <col min="22" max="22" width="19.5" bestFit="1" customWidth="1"/>
    <col min="23" max="23" width="15.625" bestFit="1" customWidth="1"/>
    <col min="30" max="30" width="12.5" bestFit="1" customWidth="1"/>
    <col min="31" max="31" width="18.125" bestFit="1" customWidth="1"/>
    <col min="32" max="32" width="20.125" bestFit="1" customWidth="1"/>
    <col min="34" max="45" width="0" hidden="1" customWidth="1"/>
  </cols>
  <sheetData>
    <row r="1" spans="1:45" x14ac:dyDescent="0.25">
      <c r="A1" s="1" t="s">
        <v>0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27</v>
      </c>
      <c r="G1" s="1" t="s">
        <v>78</v>
      </c>
      <c r="H1" s="1" t="s">
        <v>80</v>
      </c>
      <c r="I1" s="1" t="s">
        <v>79</v>
      </c>
      <c r="J1" s="1" t="s">
        <v>81</v>
      </c>
      <c r="K1" s="1" t="s">
        <v>45</v>
      </c>
      <c r="L1" s="1" t="s">
        <v>46</v>
      </c>
      <c r="M1" s="1" t="s">
        <v>47</v>
      </c>
      <c r="N1" s="1" t="s">
        <v>48</v>
      </c>
      <c r="O1" s="1" t="s">
        <v>49</v>
      </c>
      <c r="P1" s="1" t="s">
        <v>50</v>
      </c>
      <c r="Q1" s="1" t="s">
        <v>65</v>
      </c>
      <c r="R1" s="1" t="s">
        <v>66</v>
      </c>
      <c r="S1" s="1" t="s">
        <v>51</v>
      </c>
      <c r="T1" s="1" t="s">
        <v>52</v>
      </c>
      <c r="U1" s="1" t="s">
        <v>53</v>
      </c>
      <c r="V1" s="1" t="s">
        <v>54</v>
      </c>
      <c r="W1" s="1" t="s">
        <v>55</v>
      </c>
      <c r="X1" s="1" t="s">
        <v>56</v>
      </c>
      <c r="Y1" s="1" t="s">
        <v>57</v>
      </c>
      <c r="Z1" s="1" t="s">
        <v>58</v>
      </c>
      <c r="AA1" s="1" t="s">
        <v>59</v>
      </c>
      <c r="AB1" s="1" t="s">
        <v>60</v>
      </c>
      <c r="AC1" s="1" t="s">
        <v>61</v>
      </c>
      <c r="AD1" s="1" t="s">
        <v>62</v>
      </c>
      <c r="AE1" s="1" t="s">
        <v>63</v>
      </c>
      <c r="AF1" s="1" t="s">
        <v>64</v>
      </c>
      <c r="AH1" t="s">
        <v>82</v>
      </c>
      <c r="AI1" t="s">
        <v>83</v>
      </c>
      <c r="AJ1" t="s">
        <v>84</v>
      </c>
      <c r="AK1" t="s">
        <v>85</v>
      </c>
      <c r="AL1" t="s">
        <v>86</v>
      </c>
      <c r="AM1" t="s">
        <v>87</v>
      </c>
      <c r="AN1" t="s">
        <v>88</v>
      </c>
      <c r="AO1" t="s">
        <v>89</v>
      </c>
      <c r="AP1" t="s">
        <v>90</v>
      </c>
      <c r="AQ1" t="s">
        <v>91</v>
      </c>
      <c r="AR1" t="s">
        <v>92</v>
      </c>
      <c r="AS1" t="s">
        <v>93</v>
      </c>
    </row>
    <row r="2" spans="1:45" x14ac:dyDescent="0.25">
      <c r="A2" s="1" t="s">
        <v>13</v>
      </c>
      <c r="B2" s="1" t="s">
        <v>70</v>
      </c>
      <c r="C2" s="1" t="s">
        <v>17</v>
      </c>
      <c r="D2" s="1" t="s">
        <v>28</v>
      </c>
      <c r="E2" s="1" t="s">
        <v>39</v>
      </c>
      <c r="F2" s="1" t="s">
        <v>23</v>
      </c>
      <c r="G2" s="1">
        <v>6598</v>
      </c>
      <c r="H2" s="1">
        <v>25752</v>
      </c>
      <c r="I2" s="1">
        <v>32350</v>
      </c>
      <c r="J2" s="1">
        <f>G2/I2</f>
        <v>0.20395672333848533</v>
      </c>
      <c r="K2" s="1">
        <v>1</v>
      </c>
      <c r="L2" s="1">
        <v>3</v>
      </c>
      <c r="M2" s="1">
        <v>7</v>
      </c>
      <c r="N2" s="1">
        <v>2</v>
      </c>
      <c r="O2" s="1">
        <v>0</v>
      </c>
      <c r="P2" s="1">
        <v>2</v>
      </c>
      <c r="Q2" s="1">
        <v>0</v>
      </c>
      <c r="R2" s="1">
        <v>1</v>
      </c>
      <c r="S2" s="1">
        <v>5</v>
      </c>
      <c r="T2" s="1">
        <v>4</v>
      </c>
      <c r="U2" s="1">
        <v>1</v>
      </c>
      <c r="V2" s="1">
        <v>0</v>
      </c>
      <c r="W2" s="1">
        <v>1</v>
      </c>
      <c r="X2" s="1">
        <v>0</v>
      </c>
      <c r="Y2" s="1">
        <v>0</v>
      </c>
      <c r="Z2" s="1">
        <v>2</v>
      </c>
      <c r="AA2" s="1">
        <v>3</v>
      </c>
      <c r="AB2" s="1">
        <v>2</v>
      </c>
      <c r="AC2" s="1">
        <v>3</v>
      </c>
      <c r="AD2" s="1">
        <v>3</v>
      </c>
      <c r="AE2" s="1">
        <v>0</v>
      </c>
      <c r="AF2" s="1">
        <v>0</v>
      </c>
      <c r="AH2">
        <f>K2+L2</f>
        <v>4</v>
      </c>
      <c r="AI2">
        <f>M2+N2</f>
        <v>9</v>
      </c>
      <c r="AJ2">
        <f>O2+P2</f>
        <v>2</v>
      </c>
      <c r="AK2">
        <f>Q2+R2</f>
        <v>1</v>
      </c>
      <c r="AL2">
        <f>S2+T2</f>
        <v>9</v>
      </c>
      <c r="AM2">
        <f>U2+V2</f>
        <v>1</v>
      </c>
      <c r="AN2">
        <f>W2+X2</f>
        <v>1</v>
      </c>
      <c r="AO2">
        <f>Y2+Z2</f>
        <v>2</v>
      </c>
      <c r="AP2">
        <f>AA2+AB2</f>
        <v>5</v>
      </c>
      <c r="AQ2">
        <f>AC2+AD2</f>
        <v>6</v>
      </c>
      <c r="AR2">
        <f>AE2+AF2</f>
        <v>0</v>
      </c>
      <c r="AS2">
        <f>SUM(AH2:AR2)</f>
        <v>40</v>
      </c>
    </row>
    <row r="3" spans="1:45" x14ac:dyDescent="0.25">
      <c r="A3" s="1" t="s">
        <v>14</v>
      </c>
      <c r="B3" s="1" t="s">
        <v>70</v>
      </c>
      <c r="C3" s="1" t="s">
        <v>17</v>
      </c>
      <c r="D3" s="1" t="s">
        <v>28</v>
      </c>
      <c r="E3" s="1" t="s">
        <v>40</v>
      </c>
      <c r="F3" s="1" t="s">
        <v>23</v>
      </c>
      <c r="G3" s="1">
        <v>3382</v>
      </c>
      <c r="H3" s="1">
        <v>9635</v>
      </c>
      <c r="I3" s="1">
        <v>13017</v>
      </c>
      <c r="J3" s="1">
        <f t="shared" ref="J3:J22" si="0">G3/I3</f>
        <v>0.25981408926788047</v>
      </c>
      <c r="K3" s="1">
        <v>0</v>
      </c>
      <c r="L3" s="1">
        <v>1</v>
      </c>
      <c r="M3" s="1">
        <v>3</v>
      </c>
      <c r="N3" s="1">
        <v>5</v>
      </c>
      <c r="O3" s="1">
        <v>0</v>
      </c>
      <c r="P3" s="1">
        <v>1</v>
      </c>
      <c r="Q3" s="1">
        <v>0</v>
      </c>
      <c r="R3" s="1">
        <v>1</v>
      </c>
      <c r="S3" s="1">
        <v>7</v>
      </c>
      <c r="T3" s="1">
        <v>5</v>
      </c>
      <c r="U3" s="1">
        <v>0</v>
      </c>
      <c r="V3" s="1">
        <v>0</v>
      </c>
      <c r="W3" s="1">
        <v>0</v>
      </c>
      <c r="X3" s="1">
        <v>0</v>
      </c>
      <c r="Y3" s="1">
        <v>1</v>
      </c>
      <c r="Z3" s="1">
        <v>3</v>
      </c>
      <c r="AA3" s="1">
        <v>6</v>
      </c>
      <c r="AB3" s="1">
        <v>8</v>
      </c>
      <c r="AC3" s="1">
        <v>1</v>
      </c>
      <c r="AD3" s="1">
        <v>4</v>
      </c>
      <c r="AE3" s="1">
        <v>0</v>
      </c>
      <c r="AF3" s="1">
        <v>2</v>
      </c>
      <c r="AH3">
        <f t="shared" ref="AH3:AH22" si="1">K3+L3</f>
        <v>1</v>
      </c>
      <c r="AI3">
        <f t="shared" ref="AI3:AI22" si="2">M3+N3</f>
        <v>8</v>
      </c>
      <c r="AJ3">
        <f t="shared" ref="AJ3:AJ22" si="3">O3+P3</f>
        <v>1</v>
      </c>
      <c r="AK3">
        <f t="shared" ref="AK3:AK22" si="4">Q3+R3</f>
        <v>1</v>
      </c>
      <c r="AL3">
        <f t="shared" ref="AL3:AL22" si="5">S3+T3</f>
        <v>12</v>
      </c>
      <c r="AM3">
        <f t="shared" ref="AM3:AM22" si="6">U3+V3</f>
        <v>0</v>
      </c>
      <c r="AN3">
        <f t="shared" ref="AN3:AN22" si="7">W3+X3</f>
        <v>0</v>
      </c>
      <c r="AO3">
        <f t="shared" ref="AO3:AO22" si="8">Y3+Z3</f>
        <v>4</v>
      </c>
      <c r="AP3">
        <f t="shared" ref="AP3:AP22" si="9">AA3+AB3</f>
        <v>14</v>
      </c>
      <c r="AQ3">
        <f t="shared" ref="AQ3:AQ22" si="10">AC3+AD3</f>
        <v>5</v>
      </c>
      <c r="AR3">
        <f t="shared" ref="AR3:AR22" si="11">AE3+AF3</f>
        <v>2</v>
      </c>
      <c r="AS3">
        <f t="shared" ref="AS3:AS22" si="12">SUM(AH3:AR3)</f>
        <v>48</v>
      </c>
    </row>
    <row r="4" spans="1:45" x14ac:dyDescent="0.25">
      <c r="A4" s="1" t="s">
        <v>16</v>
      </c>
      <c r="B4" s="1" t="s">
        <v>70</v>
      </c>
      <c r="C4" s="1" t="s">
        <v>17</v>
      </c>
      <c r="D4" s="1" t="s">
        <v>28</v>
      </c>
      <c r="E4" s="1" t="s">
        <v>41</v>
      </c>
      <c r="F4" s="1" t="s">
        <v>23</v>
      </c>
      <c r="G4" s="1">
        <v>3583</v>
      </c>
      <c r="H4" s="1">
        <v>12111</v>
      </c>
      <c r="I4" s="1">
        <v>15694</v>
      </c>
      <c r="J4" s="1">
        <f t="shared" si="0"/>
        <v>0.22830381037339109</v>
      </c>
      <c r="K4" s="1">
        <v>0</v>
      </c>
      <c r="L4" s="1">
        <v>1</v>
      </c>
      <c r="M4" s="1">
        <v>4</v>
      </c>
      <c r="N4" s="1">
        <v>4</v>
      </c>
      <c r="O4" s="1">
        <v>0</v>
      </c>
      <c r="P4" s="1">
        <v>1</v>
      </c>
      <c r="Q4" s="1">
        <v>0</v>
      </c>
      <c r="R4" s="1">
        <v>1</v>
      </c>
      <c r="S4" s="1">
        <v>6</v>
      </c>
      <c r="T4" s="1">
        <v>6</v>
      </c>
      <c r="U4" s="1">
        <v>0</v>
      </c>
      <c r="V4" s="1">
        <v>0</v>
      </c>
      <c r="W4" s="1">
        <v>0</v>
      </c>
      <c r="X4" s="1">
        <v>0</v>
      </c>
      <c r="Y4" s="1">
        <v>1</v>
      </c>
      <c r="Z4" s="1">
        <v>3</v>
      </c>
      <c r="AA4" s="1">
        <v>6</v>
      </c>
      <c r="AB4" s="1">
        <v>8</v>
      </c>
      <c r="AC4" s="1">
        <v>1</v>
      </c>
      <c r="AD4" s="1">
        <v>5</v>
      </c>
      <c r="AE4" s="1">
        <v>0</v>
      </c>
      <c r="AF4" s="1">
        <v>2</v>
      </c>
      <c r="AH4">
        <f t="shared" si="1"/>
        <v>1</v>
      </c>
      <c r="AI4">
        <f t="shared" si="2"/>
        <v>8</v>
      </c>
      <c r="AJ4">
        <f t="shared" si="3"/>
        <v>1</v>
      </c>
      <c r="AK4">
        <f t="shared" si="4"/>
        <v>1</v>
      </c>
      <c r="AL4">
        <f t="shared" si="5"/>
        <v>12</v>
      </c>
      <c r="AM4">
        <f t="shared" si="6"/>
        <v>0</v>
      </c>
      <c r="AN4">
        <f t="shared" si="7"/>
        <v>0</v>
      </c>
      <c r="AO4">
        <f t="shared" si="8"/>
        <v>4</v>
      </c>
      <c r="AP4">
        <f t="shared" si="9"/>
        <v>14</v>
      </c>
      <c r="AQ4">
        <f t="shared" si="10"/>
        <v>6</v>
      </c>
      <c r="AR4">
        <f t="shared" si="11"/>
        <v>2</v>
      </c>
      <c r="AS4">
        <f t="shared" si="12"/>
        <v>49</v>
      </c>
    </row>
    <row r="5" spans="1:45" x14ac:dyDescent="0.25">
      <c r="A5" s="1" t="s">
        <v>15</v>
      </c>
      <c r="B5" s="1" t="s">
        <v>70</v>
      </c>
      <c r="C5" s="1" t="s">
        <v>17</v>
      </c>
      <c r="D5" s="1" t="s">
        <v>28</v>
      </c>
      <c r="E5" s="1" t="s">
        <v>42</v>
      </c>
      <c r="F5" s="1" t="s">
        <v>23</v>
      </c>
      <c r="G5" s="1">
        <v>1832</v>
      </c>
      <c r="H5" s="1">
        <v>9430</v>
      </c>
      <c r="I5" s="1">
        <v>11262</v>
      </c>
      <c r="J5" s="1">
        <f t="shared" si="0"/>
        <v>0.16267092878707157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1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1</v>
      </c>
      <c r="AC5" s="1">
        <v>0</v>
      </c>
      <c r="AD5" s="1">
        <v>0</v>
      </c>
      <c r="AE5" s="1">
        <v>0</v>
      </c>
      <c r="AF5" s="1">
        <v>1</v>
      </c>
      <c r="AH5">
        <f t="shared" si="1"/>
        <v>0</v>
      </c>
      <c r="AI5">
        <f t="shared" si="2"/>
        <v>0</v>
      </c>
      <c r="AJ5">
        <f t="shared" si="3"/>
        <v>0</v>
      </c>
      <c r="AK5">
        <f t="shared" si="4"/>
        <v>0</v>
      </c>
      <c r="AL5">
        <f t="shared" si="5"/>
        <v>1</v>
      </c>
      <c r="AM5">
        <f t="shared" si="6"/>
        <v>0</v>
      </c>
      <c r="AN5">
        <f t="shared" si="7"/>
        <v>0</v>
      </c>
      <c r="AO5">
        <f t="shared" si="8"/>
        <v>0</v>
      </c>
      <c r="AP5">
        <f t="shared" si="9"/>
        <v>1</v>
      </c>
      <c r="AQ5">
        <f t="shared" si="10"/>
        <v>0</v>
      </c>
      <c r="AR5">
        <f t="shared" si="11"/>
        <v>1</v>
      </c>
      <c r="AS5">
        <f t="shared" si="12"/>
        <v>3</v>
      </c>
    </row>
    <row r="6" spans="1:45" x14ac:dyDescent="0.25">
      <c r="A6" s="1" t="s">
        <v>9</v>
      </c>
      <c r="B6" s="1" t="s">
        <v>38</v>
      </c>
      <c r="C6" s="1" t="s">
        <v>17</v>
      </c>
      <c r="D6" s="1" t="s">
        <v>28</v>
      </c>
      <c r="E6" s="1" t="s">
        <v>9</v>
      </c>
      <c r="F6" s="1" t="s">
        <v>21</v>
      </c>
      <c r="G6" s="1">
        <v>7312</v>
      </c>
      <c r="H6" s="1">
        <v>40948</v>
      </c>
      <c r="I6" s="1">
        <v>48260</v>
      </c>
      <c r="J6" s="1">
        <f t="shared" si="0"/>
        <v>0.151512639867385</v>
      </c>
      <c r="K6" s="1">
        <v>5</v>
      </c>
      <c r="L6" s="1">
        <v>9</v>
      </c>
      <c r="M6" s="1">
        <v>7</v>
      </c>
      <c r="N6" s="1">
        <v>9</v>
      </c>
      <c r="O6" s="1">
        <v>0</v>
      </c>
      <c r="P6" s="1">
        <v>3</v>
      </c>
      <c r="Q6" s="1">
        <v>3</v>
      </c>
      <c r="R6" s="1">
        <v>2</v>
      </c>
      <c r="S6" s="1">
        <v>9</v>
      </c>
      <c r="T6" s="1">
        <v>23</v>
      </c>
      <c r="U6" s="1">
        <v>1</v>
      </c>
      <c r="V6" s="1">
        <v>0</v>
      </c>
      <c r="W6" s="1">
        <v>0</v>
      </c>
      <c r="X6" s="1">
        <v>0</v>
      </c>
      <c r="Y6" s="1">
        <v>2</v>
      </c>
      <c r="Z6" s="1">
        <v>6</v>
      </c>
      <c r="AA6" s="1">
        <v>10</v>
      </c>
      <c r="AB6" s="1">
        <v>18</v>
      </c>
      <c r="AC6" s="1">
        <v>7</v>
      </c>
      <c r="AD6" s="1">
        <v>17</v>
      </c>
      <c r="AE6" s="1">
        <v>1</v>
      </c>
      <c r="AF6" s="1">
        <v>6</v>
      </c>
      <c r="AH6">
        <f t="shared" si="1"/>
        <v>14</v>
      </c>
      <c r="AI6">
        <f t="shared" si="2"/>
        <v>16</v>
      </c>
      <c r="AJ6">
        <f t="shared" si="3"/>
        <v>3</v>
      </c>
      <c r="AK6">
        <f t="shared" si="4"/>
        <v>5</v>
      </c>
      <c r="AL6">
        <f t="shared" si="5"/>
        <v>32</v>
      </c>
      <c r="AM6">
        <f t="shared" si="6"/>
        <v>1</v>
      </c>
      <c r="AN6">
        <f t="shared" si="7"/>
        <v>0</v>
      </c>
      <c r="AO6">
        <f t="shared" si="8"/>
        <v>8</v>
      </c>
      <c r="AP6">
        <f t="shared" si="9"/>
        <v>28</v>
      </c>
      <c r="AQ6">
        <f t="shared" si="10"/>
        <v>24</v>
      </c>
      <c r="AR6">
        <f t="shared" si="11"/>
        <v>7</v>
      </c>
      <c r="AS6">
        <f t="shared" si="12"/>
        <v>138</v>
      </c>
    </row>
    <row r="7" spans="1:45" s="4" customFormat="1" x14ac:dyDescent="0.25">
      <c r="A7" s="4" t="s">
        <v>32</v>
      </c>
      <c r="B7" s="4" t="s">
        <v>24</v>
      </c>
      <c r="C7" s="4" t="s">
        <v>18</v>
      </c>
      <c r="D7" s="4" t="s">
        <v>28</v>
      </c>
      <c r="E7" s="4" t="s">
        <v>32</v>
      </c>
      <c r="F7" s="4" t="s">
        <v>77</v>
      </c>
      <c r="G7" s="4">
        <v>4889</v>
      </c>
      <c r="H7" s="4">
        <v>27483</v>
      </c>
      <c r="I7" s="4">
        <v>32372</v>
      </c>
      <c r="J7" s="4">
        <f t="shared" si="0"/>
        <v>0.15102557765970592</v>
      </c>
      <c r="K7" s="4">
        <v>8</v>
      </c>
      <c r="L7" s="4">
        <v>5</v>
      </c>
      <c r="M7" s="4">
        <v>9</v>
      </c>
      <c r="N7" s="4">
        <v>13</v>
      </c>
      <c r="O7" s="4">
        <v>0</v>
      </c>
      <c r="P7" s="4">
        <v>0</v>
      </c>
      <c r="Q7" s="4">
        <v>1</v>
      </c>
      <c r="R7" s="4">
        <v>4</v>
      </c>
      <c r="S7" s="4">
        <v>7</v>
      </c>
      <c r="T7" s="4">
        <v>11</v>
      </c>
      <c r="U7" s="4">
        <v>0</v>
      </c>
      <c r="V7" s="4">
        <v>1</v>
      </c>
      <c r="W7" s="4">
        <v>0</v>
      </c>
      <c r="X7" s="4">
        <v>0</v>
      </c>
      <c r="Y7" s="4">
        <v>1</v>
      </c>
      <c r="Z7" s="4">
        <v>1</v>
      </c>
      <c r="AA7" s="4">
        <v>4</v>
      </c>
      <c r="AB7" s="4">
        <v>15</v>
      </c>
      <c r="AC7" s="4">
        <v>3</v>
      </c>
      <c r="AD7" s="4">
        <v>8</v>
      </c>
      <c r="AE7" s="4">
        <v>0</v>
      </c>
      <c r="AF7" s="4">
        <v>4</v>
      </c>
      <c r="AH7">
        <f t="shared" si="1"/>
        <v>13</v>
      </c>
      <c r="AI7">
        <f t="shared" si="2"/>
        <v>22</v>
      </c>
      <c r="AJ7">
        <f t="shared" si="3"/>
        <v>0</v>
      </c>
      <c r="AK7">
        <f t="shared" si="4"/>
        <v>5</v>
      </c>
      <c r="AL7">
        <f t="shared" si="5"/>
        <v>18</v>
      </c>
      <c r="AM7">
        <f t="shared" si="6"/>
        <v>1</v>
      </c>
      <c r="AN7">
        <f t="shared" si="7"/>
        <v>0</v>
      </c>
      <c r="AO7">
        <f t="shared" si="8"/>
        <v>2</v>
      </c>
      <c r="AP7">
        <f t="shared" si="9"/>
        <v>19</v>
      </c>
      <c r="AQ7">
        <f t="shared" si="10"/>
        <v>11</v>
      </c>
      <c r="AR7">
        <f t="shared" si="11"/>
        <v>4</v>
      </c>
      <c r="AS7">
        <f t="shared" si="12"/>
        <v>95</v>
      </c>
    </row>
    <row r="8" spans="1:45" s="4" customFormat="1" x14ac:dyDescent="0.25">
      <c r="A8" s="4" t="s">
        <v>33</v>
      </c>
      <c r="B8" s="4" t="s">
        <v>24</v>
      </c>
      <c r="C8" s="4" t="s">
        <v>18</v>
      </c>
      <c r="D8" s="4" t="s">
        <v>28</v>
      </c>
      <c r="E8" s="4" t="s">
        <v>33</v>
      </c>
      <c r="F8" s="4" t="s">
        <v>77</v>
      </c>
      <c r="G8" s="4">
        <v>8451</v>
      </c>
      <c r="H8" s="4">
        <v>49683</v>
      </c>
      <c r="I8" s="4">
        <v>58134</v>
      </c>
      <c r="J8" s="4">
        <f t="shared" si="0"/>
        <v>0.14537103932294354</v>
      </c>
      <c r="K8" s="4">
        <v>9</v>
      </c>
      <c r="L8" s="4">
        <v>31</v>
      </c>
      <c r="M8" s="4">
        <v>6</v>
      </c>
      <c r="N8" s="4">
        <v>38</v>
      </c>
      <c r="O8" s="4">
        <v>0</v>
      </c>
      <c r="P8" s="4">
        <v>4</v>
      </c>
      <c r="Q8" s="4">
        <v>1</v>
      </c>
      <c r="R8" s="4">
        <v>27</v>
      </c>
      <c r="S8" s="4">
        <v>3</v>
      </c>
      <c r="T8" s="4">
        <v>89</v>
      </c>
      <c r="U8" s="4">
        <v>1</v>
      </c>
      <c r="V8" s="4">
        <v>0</v>
      </c>
      <c r="W8" s="4">
        <v>0</v>
      </c>
      <c r="X8" s="4">
        <v>1</v>
      </c>
      <c r="Y8" s="4">
        <v>2</v>
      </c>
      <c r="Z8" s="4">
        <v>17</v>
      </c>
      <c r="AA8" s="4">
        <v>5</v>
      </c>
      <c r="AB8" s="4">
        <v>84</v>
      </c>
      <c r="AC8" s="4">
        <v>4</v>
      </c>
      <c r="AD8" s="4">
        <v>30</v>
      </c>
      <c r="AE8" s="4">
        <v>0</v>
      </c>
      <c r="AF8" s="4">
        <v>20</v>
      </c>
      <c r="AH8">
        <f t="shared" si="1"/>
        <v>40</v>
      </c>
      <c r="AI8">
        <f t="shared" si="2"/>
        <v>44</v>
      </c>
      <c r="AJ8">
        <f t="shared" si="3"/>
        <v>4</v>
      </c>
      <c r="AK8">
        <f t="shared" si="4"/>
        <v>28</v>
      </c>
      <c r="AL8">
        <f t="shared" si="5"/>
        <v>92</v>
      </c>
      <c r="AM8">
        <f t="shared" si="6"/>
        <v>1</v>
      </c>
      <c r="AN8">
        <f t="shared" si="7"/>
        <v>1</v>
      </c>
      <c r="AO8">
        <f t="shared" si="8"/>
        <v>19</v>
      </c>
      <c r="AP8">
        <f t="shared" si="9"/>
        <v>89</v>
      </c>
      <c r="AQ8">
        <f t="shared" si="10"/>
        <v>34</v>
      </c>
      <c r="AR8">
        <f t="shared" si="11"/>
        <v>20</v>
      </c>
      <c r="AS8">
        <f t="shared" si="12"/>
        <v>372</v>
      </c>
    </row>
    <row r="9" spans="1:45" s="4" customFormat="1" x14ac:dyDescent="0.25">
      <c r="A9" s="4" t="s">
        <v>35</v>
      </c>
      <c r="B9" s="4" t="s">
        <v>24</v>
      </c>
      <c r="C9" s="4" t="s">
        <v>18</v>
      </c>
      <c r="D9" s="4" t="s">
        <v>28</v>
      </c>
      <c r="E9" s="4" t="s">
        <v>35</v>
      </c>
      <c r="F9" s="4" t="s">
        <v>77</v>
      </c>
      <c r="G9" s="4">
        <v>4111</v>
      </c>
      <c r="H9" s="4">
        <v>24711</v>
      </c>
      <c r="I9" s="4">
        <v>28822</v>
      </c>
      <c r="J9" s="4">
        <f t="shared" si="0"/>
        <v>0.14263409895218929</v>
      </c>
      <c r="K9" s="4">
        <v>3</v>
      </c>
      <c r="L9" s="4">
        <v>5</v>
      </c>
      <c r="M9" s="4">
        <v>1</v>
      </c>
      <c r="N9" s="4">
        <v>3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6</v>
      </c>
      <c r="U9" s="4">
        <v>2</v>
      </c>
      <c r="V9" s="4">
        <v>1</v>
      </c>
      <c r="W9" s="4">
        <v>1</v>
      </c>
      <c r="X9" s="4">
        <v>0</v>
      </c>
      <c r="Y9" s="4">
        <v>0</v>
      </c>
      <c r="Z9" s="4">
        <v>2</v>
      </c>
      <c r="AA9" s="4">
        <v>3</v>
      </c>
      <c r="AB9" s="4">
        <v>2</v>
      </c>
      <c r="AC9" s="4">
        <v>1</v>
      </c>
      <c r="AD9" s="4">
        <v>4</v>
      </c>
      <c r="AE9" s="4">
        <v>0</v>
      </c>
      <c r="AF9" s="4">
        <v>1</v>
      </c>
      <c r="AH9">
        <f t="shared" si="1"/>
        <v>8</v>
      </c>
      <c r="AI9">
        <f t="shared" si="2"/>
        <v>4</v>
      </c>
      <c r="AJ9">
        <f t="shared" si="3"/>
        <v>0</v>
      </c>
      <c r="AK9">
        <f t="shared" si="4"/>
        <v>0</v>
      </c>
      <c r="AL9">
        <f t="shared" si="5"/>
        <v>6</v>
      </c>
      <c r="AM9">
        <f t="shared" si="6"/>
        <v>3</v>
      </c>
      <c r="AN9">
        <f t="shared" si="7"/>
        <v>1</v>
      </c>
      <c r="AO9">
        <f t="shared" si="8"/>
        <v>2</v>
      </c>
      <c r="AP9">
        <f t="shared" si="9"/>
        <v>5</v>
      </c>
      <c r="AQ9">
        <f t="shared" si="10"/>
        <v>5</v>
      </c>
      <c r="AR9">
        <f t="shared" si="11"/>
        <v>1</v>
      </c>
      <c r="AS9">
        <f t="shared" si="12"/>
        <v>35</v>
      </c>
    </row>
    <row r="10" spans="1:45" s="4" customFormat="1" x14ac:dyDescent="0.25">
      <c r="A10" s="4" t="s">
        <v>36</v>
      </c>
      <c r="B10" s="4" t="s">
        <v>24</v>
      </c>
      <c r="C10" s="4" t="s">
        <v>18</v>
      </c>
      <c r="D10" s="4" t="s">
        <v>28</v>
      </c>
      <c r="E10" s="4" t="s">
        <v>36</v>
      </c>
      <c r="F10" s="4" t="s">
        <v>77</v>
      </c>
      <c r="G10" s="4">
        <v>4077</v>
      </c>
      <c r="H10" s="4">
        <v>28624</v>
      </c>
      <c r="I10" s="4">
        <v>32701</v>
      </c>
      <c r="J10" s="4">
        <f t="shared" si="0"/>
        <v>0.12467508638879544</v>
      </c>
      <c r="K10" s="4">
        <v>4</v>
      </c>
      <c r="L10" s="4">
        <v>0</v>
      </c>
      <c r="M10" s="4">
        <v>3</v>
      </c>
      <c r="N10" s="4">
        <v>2</v>
      </c>
      <c r="O10" s="4">
        <v>0</v>
      </c>
      <c r="P10" s="4">
        <v>0</v>
      </c>
      <c r="Q10" s="4">
        <v>0</v>
      </c>
      <c r="R10" s="4">
        <v>3</v>
      </c>
      <c r="S10" s="4">
        <v>2</v>
      </c>
      <c r="T10" s="4">
        <v>7</v>
      </c>
      <c r="U10" s="4">
        <v>1</v>
      </c>
      <c r="V10" s="4">
        <v>0</v>
      </c>
      <c r="W10" s="4">
        <v>0</v>
      </c>
      <c r="X10" s="4">
        <v>0</v>
      </c>
      <c r="Y10" s="4">
        <v>0</v>
      </c>
      <c r="Z10" s="4">
        <v>2</v>
      </c>
      <c r="AA10" s="4">
        <v>4</v>
      </c>
      <c r="AB10" s="4">
        <v>4</v>
      </c>
      <c r="AC10" s="4">
        <v>0</v>
      </c>
      <c r="AD10" s="4">
        <v>3</v>
      </c>
      <c r="AE10" s="4">
        <v>0</v>
      </c>
      <c r="AF10" s="4">
        <v>2</v>
      </c>
      <c r="AH10">
        <f t="shared" si="1"/>
        <v>4</v>
      </c>
      <c r="AI10">
        <f t="shared" si="2"/>
        <v>5</v>
      </c>
      <c r="AJ10">
        <f t="shared" si="3"/>
        <v>0</v>
      </c>
      <c r="AK10">
        <f t="shared" si="4"/>
        <v>3</v>
      </c>
      <c r="AL10">
        <f t="shared" si="5"/>
        <v>9</v>
      </c>
      <c r="AM10">
        <f t="shared" si="6"/>
        <v>1</v>
      </c>
      <c r="AN10">
        <f t="shared" si="7"/>
        <v>0</v>
      </c>
      <c r="AO10">
        <f t="shared" si="8"/>
        <v>2</v>
      </c>
      <c r="AP10">
        <f t="shared" si="9"/>
        <v>8</v>
      </c>
      <c r="AQ10">
        <f t="shared" si="10"/>
        <v>3</v>
      </c>
      <c r="AR10">
        <f t="shared" si="11"/>
        <v>2</v>
      </c>
      <c r="AS10">
        <f t="shared" si="12"/>
        <v>37</v>
      </c>
    </row>
    <row r="11" spans="1:45" s="3" customFormat="1" x14ac:dyDescent="0.25">
      <c r="A11" s="3" t="s">
        <v>34</v>
      </c>
      <c r="B11" s="3" t="s">
        <v>24</v>
      </c>
      <c r="C11" s="3" t="s">
        <v>18</v>
      </c>
      <c r="D11" s="3" t="s">
        <v>28</v>
      </c>
      <c r="E11" s="3" t="s">
        <v>34</v>
      </c>
      <c r="F11" s="3" t="s">
        <v>77</v>
      </c>
      <c r="G11" s="3">
        <v>17101</v>
      </c>
      <c r="H11" s="3">
        <v>78647</v>
      </c>
      <c r="I11" s="3">
        <v>95748</v>
      </c>
      <c r="J11" s="1">
        <f t="shared" si="0"/>
        <v>0.17860425283034634</v>
      </c>
      <c r="K11" s="3">
        <v>27</v>
      </c>
      <c r="L11" s="3">
        <v>38</v>
      </c>
      <c r="M11" s="3">
        <v>35</v>
      </c>
      <c r="N11" s="3">
        <v>44</v>
      </c>
      <c r="O11" s="3">
        <v>3</v>
      </c>
      <c r="P11" s="3">
        <v>5</v>
      </c>
      <c r="Q11" s="3">
        <v>18</v>
      </c>
      <c r="R11" s="3">
        <v>21</v>
      </c>
      <c r="S11" s="3">
        <v>35</v>
      </c>
      <c r="T11" s="3">
        <v>91</v>
      </c>
      <c r="U11" s="3">
        <v>13</v>
      </c>
      <c r="V11" s="3">
        <v>1</v>
      </c>
      <c r="W11" s="3">
        <v>7</v>
      </c>
      <c r="X11" s="3">
        <v>1</v>
      </c>
      <c r="Y11" s="3">
        <v>18</v>
      </c>
      <c r="Z11" s="3">
        <v>18</v>
      </c>
      <c r="AA11" s="3">
        <v>47</v>
      </c>
      <c r="AB11" s="3">
        <v>115</v>
      </c>
      <c r="AC11" s="3">
        <v>17</v>
      </c>
      <c r="AD11" s="3">
        <v>37</v>
      </c>
      <c r="AE11" s="3">
        <v>11</v>
      </c>
      <c r="AF11" s="3">
        <v>25</v>
      </c>
      <c r="AH11">
        <f t="shared" si="1"/>
        <v>65</v>
      </c>
      <c r="AI11">
        <f t="shared" si="2"/>
        <v>79</v>
      </c>
      <c r="AJ11">
        <f t="shared" si="3"/>
        <v>8</v>
      </c>
      <c r="AK11">
        <f t="shared" si="4"/>
        <v>39</v>
      </c>
      <c r="AL11">
        <f t="shared" si="5"/>
        <v>126</v>
      </c>
      <c r="AM11">
        <f t="shared" si="6"/>
        <v>14</v>
      </c>
      <c r="AN11">
        <f t="shared" si="7"/>
        <v>8</v>
      </c>
      <c r="AO11">
        <f t="shared" si="8"/>
        <v>36</v>
      </c>
      <c r="AP11">
        <f t="shared" si="9"/>
        <v>162</v>
      </c>
      <c r="AQ11">
        <f t="shared" si="10"/>
        <v>54</v>
      </c>
      <c r="AR11">
        <f t="shared" si="11"/>
        <v>36</v>
      </c>
      <c r="AS11">
        <f t="shared" si="12"/>
        <v>627</v>
      </c>
    </row>
    <row r="12" spans="1:45" s="3" customFormat="1" x14ac:dyDescent="0.25">
      <c r="A12" s="3" t="s">
        <v>2</v>
      </c>
      <c r="B12" s="3" t="s">
        <v>25</v>
      </c>
      <c r="C12" s="3" t="s">
        <v>18</v>
      </c>
      <c r="D12" s="3" t="s">
        <v>28</v>
      </c>
      <c r="E12" s="3" t="s">
        <v>32</v>
      </c>
      <c r="F12" s="3" t="s">
        <v>77</v>
      </c>
      <c r="G12" s="3">
        <v>6543</v>
      </c>
      <c r="H12" s="3">
        <v>22994</v>
      </c>
      <c r="I12" s="3">
        <v>29537</v>
      </c>
      <c r="J12" s="1">
        <f t="shared" si="0"/>
        <v>0.22151877306429224</v>
      </c>
      <c r="K12" s="3">
        <v>12</v>
      </c>
      <c r="L12" s="3">
        <v>14</v>
      </c>
      <c r="M12" s="3">
        <v>14</v>
      </c>
      <c r="N12" s="3">
        <v>23</v>
      </c>
      <c r="O12" s="3">
        <v>0</v>
      </c>
      <c r="P12" s="3">
        <v>0</v>
      </c>
      <c r="Q12" s="3">
        <v>8</v>
      </c>
      <c r="R12" s="3">
        <v>13</v>
      </c>
      <c r="S12" s="3">
        <v>25</v>
      </c>
      <c r="T12" s="3">
        <v>51</v>
      </c>
      <c r="U12" s="3">
        <v>12</v>
      </c>
      <c r="V12" s="3">
        <v>0</v>
      </c>
      <c r="W12" s="3">
        <v>6</v>
      </c>
      <c r="X12" s="3">
        <v>1</v>
      </c>
      <c r="Y12" s="3">
        <v>9</v>
      </c>
      <c r="Z12" s="3">
        <v>11</v>
      </c>
      <c r="AA12" s="3">
        <v>23</v>
      </c>
      <c r="AB12" s="3">
        <v>76</v>
      </c>
      <c r="AC12" s="3">
        <v>14</v>
      </c>
      <c r="AD12" s="3">
        <v>24</v>
      </c>
      <c r="AE12" s="3">
        <v>7</v>
      </c>
      <c r="AF12" s="3">
        <v>13</v>
      </c>
      <c r="AH12">
        <f t="shared" si="1"/>
        <v>26</v>
      </c>
      <c r="AI12">
        <f t="shared" si="2"/>
        <v>37</v>
      </c>
      <c r="AJ12">
        <f t="shared" si="3"/>
        <v>0</v>
      </c>
      <c r="AK12">
        <f t="shared" si="4"/>
        <v>21</v>
      </c>
      <c r="AL12">
        <f t="shared" si="5"/>
        <v>76</v>
      </c>
      <c r="AM12">
        <f t="shared" si="6"/>
        <v>12</v>
      </c>
      <c r="AN12">
        <f t="shared" si="7"/>
        <v>7</v>
      </c>
      <c r="AO12">
        <f t="shared" si="8"/>
        <v>20</v>
      </c>
      <c r="AP12">
        <f t="shared" si="9"/>
        <v>99</v>
      </c>
      <c r="AQ12">
        <f t="shared" si="10"/>
        <v>38</v>
      </c>
      <c r="AR12">
        <f t="shared" si="11"/>
        <v>20</v>
      </c>
      <c r="AS12">
        <f t="shared" si="12"/>
        <v>356</v>
      </c>
    </row>
    <row r="13" spans="1:45" s="3" customFormat="1" x14ac:dyDescent="0.25">
      <c r="A13" s="3" t="s">
        <v>5</v>
      </c>
      <c r="B13" s="3" t="s">
        <v>25</v>
      </c>
      <c r="C13" s="3" t="s">
        <v>18</v>
      </c>
      <c r="D13" s="3" t="s">
        <v>28</v>
      </c>
      <c r="E13" s="3" t="s">
        <v>33</v>
      </c>
      <c r="F13" s="3" t="s">
        <v>77</v>
      </c>
      <c r="G13" s="3">
        <v>16430</v>
      </c>
      <c r="H13" s="3">
        <v>66959</v>
      </c>
      <c r="I13" s="3">
        <v>83389</v>
      </c>
      <c r="J13" s="1">
        <f t="shared" si="0"/>
        <v>0.19702838503879408</v>
      </c>
      <c r="K13" s="3">
        <v>28</v>
      </c>
      <c r="L13" s="3">
        <v>37</v>
      </c>
      <c r="M13" s="3">
        <v>40</v>
      </c>
      <c r="N13" s="3">
        <v>41</v>
      </c>
      <c r="O13" s="3">
        <v>3</v>
      </c>
      <c r="P13" s="3">
        <v>5</v>
      </c>
      <c r="Q13" s="3">
        <v>18</v>
      </c>
      <c r="R13" s="3">
        <v>32</v>
      </c>
      <c r="S13" s="3">
        <v>46</v>
      </c>
      <c r="T13" s="3">
        <v>102</v>
      </c>
      <c r="U13" s="3">
        <v>12</v>
      </c>
      <c r="V13" s="3">
        <v>1</v>
      </c>
      <c r="W13" s="3">
        <v>8</v>
      </c>
      <c r="X13" s="3">
        <v>1</v>
      </c>
      <c r="Y13" s="3">
        <v>18</v>
      </c>
      <c r="Z13" s="3">
        <v>19</v>
      </c>
      <c r="AA13" s="3">
        <v>50</v>
      </c>
      <c r="AB13" s="3">
        <v>111</v>
      </c>
      <c r="AC13" s="3">
        <v>25</v>
      </c>
      <c r="AD13" s="3">
        <v>43</v>
      </c>
      <c r="AE13" s="3">
        <v>11</v>
      </c>
      <c r="AF13" s="3">
        <v>27</v>
      </c>
      <c r="AH13">
        <f t="shared" si="1"/>
        <v>65</v>
      </c>
      <c r="AI13">
        <f t="shared" si="2"/>
        <v>81</v>
      </c>
      <c r="AJ13">
        <f t="shared" si="3"/>
        <v>8</v>
      </c>
      <c r="AK13">
        <f t="shared" si="4"/>
        <v>50</v>
      </c>
      <c r="AL13">
        <f t="shared" si="5"/>
        <v>148</v>
      </c>
      <c r="AM13">
        <f t="shared" si="6"/>
        <v>13</v>
      </c>
      <c r="AN13">
        <f t="shared" si="7"/>
        <v>9</v>
      </c>
      <c r="AO13">
        <f t="shared" si="8"/>
        <v>37</v>
      </c>
      <c r="AP13">
        <f t="shared" si="9"/>
        <v>161</v>
      </c>
      <c r="AQ13">
        <f t="shared" si="10"/>
        <v>68</v>
      </c>
      <c r="AR13">
        <f t="shared" si="11"/>
        <v>38</v>
      </c>
      <c r="AS13">
        <f t="shared" si="12"/>
        <v>678</v>
      </c>
    </row>
    <row r="14" spans="1:45" s="3" customFormat="1" x14ac:dyDescent="0.25">
      <c r="A14" s="3" t="s">
        <v>6</v>
      </c>
      <c r="B14" s="3" t="s">
        <v>25</v>
      </c>
      <c r="C14" s="3" t="s">
        <v>18</v>
      </c>
      <c r="D14" s="3" t="s">
        <v>28</v>
      </c>
      <c r="E14" s="3" t="s">
        <v>35</v>
      </c>
      <c r="F14" s="3" t="s">
        <v>77</v>
      </c>
      <c r="G14" s="3">
        <v>6989</v>
      </c>
      <c r="H14" s="3">
        <v>34149</v>
      </c>
      <c r="I14" s="3">
        <v>41138</v>
      </c>
      <c r="J14" s="1">
        <f t="shared" si="0"/>
        <v>0.16989158442316107</v>
      </c>
      <c r="K14" s="3">
        <v>6</v>
      </c>
      <c r="L14" s="3">
        <v>14</v>
      </c>
      <c r="M14" s="3">
        <v>20</v>
      </c>
      <c r="N14" s="3">
        <v>17</v>
      </c>
      <c r="O14" s="3">
        <v>1</v>
      </c>
      <c r="P14" s="3">
        <v>2</v>
      </c>
      <c r="Q14" s="3">
        <v>5</v>
      </c>
      <c r="R14" s="3">
        <v>9</v>
      </c>
      <c r="S14" s="3">
        <v>13</v>
      </c>
      <c r="T14" s="3">
        <v>26</v>
      </c>
      <c r="U14" s="3">
        <v>4</v>
      </c>
      <c r="V14" s="3">
        <v>1</v>
      </c>
      <c r="W14" s="3">
        <v>2</v>
      </c>
      <c r="X14" s="3">
        <v>0</v>
      </c>
      <c r="Y14" s="3">
        <v>8</v>
      </c>
      <c r="Z14" s="3">
        <v>3</v>
      </c>
      <c r="AA14" s="3">
        <v>12</v>
      </c>
      <c r="AB14" s="3">
        <v>42</v>
      </c>
      <c r="AC14" s="3">
        <v>14</v>
      </c>
      <c r="AD14" s="3">
        <v>16</v>
      </c>
      <c r="AE14" s="3">
        <v>4</v>
      </c>
      <c r="AF14" s="3">
        <v>11</v>
      </c>
      <c r="AH14">
        <f t="shared" si="1"/>
        <v>20</v>
      </c>
      <c r="AI14">
        <f t="shared" si="2"/>
        <v>37</v>
      </c>
      <c r="AJ14">
        <f t="shared" si="3"/>
        <v>3</v>
      </c>
      <c r="AK14">
        <f t="shared" si="4"/>
        <v>14</v>
      </c>
      <c r="AL14">
        <f t="shared" si="5"/>
        <v>39</v>
      </c>
      <c r="AM14">
        <f t="shared" si="6"/>
        <v>5</v>
      </c>
      <c r="AN14">
        <f t="shared" si="7"/>
        <v>2</v>
      </c>
      <c r="AO14">
        <f t="shared" si="8"/>
        <v>11</v>
      </c>
      <c r="AP14">
        <f t="shared" si="9"/>
        <v>54</v>
      </c>
      <c r="AQ14">
        <f t="shared" si="10"/>
        <v>30</v>
      </c>
      <c r="AR14">
        <f t="shared" si="11"/>
        <v>15</v>
      </c>
      <c r="AS14">
        <f t="shared" si="12"/>
        <v>230</v>
      </c>
    </row>
    <row r="15" spans="1:45" s="3" customFormat="1" x14ac:dyDescent="0.25">
      <c r="A15" s="3" t="s">
        <v>3</v>
      </c>
      <c r="B15" s="3" t="s">
        <v>25</v>
      </c>
      <c r="C15" s="3" t="s">
        <v>18</v>
      </c>
      <c r="D15" s="3" t="s">
        <v>28</v>
      </c>
      <c r="E15" s="3" t="s">
        <v>36</v>
      </c>
      <c r="F15" s="3" t="s">
        <v>77</v>
      </c>
      <c r="G15" s="3">
        <v>10323</v>
      </c>
      <c r="H15" s="3">
        <v>59463</v>
      </c>
      <c r="I15" s="3">
        <v>69786</v>
      </c>
      <c r="J15" s="1">
        <f t="shared" si="0"/>
        <v>0.14792365230848595</v>
      </c>
      <c r="K15" s="3">
        <v>11</v>
      </c>
      <c r="L15" s="3">
        <v>33</v>
      </c>
      <c r="M15" s="3">
        <v>24</v>
      </c>
      <c r="N15" s="3">
        <v>24</v>
      </c>
      <c r="O15" s="3">
        <v>2</v>
      </c>
      <c r="P15" s="3">
        <v>4</v>
      </c>
      <c r="Q15" s="3">
        <v>13</v>
      </c>
      <c r="R15" s="3">
        <v>3</v>
      </c>
      <c r="S15" s="3">
        <v>22</v>
      </c>
      <c r="T15" s="3">
        <v>50</v>
      </c>
      <c r="U15" s="3">
        <v>4</v>
      </c>
      <c r="V15" s="3">
        <v>1</v>
      </c>
      <c r="W15" s="3">
        <v>3</v>
      </c>
      <c r="X15" s="3">
        <v>0</v>
      </c>
      <c r="Y15" s="3">
        <v>10</v>
      </c>
      <c r="Z15" s="3">
        <v>12</v>
      </c>
      <c r="AA15" s="3">
        <v>33</v>
      </c>
      <c r="AB15" s="3">
        <v>50</v>
      </c>
      <c r="AC15" s="3">
        <v>7</v>
      </c>
      <c r="AD15" s="3">
        <v>26</v>
      </c>
      <c r="AE15" s="3">
        <v>5</v>
      </c>
      <c r="AF15" s="3">
        <v>18</v>
      </c>
      <c r="AH15">
        <f t="shared" si="1"/>
        <v>44</v>
      </c>
      <c r="AI15">
        <f t="shared" si="2"/>
        <v>48</v>
      </c>
      <c r="AJ15">
        <f t="shared" si="3"/>
        <v>6</v>
      </c>
      <c r="AK15">
        <f t="shared" si="4"/>
        <v>16</v>
      </c>
      <c r="AL15">
        <f t="shared" si="5"/>
        <v>72</v>
      </c>
      <c r="AM15">
        <f t="shared" si="6"/>
        <v>5</v>
      </c>
      <c r="AN15">
        <f t="shared" si="7"/>
        <v>3</v>
      </c>
      <c r="AO15">
        <f t="shared" si="8"/>
        <v>22</v>
      </c>
      <c r="AP15">
        <f t="shared" si="9"/>
        <v>83</v>
      </c>
      <c r="AQ15">
        <f t="shared" si="10"/>
        <v>33</v>
      </c>
      <c r="AR15">
        <f t="shared" si="11"/>
        <v>23</v>
      </c>
      <c r="AS15">
        <f t="shared" si="12"/>
        <v>355</v>
      </c>
    </row>
    <row r="16" spans="1:45" s="3" customFormat="1" x14ac:dyDescent="0.25">
      <c r="A16" s="3" t="s">
        <v>4</v>
      </c>
      <c r="B16" s="3" t="s">
        <v>25</v>
      </c>
      <c r="C16" s="3" t="s">
        <v>18</v>
      </c>
      <c r="D16" s="3" t="s">
        <v>28</v>
      </c>
      <c r="E16" s="3" t="s">
        <v>34</v>
      </c>
      <c r="F16" s="3" t="s">
        <v>77</v>
      </c>
      <c r="G16" s="3">
        <v>3570</v>
      </c>
      <c r="H16" s="3">
        <v>19899</v>
      </c>
      <c r="I16" s="3">
        <v>23469</v>
      </c>
      <c r="J16" s="1">
        <f t="shared" si="0"/>
        <v>0.15211555669180621</v>
      </c>
      <c r="K16" s="3">
        <v>4</v>
      </c>
      <c r="L16" s="3">
        <v>7</v>
      </c>
      <c r="M16" s="3">
        <v>8</v>
      </c>
      <c r="N16" s="3">
        <v>7</v>
      </c>
      <c r="O16" s="3">
        <v>0</v>
      </c>
      <c r="P16" s="3">
        <v>1</v>
      </c>
      <c r="Q16" s="3">
        <v>3</v>
      </c>
      <c r="R16" s="3">
        <v>5</v>
      </c>
      <c r="S16" s="3">
        <v>8</v>
      </c>
      <c r="T16" s="3">
        <v>13</v>
      </c>
      <c r="U16" s="3">
        <v>1</v>
      </c>
      <c r="V16" s="3">
        <v>0</v>
      </c>
      <c r="W16" s="3">
        <v>1</v>
      </c>
      <c r="X16" s="3">
        <v>0</v>
      </c>
      <c r="Y16" s="3">
        <v>2</v>
      </c>
      <c r="Z16" s="3">
        <v>1</v>
      </c>
      <c r="AA16" s="3">
        <v>5</v>
      </c>
      <c r="AB16" s="3">
        <v>11</v>
      </c>
      <c r="AC16" s="3">
        <v>3</v>
      </c>
      <c r="AD16" s="3">
        <v>2</v>
      </c>
      <c r="AE16" s="3">
        <v>0</v>
      </c>
      <c r="AF16" s="3">
        <v>1</v>
      </c>
      <c r="AH16">
        <f t="shared" si="1"/>
        <v>11</v>
      </c>
      <c r="AI16">
        <f t="shared" si="2"/>
        <v>15</v>
      </c>
      <c r="AJ16">
        <f t="shared" si="3"/>
        <v>1</v>
      </c>
      <c r="AK16">
        <f t="shared" si="4"/>
        <v>8</v>
      </c>
      <c r="AL16">
        <f t="shared" si="5"/>
        <v>21</v>
      </c>
      <c r="AM16">
        <f t="shared" si="6"/>
        <v>1</v>
      </c>
      <c r="AN16">
        <f t="shared" si="7"/>
        <v>1</v>
      </c>
      <c r="AO16">
        <f t="shared" si="8"/>
        <v>3</v>
      </c>
      <c r="AP16">
        <f t="shared" si="9"/>
        <v>16</v>
      </c>
      <c r="AQ16">
        <f t="shared" si="10"/>
        <v>5</v>
      </c>
      <c r="AR16">
        <f t="shared" si="11"/>
        <v>1</v>
      </c>
      <c r="AS16">
        <f t="shared" si="12"/>
        <v>83</v>
      </c>
    </row>
    <row r="17" spans="1:45" x14ac:dyDescent="0.25">
      <c r="A17" s="1" t="s">
        <v>1</v>
      </c>
      <c r="B17" s="1" t="s">
        <v>24</v>
      </c>
      <c r="C17" s="1" t="s">
        <v>69</v>
      </c>
      <c r="D17" s="1" t="s">
        <v>29</v>
      </c>
      <c r="E17" s="1" t="s">
        <v>21</v>
      </c>
      <c r="F17" s="1" t="s">
        <v>19</v>
      </c>
      <c r="G17" s="1">
        <v>1945</v>
      </c>
      <c r="H17" s="1">
        <v>11997</v>
      </c>
      <c r="I17" s="1">
        <v>13942</v>
      </c>
      <c r="J17" s="1">
        <f t="shared" si="0"/>
        <v>0.13950652704059677</v>
      </c>
      <c r="K17" s="1">
        <v>0</v>
      </c>
      <c r="L17" s="1">
        <v>1</v>
      </c>
      <c r="M17" s="1">
        <v>1</v>
      </c>
      <c r="N17" s="1">
        <v>0</v>
      </c>
      <c r="O17" s="1">
        <v>0</v>
      </c>
      <c r="P17" s="1">
        <v>1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1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2</v>
      </c>
      <c r="AE17" s="1">
        <v>1</v>
      </c>
      <c r="AF17" s="1">
        <v>0</v>
      </c>
      <c r="AH17">
        <f t="shared" si="1"/>
        <v>1</v>
      </c>
      <c r="AI17">
        <f t="shared" si="2"/>
        <v>1</v>
      </c>
      <c r="AJ17">
        <f t="shared" si="3"/>
        <v>1</v>
      </c>
      <c r="AK17">
        <f t="shared" si="4"/>
        <v>0</v>
      </c>
      <c r="AL17">
        <f t="shared" si="5"/>
        <v>0</v>
      </c>
      <c r="AM17">
        <f t="shared" si="6"/>
        <v>0</v>
      </c>
      <c r="AN17">
        <f t="shared" si="7"/>
        <v>1</v>
      </c>
      <c r="AO17">
        <f t="shared" si="8"/>
        <v>0</v>
      </c>
      <c r="AP17">
        <f t="shared" si="9"/>
        <v>0</v>
      </c>
      <c r="AQ17">
        <f t="shared" si="10"/>
        <v>2</v>
      </c>
      <c r="AR17">
        <f t="shared" si="11"/>
        <v>1</v>
      </c>
      <c r="AS17">
        <f t="shared" si="12"/>
        <v>7</v>
      </c>
    </row>
    <row r="18" spans="1:45" x14ac:dyDescent="0.25">
      <c r="A18" s="1" t="s">
        <v>7</v>
      </c>
      <c r="B18" s="1" t="s">
        <v>24</v>
      </c>
      <c r="C18" s="1" t="s">
        <v>69</v>
      </c>
      <c r="D18" s="1" t="s">
        <v>29</v>
      </c>
      <c r="E18" s="1" t="s">
        <v>21</v>
      </c>
      <c r="F18" s="1" t="s">
        <v>19</v>
      </c>
      <c r="G18" s="1">
        <v>3861</v>
      </c>
      <c r="H18" s="1">
        <v>11727</v>
      </c>
      <c r="I18" s="1">
        <v>15588</v>
      </c>
      <c r="J18" s="1">
        <f t="shared" si="0"/>
        <v>0.2476905311778291</v>
      </c>
      <c r="K18" s="1">
        <v>1</v>
      </c>
      <c r="L18" s="1">
        <v>2</v>
      </c>
      <c r="M18" s="1">
        <v>4</v>
      </c>
      <c r="N18" s="1">
        <v>0</v>
      </c>
      <c r="O18" s="1">
        <v>0</v>
      </c>
      <c r="P18" s="1">
        <v>1</v>
      </c>
      <c r="Q18" s="1">
        <v>0</v>
      </c>
      <c r="R18" s="1">
        <v>1</v>
      </c>
      <c r="S18" s="1">
        <v>0</v>
      </c>
      <c r="T18" s="1">
        <v>3</v>
      </c>
      <c r="U18" s="1">
        <v>0</v>
      </c>
      <c r="V18" s="1">
        <v>0</v>
      </c>
      <c r="W18" s="1">
        <v>1</v>
      </c>
      <c r="X18" s="1">
        <v>0</v>
      </c>
      <c r="Y18" s="1">
        <v>1</v>
      </c>
      <c r="Z18" s="1">
        <v>2</v>
      </c>
      <c r="AA18" s="1">
        <v>1</v>
      </c>
      <c r="AB18" s="1">
        <v>5</v>
      </c>
      <c r="AC18" s="1">
        <v>0</v>
      </c>
      <c r="AD18" s="1">
        <v>5</v>
      </c>
      <c r="AE18" s="1">
        <v>1</v>
      </c>
      <c r="AF18" s="1">
        <v>2</v>
      </c>
      <c r="AH18">
        <f t="shared" si="1"/>
        <v>3</v>
      </c>
      <c r="AI18">
        <f t="shared" si="2"/>
        <v>4</v>
      </c>
      <c r="AJ18">
        <f t="shared" si="3"/>
        <v>1</v>
      </c>
      <c r="AK18">
        <f t="shared" si="4"/>
        <v>1</v>
      </c>
      <c r="AL18">
        <f t="shared" si="5"/>
        <v>3</v>
      </c>
      <c r="AM18">
        <f t="shared" si="6"/>
        <v>0</v>
      </c>
      <c r="AN18">
        <f t="shared" si="7"/>
        <v>1</v>
      </c>
      <c r="AO18">
        <f t="shared" si="8"/>
        <v>3</v>
      </c>
      <c r="AP18">
        <f t="shared" si="9"/>
        <v>6</v>
      </c>
      <c r="AQ18">
        <f t="shared" si="10"/>
        <v>5</v>
      </c>
      <c r="AR18">
        <f t="shared" si="11"/>
        <v>3</v>
      </c>
      <c r="AS18">
        <f t="shared" si="12"/>
        <v>30</v>
      </c>
    </row>
    <row r="19" spans="1:45" x14ac:dyDescent="0.25">
      <c r="A19" s="1" t="s">
        <v>10</v>
      </c>
      <c r="B19" s="1" t="s">
        <v>24</v>
      </c>
      <c r="C19" s="1" t="s">
        <v>69</v>
      </c>
      <c r="D19" s="1" t="s">
        <v>29</v>
      </c>
      <c r="E19" s="1" t="s">
        <v>21</v>
      </c>
      <c r="F19" s="1" t="s">
        <v>19</v>
      </c>
      <c r="G19" s="1">
        <v>1657</v>
      </c>
      <c r="H19" s="1">
        <v>5979</v>
      </c>
      <c r="I19" s="1">
        <v>7636</v>
      </c>
      <c r="J19" s="1">
        <f t="shared" si="0"/>
        <v>0.21699842849659506</v>
      </c>
      <c r="K19" s="1">
        <v>1</v>
      </c>
      <c r="L19" s="1">
        <v>1</v>
      </c>
      <c r="M19" s="1">
        <v>0</v>
      </c>
      <c r="N19" s="1">
        <v>1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3</v>
      </c>
      <c r="U19" s="1">
        <v>0</v>
      </c>
      <c r="V19" s="1">
        <v>0</v>
      </c>
      <c r="W19" s="1">
        <v>0</v>
      </c>
      <c r="X19" s="1">
        <v>0</v>
      </c>
      <c r="Y19" s="1">
        <v>1</v>
      </c>
      <c r="Z19" s="1">
        <v>1</v>
      </c>
      <c r="AA19" s="1">
        <v>1</v>
      </c>
      <c r="AB19" s="1">
        <v>1</v>
      </c>
      <c r="AC19" s="1">
        <v>1</v>
      </c>
      <c r="AD19" s="1">
        <v>1</v>
      </c>
      <c r="AE19" s="1">
        <v>0</v>
      </c>
      <c r="AF19" s="1">
        <v>2</v>
      </c>
      <c r="AH19">
        <f t="shared" si="1"/>
        <v>2</v>
      </c>
      <c r="AI19">
        <f t="shared" si="2"/>
        <v>1</v>
      </c>
      <c r="AJ19">
        <f t="shared" si="3"/>
        <v>0</v>
      </c>
      <c r="AK19">
        <f t="shared" si="4"/>
        <v>0</v>
      </c>
      <c r="AL19">
        <f t="shared" si="5"/>
        <v>3</v>
      </c>
      <c r="AM19">
        <f t="shared" si="6"/>
        <v>0</v>
      </c>
      <c r="AN19">
        <f t="shared" si="7"/>
        <v>0</v>
      </c>
      <c r="AO19">
        <f t="shared" si="8"/>
        <v>2</v>
      </c>
      <c r="AP19">
        <f t="shared" si="9"/>
        <v>2</v>
      </c>
      <c r="AQ19">
        <f t="shared" si="10"/>
        <v>2</v>
      </c>
      <c r="AR19">
        <f t="shared" si="11"/>
        <v>2</v>
      </c>
      <c r="AS19">
        <f t="shared" si="12"/>
        <v>14</v>
      </c>
    </row>
    <row r="20" spans="1:45" x14ac:dyDescent="0.25">
      <c r="A20" s="1" t="s">
        <v>11</v>
      </c>
      <c r="B20" s="1" t="s">
        <v>24</v>
      </c>
      <c r="C20" s="1" t="s">
        <v>69</v>
      </c>
      <c r="D20" s="1" t="s">
        <v>29</v>
      </c>
      <c r="E20" s="1" t="s">
        <v>21</v>
      </c>
      <c r="F20" s="1" t="s">
        <v>19</v>
      </c>
      <c r="G20" s="1">
        <v>4549</v>
      </c>
      <c r="H20" s="1">
        <v>18840</v>
      </c>
      <c r="I20" s="1">
        <v>23389</v>
      </c>
      <c r="J20" s="1">
        <f t="shared" si="0"/>
        <v>0.19449313779982041</v>
      </c>
      <c r="K20" s="1">
        <v>1</v>
      </c>
      <c r="L20" s="1">
        <v>2</v>
      </c>
      <c r="M20" s="1">
        <v>1</v>
      </c>
      <c r="N20" s="1">
        <v>3</v>
      </c>
      <c r="O20" s="1">
        <v>0</v>
      </c>
      <c r="P20" s="1">
        <v>1</v>
      </c>
      <c r="Q20" s="1">
        <v>0</v>
      </c>
      <c r="R20" s="1">
        <v>2</v>
      </c>
      <c r="S20" s="1">
        <v>2</v>
      </c>
      <c r="T20" s="1">
        <v>4</v>
      </c>
      <c r="U20" s="1">
        <v>0</v>
      </c>
      <c r="V20" s="1">
        <v>0</v>
      </c>
      <c r="W20" s="1">
        <v>0</v>
      </c>
      <c r="X20" s="1">
        <v>0</v>
      </c>
      <c r="Y20" s="1">
        <v>1</v>
      </c>
      <c r="Z20" s="1">
        <v>2</v>
      </c>
      <c r="AA20" s="1">
        <v>4</v>
      </c>
      <c r="AB20" s="1">
        <v>4</v>
      </c>
      <c r="AC20" s="1">
        <v>0</v>
      </c>
      <c r="AD20" s="1">
        <v>4</v>
      </c>
      <c r="AE20" s="1">
        <v>1</v>
      </c>
      <c r="AF20" s="1">
        <v>3</v>
      </c>
      <c r="AH20">
        <f t="shared" si="1"/>
        <v>3</v>
      </c>
      <c r="AI20">
        <f t="shared" si="2"/>
        <v>4</v>
      </c>
      <c r="AJ20">
        <f t="shared" si="3"/>
        <v>1</v>
      </c>
      <c r="AK20">
        <f t="shared" si="4"/>
        <v>2</v>
      </c>
      <c r="AL20">
        <f t="shared" si="5"/>
        <v>6</v>
      </c>
      <c r="AM20">
        <f t="shared" si="6"/>
        <v>0</v>
      </c>
      <c r="AN20">
        <f t="shared" si="7"/>
        <v>0</v>
      </c>
      <c r="AO20">
        <f t="shared" si="8"/>
        <v>3</v>
      </c>
      <c r="AP20">
        <f t="shared" si="9"/>
        <v>8</v>
      </c>
      <c r="AQ20">
        <f t="shared" si="10"/>
        <v>4</v>
      </c>
      <c r="AR20">
        <f t="shared" si="11"/>
        <v>4</v>
      </c>
      <c r="AS20">
        <f t="shared" si="12"/>
        <v>35</v>
      </c>
    </row>
    <row r="21" spans="1:45" x14ac:dyDescent="0.25">
      <c r="A21" s="1" t="s">
        <v>12</v>
      </c>
      <c r="B21" s="1" t="s">
        <v>24</v>
      </c>
      <c r="C21" s="2" t="s">
        <v>69</v>
      </c>
      <c r="D21" s="1" t="s">
        <v>29</v>
      </c>
      <c r="E21" s="1" t="s">
        <v>21</v>
      </c>
      <c r="F21" s="1" t="s">
        <v>19</v>
      </c>
      <c r="G21" s="1">
        <v>2222</v>
      </c>
      <c r="H21" s="1">
        <v>9324</v>
      </c>
      <c r="I21" s="1">
        <v>11446</v>
      </c>
      <c r="J21" s="1">
        <f t="shared" si="0"/>
        <v>0.19412895334614713</v>
      </c>
      <c r="K21" s="1">
        <v>0</v>
      </c>
      <c r="L21" s="1">
        <v>1</v>
      </c>
      <c r="M21" s="1">
        <v>0</v>
      </c>
      <c r="N21" s="1">
        <v>2</v>
      </c>
      <c r="O21" s="1">
        <v>0</v>
      </c>
      <c r="P21" s="1">
        <v>0</v>
      </c>
      <c r="Q21" s="1">
        <v>0</v>
      </c>
      <c r="R21" s="1">
        <v>1</v>
      </c>
      <c r="S21" s="1">
        <v>3</v>
      </c>
      <c r="T21" s="1">
        <v>2</v>
      </c>
      <c r="U21" s="1">
        <v>0</v>
      </c>
      <c r="V21" s="1">
        <v>0</v>
      </c>
      <c r="W21" s="1">
        <v>0</v>
      </c>
      <c r="X21" s="1">
        <v>0</v>
      </c>
      <c r="Y21" s="1">
        <v>1</v>
      </c>
      <c r="Z21" s="1">
        <v>1</v>
      </c>
      <c r="AA21" s="1">
        <v>2</v>
      </c>
      <c r="AB21" s="1">
        <v>3</v>
      </c>
      <c r="AC21" s="1">
        <v>0</v>
      </c>
      <c r="AD21" s="1">
        <v>2</v>
      </c>
      <c r="AE21" s="1">
        <v>0</v>
      </c>
      <c r="AF21" s="1">
        <v>0</v>
      </c>
      <c r="AH21">
        <f t="shared" si="1"/>
        <v>1</v>
      </c>
      <c r="AI21">
        <f t="shared" si="2"/>
        <v>2</v>
      </c>
      <c r="AJ21">
        <f t="shared" si="3"/>
        <v>0</v>
      </c>
      <c r="AK21">
        <f t="shared" si="4"/>
        <v>1</v>
      </c>
      <c r="AL21">
        <f t="shared" si="5"/>
        <v>5</v>
      </c>
      <c r="AM21">
        <f t="shared" si="6"/>
        <v>0</v>
      </c>
      <c r="AN21">
        <f t="shared" si="7"/>
        <v>0</v>
      </c>
      <c r="AO21">
        <f t="shared" si="8"/>
        <v>2</v>
      </c>
      <c r="AP21">
        <f t="shared" si="9"/>
        <v>5</v>
      </c>
      <c r="AQ21">
        <f t="shared" si="10"/>
        <v>2</v>
      </c>
      <c r="AR21">
        <f t="shared" si="11"/>
        <v>0</v>
      </c>
      <c r="AS21">
        <f t="shared" si="12"/>
        <v>18</v>
      </c>
    </row>
    <row r="22" spans="1:45" x14ac:dyDescent="0.25">
      <c r="A22" s="1" t="s">
        <v>8</v>
      </c>
      <c r="B22" s="1" t="s">
        <v>37</v>
      </c>
      <c r="C22" s="1" t="s">
        <v>20</v>
      </c>
      <c r="D22" s="1" t="s">
        <v>31</v>
      </c>
      <c r="E22" s="1" t="s">
        <v>30</v>
      </c>
      <c r="F22" s="1" t="s">
        <v>22</v>
      </c>
      <c r="G22" s="1">
        <v>3328</v>
      </c>
      <c r="H22" s="1">
        <v>21387</v>
      </c>
      <c r="I22" s="1">
        <v>24715</v>
      </c>
      <c r="J22" s="1">
        <f t="shared" si="0"/>
        <v>0.13465506777260772</v>
      </c>
      <c r="K22" s="1">
        <v>5</v>
      </c>
      <c r="L22" s="1">
        <v>5</v>
      </c>
      <c r="M22" s="1">
        <v>2</v>
      </c>
      <c r="N22" s="1">
        <v>4</v>
      </c>
      <c r="O22" s="1">
        <v>0</v>
      </c>
      <c r="P22" s="1">
        <v>0</v>
      </c>
      <c r="Q22" s="1">
        <v>3</v>
      </c>
      <c r="R22" s="1">
        <v>2</v>
      </c>
      <c r="S22" s="1">
        <v>1</v>
      </c>
      <c r="T22" s="1">
        <v>3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</v>
      </c>
      <c r="AA22" s="1">
        <v>2</v>
      </c>
      <c r="AB22" s="1">
        <v>6</v>
      </c>
      <c r="AC22" s="1">
        <v>2</v>
      </c>
      <c r="AD22" s="1">
        <v>2</v>
      </c>
      <c r="AE22" s="1">
        <v>1</v>
      </c>
      <c r="AF22" s="1">
        <v>0</v>
      </c>
      <c r="AH22">
        <f t="shared" si="1"/>
        <v>10</v>
      </c>
      <c r="AI22">
        <f t="shared" si="2"/>
        <v>6</v>
      </c>
      <c r="AJ22">
        <f t="shared" si="3"/>
        <v>0</v>
      </c>
      <c r="AK22">
        <f t="shared" si="4"/>
        <v>5</v>
      </c>
      <c r="AL22">
        <f t="shared" si="5"/>
        <v>4</v>
      </c>
      <c r="AM22">
        <f t="shared" si="6"/>
        <v>0</v>
      </c>
      <c r="AN22">
        <f t="shared" si="7"/>
        <v>0</v>
      </c>
      <c r="AO22">
        <f t="shared" si="8"/>
        <v>1</v>
      </c>
      <c r="AP22">
        <f t="shared" si="9"/>
        <v>8</v>
      </c>
      <c r="AQ22">
        <f t="shared" si="10"/>
        <v>4</v>
      </c>
      <c r="AR22">
        <f t="shared" si="11"/>
        <v>1</v>
      </c>
      <c r="AS22">
        <f t="shared" si="12"/>
        <v>39</v>
      </c>
    </row>
    <row r="24" spans="1:4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45" x14ac:dyDescent="0.25">
      <c r="A25" s="1" t="s">
        <v>72</v>
      </c>
    </row>
    <row r="26" spans="1:45" x14ac:dyDescent="0.25">
      <c r="A26" s="1" t="s">
        <v>71</v>
      </c>
    </row>
    <row r="27" spans="1:45" x14ac:dyDescent="0.25">
      <c r="A27" s="1"/>
    </row>
    <row r="29" spans="1:45" x14ac:dyDescent="0.25">
      <c r="A29" s="1" t="s">
        <v>68</v>
      </c>
      <c r="B29" s="1" t="s">
        <v>26</v>
      </c>
      <c r="C29" s="1" t="s">
        <v>43</v>
      </c>
      <c r="D29" s="1" t="s">
        <v>30</v>
      </c>
      <c r="E29" s="1" t="s">
        <v>30</v>
      </c>
      <c r="F29" s="1" t="s">
        <v>21</v>
      </c>
      <c r="G29">
        <v>3510</v>
      </c>
      <c r="H29">
        <v>19007</v>
      </c>
      <c r="I29" s="1">
        <v>22517</v>
      </c>
      <c r="J29" s="1"/>
      <c r="K29" s="1">
        <v>7</v>
      </c>
      <c r="L29" s="1">
        <v>5</v>
      </c>
      <c r="M29" s="1">
        <v>7</v>
      </c>
      <c r="N29" s="1">
        <v>12</v>
      </c>
      <c r="O29" s="1">
        <v>0</v>
      </c>
      <c r="P29" s="1">
        <v>3</v>
      </c>
      <c r="Q29" s="1">
        <v>2</v>
      </c>
      <c r="R29" s="1">
        <v>5</v>
      </c>
      <c r="S29" s="1">
        <v>4</v>
      </c>
      <c r="T29" s="1">
        <v>14</v>
      </c>
      <c r="U29" s="1">
        <v>2</v>
      </c>
      <c r="V29" s="1">
        <v>0</v>
      </c>
      <c r="W29" s="1">
        <v>2</v>
      </c>
      <c r="X29" s="1">
        <v>0</v>
      </c>
      <c r="Y29" s="1">
        <v>2</v>
      </c>
      <c r="Z29" s="1">
        <v>4</v>
      </c>
      <c r="AA29" s="1">
        <v>4</v>
      </c>
      <c r="AB29" s="1">
        <v>13</v>
      </c>
      <c r="AC29" s="1">
        <v>5</v>
      </c>
      <c r="AD29" s="1">
        <v>7</v>
      </c>
      <c r="AE29" s="1">
        <v>1</v>
      </c>
      <c r="AF29" s="1">
        <v>3</v>
      </c>
    </row>
    <row r="30" spans="1:45" x14ac:dyDescent="0.25">
      <c r="A30" s="1" t="s">
        <v>67</v>
      </c>
      <c r="B30" s="1" t="s">
        <v>26</v>
      </c>
      <c r="C30" s="1" t="s">
        <v>44</v>
      </c>
      <c r="D30" s="1" t="s">
        <v>30</v>
      </c>
      <c r="E30" s="1" t="s">
        <v>30</v>
      </c>
      <c r="F30" s="1" t="s">
        <v>21</v>
      </c>
      <c r="G30" s="1">
        <v>6808</v>
      </c>
      <c r="H30" s="1">
        <v>37877</v>
      </c>
      <c r="I30" s="1">
        <v>44685</v>
      </c>
      <c r="J30" s="1"/>
      <c r="K30" s="1">
        <v>4</v>
      </c>
      <c r="L30" s="1">
        <v>7</v>
      </c>
      <c r="M30" s="1">
        <v>7</v>
      </c>
      <c r="N30" s="1">
        <v>4</v>
      </c>
      <c r="O30" s="1">
        <v>0</v>
      </c>
      <c r="P30" s="1">
        <v>2</v>
      </c>
      <c r="Q30" s="1">
        <v>4</v>
      </c>
      <c r="R30" s="1">
        <v>4</v>
      </c>
      <c r="S30" s="1">
        <v>4</v>
      </c>
      <c r="T30" s="1">
        <v>14</v>
      </c>
      <c r="U30" s="1">
        <v>1</v>
      </c>
      <c r="V30" s="1">
        <v>0</v>
      </c>
      <c r="W30" s="1">
        <v>1</v>
      </c>
      <c r="X30" s="1">
        <v>0</v>
      </c>
      <c r="Y30" s="1">
        <v>1</v>
      </c>
      <c r="Z30" s="1">
        <v>3</v>
      </c>
      <c r="AA30" s="1">
        <v>6</v>
      </c>
      <c r="AB30" s="1">
        <v>7</v>
      </c>
      <c r="AC30" s="1">
        <v>2</v>
      </c>
      <c r="AD30" s="1">
        <v>6</v>
      </c>
      <c r="AE30" s="1">
        <v>0</v>
      </c>
      <c r="AF30" s="1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Univeristy of Alberta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</dc:creator>
  <cp:lastModifiedBy>Rongcai</cp:lastModifiedBy>
  <dcterms:created xsi:type="dcterms:W3CDTF">2017-03-16T17:46:35Z</dcterms:created>
  <dcterms:modified xsi:type="dcterms:W3CDTF">2017-08-22T22:14:02Z</dcterms:modified>
</cp:coreProperties>
</file>