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/Users/igchoi/Downloads/"/>
    </mc:Choice>
  </mc:AlternateContent>
  <bookViews>
    <workbookView xWindow="600" yWindow="460" windowWidth="28200" windowHeight="17540"/>
  </bookViews>
  <sheets>
    <sheet name="Gene prediction" sheetId="3" r:id="rId1"/>
    <sheet name="Reference genomes" sheetId="1" r:id="rId2"/>
    <sheet name="Secondary metabolism genes" sheetId="2" r:id="rId3"/>
    <sheet name="Assembly assessment" sheetId="4" r:id="rId4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3" l="1"/>
  <c r="E5" i="3"/>
  <c r="D6" i="3"/>
  <c r="D5" i="3"/>
  <c r="C6" i="3"/>
  <c r="C5" i="3"/>
  <c r="B5" i="3"/>
</calcChain>
</file>

<file path=xl/sharedStrings.xml><?xml version="1.0" encoding="utf-8"?>
<sst xmlns="http://schemas.openxmlformats.org/spreadsheetml/2006/main" count="497" uniqueCount="212">
  <si>
    <t>Agaricales</t>
  </si>
  <si>
    <t>Hymenochaetales</t>
  </si>
  <si>
    <t>GCA_002760635.1</t>
  </si>
  <si>
    <t>Polyporales</t>
  </si>
  <si>
    <t>GCA_002554575.1</t>
  </si>
  <si>
    <t>GCA_900157425.1</t>
  </si>
  <si>
    <t>Cantharellales</t>
  </si>
  <si>
    <t>GCA_002307675.1</t>
  </si>
  <si>
    <t>GCA_002307695.1</t>
  </si>
  <si>
    <t>GCA_002287475.1</t>
  </si>
  <si>
    <t>Auriculariales</t>
  </si>
  <si>
    <t>Russulales</t>
  </si>
  <si>
    <t>Corticiales</t>
  </si>
  <si>
    <t>Atheliales</t>
  </si>
  <si>
    <t>GCA_002117355.1</t>
  </si>
  <si>
    <t>GCA_002092935.1</t>
  </si>
  <si>
    <t>GCA_001895945.1</t>
  </si>
  <si>
    <t>GCA_001882365.1</t>
  </si>
  <si>
    <t>Boletales</t>
  </si>
  <si>
    <t>GCA_001687445.1</t>
  </si>
  <si>
    <t>GCA_001658105.1</t>
  </si>
  <si>
    <t>GCA_001632375.1</t>
  </si>
  <si>
    <t>GCA_001632445.1</t>
  </si>
  <si>
    <t>GCA_001632355.1</t>
  </si>
  <si>
    <t>Trechisporales</t>
  </si>
  <si>
    <t>GCA_001632345.1</t>
  </si>
  <si>
    <t>GCA_001630475.1</t>
  </si>
  <si>
    <t>GCA_001632365.1</t>
  </si>
  <si>
    <t>GCA_001632425.1</t>
  </si>
  <si>
    <t>Gloeophyllales</t>
  </si>
  <si>
    <t>GCA_001630335.1</t>
  </si>
  <si>
    <t>GCA_001563735.1</t>
  </si>
  <si>
    <t>GCA_001466705.1</t>
  </si>
  <si>
    <t>GCF_000344685.1</t>
  </si>
  <si>
    <t>GCA_000320605.2</t>
  </si>
  <si>
    <t>GCA_000334115.1</t>
  </si>
  <si>
    <t>GCF_000300575.1</t>
  </si>
  <si>
    <t>GCA_001263195.1</t>
  </si>
  <si>
    <t>GCA_000313545.1</t>
  </si>
  <si>
    <t>Sebacinales</t>
  </si>
  <si>
    <t>GCF_000313525.1</t>
  </si>
  <si>
    <t>GCF_000300555.1</t>
  </si>
  <si>
    <t>GCF_000300595.1</t>
  </si>
  <si>
    <t>GCF_000275845.1</t>
  </si>
  <si>
    <t>GCF_000271605.1</t>
  </si>
  <si>
    <t>GCF_000265015.1</t>
  </si>
  <si>
    <t>GCF_000271625.1</t>
  </si>
  <si>
    <t>GCF_000271585.1</t>
  </si>
  <si>
    <t>GCF_000264995.1</t>
  </si>
  <si>
    <t>GCF_000264905.1</t>
  </si>
  <si>
    <t>GCA_001020605.1</t>
  </si>
  <si>
    <t>GCA_000827495.1</t>
  </si>
  <si>
    <t>GCA_000934385.1</t>
  </si>
  <si>
    <t>GCA_000934395.1</t>
  </si>
  <si>
    <t>GCA_000218725.1</t>
  </si>
  <si>
    <t>GCF_000143185.1</t>
  </si>
  <si>
    <t>GCA_000832265.1</t>
  </si>
  <si>
    <t>GCA_000827335.1</t>
  </si>
  <si>
    <t>GCA_000827315.1</t>
  </si>
  <si>
    <t>GCA_000827425.1</t>
  </si>
  <si>
    <t>GCA_000827355.1</t>
  </si>
  <si>
    <t>GCA_000827415.1</t>
  </si>
  <si>
    <t>GCA_000827485.1</t>
  </si>
  <si>
    <t>GCA_000827395.1</t>
  </si>
  <si>
    <t>GCA_000827265.1</t>
  </si>
  <si>
    <t>GCA_000827255.1</t>
  </si>
  <si>
    <t>GCA_000827185.1</t>
  </si>
  <si>
    <t>GCA_000827205.1</t>
  </si>
  <si>
    <t>Amylocorticiales</t>
  </si>
  <si>
    <t>GCA_000827475.1</t>
  </si>
  <si>
    <t>GCA_000827275.1</t>
  </si>
  <si>
    <t>GCA_000827195.1</t>
  </si>
  <si>
    <t>GCF_000182895.1</t>
  </si>
  <si>
    <t>GCA_000765035.1</t>
  </si>
  <si>
    <t>GCA_000697645.1</t>
  </si>
  <si>
    <t>GCA_000697665.1</t>
  </si>
  <si>
    <t>Jaapiales</t>
  </si>
  <si>
    <t>GCA_000697705.1</t>
  </si>
  <si>
    <t>GCA_000697685.1</t>
  </si>
  <si>
    <t>GCF_000320585.1</t>
  </si>
  <si>
    <t>GCA_000524645.1</t>
  </si>
  <si>
    <t>GCF_000488995.1</t>
  </si>
  <si>
    <t>GCA_000344655.2</t>
  </si>
  <si>
    <t>Assembly ID</t>
  </si>
  <si>
    <t>GenBank accession</t>
  </si>
  <si>
    <t>Taxonomy order</t>
  </si>
  <si>
    <t>Species name</t>
  </si>
  <si>
    <t>Genome size</t>
  </si>
  <si>
    <t>Gene numbers</t>
  </si>
  <si>
    <t>Related PubMed ID</t>
  </si>
  <si>
    <t>Armillaria ostoyae</t>
  </si>
  <si>
    <t>Armillaria solidipes</t>
  </si>
  <si>
    <t>Armillaria gallica</t>
  </si>
  <si>
    <t>Phellinus noxius</t>
  </si>
  <si>
    <t>Trametes pubescens</t>
  </si>
  <si>
    <t>Rhizopogon vesiculosus</t>
  </si>
  <si>
    <t>Obba rivulosa</t>
  </si>
  <si>
    <t>Moniliophthora roreri</t>
  </si>
  <si>
    <t>Fibroporia radiculosa</t>
  </si>
  <si>
    <t>Schizopora paradoxa</t>
  </si>
  <si>
    <t>Trametes cinnabarina</t>
  </si>
  <si>
    <r>
      <rPr>
        <i/>
        <sz val="12"/>
        <color theme="1"/>
        <rFont val="Calibri"/>
        <family val="2"/>
        <scheme val="minor"/>
      </rPr>
      <t>Ganoderma sinense</t>
    </r>
    <r>
      <rPr>
        <sz val="12"/>
        <color theme="1"/>
        <rFont val="Calibri"/>
        <family val="2"/>
        <scheme val="minor"/>
      </rPr>
      <t xml:space="preserve"> ZZ0214-1</t>
    </r>
  </si>
  <si>
    <r>
      <rPr>
        <i/>
        <sz val="12"/>
        <color theme="1"/>
        <rFont val="Calibri"/>
        <family val="2"/>
        <scheme val="minor"/>
      </rPr>
      <t>Amanita thiersii</t>
    </r>
    <r>
      <rPr>
        <sz val="12"/>
        <color theme="1"/>
        <rFont val="Calibri"/>
        <family val="2"/>
        <scheme val="minor"/>
      </rPr>
      <t xml:space="preserve"> Skay4041</t>
    </r>
  </si>
  <si>
    <r>
      <rPr>
        <i/>
        <sz val="12"/>
        <color theme="1"/>
        <rFont val="Calibri"/>
        <family val="2"/>
        <scheme val="minor"/>
      </rPr>
      <t>Postia placenta</t>
    </r>
    <r>
      <rPr>
        <sz val="12"/>
        <color theme="1"/>
        <rFont val="Calibri"/>
        <family val="2"/>
        <scheme val="minor"/>
      </rPr>
      <t xml:space="preserve"> MAD-698-R-SB12</t>
    </r>
  </si>
  <si>
    <r>
      <rPr>
        <i/>
        <sz val="12"/>
        <color theme="1"/>
        <rFont val="Calibri"/>
        <family val="2"/>
        <scheme val="minor"/>
      </rPr>
      <t>Pycnoporus coccineus</t>
    </r>
    <r>
      <rPr>
        <sz val="12"/>
        <color theme="1"/>
        <rFont val="Calibri"/>
        <family val="2"/>
        <scheme val="minor"/>
      </rPr>
      <t xml:space="preserve"> BRFM310</t>
    </r>
  </si>
  <si>
    <r>
      <rPr>
        <i/>
        <sz val="12"/>
        <color theme="1"/>
        <rFont val="Calibri"/>
        <family val="2"/>
        <scheme val="minor"/>
      </rPr>
      <t>Rhizopogon vinicolor</t>
    </r>
    <r>
      <rPr>
        <sz val="12"/>
        <color theme="1"/>
        <rFont val="Calibri"/>
        <family val="2"/>
        <scheme val="minor"/>
      </rPr>
      <t xml:space="preserve"> AM-OR11-026</t>
    </r>
  </si>
  <si>
    <r>
      <rPr>
        <i/>
        <sz val="12"/>
        <color theme="1"/>
        <rFont val="Calibri"/>
        <family val="2"/>
        <scheme val="minor"/>
      </rPr>
      <t>Exidia glandulosa</t>
    </r>
    <r>
      <rPr>
        <sz val="12"/>
        <color theme="1"/>
        <rFont val="Calibri"/>
        <family val="2"/>
        <scheme val="minor"/>
      </rPr>
      <t xml:space="preserve"> HHB12029</t>
    </r>
  </si>
  <si>
    <r>
      <rPr>
        <i/>
        <sz val="12"/>
        <color theme="1"/>
        <rFont val="Calibri"/>
        <family val="2"/>
        <scheme val="minor"/>
      </rPr>
      <t>Peniophora</t>
    </r>
    <r>
      <rPr>
        <sz val="12"/>
        <color theme="1"/>
        <rFont val="Calibri"/>
        <family val="2"/>
        <scheme val="minor"/>
      </rPr>
      <t xml:space="preserve"> sp. CONT</t>
    </r>
  </si>
  <si>
    <r>
      <rPr>
        <i/>
        <sz val="12"/>
        <color theme="1"/>
        <rFont val="Calibri"/>
        <family val="2"/>
        <scheme val="minor"/>
      </rPr>
      <t>Sistotremastrum suecicum</t>
    </r>
    <r>
      <rPr>
        <sz val="12"/>
        <color theme="1"/>
        <rFont val="Calibri"/>
        <family val="2"/>
        <scheme val="minor"/>
      </rPr>
      <t xml:space="preserve"> HHB10207 ss-3</t>
    </r>
  </si>
  <si>
    <r>
      <rPr>
        <i/>
        <sz val="12"/>
        <color theme="1"/>
        <rFont val="Calibri"/>
        <family val="2"/>
        <scheme val="minor"/>
      </rPr>
      <t>Daedalea quercina</t>
    </r>
    <r>
      <rPr>
        <sz val="12"/>
        <color theme="1"/>
        <rFont val="Calibri"/>
        <family val="2"/>
        <scheme val="minor"/>
      </rPr>
      <t xml:space="preserve"> L-15889</t>
    </r>
  </si>
  <si>
    <r>
      <rPr>
        <i/>
        <sz val="12"/>
        <color theme="1"/>
        <rFont val="Calibri"/>
        <family val="2"/>
        <scheme val="minor"/>
      </rPr>
      <t>Sistotremastrum niveocremeum</t>
    </r>
    <r>
      <rPr>
        <sz val="12"/>
        <color theme="1"/>
        <rFont val="Calibri"/>
        <family val="2"/>
        <scheme val="minor"/>
      </rPr>
      <t xml:space="preserve"> HHB9708</t>
    </r>
  </si>
  <si>
    <r>
      <rPr>
        <i/>
        <sz val="12"/>
        <color theme="1"/>
        <rFont val="Calibri"/>
        <family val="2"/>
        <scheme val="minor"/>
      </rPr>
      <t>Laetiporus sulphureus</t>
    </r>
    <r>
      <rPr>
        <sz val="12"/>
        <color theme="1"/>
        <rFont val="Calibri"/>
        <family val="2"/>
        <scheme val="minor"/>
      </rPr>
      <t xml:space="preserve"> 93-53</t>
    </r>
  </si>
  <si>
    <r>
      <rPr>
        <i/>
        <sz val="12"/>
        <color theme="1"/>
        <rFont val="Calibri"/>
        <family val="2"/>
        <scheme val="minor"/>
      </rPr>
      <t>Neolentinus lepideus</t>
    </r>
    <r>
      <rPr>
        <sz val="12"/>
        <color theme="1"/>
        <rFont val="Calibri"/>
        <family val="2"/>
        <scheme val="minor"/>
      </rPr>
      <t xml:space="preserve"> HHB14362 ss-1</t>
    </r>
  </si>
  <si>
    <r>
      <rPr>
        <i/>
        <sz val="12"/>
        <color theme="1"/>
        <rFont val="Calibri"/>
        <family val="2"/>
        <scheme val="minor"/>
      </rPr>
      <t>Fibularhizoctonia</t>
    </r>
    <r>
      <rPr>
        <sz val="12"/>
        <color theme="1"/>
        <rFont val="Calibri"/>
        <family val="2"/>
        <scheme val="minor"/>
      </rPr>
      <t xml:space="preserve"> sp. CBS 109695</t>
    </r>
  </si>
  <si>
    <r>
      <rPr>
        <i/>
        <sz val="12"/>
        <color theme="1"/>
        <rFont val="Calibri"/>
        <family val="2"/>
        <scheme val="minor"/>
      </rPr>
      <t>Leucoagaricus</t>
    </r>
    <r>
      <rPr>
        <sz val="12"/>
        <color theme="1"/>
        <rFont val="Calibri"/>
        <family val="2"/>
        <scheme val="minor"/>
      </rPr>
      <t xml:space="preserve"> sp. SymC.cos</t>
    </r>
  </si>
  <si>
    <r>
      <rPr>
        <i/>
        <sz val="12"/>
        <color theme="1"/>
        <rFont val="Calibri"/>
        <family val="2"/>
        <scheme val="minor"/>
      </rPr>
      <t>Gloeophyllum trabeum</t>
    </r>
    <r>
      <rPr>
        <sz val="12"/>
        <color theme="1"/>
        <rFont val="Calibri"/>
        <family val="2"/>
        <scheme val="minor"/>
      </rPr>
      <t xml:space="preserve"> ATCC 11539</t>
    </r>
  </si>
  <si>
    <r>
      <rPr>
        <i/>
        <sz val="12"/>
        <color theme="1"/>
        <rFont val="Calibri"/>
        <family val="2"/>
        <scheme val="minor"/>
      </rPr>
      <t>Gelatoporia subvermispora</t>
    </r>
    <r>
      <rPr>
        <sz val="12"/>
        <color theme="1"/>
        <rFont val="Calibri"/>
        <family val="2"/>
        <scheme val="minor"/>
      </rPr>
      <t xml:space="preserve"> B</t>
    </r>
  </si>
  <si>
    <r>
      <rPr>
        <i/>
        <sz val="12"/>
        <color theme="1"/>
        <rFont val="Calibri"/>
        <family val="2"/>
        <scheme val="minor"/>
      </rPr>
      <t>Rhizoctonia solani</t>
    </r>
    <r>
      <rPr>
        <sz val="12"/>
        <color theme="1"/>
        <rFont val="Calibri"/>
        <family val="2"/>
        <scheme val="minor"/>
      </rPr>
      <t xml:space="preserve"> AG-1 IA</t>
    </r>
  </si>
  <si>
    <r>
      <rPr>
        <i/>
        <sz val="12"/>
        <color theme="1"/>
        <rFont val="Calibri"/>
        <family val="2"/>
        <scheme val="minor"/>
      </rPr>
      <t>Agaricus bisporus</t>
    </r>
    <r>
      <rPr>
        <sz val="12"/>
        <color theme="1"/>
        <rFont val="Calibri"/>
        <family val="2"/>
        <scheme val="minor"/>
      </rPr>
      <t xml:space="preserve"> var. </t>
    </r>
    <r>
      <rPr>
        <i/>
        <sz val="12"/>
        <color theme="1"/>
        <rFont val="Calibri"/>
        <family val="2"/>
        <scheme val="minor"/>
      </rPr>
      <t>bisporus</t>
    </r>
    <r>
      <rPr>
        <sz val="12"/>
        <color theme="1"/>
        <rFont val="Calibri"/>
        <family val="2"/>
        <scheme val="minor"/>
      </rPr>
      <t xml:space="preserve"> H97</t>
    </r>
  </si>
  <si>
    <r>
      <rPr>
        <i/>
        <sz val="12"/>
        <color theme="1"/>
        <rFont val="Calibri"/>
        <family val="2"/>
        <scheme val="minor"/>
      </rPr>
      <t>Termitomyces</t>
    </r>
    <r>
      <rPr>
        <sz val="12"/>
        <color theme="1"/>
        <rFont val="Calibri"/>
        <family val="2"/>
        <scheme val="minor"/>
      </rPr>
      <t xml:space="preserve"> sp. J132</t>
    </r>
  </si>
  <si>
    <r>
      <rPr>
        <i/>
        <sz val="12"/>
        <color theme="1"/>
        <rFont val="Calibri"/>
        <family val="2"/>
        <scheme val="minor"/>
      </rPr>
      <t>Serendipita indica</t>
    </r>
    <r>
      <rPr>
        <sz val="12"/>
        <color theme="1"/>
        <rFont val="Calibri"/>
        <family val="2"/>
        <scheme val="minor"/>
      </rPr>
      <t xml:space="preserve"> DSM 11827</t>
    </r>
  </si>
  <si>
    <r>
      <rPr>
        <i/>
        <sz val="12"/>
        <color theme="1"/>
        <rFont val="Calibri"/>
        <family val="2"/>
        <scheme val="minor"/>
      </rPr>
      <t>Agaricus bisporus</t>
    </r>
    <r>
      <rPr>
        <sz val="12"/>
        <color theme="1"/>
        <rFont val="Calibri"/>
        <family val="2"/>
        <scheme val="minor"/>
      </rPr>
      <t xml:space="preserve"> var. </t>
    </r>
    <r>
      <rPr>
        <i/>
        <sz val="12"/>
        <color theme="1"/>
        <rFont val="Calibri"/>
        <family val="2"/>
        <scheme val="minor"/>
      </rPr>
      <t>burnettii</t>
    </r>
    <r>
      <rPr>
        <sz val="12"/>
        <color theme="1"/>
        <rFont val="Calibri"/>
        <family val="2"/>
        <scheme val="minor"/>
      </rPr>
      <t xml:space="preserve"> JB137-S8</t>
    </r>
  </si>
  <si>
    <r>
      <rPr>
        <i/>
        <sz val="12"/>
        <color theme="1"/>
        <rFont val="Calibri"/>
        <family val="2"/>
        <scheme val="minor"/>
      </rPr>
      <t>Phanerochaete carnosa</t>
    </r>
    <r>
      <rPr>
        <sz val="12"/>
        <color theme="1"/>
        <rFont val="Calibri"/>
        <family val="2"/>
        <scheme val="minor"/>
      </rPr>
      <t xml:space="preserve"> HHB-10118-sp</t>
    </r>
  </si>
  <si>
    <r>
      <rPr>
        <i/>
        <sz val="12"/>
        <color theme="1"/>
        <rFont val="Calibri"/>
        <family val="2"/>
        <scheme val="minor"/>
      </rPr>
      <t>Dichomitus squalens</t>
    </r>
    <r>
      <rPr>
        <sz val="12"/>
        <color theme="1"/>
        <rFont val="Calibri"/>
        <family val="2"/>
        <scheme val="minor"/>
      </rPr>
      <t xml:space="preserve"> LYAD-421 SS1</t>
    </r>
  </si>
  <si>
    <r>
      <rPr>
        <i/>
        <sz val="12"/>
        <color theme="1"/>
        <rFont val="Calibri"/>
        <family val="2"/>
        <scheme val="minor"/>
      </rPr>
      <t>Fomitiporia mediterranea</t>
    </r>
    <r>
      <rPr>
        <sz val="12"/>
        <color theme="1"/>
        <rFont val="Calibri"/>
        <family val="2"/>
        <scheme val="minor"/>
      </rPr>
      <t xml:space="preserve"> MF3/22</t>
    </r>
  </si>
  <si>
    <r>
      <rPr>
        <i/>
        <sz val="12"/>
        <color theme="1"/>
        <rFont val="Calibri"/>
        <family val="2"/>
        <scheme val="minor"/>
      </rPr>
      <t>Auricularia subglabra</t>
    </r>
    <r>
      <rPr>
        <sz val="12"/>
        <color theme="1"/>
        <rFont val="Calibri"/>
        <family val="2"/>
        <scheme val="minor"/>
      </rPr>
      <t xml:space="preserve"> TFB-10046 SS5</t>
    </r>
  </si>
  <si>
    <r>
      <rPr>
        <i/>
        <sz val="12"/>
        <color theme="1"/>
        <rFont val="Calibri"/>
        <family val="2"/>
        <scheme val="minor"/>
      </rPr>
      <t>Coniophora puteana</t>
    </r>
    <r>
      <rPr>
        <sz val="12"/>
        <color theme="1"/>
        <rFont val="Calibri"/>
        <family val="2"/>
        <scheme val="minor"/>
      </rPr>
      <t xml:space="preserve"> RWD-64-598 SS2</t>
    </r>
  </si>
  <si>
    <r>
      <rPr>
        <i/>
        <sz val="12"/>
        <color theme="1"/>
        <rFont val="Calibri"/>
        <family val="2"/>
        <scheme val="minor"/>
      </rPr>
      <t>Trametes versicolor</t>
    </r>
    <r>
      <rPr>
        <sz val="12"/>
        <color theme="1"/>
        <rFont val="Calibri"/>
        <family val="2"/>
        <scheme val="minor"/>
      </rPr>
      <t xml:space="preserve"> FP-101664 SS1</t>
    </r>
  </si>
  <si>
    <r>
      <rPr>
        <i/>
        <sz val="12"/>
        <color theme="1"/>
        <rFont val="Calibri"/>
        <family val="2"/>
        <scheme val="minor"/>
      </rPr>
      <t>Punctularia strigosozonata</t>
    </r>
    <r>
      <rPr>
        <sz val="12"/>
        <color theme="1"/>
        <rFont val="Calibri"/>
        <family val="2"/>
        <scheme val="minor"/>
      </rPr>
      <t xml:space="preserve"> HHB-11173 SS5</t>
    </r>
  </si>
  <si>
    <r>
      <rPr>
        <i/>
        <sz val="12"/>
        <color theme="1"/>
        <rFont val="Calibri"/>
        <family val="2"/>
        <scheme val="minor"/>
      </rPr>
      <t>Stereum hirsutum</t>
    </r>
    <r>
      <rPr>
        <sz val="12"/>
        <color theme="1"/>
        <rFont val="Calibri"/>
        <family val="2"/>
        <scheme val="minor"/>
      </rPr>
      <t xml:space="preserve"> FP-91666 SS1</t>
    </r>
  </si>
  <si>
    <r>
      <rPr>
        <i/>
        <sz val="12"/>
        <color theme="1"/>
        <rFont val="Calibri"/>
        <family val="2"/>
        <scheme val="minor"/>
      </rPr>
      <t>Hypholoma sublateritium</t>
    </r>
    <r>
      <rPr>
        <sz val="12"/>
        <color theme="1"/>
        <rFont val="Calibri"/>
        <family val="2"/>
        <scheme val="minor"/>
      </rPr>
      <t xml:space="preserve"> FD-334 SS-4</t>
    </r>
  </si>
  <si>
    <r>
      <rPr>
        <i/>
        <sz val="12"/>
        <color theme="1"/>
        <rFont val="Calibri"/>
        <family val="2"/>
        <scheme val="minor"/>
      </rPr>
      <t>Cylindrobasidium torrendii</t>
    </r>
    <r>
      <rPr>
        <sz val="12"/>
        <color theme="1"/>
        <rFont val="Calibri"/>
        <family val="2"/>
        <scheme val="minor"/>
      </rPr>
      <t xml:space="preserve"> FP15055 ss-10</t>
    </r>
  </si>
  <si>
    <r>
      <rPr>
        <i/>
        <sz val="12"/>
        <color theme="1"/>
        <rFont val="Calibri"/>
        <family val="2"/>
        <scheme val="minor"/>
      </rPr>
      <t>Fistulina hepatica</t>
    </r>
    <r>
      <rPr>
        <sz val="12"/>
        <color theme="1"/>
        <rFont val="Calibri"/>
        <family val="2"/>
        <scheme val="minor"/>
      </rPr>
      <t xml:space="preserve"> ATCC 64428</t>
    </r>
  </si>
  <si>
    <r>
      <rPr>
        <i/>
        <sz val="12"/>
        <color theme="1"/>
        <rFont val="Calibri"/>
        <family val="2"/>
        <scheme val="minor"/>
      </rPr>
      <t>Serpula lacrymans</t>
    </r>
    <r>
      <rPr>
        <sz val="12"/>
        <color theme="1"/>
        <rFont val="Calibri"/>
        <family val="2"/>
        <scheme val="minor"/>
      </rPr>
      <t xml:space="preserve"> var. </t>
    </r>
    <r>
      <rPr>
        <i/>
        <sz val="12"/>
        <color theme="1"/>
        <rFont val="Calibri"/>
        <family val="2"/>
        <scheme val="minor"/>
      </rPr>
      <t>lacrymans</t>
    </r>
    <r>
      <rPr>
        <sz val="12"/>
        <color theme="1"/>
        <rFont val="Calibri"/>
        <family val="2"/>
        <scheme val="minor"/>
      </rPr>
      <t xml:space="preserve"> S7.3</t>
    </r>
  </si>
  <si>
    <r>
      <rPr>
        <i/>
        <sz val="12"/>
        <color theme="1"/>
        <rFont val="Calibri"/>
        <family val="2"/>
        <scheme val="minor"/>
      </rPr>
      <t>Schizophyllum commune</t>
    </r>
    <r>
      <rPr>
        <sz val="12"/>
        <color theme="1"/>
        <rFont val="Calibri"/>
        <family val="2"/>
        <scheme val="minor"/>
      </rPr>
      <t xml:space="preserve"> H4-8</t>
    </r>
  </si>
  <si>
    <r>
      <rPr>
        <i/>
        <sz val="12"/>
        <color theme="1"/>
        <rFont val="Calibri"/>
        <family val="2"/>
        <scheme val="minor"/>
      </rPr>
      <t>Phlebiopsis gigantea</t>
    </r>
    <r>
      <rPr>
        <sz val="12"/>
        <color theme="1"/>
        <rFont val="Calibri"/>
        <family val="2"/>
        <scheme val="minor"/>
      </rPr>
      <t xml:space="preserve"> 11061_1 CR5-6</t>
    </r>
  </si>
  <si>
    <r>
      <rPr>
        <i/>
        <sz val="12"/>
        <color theme="1"/>
        <rFont val="Calibri"/>
        <family val="2"/>
        <scheme val="minor"/>
      </rPr>
      <t>Pisolithus tinctorius</t>
    </r>
    <r>
      <rPr>
        <sz val="12"/>
        <color theme="1"/>
        <rFont val="Calibri"/>
        <family val="2"/>
        <scheme val="minor"/>
      </rPr>
      <t xml:space="preserve"> Marx 270</t>
    </r>
  </si>
  <si>
    <r>
      <rPr>
        <i/>
        <sz val="12"/>
        <color theme="1"/>
        <rFont val="Calibri"/>
        <family val="2"/>
        <scheme val="minor"/>
      </rPr>
      <t>Piloderma croceum</t>
    </r>
    <r>
      <rPr>
        <sz val="12"/>
        <color theme="1"/>
        <rFont val="Calibri"/>
        <family val="2"/>
        <scheme val="minor"/>
      </rPr>
      <t xml:space="preserve"> F 1598</t>
    </r>
  </si>
  <si>
    <r>
      <rPr>
        <i/>
        <sz val="12"/>
        <color theme="1"/>
        <rFont val="Calibri"/>
        <family val="2"/>
        <scheme val="minor"/>
      </rPr>
      <t>Scleroderma citrinum</t>
    </r>
    <r>
      <rPr>
        <sz val="12"/>
        <color theme="1"/>
        <rFont val="Calibri"/>
        <family val="2"/>
        <scheme val="minor"/>
      </rPr>
      <t xml:space="preserve"> Foug A</t>
    </r>
  </si>
  <si>
    <r>
      <rPr>
        <i/>
        <sz val="12"/>
        <color theme="1"/>
        <rFont val="Calibri"/>
        <family val="2"/>
        <scheme val="minor"/>
      </rPr>
      <t>Hebeloma cylindrosporum</t>
    </r>
    <r>
      <rPr>
        <sz val="12"/>
        <color theme="1"/>
        <rFont val="Calibri"/>
        <family val="2"/>
        <scheme val="minor"/>
      </rPr>
      <t xml:space="preserve"> h7</t>
    </r>
  </si>
  <si>
    <r>
      <rPr>
        <i/>
        <sz val="12"/>
        <color theme="1"/>
        <rFont val="Calibri"/>
        <family val="2"/>
        <scheme val="minor"/>
      </rPr>
      <t>Serendipita vermifera</t>
    </r>
    <r>
      <rPr>
        <sz val="12"/>
        <color theme="1"/>
        <rFont val="Calibri"/>
        <family val="2"/>
        <scheme val="minor"/>
      </rPr>
      <t xml:space="preserve"> MAFF 305830</t>
    </r>
  </si>
  <si>
    <r>
      <rPr>
        <i/>
        <sz val="12"/>
        <color theme="1"/>
        <rFont val="Calibri"/>
        <family val="2"/>
        <scheme val="minor"/>
      </rPr>
      <t>Amanita muscaria</t>
    </r>
    <r>
      <rPr>
        <sz val="12"/>
        <color theme="1"/>
        <rFont val="Calibri"/>
        <family val="2"/>
        <scheme val="minor"/>
      </rPr>
      <t xml:space="preserve"> Koide BX008</t>
    </r>
  </si>
  <si>
    <r>
      <rPr>
        <i/>
        <sz val="12"/>
        <color theme="1"/>
        <rFont val="Calibri"/>
        <family val="2"/>
        <scheme val="minor"/>
      </rPr>
      <t>Paxillus rubicundulus</t>
    </r>
    <r>
      <rPr>
        <sz val="12"/>
        <color theme="1"/>
        <rFont val="Calibri"/>
        <family val="2"/>
        <scheme val="minor"/>
      </rPr>
      <t xml:space="preserve"> Ve08.2h10</t>
    </r>
  </si>
  <si>
    <r>
      <rPr>
        <i/>
        <sz val="12"/>
        <color theme="1"/>
        <rFont val="Calibri"/>
        <family val="2"/>
        <scheme val="minor"/>
      </rPr>
      <t>Gymnopus luxurians</t>
    </r>
    <r>
      <rPr>
        <sz val="12"/>
        <color theme="1"/>
        <rFont val="Calibri"/>
        <family val="2"/>
        <scheme val="minor"/>
      </rPr>
      <t xml:space="preserve"> FD-317 M1</t>
    </r>
  </si>
  <si>
    <r>
      <rPr>
        <i/>
        <sz val="12"/>
        <color theme="1"/>
        <rFont val="Calibri"/>
        <family val="2"/>
        <scheme val="minor"/>
      </rPr>
      <t>Suillus luteus</t>
    </r>
    <r>
      <rPr>
        <sz val="12"/>
        <color theme="1"/>
        <rFont val="Calibri"/>
        <family val="2"/>
        <scheme val="minor"/>
      </rPr>
      <t xml:space="preserve"> UH-Slu-Lm8-n1</t>
    </r>
  </si>
  <si>
    <r>
      <rPr>
        <i/>
        <sz val="12"/>
        <color theme="1"/>
        <rFont val="Calibri"/>
        <family val="2"/>
        <scheme val="minor"/>
      </rPr>
      <t>Hydnomerulius pinastri</t>
    </r>
    <r>
      <rPr>
        <sz val="12"/>
        <color theme="1"/>
        <rFont val="Calibri"/>
        <family val="2"/>
        <scheme val="minor"/>
      </rPr>
      <t xml:space="preserve"> MD-312</t>
    </r>
  </si>
  <si>
    <r>
      <rPr>
        <i/>
        <sz val="12"/>
        <color theme="1"/>
        <rFont val="Calibri"/>
        <family val="2"/>
        <scheme val="minor"/>
      </rPr>
      <t>Plicaturopsis crispa</t>
    </r>
    <r>
      <rPr>
        <sz val="12"/>
        <color theme="1"/>
        <rFont val="Calibri"/>
        <family val="2"/>
        <scheme val="minor"/>
      </rPr>
      <t xml:space="preserve"> FD-325 SS-3</t>
    </r>
  </si>
  <si>
    <r>
      <rPr>
        <i/>
        <sz val="12"/>
        <color theme="1"/>
        <rFont val="Calibri"/>
        <family val="2"/>
        <scheme val="minor"/>
      </rPr>
      <t>Paxillus involutus</t>
    </r>
    <r>
      <rPr>
        <sz val="12"/>
        <color theme="1"/>
        <rFont val="Calibri"/>
        <family val="2"/>
        <scheme val="minor"/>
      </rPr>
      <t xml:space="preserve"> ATCC 200175</t>
    </r>
  </si>
  <si>
    <r>
      <rPr>
        <i/>
        <sz val="12"/>
        <color theme="1"/>
        <rFont val="Calibri"/>
        <family val="2"/>
        <scheme val="minor"/>
      </rPr>
      <t>Pisolithus microcarpus</t>
    </r>
    <r>
      <rPr>
        <sz val="12"/>
        <color theme="1"/>
        <rFont val="Calibri"/>
        <family val="2"/>
        <scheme val="minor"/>
      </rPr>
      <t xml:space="preserve"> 441</t>
    </r>
  </si>
  <si>
    <r>
      <rPr>
        <i/>
        <sz val="12"/>
        <color theme="1"/>
        <rFont val="Calibri"/>
        <family val="2"/>
        <scheme val="minor"/>
      </rPr>
      <t>Laccaria amethystina</t>
    </r>
    <r>
      <rPr>
        <sz val="12"/>
        <color theme="1"/>
        <rFont val="Calibri"/>
        <family val="2"/>
        <scheme val="minor"/>
      </rPr>
      <t xml:space="preserve"> LaAM-08-1</t>
    </r>
  </si>
  <si>
    <r>
      <rPr>
        <i/>
        <sz val="12"/>
        <color theme="1"/>
        <rFont val="Calibri"/>
        <family val="2"/>
        <scheme val="minor"/>
      </rPr>
      <t>Coprinopsis cinerea</t>
    </r>
    <r>
      <rPr>
        <sz val="12"/>
        <color theme="1"/>
        <rFont val="Calibri"/>
        <family val="2"/>
        <scheme val="minor"/>
      </rPr>
      <t xml:space="preserve"> okayama7#130</t>
    </r>
  </si>
  <si>
    <r>
      <rPr>
        <i/>
        <sz val="12"/>
        <color theme="1"/>
        <rFont val="Calibri"/>
        <family val="2"/>
        <scheme val="minor"/>
      </rPr>
      <t>Galerina marginata</t>
    </r>
    <r>
      <rPr>
        <sz val="12"/>
        <color theme="1"/>
        <rFont val="Calibri"/>
        <family val="2"/>
        <scheme val="minor"/>
      </rPr>
      <t xml:space="preserve"> CBS 339.88</t>
    </r>
  </si>
  <si>
    <r>
      <rPr>
        <i/>
        <sz val="12"/>
        <color theme="1"/>
        <rFont val="Calibri"/>
        <family val="2"/>
        <scheme val="minor"/>
      </rPr>
      <t>Jaapia argillacea</t>
    </r>
    <r>
      <rPr>
        <sz val="12"/>
        <color theme="1"/>
        <rFont val="Calibri"/>
        <family val="2"/>
        <scheme val="minor"/>
      </rPr>
      <t xml:space="preserve"> MUCL 33604</t>
    </r>
  </si>
  <si>
    <r>
      <rPr>
        <i/>
        <sz val="12"/>
        <color theme="1"/>
        <rFont val="Calibri"/>
        <family val="2"/>
        <scheme val="minor"/>
      </rPr>
      <t>Botryobasidium botryosum</t>
    </r>
    <r>
      <rPr>
        <sz val="12"/>
        <color theme="1"/>
        <rFont val="Calibri"/>
        <family val="2"/>
        <scheme val="minor"/>
      </rPr>
      <t xml:space="preserve"> FD-172 SS1</t>
    </r>
  </si>
  <si>
    <r>
      <rPr>
        <i/>
        <sz val="12"/>
        <color theme="1"/>
        <rFont val="Calibri"/>
        <family val="2"/>
        <scheme val="minor"/>
      </rPr>
      <t>Pleurotus ostreatus</t>
    </r>
    <r>
      <rPr>
        <sz val="12"/>
        <color theme="1"/>
        <rFont val="Calibri"/>
        <family val="2"/>
        <scheme val="minor"/>
      </rPr>
      <t xml:space="preserve"> PC15</t>
    </r>
  </si>
  <si>
    <r>
      <rPr>
        <i/>
        <sz val="12"/>
        <color theme="1"/>
        <rFont val="Calibri"/>
        <family val="2"/>
        <scheme val="minor"/>
      </rPr>
      <t>Heterobasidion irregulare</t>
    </r>
    <r>
      <rPr>
        <sz val="12"/>
        <color theme="1"/>
        <rFont val="Calibri"/>
        <family val="2"/>
        <scheme val="minor"/>
      </rPr>
      <t xml:space="preserve"> TC 32-1</t>
    </r>
  </si>
  <si>
    <r>
      <rPr>
        <i/>
        <sz val="12"/>
        <color theme="1"/>
        <rFont val="Calibri"/>
        <family val="2"/>
        <scheme val="minor"/>
      </rPr>
      <t>Rhizoctonia solani</t>
    </r>
    <r>
      <rPr>
        <sz val="12"/>
        <color theme="1"/>
        <rFont val="Calibri"/>
        <family val="2"/>
        <scheme val="minor"/>
      </rPr>
      <t xml:space="preserve"> AG-3 Rhs1AP</t>
    </r>
  </si>
  <si>
    <r>
      <rPr>
        <i/>
        <sz val="12"/>
        <color theme="1"/>
        <rFont val="Calibri"/>
        <family val="2"/>
        <scheme val="minor"/>
      </rPr>
      <t>Moniliophthora roreri</t>
    </r>
    <r>
      <rPr>
        <sz val="12"/>
        <color theme="1"/>
        <rFont val="Calibri"/>
        <family val="2"/>
        <scheme val="minor"/>
      </rPr>
      <t xml:space="preserve"> MCA 2997</t>
    </r>
  </si>
  <si>
    <r>
      <rPr>
        <i/>
        <sz val="12"/>
        <color theme="1"/>
        <rFont val="Calibri"/>
        <family val="2"/>
        <scheme val="minor"/>
      </rPr>
      <t>Fomitopsis pinicola</t>
    </r>
    <r>
      <rPr>
        <sz val="12"/>
        <color theme="1"/>
        <rFont val="Calibri"/>
        <family val="2"/>
        <scheme val="minor"/>
      </rPr>
      <t xml:space="preserve"> FP-58527 SS1</t>
    </r>
  </si>
  <si>
    <t>-</t>
  </si>
  <si>
    <t>GenBank acc.</t>
  </si>
  <si>
    <t>Order</t>
  </si>
  <si>
    <t>terpene-t1pks</t>
  </si>
  <si>
    <t>indole</t>
  </si>
  <si>
    <t>t3pks</t>
  </si>
  <si>
    <t>lantipeptide-t1pks</t>
  </si>
  <si>
    <t>siderophore</t>
  </si>
  <si>
    <t>t1pks-terpene</t>
  </si>
  <si>
    <t>lantipeptide</t>
  </si>
  <si>
    <t>indole-nrps</t>
  </si>
  <si>
    <t>other</t>
  </si>
  <si>
    <t>terpene</t>
  </si>
  <si>
    <t>t1pks-nrps</t>
  </si>
  <si>
    <t>t1pks</t>
  </si>
  <si>
    <t>indole-t1pks</t>
  </si>
  <si>
    <t>nrps</t>
  </si>
  <si>
    <t>Total</t>
  </si>
  <si>
    <t>Hydnomerulius pinastri MD-312</t>
  </si>
  <si>
    <r>
      <rPr>
        <i/>
        <sz val="12"/>
        <color theme="1"/>
        <rFont val="Calibri"/>
        <family val="2"/>
        <scheme val="minor"/>
      </rPr>
      <t>Hypsizygus marmoreus</t>
    </r>
    <r>
      <rPr>
        <sz val="12"/>
        <color theme="1"/>
        <rFont val="Calibri"/>
        <family val="2"/>
        <scheme val="minor"/>
      </rPr>
      <t xml:space="preserve"> Haemi 51987-8</t>
    </r>
  </si>
  <si>
    <t>GCA_001605315.1</t>
  </si>
  <si>
    <r>
      <rPr>
        <i/>
        <sz val="12"/>
        <color theme="1"/>
        <rFont val="Calibri"/>
        <family val="2"/>
        <scheme val="minor"/>
      </rPr>
      <t xml:space="preserve">Amanita thiersii </t>
    </r>
    <r>
      <rPr>
        <sz val="12"/>
        <color theme="1"/>
        <rFont val="Calibri"/>
        <family val="2"/>
        <scheme val="minor"/>
      </rPr>
      <t>Skay4041</t>
    </r>
  </si>
  <si>
    <t>Attribute</t>
  </si>
  <si>
    <t>Augustus 3.2.1</t>
  </si>
  <si>
    <t>Braker 1.8</t>
  </si>
  <si>
    <t>Maker 2.31.8</t>
  </si>
  <si>
    <t>Predicted genes</t>
  </si>
  <si>
    <t>Median protein length (aa)</t>
  </si>
  <si>
    <t>Single-exon genes</t>
  </si>
  <si>
    <t>Coding region (Mbp)</t>
  </si>
  <si>
    <t>FunGAP 1.0.0</t>
  </si>
  <si>
    <t>BLAST hits to SwissProt</t>
  </si>
  <si>
    <t>Pfam domains</t>
  </si>
  <si>
    <t>Complete BUSCOs</t>
  </si>
  <si>
    <t>Missing BUSCOs</t>
  </si>
  <si>
    <t>Allpaths+PBJelly</t>
  </si>
  <si>
    <t>Falcon</t>
  </si>
  <si>
    <t>Fragmented BUSCOs</t>
  </si>
  <si>
    <t>Unique Pfam domains</t>
  </si>
  <si>
    <t>Total Pfam domains</t>
  </si>
  <si>
    <t>Assembly size (Mbp)</t>
  </si>
  <si>
    <t>&gt;90% RNA-seq supports</t>
  </si>
  <si>
    <r>
      <t>Complete CDSs</t>
    </r>
    <r>
      <rPr>
        <vertAlign val="superscript"/>
        <sz val="12"/>
        <color theme="1"/>
        <rFont val="Calibri (Body)"/>
      </rPr>
      <t>1)</t>
    </r>
  </si>
  <si>
    <r>
      <t>All RNA-seq supports</t>
    </r>
    <r>
      <rPr>
        <vertAlign val="superscript"/>
        <sz val="12"/>
        <color theme="1"/>
        <rFont val="Calibri (Body)"/>
      </rPr>
      <t>2)</t>
    </r>
  </si>
  <si>
    <t xml:space="preserve">2) The number of predicted genes of which sequences are aligned with assembled transcripts </t>
  </si>
  <si>
    <r>
      <t>Pfam hits</t>
    </r>
    <r>
      <rPr>
        <vertAlign val="superscript"/>
        <sz val="12"/>
        <color theme="1"/>
        <rFont val="Calibri (Body)"/>
      </rPr>
      <t>1)</t>
    </r>
  </si>
  <si>
    <t>1) The number of predicted genes that contain at least one Pfam domains</t>
  </si>
  <si>
    <t>1) Non-partial genes, i.e., a predicted gene starts with start codon, ends with stop codon, and does not contain stop codons in the middle of the sequence</t>
  </si>
  <si>
    <t>2) The number of predicted genes with which transcript sequences are aligned</t>
  </si>
  <si>
    <r>
      <t>Table S1. Gene predictions of various programs.</t>
    </r>
    <r>
      <rPr>
        <sz val="12"/>
        <color theme="1"/>
        <rFont val="Calibri"/>
        <family val="2"/>
        <scheme val="minor"/>
      </rPr>
      <t xml:space="preserve"> For BUSCO (version 3.0), we used basidiomycota_odb9 database with 1335 total single-copy entries.</t>
    </r>
  </si>
  <si>
    <t>Table S2. Reference genomes for comparative analysis</t>
  </si>
  <si>
    <t>Table S3. Secondary metabolism genes in the 70 Agaricomycetes genomes</t>
  </si>
  <si>
    <r>
      <t>Table S4. Gene predictions of genome assemblies generated by different methods.</t>
    </r>
    <r>
      <rPr>
        <sz val="12"/>
        <color theme="1"/>
        <rFont val="Calibri"/>
        <family val="2"/>
        <scheme val="minor"/>
      </rPr>
      <t xml:space="preserve"> For BUSCO, we used basidiomycota_odb9 database with 1335 total single-copy entries.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</si>
</sst>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16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16" fillId="33" borderId="0" xfId="0" applyFont="1" applyFill="1" applyAlignment="1">
      <alignment horizontal="center" vertical="center" wrapText="1"/>
    </xf>
    <xf numFmtId="0" fontId="16" fillId="33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8" fillId="0" borderId="0" xfId="0" applyFont="1" applyBorder="1"/>
    <xf numFmtId="164" fontId="0" fillId="0" borderId="0" xfId="0" applyNumberFormat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/>
  </sheetViews>
  <sheetFormatPr baseColWidth="10" defaultRowHeight="16" x14ac:dyDescent="0.2"/>
  <cols>
    <col min="1" max="1" width="26.33203125" style="6" customWidth="1"/>
    <col min="2" max="2" width="19.83203125" style="6" customWidth="1"/>
    <col min="3" max="3" width="19.83203125" style="5" customWidth="1"/>
    <col min="4" max="4" width="19.83203125" style="6" customWidth="1"/>
    <col min="5" max="5" width="19.83203125" style="5" customWidth="1"/>
    <col min="6" max="16384" width="10.83203125" style="5"/>
  </cols>
  <sheetData>
    <row r="1" spans="1:6" s="6" customFormat="1" ht="22" customHeight="1" x14ac:dyDescent="0.2">
      <c r="A1" s="27" t="s">
        <v>208</v>
      </c>
    </row>
    <row r="2" spans="1:6" s="6" customFormat="1" ht="22" customHeight="1" x14ac:dyDescent="0.2">
      <c r="A2" s="24" t="s">
        <v>181</v>
      </c>
      <c r="B2" s="24" t="s">
        <v>182</v>
      </c>
      <c r="C2" s="24" t="s">
        <v>183</v>
      </c>
      <c r="D2" s="24" t="s">
        <v>184</v>
      </c>
      <c r="E2" s="24" t="s">
        <v>189</v>
      </c>
    </row>
    <row r="3" spans="1:6" s="6" customFormat="1" ht="22" customHeight="1" x14ac:dyDescent="0.2">
      <c r="A3" s="25" t="s">
        <v>185</v>
      </c>
      <c r="B3" s="26">
        <v>15529</v>
      </c>
      <c r="C3" s="26">
        <v>15194</v>
      </c>
      <c r="D3" s="26">
        <v>15019</v>
      </c>
      <c r="E3" s="26">
        <v>16627</v>
      </c>
    </row>
    <row r="4" spans="1:6" s="6" customFormat="1" ht="22" customHeight="1" x14ac:dyDescent="0.2">
      <c r="A4" s="25" t="s">
        <v>186</v>
      </c>
      <c r="B4" s="26">
        <v>381</v>
      </c>
      <c r="C4" s="26">
        <v>369</v>
      </c>
      <c r="D4" s="26">
        <v>367</v>
      </c>
      <c r="E4" s="29">
        <v>346</v>
      </c>
    </row>
    <row r="5" spans="1:6" s="6" customFormat="1" ht="22" customHeight="1" x14ac:dyDescent="0.2">
      <c r="A5" s="25" t="s">
        <v>187</v>
      </c>
      <c r="B5" s="26">
        <f>15529-12417</f>
        <v>3112</v>
      </c>
      <c r="C5" s="26">
        <f>15194-13801</f>
        <v>1393</v>
      </c>
      <c r="D5" s="26">
        <f>15019-13250</f>
        <v>1769</v>
      </c>
      <c r="E5" s="26">
        <f>16477-14505</f>
        <v>1972</v>
      </c>
    </row>
    <row r="6" spans="1:6" s="6" customFormat="1" ht="22" customHeight="1" x14ac:dyDescent="0.2">
      <c r="A6" s="25" t="s">
        <v>188</v>
      </c>
      <c r="B6" s="26">
        <v>23.08</v>
      </c>
      <c r="C6" s="26">
        <f>ROUND(20438317/1000000, 2)</f>
        <v>20.440000000000001</v>
      </c>
      <c r="D6" s="26">
        <f>ROUND(21796257/1000000, 2)</f>
        <v>21.8</v>
      </c>
      <c r="E6" s="26">
        <f>ROUND(21174939/1000000, 2)</f>
        <v>21.17</v>
      </c>
    </row>
    <row r="7" spans="1:6" s="6" customFormat="1" ht="22" customHeight="1" x14ac:dyDescent="0.2">
      <c r="A7" s="25" t="s">
        <v>190</v>
      </c>
      <c r="B7" s="26">
        <v>4939</v>
      </c>
      <c r="C7" s="26">
        <v>6345</v>
      </c>
      <c r="D7" s="26">
        <v>5517</v>
      </c>
      <c r="E7" s="26">
        <v>6466</v>
      </c>
    </row>
    <row r="8" spans="1:6" s="6" customFormat="1" ht="22" customHeight="1" x14ac:dyDescent="0.2">
      <c r="A8" s="25" t="s">
        <v>204</v>
      </c>
      <c r="B8" s="26">
        <v>5984</v>
      </c>
      <c r="C8" s="26">
        <v>7580</v>
      </c>
      <c r="D8" s="26">
        <v>6644</v>
      </c>
      <c r="E8" s="26">
        <v>7786</v>
      </c>
    </row>
    <row r="9" spans="1:6" s="6" customFormat="1" ht="22" customHeight="1" x14ac:dyDescent="0.2">
      <c r="A9" s="25" t="s">
        <v>191</v>
      </c>
      <c r="B9" s="26">
        <v>9984</v>
      </c>
      <c r="C9" s="26">
        <v>11400</v>
      </c>
      <c r="D9" s="26">
        <v>11175</v>
      </c>
      <c r="E9" s="26">
        <v>11809</v>
      </c>
    </row>
    <row r="10" spans="1:6" s="6" customFormat="1" ht="22" customHeight="1" x14ac:dyDescent="0.2">
      <c r="A10" s="25" t="s">
        <v>192</v>
      </c>
      <c r="B10" s="26">
        <v>1234</v>
      </c>
      <c r="C10" s="26">
        <v>1314</v>
      </c>
      <c r="D10" s="26">
        <v>1257</v>
      </c>
      <c r="E10" s="29">
        <v>1322</v>
      </c>
    </row>
    <row r="11" spans="1:6" s="6" customFormat="1" ht="22" customHeight="1" x14ac:dyDescent="0.2">
      <c r="A11" s="25" t="s">
        <v>193</v>
      </c>
      <c r="B11" s="26">
        <v>37</v>
      </c>
      <c r="C11" s="26">
        <v>6</v>
      </c>
      <c r="D11" s="26">
        <v>31</v>
      </c>
      <c r="E11" s="29">
        <v>5</v>
      </c>
    </row>
    <row r="12" spans="1:6" s="6" customFormat="1" ht="22" customHeight="1" x14ac:dyDescent="0.2">
      <c r="A12" s="25" t="s">
        <v>202</v>
      </c>
      <c r="B12" s="26">
        <v>9946</v>
      </c>
      <c r="C12" s="26">
        <v>12944</v>
      </c>
      <c r="D12" s="26">
        <v>11979</v>
      </c>
      <c r="E12" s="26">
        <v>14031</v>
      </c>
      <c r="F12" s="28"/>
    </row>
    <row r="13" spans="1:6" s="6" customFormat="1" ht="22" customHeight="1" x14ac:dyDescent="0.2">
      <c r="A13" s="25" t="s">
        <v>200</v>
      </c>
      <c r="B13" s="26">
        <v>5550</v>
      </c>
      <c r="C13" s="26">
        <v>9760</v>
      </c>
      <c r="D13" s="26">
        <v>6407</v>
      </c>
      <c r="E13" s="26">
        <v>9563</v>
      </c>
      <c r="F13" s="28"/>
    </row>
    <row r="14" spans="1:6" x14ac:dyDescent="0.2">
      <c r="A14" s="22"/>
      <c r="B14" s="22"/>
      <c r="C14" s="30"/>
      <c r="D14" s="22"/>
    </row>
    <row r="15" spans="1:6" x14ac:dyDescent="0.2">
      <c r="A15" s="32" t="s">
        <v>205</v>
      </c>
      <c r="B15" s="22"/>
      <c r="C15" s="30"/>
      <c r="D15" s="22"/>
    </row>
    <row r="16" spans="1:6" x14ac:dyDescent="0.2">
      <c r="A16" s="19" t="s">
        <v>203</v>
      </c>
      <c r="B16" s="22"/>
      <c r="C16" s="30"/>
      <c r="D16" s="22"/>
    </row>
    <row r="17" spans="1:6" x14ac:dyDescent="0.2">
      <c r="A17" s="22"/>
      <c r="B17" s="22"/>
      <c r="C17" s="30"/>
      <c r="D17" s="22"/>
      <c r="F17" s="23"/>
    </row>
    <row r="18" spans="1:6" x14ac:dyDescent="0.2">
      <c r="A18" s="22"/>
      <c r="B18" s="22"/>
      <c r="C18" s="30"/>
      <c r="D18" s="22"/>
    </row>
    <row r="19" spans="1:6" x14ac:dyDescent="0.2">
      <c r="A19" s="22"/>
      <c r="B19" s="22"/>
      <c r="C19" s="30"/>
      <c r="D19" s="22"/>
    </row>
    <row r="20" spans="1:6" x14ac:dyDescent="0.2">
      <c r="A20" s="22"/>
      <c r="B20" s="22"/>
      <c r="C20" s="30"/>
      <c r="D20" s="22"/>
    </row>
    <row r="21" spans="1:6" x14ac:dyDescent="0.2">
      <c r="A21" s="22"/>
      <c r="B21" s="22"/>
      <c r="C21" s="30"/>
      <c r="D21" s="22"/>
    </row>
    <row r="22" spans="1:6" x14ac:dyDescent="0.2">
      <c r="A22" s="22"/>
      <c r="B22" s="22"/>
      <c r="C22" s="30"/>
      <c r="D22" s="22"/>
    </row>
    <row r="23" spans="1:6" x14ac:dyDescent="0.2">
      <c r="A23" s="22"/>
      <c r="B23" s="22"/>
      <c r="C23" s="30"/>
      <c r="D23" s="22"/>
    </row>
    <row r="24" spans="1:6" x14ac:dyDescent="0.2">
      <c r="A24" s="22"/>
      <c r="B24" s="22"/>
      <c r="C24" s="31"/>
      <c r="D24" s="22"/>
    </row>
    <row r="25" spans="1:6" x14ac:dyDescent="0.2">
      <c r="A25" s="22"/>
      <c r="B25" s="22"/>
      <c r="C25" s="30"/>
      <c r="D25" s="22"/>
    </row>
    <row r="26" spans="1:6" x14ac:dyDescent="0.2">
      <c r="A26" s="22"/>
      <c r="B26" s="22"/>
      <c r="C26" s="30"/>
      <c r="D26" s="22"/>
    </row>
    <row r="27" spans="1:6" x14ac:dyDescent="0.2">
      <c r="A27" s="22"/>
      <c r="B27" s="22"/>
      <c r="C27" s="30"/>
      <c r="D27" s="22"/>
    </row>
    <row r="28" spans="1:6" x14ac:dyDescent="0.2">
      <c r="A28" s="22"/>
      <c r="B28" s="22"/>
      <c r="C28" s="30"/>
      <c r="D28" s="22"/>
    </row>
    <row r="29" spans="1:6" x14ac:dyDescent="0.2">
      <c r="A29" s="22"/>
      <c r="B29" s="22"/>
      <c r="C29" s="30"/>
      <c r="D29" s="22"/>
    </row>
    <row r="30" spans="1:6" x14ac:dyDescent="0.2">
      <c r="A30" s="22"/>
      <c r="B30" s="22"/>
      <c r="C30" s="30"/>
      <c r="D30" s="22"/>
    </row>
    <row r="31" spans="1:6" x14ac:dyDescent="0.2">
      <c r="A31" s="22"/>
      <c r="B31" s="22"/>
      <c r="C31" s="31"/>
      <c r="D31" s="22"/>
    </row>
    <row r="32" spans="1:6" x14ac:dyDescent="0.2">
      <c r="A32" s="22"/>
      <c r="B32" s="22"/>
      <c r="C32" s="30"/>
      <c r="D32" s="22"/>
    </row>
    <row r="33" spans="1:4" x14ac:dyDescent="0.2">
      <c r="A33" s="22"/>
      <c r="B33" s="22"/>
      <c r="C33" s="30"/>
      <c r="D33" s="22"/>
    </row>
    <row r="34" spans="1:4" x14ac:dyDescent="0.2">
      <c r="A34" s="22"/>
      <c r="B34" s="22"/>
      <c r="C34" s="30"/>
      <c r="D34" s="22"/>
    </row>
    <row r="35" spans="1:4" x14ac:dyDescent="0.2">
      <c r="A35" s="22"/>
      <c r="B35" s="22"/>
      <c r="C35" s="30"/>
      <c r="D35" s="22"/>
    </row>
    <row r="36" spans="1:4" x14ac:dyDescent="0.2">
      <c r="A36" s="22"/>
      <c r="B36" s="22"/>
      <c r="C36" s="30"/>
      <c r="D36" s="22"/>
    </row>
    <row r="37" spans="1:4" x14ac:dyDescent="0.2">
      <c r="A37" s="22"/>
      <c r="B37" s="22"/>
      <c r="C37" s="30"/>
      <c r="D37" s="22"/>
    </row>
    <row r="38" spans="1:4" x14ac:dyDescent="0.2">
      <c r="A38" s="22"/>
      <c r="B38" s="22"/>
      <c r="C38" s="30"/>
      <c r="D38" s="22"/>
    </row>
    <row r="39" spans="1:4" x14ac:dyDescent="0.2">
      <c r="A39" s="22"/>
      <c r="B39" s="22"/>
      <c r="C39" s="30"/>
      <c r="D39" s="22"/>
    </row>
    <row r="40" spans="1:4" x14ac:dyDescent="0.2">
      <c r="A40" s="22"/>
      <c r="B40" s="22"/>
      <c r="C40" s="30"/>
      <c r="D40" s="22"/>
    </row>
    <row r="41" spans="1:4" x14ac:dyDescent="0.2">
      <c r="A41" s="22"/>
      <c r="B41" s="22"/>
      <c r="C41" s="31"/>
      <c r="D41" s="22"/>
    </row>
    <row r="42" spans="1:4" x14ac:dyDescent="0.2">
      <c r="A42" s="22"/>
      <c r="B42" s="22"/>
      <c r="C42" s="30"/>
      <c r="D42" s="22"/>
    </row>
    <row r="43" spans="1:4" x14ac:dyDescent="0.2">
      <c r="A43" s="22"/>
      <c r="B43" s="22"/>
      <c r="C43" s="30"/>
      <c r="D43" s="22"/>
    </row>
    <row r="44" spans="1:4" x14ac:dyDescent="0.2">
      <c r="A44" s="22"/>
      <c r="B44" s="22"/>
      <c r="C44" s="30"/>
      <c r="D44" s="22"/>
    </row>
    <row r="45" spans="1:4" x14ac:dyDescent="0.2">
      <c r="A45" s="22"/>
      <c r="B45" s="22"/>
      <c r="C45" s="30"/>
      <c r="D45" s="22"/>
    </row>
    <row r="46" spans="1:4" x14ac:dyDescent="0.2">
      <c r="A46" s="22"/>
      <c r="B46" s="22"/>
      <c r="C46" s="30"/>
      <c r="D46" s="22"/>
    </row>
    <row r="47" spans="1:4" x14ac:dyDescent="0.2">
      <c r="A47" s="22"/>
      <c r="B47" s="22"/>
      <c r="C47" s="30"/>
      <c r="D47" s="22"/>
    </row>
    <row r="48" spans="1:4" x14ac:dyDescent="0.2">
      <c r="A48" s="22"/>
      <c r="B48" s="22"/>
      <c r="C48" s="30"/>
      <c r="D48" s="22"/>
    </row>
    <row r="49" spans="1:4" x14ac:dyDescent="0.2">
      <c r="A49" s="22"/>
      <c r="B49" s="22"/>
      <c r="C49" s="30"/>
      <c r="D49" s="22"/>
    </row>
    <row r="50" spans="1:4" x14ac:dyDescent="0.2">
      <c r="A50" s="22"/>
      <c r="B50" s="22"/>
      <c r="C50" s="30"/>
      <c r="D50" s="22"/>
    </row>
    <row r="51" spans="1:4" x14ac:dyDescent="0.2">
      <c r="A51" s="22"/>
      <c r="B51" s="22"/>
      <c r="C51" s="30"/>
      <c r="D51" s="22"/>
    </row>
    <row r="52" spans="1:4" x14ac:dyDescent="0.2">
      <c r="A52" s="22"/>
      <c r="B52" s="22"/>
      <c r="C52" s="30"/>
      <c r="D52" s="22"/>
    </row>
    <row r="53" spans="1:4" x14ac:dyDescent="0.2">
      <c r="A53" s="22"/>
      <c r="B53" s="22"/>
      <c r="C53" s="30"/>
      <c r="D53" s="22"/>
    </row>
    <row r="54" spans="1:4" x14ac:dyDescent="0.2">
      <c r="A54" s="22"/>
      <c r="B54" s="22"/>
      <c r="C54" s="30"/>
      <c r="D54" s="22"/>
    </row>
    <row r="55" spans="1:4" x14ac:dyDescent="0.2">
      <c r="A55" s="22"/>
      <c r="B55" s="22"/>
      <c r="C55" s="30"/>
      <c r="D55" s="22"/>
    </row>
    <row r="56" spans="1:4" x14ac:dyDescent="0.2">
      <c r="A56" s="22"/>
      <c r="B56" s="22"/>
      <c r="C56" s="30"/>
      <c r="D56" s="22"/>
    </row>
    <row r="57" spans="1:4" x14ac:dyDescent="0.2">
      <c r="A57" s="22"/>
      <c r="B57" s="22"/>
      <c r="C57" s="30"/>
      <c r="D57" s="22"/>
    </row>
    <row r="58" spans="1:4" x14ac:dyDescent="0.2">
      <c r="A58" s="22"/>
      <c r="B58" s="22"/>
      <c r="C58" s="30"/>
      <c r="D58" s="22"/>
    </row>
    <row r="59" spans="1:4" x14ac:dyDescent="0.2">
      <c r="A59" s="22"/>
      <c r="B59" s="22"/>
      <c r="C59" s="30"/>
      <c r="D59" s="22"/>
    </row>
    <row r="60" spans="1:4" x14ac:dyDescent="0.2">
      <c r="A60" s="22"/>
      <c r="B60" s="22"/>
      <c r="C60" s="30"/>
      <c r="D60" s="22"/>
    </row>
    <row r="61" spans="1:4" x14ac:dyDescent="0.2">
      <c r="A61" s="22"/>
      <c r="B61" s="22"/>
      <c r="C61" s="30"/>
      <c r="D61" s="22"/>
    </row>
    <row r="62" spans="1:4" x14ac:dyDescent="0.2">
      <c r="A62" s="22"/>
      <c r="B62" s="22"/>
      <c r="C62" s="30"/>
      <c r="D62" s="22"/>
    </row>
    <row r="63" spans="1:4" x14ac:dyDescent="0.2">
      <c r="A63" s="22"/>
      <c r="B63" s="22"/>
      <c r="C63" s="31"/>
      <c r="D63" s="22"/>
    </row>
    <row r="64" spans="1:4" x14ac:dyDescent="0.2">
      <c r="A64" s="22"/>
      <c r="B64" s="22"/>
      <c r="C64" s="30"/>
      <c r="D64" s="22"/>
    </row>
    <row r="65" spans="1:4" x14ac:dyDescent="0.2">
      <c r="A65" s="22"/>
      <c r="B65" s="22"/>
      <c r="C65" s="30"/>
      <c r="D65" s="22"/>
    </row>
    <row r="66" spans="1:4" x14ac:dyDescent="0.2">
      <c r="A66" s="22"/>
      <c r="B66" s="22"/>
      <c r="C66" s="30"/>
      <c r="D66" s="22"/>
    </row>
    <row r="67" spans="1:4" x14ac:dyDescent="0.2">
      <c r="A67" s="22"/>
      <c r="B67" s="22"/>
      <c r="C67" s="30"/>
      <c r="D67" s="22"/>
    </row>
    <row r="68" spans="1:4" x14ac:dyDescent="0.2">
      <c r="A68" s="22"/>
      <c r="B68" s="22"/>
      <c r="C68" s="30"/>
      <c r="D68" s="22"/>
    </row>
    <row r="69" spans="1:4" x14ac:dyDescent="0.2">
      <c r="A69" s="22"/>
      <c r="B69" s="22"/>
      <c r="C69" s="30"/>
      <c r="D69" s="22"/>
    </row>
    <row r="70" spans="1:4" x14ac:dyDescent="0.2">
      <c r="A70" s="22"/>
      <c r="B70" s="22"/>
      <c r="C70" s="30"/>
      <c r="D70" s="22"/>
    </row>
    <row r="71" spans="1:4" x14ac:dyDescent="0.2">
      <c r="A71" s="22"/>
      <c r="B71" s="22"/>
      <c r="C71" s="30"/>
      <c r="D71" s="22"/>
    </row>
  </sheetData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2" topLeftCell="A3" activePane="bottomLeft" state="frozen"/>
      <selection pane="bottomLeft"/>
    </sheetView>
  </sheetViews>
  <sheetFormatPr baseColWidth="10" defaultRowHeight="16" x14ac:dyDescent="0.2"/>
  <cols>
    <col min="1" max="1" width="11.1640625" style="1" bestFit="1" customWidth="1"/>
    <col min="2" max="2" width="17" style="1" bestFit="1" customWidth="1"/>
    <col min="3" max="3" width="51.6640625" bestFit="1" customWidth="1"/>
    <col min="4" max="4" width="16.33203125" style="1" bestFit="1" customWidth="1"/>
    <col min="5" max="5" width="11.83203125" bestFit="1" customWidth="1"/>
    <col min="6" max="6" width="13.1640625" bestFit="1" customWidth="1"/>
    <col min="7" max="7" width="17" style="1" bestFit="1" customWidth="1"/>
  </cols>
  <sheetData>
    <row r="1" spans="1:9" x14ac:dyDescent="0.2">
      <c r="A1" s="3" t="s">
        <v>209</v>
      </c>
    </row>
    <row r="2" spans="1:9" x14ac:dyDescent="0.2">
      <c r="A2" s="9" t="s">
        <v>83</v>
      </c>
      <c r="B2" s="9" t="s">
        <v>84</v>
      </c>
      <c r="C2" s="9" t="s">
        <v>86</v>
      </c>
      <c r="D2" s="9" t="s">
        <v>85</v>
      </c>
      <c r="E2" s="9" t="s">
        <v>87</v>
      </c>
      <c r="F2" s="9" t="s">
        <v>88</v>
      </c>
      <c r="G2" s="9" t="s">
        <v>89</v>
      </c>
    </row>
    <row r="3" spans="1:9" x14ac:dyDescent="0.2">
      <c r="A3" s="10">
        <v>1433781</v>
      </c>
      <c r="B3" s="10" t="s">
        <v>2</v>
      </c>
      <c r="C3" s="11" t="s">
        <v>101</v>
      </c>
      <c r="D3" s="10" t="s">
        <v>3</v>
      </c>
      <c r="E3" s="12">
        <v>48955697</v>
      </c>
      <c r="F3" s="12">
        <v>15478</v>
      </c>
      <c r="G3" s="10">
        <v>26046933</v>
      </c>
    </row>
    <row r="4" spans="1:9" x14ac:dyDescent="0.2">
      <c r="A4" s="10">
        <v>1334911</v>
      </c>
      <c r="B4" s="10" t="s">
        <v>4</v>
      </c>
      <c r="C4" s="11" t="s">
        <v>102</v>
      </c>
      <c r="D4" s="10" t="s">
        <v>0</v>
      </c>
      <c r="E4" s="12">
        <v>33689220</v>
      </c>
      <c r="F4" s="12">
        <v>10346</v>
      </c>
      <c r="G4" s="10" t="s">
        <v>159</v>
      </c>
    </row>
    <row r="5" spans="1:9" x14ac:dyDescent="0.2">
      <c r="A5" s="10">
        <v>1283921</v>
      </c>
      <c r="B5" s="10" t="s">
        <v>5</v>
      </c>
      <c r="C5" s="13" t="s">
        <v>90</v>
      </c>
      <c r="D5" s="10" t="s">
        <v>0</v>
      </c>
      <c r="E5" s="12">
        <v>60106801</v>
      </c>
      <c r="F5" s="12">
        <v>22299</v>
      </c>
      <c r="G5" s="10" t="s">
        <v>159</v>
      </c>
    </row>
    <row r="6" spans="1:9" x14ac:dyDescent="0.2">
      <c r="A6" s="10">
        <v>1202161</v>
      </c>
      <c r="B6" s="10" t="s">
        <v>7</v>
      </c>
      <c r="C6" s="13" t="s">
        <v>91</v>
      </c>
      <c r="D6" s="10" t="s">
        <v>0</v>
      </c>
      <c r="E6" s="12">
        <v>58009494</v>
      </c>
      <c r="F6" s="12">
        <v>20808</v>
      </c>
      <c r="G6" s="10" t="s">
        <v>159</v>
      </c>
    </row>
    <row r="7" spans="1:9" x14ac:dyDescent="0.2">
      <c r="A7" s="10">
        <v>1202151</v>
      </c>
      <c r="B7" s="10" t="s">
        <v>8</v>
      </c>
      <c r="C7" s="13" t="s">
        <v>92</v>
      </c>
      <c r="D7" s="10" t="s">
        <v>0</v>
      </c>
      <c r="E7" s="12">
        <v>85336812</v>
      </c>
      <c r="F7" s="12">
        <v>25695</v>
      </c>
      <c r="G7" s="10" t="s">
        <v>159</v>
      </c>
    </row>
    <row r="8" spans="1:9" x14ac:dyDescent="0.2">
      <c r="A8" s="10">
        <v>1190201</v>
      </c>
      <c r="B8" s="10" t="s">
        <v>9</v>
      </c>
      <c r="C8" s="13" t="s">
        <v>93</v>
      </c>
      <c r="D8" s="10" t="s">
        <v>1</v>
      </c>
      <c r="E8" s="12">
        <v>31607963</v>
      </c>
      <c r="F8" s="12">
        <v>9820</v>
      </c>
      <c r="G8" s="10" t="s">
        <v>159</v>
      </c>
    </row>
    <row r="9" spans="1:9" x14ac:dyDescent="0.2">
      <c r="A9" s="10">
        <v>1090401</v>
      </c>
      <c r="B9" s="10" t="s">
        <v>14</v>
      </c>
      <c r="C9" s="11" t="s">
        <v>103</v>
      </c>
      <c r="D9" s="10" t="s">
        <v>3</v>
      </c>
      <c r="E9" s="12">
        <v>42452888</v>
      </c>
      <c r="F9" s="12">
        <v>12539</v>
      </c>
      <c r="G9" s="10" t="s">
        <v>159</v>
      </c>
    </row>
    <row r="10" spans="1:9" x14ac:dyDescent="0.2">
      <c r="A10" s="10">
        <v>1078521</v>
      </c>
      <c r="B10" s="10" t="s">
        <v>15</v>
      </c>
      <c r="C10" s="11" t="s">
        <v>104</v>
      </c>
      <c r="D10" s="10" t="s">
        <v>3</v>
      </c>
      <c r="E10" s="12">
        <v>32757859</v>
      </c>
      <c r="F10" s="12">
        <v>12693</v>
      </c>
      <c r="G10" s="10">
        <v>26692083</v>
      </c>
    </row>
    <row r="11" spans="1:9" x14ac:dyDescent="0.2">
      <c r="A11" s="10">
        <v>910071</v>
      </c>
      <c r="B11" s="10" t="s">
        <v>16</v>
      </c>
      <c r="C11" s="13" t="s">
        <v>94</v>
      </c>
      <c r="D11" s="10" t="s">
        <v>3</v>
      </c>
      <c r="E11" s="12">
        <v>39739821</v>
      </c>
      <c r="F11" s="12">
        <v>14438</v>
      </c>
      <c r="G11" s="10" t="s">
        <v>159</v>
      </c>
    </row>
    <row r="12" spans="1:9" x14ac:dyDescent="0.2">
      <c r="A12" s="10">
        <v>891641</v>
      </c>
      <c r="B12" s="10" t="s">
        <v>17</v>
      </c>
      <c r="C12" s="13" t="s">
        <v>95</v>
      </c>
      <c r="D12" s="10" t="s">
        <v>18</v>
      </c>
      <c r="E12" s="12">
        <v>43780879</v>
      </c>
      <c r="F12" s="12">
        <v>14197</v>
      </c>
      <c r="G12" s="10" t="s">
        <v>159</v>
      </c>
      <c r="I12" s="2"/>
    </row>
    <row r="13" spans="1:9" x14ac:dyDescent="0.2">
      <c r="A13" s="10">
        <v>772711</v>
      </c>
      <c r="B13" s="10" t="s">
        <v>19</v>
      </c>
      <c r="C13" s="13" t="s">
        <v>96</v>
      </c>
      <c r="D13" s="10" t="s">
        <v>3</v>
      </c>
      <c r="E13" s="12">
        <v>34037596</v>
      </c>
      <c r="F13" s="12">
        <v>13198</v>
      </c>
      <c r="G13" s="10" t="s">
        <v>159</v>
      </c>
      <c r="I13" s="2"/>
    </row>
    <row r="14" spans="1:9" x14ac:dyDescent="0.2">
      <c r="A14" s="10">
        <v>754221</v>
      </c>
      <c r="B14" s="10" t="s">
        <v>20</v>
      </c>
      <c r="C14" s="11" t="s">
        <v>105</v>
      </c>
      <c r="D14" s="10" t="s">
        <v>18</v>
      </c>
      <c r="E14" s="12">
        <v>36102320</v>
      </c>
      <c r="F14" s="12">
        <v>14465</v>
      </c>
      <c r="G14" s="10" t="s">
        <v>159</v>
      </c>
    </row>
    <row r="15" spans="1:9" x14ac:dyDescent="0.2">
      <c r="A15" s="10">
        <v>735741</v>
      </c>
      <c r="B15" s="10" t="s">
        <v>21</v>
      </c>
      <c r="C15" s="11" t="s">
        <v>106</v>
      </c>
      <c r="D15" s="10" t="s">
        <v>10</v>
      </c>
      <c r="E15" s="12">
        <v>78161169</v>
      </c>
      <c r="F15" s="12">
        <v>26690</v>
      </c>
      <c r="G15" s="10">
        <v>26659563</v>
      </c>
    </row>
    <row r="16" spans="1:9" x14ac:dyDescent="0.2">
      <c r="A16" s="10">
        <v>735731</v>
      </c>
      <c r="B16" s="10" t="s">
        <v>22</v>
      </c>
      <c r="C16" s="11" t="s">
        <v>107</v>
      </c>
      <c r="D16" s="10" t="s">
        <v>11</v>
      </c>
      <c r="E16" s="12">
        <v>46030792</v>
      </c>
      <c r="F16" s="12">
        <v>18945</v>
      </c>
      <c r="G16" s="10">
        <v>26659563</v>
      </c>
    </row>
    <row r="17" spans="1:9" x14ac:dyDescent="0.2">
      <c r="A17" s="10">
        <v>731781</v>
      </c>
      <c r="B17" s="10" t="s">
        <v>23</v>
      </c>
      <c r="C17" s="11" t="s">
        <v>108</v>
      </c>
      <c r="D17" s="10" t="s">
        <v>24</v>
      </c>
      <c r="E17" s="12">
        <v>33857913</v>
      </c>
      <c r="F17" s="12">
        <v>13654</v>
      </c>
      <c r="G17" s="10">
        <v>26659563</v>
      </c>
      <c r="I17" s="2"/>
    </row>
    <row r="18" spans="1:9" x14ac:dyDescent="0.2">
      <c r="A18" s="10">
        <v>731771</v>
      </c>
      <c r="B18" s="10" t="s">
        <v>25</v>
      </c>
      <c r="C18" s="11" t="s">
        <v>109</v>
      </c>
      <c r="D18" s="10" t="s">
        <v>3</v>
      </c>
      <c r="E18" s="12">
        <v>32736329</v>
      </c>
      <c r="F18" s="12">
        <v>12192</v>
      </c>
      <c r="G18" s="10">
        <v>26659563</v>
      </c>
    </row>
    <row r="19" spans="1:9" x14ac:dyDescent="0.2">
      <c r="A19" s="10">
        <v>731761</v>
      </c>
      <c r="B19" s="10" t="s">
        <v>26</v>
      </c>
      <c r="C19" s="11" t="s">
        <v>110</v>
      </c>
      <c r="D19" s="10" t="s">
        <v>24</v>
      </c>
      <c r="E19" s="12">
        <v>35361098</v>
      </c>
      <c r="F19" s="12">
        <v>13076</v>
      </c>
      <c r="G19" s="10">
        <v>26659563</v>
      </c>
    </row>
    <row r="20" spans="1:9" x14ac:dyDescent="0.2">
      <c r="A20" s="10">
        <v>731751</v>
      </c>
      <c r="B20" s="10" t="s">
        <v>27</v>
      </c>
      <c r="C20" s="11" t="s">
        <v>111</v>
      </c>
      <c r="D20" s="10" t="s">
        <v>3</v>
      </c>
      <c r="E20" s="12">
        <v>39909705</v>
      </c>
      <c r="F20" s="12">
        <v>13745</v>
      </c>
      <c r="G20" s="10">
        <v>26659563</v>
      </c>
    </row>
    <row r="21" spans="1:9" x14ac:dyDescent="0.2">
      <c r="A21" s="10">
        <v>731741</v>
      </c>
      <c r="B21" s="10" t="s">
        <v>28</v>
      </c>
      <c r="C21" s="11" t="s">
        <v>112</v>
      </c>
      <c r="D21" s="10" t="s">
        <v>29</v>
      </c>
      <c r="E21" s="12">
        <v>35640188</v>
      </c>
      <c r="F21" s="12">
        <v>13157</v>
      </c>
      <c r="G21" s="10">
        <v>26659563</v>
      </c>
    </row>
    <row r="22" spans="1:9" x14ac:dyDescent="0.2">
      <c r="A22" s="10">
        <v>731391</v>
      </c>
      <c r="B22" s="10" t="s">
        <v>30</v>
      </c>
      <c r="C22" s="11" t="s">
        <v>113</v>
      </c>
      <c r="D22" s="10" t="s">
        <v>13</v>
      </c>
      <c r="E22" s="12">
        <v>95118143</v>
      </c>
      <c r="F22" s="12">
        <v>32854</v>
      </c>
      <c r="G22" s="10">
        <v>26659563</v>
      </c>
    </row>
    <row r="23" spans="1:9" x14ac:dyDescent="0.2">
      <c r="A23" s="10">
        <v>648151</v>
      </c>
      <c r="B23" s="10" t="s">
        <v>31</v>
      </c>
      <c r="C23" s="11" t="s">
        <v>114</v>
      </c>
      <c r="D23" s="10" t="s">
        <v>0</v>
      </c>
      <c r="E23" s="12">
        <v>119028496</v>
      </c>
      <c r="F23" s="12">
        <v>12834</v>
      </c>
      <c r="G23" s="10" t="s">
        <v>159</v>
      </c>
    </row>
    <row r="24" spans="1:9" x14ac:dyDescent="0.2">
      <c r="A24" s="10">
        <v>594871</v>
      </c>
      <c r="B24" s="10" t="s">
        <v>32</v>
      </c>
      <c r="C24" s="13" t="s">
        <v>97</v>
      </c>
      <c r="D24" s="10" t="s">
        <v>0</v>
      </c>
      <c r="E24" s="12">
        <v>57384356</v>
      </c>
      <c r="F24" s="12">
        <v>20131</v>
      </c>
      <c r="G24" s="10" t="s">
        <v>159</v>
      </c>
    </row>
    <row r="25" spans="1:9" x14ac:dyDescent="0.2">
      <c r="A25" s="10">
        <v>559818</v>
      </c>
      <c r="B25" s="10" t="s">
        <v>33</v>
      </c>
      <c r="C25" s="11" t="s">
        <v>115</v>
      </c>
      <c r="D25" s="10" t="s">
        <v>29</v>
      </c>
      <c r="E25" s="12">
        <v>37178225</v>
      </c>
      <c r="F25" s="12">
        <v>11755</v>
      </c>
      <c r="G25" s="10">
        <v>22745431</v>
      </c>
    </row>
    <row r="26" spans="1:9" x14ac:dyDescent="0.2">
      <c r="A26" s="10">
        <v>539928</v>
      </c>
      <c r="B26" s="10" t="s">
        <v>34</v>
      </c>
      <c r="C26" s="11" t="s">
        <v>116</v>
      </c>
      <c r="D26" s="10" t="s">
        <v>3</v>
      </c>
      <c r="E26" s="12">
        <v>38969650</v>
      </c>
      <c r="F26" s="12">
        <v>12123</v>
      </c>
      <c r="G26" s="10">
        <v>22434909</v>
      </c>
    </row>
    <row r="27" spans="1:9" x14ac:dyDescent="0.2">
      <c r="A27" s="10">
        <v>531188</v>
      </c>
      <c r="B27" s="10" t="s">
        <v>35</v>
      </c>
      <c r="C27" s="11" t="s">
        <v>117</v>
      </c>
      <c r="D27" s="10" t="s">
        <v>6</v>
      </c>
      <c r="E27" s="12">
        <v>36938120</v>
      </c>
      <c r="F27" s="12">
        <v>10489</v>
      </c>
      <c r="G27" s="10">
        <v>23361014</v>
      </c>
    </row>
    <row r="28" spans="1:9" x14ac:dyDescent="0.2">
      <c r="A28" s="10">
        <v>502118</v>
      </c>
      <c r="B28" s="10" t="s">
        <v>36</v>
      </c>
      <c r="C28" s="11" t="s">
        <v>118</v>
      </c>
      <c r="D28" s="10" t="s">
        <v>0</v>
      </c>
      <c r="E28" s="12">
        <v>30233745</v>
      </c>
      <c r="F28" s="12">
        <v>10448</v>
      </c>
      <c r="G28" s="10">
        <v>23045686</v>
      </c>
    </row>
    <row r="29" spans="1:9" x14ac:dyDescent="0.2">
      <c r="A29" s="10">
        <v>469831</v>
      </c>
      <c r="B29" s="10" t="s">
        <v>37</v>
      </c>
      <c r="C29" s="11" t="s">
        <v>119</v>
      </c>
      <c r="D29" s="10" t="s">
        <v>0</v>
      </c>
      <c r="E29" s="12">
        <v>67296805</v>
      </c>
      <c r="F29" s="12">
        <v>11143</v>
      </c>
      <c r="G29" s="10" t="s">
        <v>159</v>
      </c>
    </row>
    <row r="30" spans="1:9" x14ac:dyDescent="0.2">
      <c r="A30" s="10">
        <v>458368</v>
      </c>
      <c r="B30" s="10" t="s">
        <v>38</v>
      </c>
      <c r="C30" s="11" t="s">
        <v>120</v>
      </c>
      <c r="D30" s="10" t="s">
        <v>39</v>
      </c>
      <c r="E30" s="12">
        <v>25043662</v>
      </c>
      <c r="F30" s="12">
        <v>11791</v>
      </c>
      <c r="G30" s="10">
        <v>22022265</v>
      </c>
    </row>
    <row r="31" spans="1:9" x14ac:dyDescent="0.2">
      <c r="A31" s="10">
        <v>458278</v>
      </c>
      <c r="B31" s="10" t="s">
        <v>40</v>
      </c>
      <c r="C31" s="13" t="s">
        <v>98</v>
      </c>
      <c r="D31" s="10" t="s">
        <v>3</v>
      </c>
      <c r="E31" s="12">
        <v>28378039</v>
      </c>
      <c r="F31" s="12">
        <v>9262</v>
      </c>
      <c r="G31" s="10" t="s">
        <v>159</v>
      </c>
    </row>
    <row r="32" spans="1:9" x14ac:dyDescent="0.2">
      <c r="A32" s="10">
        <v>449948</v>
      </c>
      <c r="B32" s="10" t="s">
        <v>41</v>
      </c>
      <c r="C32" s="11" t="s">
        <v>121</v>
      </c>
      <c r="D32" s="10" t="s">
        <v>0</v>
      </c>
      <c r="E32" s="12">
        <v>32614392</v>
      </c>
      <c r="F32" s="12">
        <v>11278</v>
      </c>
      <c r="G32" s="10">
        <v>23045686</v>
      </c>
    </row>
    <row r="33" spans="1:7" x14ac:dyDescent="0.2">
      <c r="A33" s="10">
        <v>445718</v>
      </c>
      <c r="B33" s="10" t="s">
        <v>42</v>
      </c>
      <c r="C33" s="11" t="s">
        <v>122</v>
      </c>
      <c r="D33" s="10" t="s">
        <v>3</v>
      </c>
      <c r="E33" s="12">
        <v>46293325</v>
      </c>
      <c r="F33" s="12">
        <v>13925</v>
      </c>
      <c r="G33" s="10">
        <v>22937793</v>
      </c>
    </row>
    <row r="34" spans="1:7" x14ac:dyDescent="0.2">
      <c r="A34" s="10">
        <v>399198</v>
      </c>
      <c r="B34" s="10" t="s">
        <v>43</v>
      </c>
      <c r="C34" s="11" t="s">
        <v>123</v>
      </c>
      <c r="D34" s="10" t="s">
        <v>3</v>
      </c>
      <c r="E34" s="12">
        <v>42748430</v>
      </c>
      <c r="F34" s="12">
        <v>12287</v>
      </c>
      <c r="G34" s="10">
        <v>22745431</v>
      </c>
    </row>
    <row r="35" spans="1:7" x14ac:dyDescent="0.2">
      <c r="A35" s="10">
        <v>396288</v>
      </c>
      <c r="B35" s="10" t="s">
        <v>44</v>
      </c>
      <c r="C35" s="11" t="s">
        <v>124</v>
      </c>
      <c r="D35" s="10" t="s">
        <v>1</v>
      </c>
      <c r="E35" s="12">
        <v>63354419</v>
      </c>
      <c r="F35" s="12">
        <v>11338</v>
      </c>
      <c r="G35" s="10">
        <v>22745431</v>
      </c>
    </row>
    <row r="36" spans="1:7" x14ac:dyDescent="0.2">
      <c r="A36" s="10">
        <v>396278</v>
      </c>
      <c r="B36" s="10" t="s">
        <v>45</v>
      </c>
      <c r="C36" s="11" t="s">
        <v>125</v>
      </c>
      <c r="D36" s="10" t="s">
        <v>10</v>
      </c>
      <c r="E36" s="12">
        <v>74920202</v>
      </c>
      <c r="F36" s="12">
        <v>23555</v>
      </c>
      <c r="G36" s="10">
        <v>22745431</v>
      </c>
    </row>
    <row r="37" spans="1:7" x14ac:dyDescent="0.2">
      <c r="A37" s="10">
        <v>390688</v>
      </c>
      <c r="B37" s="10" t="s">
        <v>46</v>
      </c>
      <c r="C37" s="11" t="s">
        <v>126</v>
      </c>
      <c r="D37" s="10" t="s">
        <v>18</v>
      </c>
      <c r="E37" s="12">
        <v>42968544</v>
      </c>
      <c r="F37" s="12">
        <v>13758</v>
      </c>
      <c r="G37" s="10">
        <v>22745431</v>
      </c>
    </row>
    <row r="38" spans="1:7" x14ac:dyDescent="0.2">
      <c r="A38" s="10">
        <v>390668</v>
      </c>
      <c r="B38" s="10" t="s">
        <v>47</v>
      </c>
      <c r="C38" s="11" t="s">
        <v>127</v>
      </c>
      <c r="D38" s="10" t="s">
        <v>3</v>
      </c>
      <c r="E38" s="12">
        <v>44794008</v>
      </c>
      <c r="F38" s="12">
        <v>14302</v>
      </c>
      <c r="G38" s="10">
        <v>22745431</v>
      </c>
    </row>
    <row r="39" spans="1:7" x14ac:dyDescent="0.2">
      <c r="A39" s="10">
        <v>388448</v>
      </c>
      <c r="B39" s="10" t="s">
        <v>48</v>
      </c>
      <c r="C39" s="11" t="s">
        <v>128</v>
      </c>
      <c r="D39" s="10" t="s">
        <v>12</v>
      </c>
      <c r="E39" s="12">
        <v>34171901</v>
      </c>
      <c r="F39" s="12">
        <v>11540</v>
      </c>
      <c r="G39" s="10">
        <v>22745431</v>
      </c>
    </row>
    <row r="40" spans="1:7" x14ac:dyDescent="0.2">
      <c r="A40" s="10">
        <v>383398</v>
      </c>
      <c r="B40" s="10" t="s">
        <v>49</v>
      </c>
      <c r="C40" s="11" t="s">
        <v>129</v>
      </c>
      <c r="D40" s="10" t="s">
        <v>11</v>
      </c>
      <c r="E40" s="12">
        <v>46511623</v>
      </c>
      <c r="F40" s="12">
        <v>14066</v>
      </c>
      <c r="G40" s="10">
        <v>22745431</v>
      </c>
    </row>
    <row r="41" spans="1:7" x14ac:dyDescent="0.2">
      <c r="A41" s="10">
        <v>346761</v>
      </c>
      <c r="B41" s="10" t="s">
        <v>50</v>
      </c>
      <c r="C41" s="13" t="s">
        <v>99</v>
      </c>
      <c r="D41" s="10" t="s">
        <v>1</v>
      </c>
      <c r="E41" s="12">
        <v>44406206</v>
      </c>
      <c r="F41" s="12">
        <v>17089</v>
      </c>
      <c r="G41" s="10">
        <v>26188242</v>
      </c>
    </row>
    <row r="42" spans="1:7" x14ac:dyDescent="0.2">
      <c r="A42" s="10">
        <v>302051</v>
      </c>
      <c r="B42" s="10" t="s">
        <v>51</v>
      </c>
      <c r="C42" s="11" t="s">
        <v>130</v>
      </c>
      <c r="D42" s="10" t="s">
        <v>0</v>
      </c>
      <c r="E42" s="12">
        <v>48031814</v>
      </c>
      <c r="F42" s="12">
        <v>17771</v>
      </c>
      <c r="G42" s="10">
        <v>25706625</v>
      </c>
    </row>
    <row r="43" spans="1:7" x14ac:dyDescent="0.2">
      <c r="A43" s="10">
        <v>301661</v>
      </c>
      <c r="B43" s="10" t="s">
        <v>52</v>
      </c>
      <c r="C43" s="11" t="s">
        <v>131</v>
      </c>
      <c r="D43" s="10" t="s">
        <v>0</v>
      </c>
      <c r="E43" s="12">
        <v>31574086</v>
      </c>
      <c r="F43" s="12">
        <v>13936</v>
      </c>
      <c r="G43" s="10">
        <v>25683379</v>
      </c>
    </row>
    <row r="44" spans="1:7" x14ac:dyDescent="0.2">
      <c r="A44" s="10">
        <v>301641</v>
      </c>
      <c r="B44" s="10" t="s">
        <v>53</v>
      </c>
      <c r="C44" s="11" t="s">
        <v>132</v>
      </c>
      <c r="D44" s="10" t="s">
        <v>0</v>
      </c>
      <c r="E44" s="12">
        <v>33847808</v>
      </c>
      <c r="F44" s="12">
        <v>11244</v>
      </c>
      <c r="G44" s="10">
        <v>25683379</v>
      </c>
    </row>
    <row r="45" spans="1:7" x14ac:dyDescent="0.2">
      <c r="A45" s="10">
        <v>291258</v>
      </c>
      <c r="B45" s="10" t="s">
        <v>54</v>
      </c>
      <c r="C45" s="11" t="s">
        <v>133</v>
      </c>
      <c r="D45" s="10" t="s">
        <v>18</v>
      </c>
      <c r="E45" s="12">
        <v>46993781</v>
      </c>
      <c r="F45" s="12">
        <v>14481</v>
      </c>
      <c r="G45" s="10">
        <v>21764756</v>
      </c>
    </row>
    <row r="46" spans="1:7" x14ac:dyDescent="0.2">
      <c r="A46" s="10">
        <v>274338</v>
      </c>
      <c r="B46" s="10" t="s">
        <v>55</v>
      </c>
      <c r="C46" s="11" t="s">
        <v>134</v>
      </c>
      <c r="D46" s="10" t="s">
        <v>0</v>
      </c>
      <c r="E46" s="12">
        <v>38482026</v>
      </c>
      <c r="F46" s="12">
        <v>13194</v>
      </c>
      <c r="G46" s="10">
        <v>20622885</v>
      </c>
    </row>
    <row r="47" spans="1:7" x14ac:dyDescent="0.2">
      <c r="A47" s="10">
        <v>250781</v>
      </c>
      <c r="B47" s="10" t="s">
        <v>56</v>
      </c>
      <c r="C47" s="11" t="s">
        <v>135</v>
      </c>
      <c r="D47" s="10" t="s">
        <v>3</v>
      </c>
      <c r="E47" s="12">
        <v>30143925</v>
      </c>
      <c r="F47" s="12">
        <v>11855</v>
      </c>
      <c r="G47" s="10">
        <v>25474575</v>
      </c>
    </row>
    <row r="48" spans="1:7" x14ac:dyDescent="0.2">
      <c r="A48" s="10">
        <v>249611</v>
      </c>
      <c r="B48" s="10" t="s">
        <v>57</v>
      </c>
      <c r="C48" s="11" t="s">
        <v>136</v>
      </c>
      <c r="D48" s="10" t="s">
        <v>18</v>
      </c>
      <c r="E48" s="12">
        <v>71007534</v>
      </c>
      <c r="F48" s="12">
        <v>22653</v>
      </c>
      <c r="G48" s="10">
        <v>25706625</v>
      </c>
    </row>
    <row r="49" spans="1:7" x14ac:dyDescent="0.2">
      <c r="A49" s="10">
        <v>248951</v>
      </c>
      <c r="B49" s="10" t="s">
        <v>58</v>
      </c>
      <c r="C49" s="11" t="s">
        <v>137</v>
      </c>
      <c r="D49" s="10" t="s">
        <v>13</v>
      </c>
      <c r="E49" s="12">
        <v>59326866</v>
      </c>
      <c r="F49" s="12">
        <v>21524</v>
      </c>
      <c r="G49" s="10">
        <v>25706625</v>
      </c>
    </row>
    <row r="50" spans="1:7" x14ac:dyDescent="0.2">
      <c r="A50" s="10">
        <v>248941</v>
      </c>
      <c r="B50" s="10" t="s">
        <v>59</v>
      </c>
      <c r="C50" s="11" t="s">
        <v>138</v>
      </c>
      <c r="D50" s="10" t="s">
        <v>18</v>
      </c>
      <c r="E50" s="12">
        <v>56144862</v>
      </c>
      <c r="F50" s="12">
        <v>20995</v>
      </c>
      <c r="G50" s="10">
        <v>25706625</v>
      </c>
    </row>
    <row r="51" spans="1:7" x14ac:dyDescent="0.2">
      <c r="A51" s="10">
        <v>248931</v>
      </c>
      <c r="B51" s="10" t="s">
        <v>60</v>
      </c>
      <c r="C51" s="11" t="s">
        <v>139</v>
      </c>
      <c r="D51" s="10" t="s">
        <v>0</v>
      </c>
      <c r="E51" s="12">
        <v>38226047</v>
      </c>
      <c r="F51" s="12">
        <v>15376</v>
      </c>
      <c r="G51" s="10">
        <v>25706625</v>
      </c>
    </row>
    <row r="52" spans="1:7" x14ac:dyDescent="0.2">
      <c r="A52" s="10">
        <v>248921</v>
      </c>
      <c r="B52" s="10" t="s">
        <v>61</v>
      </c>
      <c r="C52" s="11" t="s">
        <v>140</v>
      </c>
      <c r="D52" s="10" t="s">
        <v>39</v>
      </c>
      <c r="E52" s="12">
        <v>38094242</v>
      </c>
      <c r="F52" s="12">
        <v>15245</v>
      </c>
      <c r="G52" s="10">
        <v>25706625</v>
      </c>
    </row>
    <row r="53" spans="1:7" x14ac:dyDescent="0.2">
      <c r="A53" s="10">
        <v>248911</v>
      </c>
      <c r="B53" s="10" t="s">
        <v>62</v>
      </c>
      <c r="C53" s="11" t="s">
        <v>141</v>
      </c>
      <c r="D53" s="10" t="s">
        <v>0</v>
      </c>
      <c r="E53" s="12">
        <v>40699759</v>
      </c>
      <c r="F53" s="12">
        <v>18093</v>
      </c>
      <c r="G53" s="10">
        <v>25706625</v>
      </c>
    </row>
    <row r="54" spans="1:7" x14ac:dyDescent="0.2">
      <c r="A54" s="10">
        <v>247781</v>
      </c>
      <c r="B54" s="10" t="s">
        <v>63</v>
      </c>
      <c r="C54" s="11" t="s">
        <v>142</v>
      </c>
      <c r="D54" s="10" t="s">
        <v>18</v>
      </c>
      <c r="E54" s="12">
        <v>53011005</v>
      </c>
      <c r="F54" s="12">
        <v>22036</v>
      </c>
      <c r="G54" s="10">
        <v>25706625</v>
      </c>
    </row>
    <row r="55" spans="1:7" x14ac:dyDescent="0.2">
      <c r="A55" s="10">
        <v>247751</v>
      </c>
      <c r="B55" s="10" t="s">
        <v>64</v>
      </c>
      <c r="C55" s="11" t="s">
        <v>143</v>
      </c>
      <c r="D55" s="10" t="s">
        <v>0</v>
      </c>
      <c r="E55" s="12">
        <v>66281670</v>
      </c>
      <c r="F55" s="12">
        <v>22046</v>
      </c>
      <c r="G55" s="10">
        <v>25706625</v>
      </c>
    </row>
    <row r="56" spans="1:7" x14ac:dyDescent="0.2">
      <c r="A56" s="10">
        <v>247741</v>
      </c>
      <c r="B56" s="10" t="s">
        <v>65</v>
      </c>
      <c r="C56" s="11" t="s">
        <v>144</v>
      </c>
      <c r="D56" s="10" t="s">
        <v>18</v>
      </c>
      <c r="E56" s="12">
        <v>37014302</v>
      </c>
      <c r="F56" s="12">
        <v>18303</v>
      </c>
      <c r="G56" s="10">
        <v>25706625</v>
      </c>
    </row>
    <row r="57" spans="1:7" x14ac:dyDescent="0.2">
      <c r="A57" s="10">
        <v>247721</v>
      </c>
      <c r="B57" s="10" t="s">
        <v>66</v>
      </c>
      <c r="C57" s="11" t="s">
        <v>145</v>
      </c>
      <c r="D57" s="10" t="s">
        <v>18</v>
      </c>
      <c r="E57" s="12">
        <v>38278792</v>
      </c>
      <c r="F57" s="12">
        <v>13239</v>
      </c>
      <c r="G57" s="10">
        <v>25706625</v>
      </c>
    </row>
    <row r="58" spans="1:7" x14ac:dyDescent="0.2">
      <c r="A58" s="10">
        <v>247711</v>
      </c>
      <c r="B58" s="10" t="s">
        <v>67</v>
      </c>
      <c r="C58" s="11" t="s">
        <v>146</v>
      </c>
      <c r="D58" s="10" t="s">
        <v>68</v>
      </c>
      <c r="E58" s="12">
        <v>34498066</v>
      </c>
      <c r="F58" s="12">
        <v>13617</v>
      </c>
      <c r="G58" s="10">
        <v>25706625</v>
      </c>
    </row>
    <row r="59" spans="1:7" x14ac:dyDescent="0.2">
      <c r="A59" s="10">
        <v>247701</v>
      </c>
      <c r="B59" s="10" t="s">
        <v>69</v>
      </c>
      <c r="C59" s="11" t="s">
        <v>147</v>
      </c>
      <c r="D59" s="10" t="s">
        <v>18</v>
      </c>
      <c r="E59" s="12">
        <v>58300722</v>
      </c>
      <c r="F59" s="12">
        <v>17984</v>
      </c>
      <c r="G59" s="10">
        <v>25706625</v>
      </c>
    </row>
    <row r="60" spans="1:7" x14ac:dyDescent="0.2">
      <c r="A60" s="10">
        <v>247691</v>
      </c>
      <c r="B60" s="10" t="s">
        <v>70</v>
      </c>
      <c r="C60" s="11" t="s">
        <v>148</v>
      </c>
      <c r="D60" s="10" t="s">
        <v>18</v>
      </c>
      <c r="E60" s="12">
        <v>53027657</v>
      </c>
      <c r="F60" s="12">
        <v>20982</v>
      </c>
      <c r="G60" s="10">
        <v>25706625</v>
      </c>
    </row>
    <row r="61" spans="1:7" x14ac:dyDescent="0.2">
      <c r="A61" s="10">
        <v>247681</v>
      </c>
      <c r="B61" s="10" t="s">
        <v>71</v>
      </c>
      <c r="C61" s="11" t="s">
        <v>149</v>
      </c>
      <c r="D61" s="10" t="s">
        <v>0</v>
      </c>
      <c r="E61" s="12">
        <v>52197432</v>
      </c>
      <c r="F61" s="12">
        <v>21033</v>
      </c>
      <c r="G61" s="10">
        <v>25706625</v>
      </c>
    </row>
    <row r="62" spans="1:7" x14ac:dyDescent="0.2">
      <c r="A62" s="10">
        <v>231578</v>
      </c>
      <c r="B62" s="10" t="s">
        <v>72</v>
      </c>
      <c r="C62" s="11" t="s">
        <v>150</v>
      </c>
      <c r="D62" s="10" t="s">
        <v>0</v>
      </c>
      <c r="E62" s="12">
        <v>36192590</v>
      </c>
      <c r="F62" s="12">
        <v>13356</v>
      </c>
      <c r="G62" s="10">
        <v>20547848</v>
      </c>
    </row>
    <row r="63" spans="1:7" x14ac:dyDescent="0.2">
      <c r="A63" s="10">
        <v>216301</v>
      </c>
      <c r="B63" s="10" t="s">
        <v>73</v>
      </c>
      <c r="C63" s="13" t="s">
        <v>100</v>
      </c>
      <c r="D63" s="10" t="s">
        <v>3</v>
      </c>
      <c r="E63" s="12">
        <v>33668918</v>
      </c>
      <c r="F63" s="12">
        <v>10233</v>
      </c>
      <c r="G63" s="10" t="s">
        <v>159</v>
      </c>
    </row>
    <row r="64" spans="1:7" x14ac:dyDescent="0.2">
      <c r="A64" s="10">
        <v>182671</v>
      </c>
      <c r="B64" s="10" t="s">
        <v>74</v>
      </c>
      <c r="C64" s="11" t="s">
        <v>151</v>
      </c>
      <c r="D64" s="10" t="s">
        <v>0</v>
      </c>
      <c r="E64" s="12">
        <v>59418196</v>
      </c>
      <c r="F64" s="12">
        <v>21391</v>
      </c>
      <c r="G64" s="10">
        <v>24958869</v>
      </c>
    </row>
    <row r="65" spans="1:7" x14ac:dyDescent="0.2">
      <c r="A65" s="10">
        <v>182341</v>
      </c>
      <c r="B65" s="10" t="s">
        <v>75</v>
      </c>
      <c r="C65" s="11" t="s">
        <v>152</v>
      </c>
      <c r="D65" s="10" t="s">
        <v>76</v>
      </c>
      <c r="E65" s="12">
        <v>45045899</v>
      </c>
      <c r="F65" s="12">
        <v>16375</v>
      </c>
      <c r="G65" s="10">
        <v>24958869</v>
      </c>
    </row>
    <row r="66" spans="1:7" x14ac:dyDescent="0.2">
      <c r="A66" s="10">
        <v>182331</v>
      </c>
      <c r="B66" s="10" t="s">
        <v>77</v>
      </c>
      <c r="C66" s="11" t="s">
        <v>153</v>
      </c>
      <c r="D66" s="10" t="s">
        <v>6</v>
      </c>
      <c r="E66" s="12">
        <v>46674321</v>
      </c>
      <c r="F66" s="12">
        <v>16502</v>
      </c>
      <c r="G66" s="10">
        <v>24958869</v>
      </c>
    </row>
    <row r="67" spans="1:7" x14ac:dyDescent="0.2">
      <c r="A67" s="10">
        <v>182321</v>
      </c>
      <c r="B67" s="10" t="s">
        <v>78</v>
      </c>
      <c r="C67" s="11" t="s">
        <v>154</v>
      </c>
      <c r="D67" s="10" t="s">
        <v>0</v>
      </c>
      <c r="E67" s="12">
        <v>34342730</v>
      </c>
      <c r="F67" s="12">
        <v>12296</v>
      </c>
      <c r="G67" s="10">
        <v>24958869</v>
      </c>
    </row>
    <row r="68" spans="1:7" x14ac:dyDescent="0.2">
      <c r="A68" s="10">
        <v>163541</v>
      </c>
      <c r="B68" s="10" t="s">
        <v>79</v>
      </c>
      <c r="C68" s="11" t="s">
        <v>155</v>
      </c>
      <c r="D68" s="10" t="s">
        <v>11</v>
      </c>
      <c r="E68" s="12">
        <v>33649967</v>
      </c>
      <c r="F68" s="12">
        <v>13275</v>
      </c>
      <c r="G68" s="10">
        <v>22463738</v>
      </c>
    </row>
    <row r="69" spans="1:7" x14ac:dyDescent="0.2">
      <c r="A69" s="10">
        <v>95121</v>
      </c>
      <c r="B69" s="10" t="s">
        <v>80</v>
      </c>
      <c r="C69" s="11" t="s">
        <v>156</v>
      </c>
      <c r="D69" s="10" t="s">
        <v>6</v>
      </c>
      <c r="E69" s="12">
        <v>51705945</v>
      </c>
      <c r="F69" s="12">
        <v>12726</v>
      </c>
      <c r="G69" s="10">
        <v>25359908</v>
      </c>
    </row>
    <row r="70" spans="1:7" x14ac:dyDescent="0.2">
      <c r="A70" s="10">
        <v>76351</v>
      </c>
      <c r="B70" s="10" t="s">
        <v>81</v>
      </c>
      <c r="C70" s="11" t="s">
        <v>157</v>
      </c>
      <c r="D70" s="10" t="s">
        <v>0</v>
      </c>
      <c r="E70" s="12">
        <v>52204869</v>
      </c>
      <c r="F70" s="12">
        <v>17910</v>
      </c>
      <c r="G70" s="10">
        <v>24571091</v>
      </c>
    </row>
    <row r="71" spans="1:7" x14ac:dyDescent="0.2">
      <c r="A71" s="10">
        <v>46851</v>
      </c>
      <c r="B71" s="10" t="s">
        <v>82</v>
      </c>
      <c r="C71" s="11" t="s">
        <v>158</v>
      </c>
      <c r="D71" s="10" t="s">
        <v>3</v>
      </c>
      <c r="E71" s="12">
        <v>41614358</v>
      </c>
      <c r="F71" s="12">
        <v>13852</v>
      </c>
      <c r="G71" s="10">
        <v>22745431</v>
      </c>
    </row>
  </sheetData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workbookViewId="0"/>
  </sheetViews>
  <sheetFormatPr baseColWidth="10" defaultRowHeight="16" x14ac:dyDescent="0.2"/>
  <cols>
    <col min="1" max="1" width="37.5" style="5" customWidth="1"/>
    <col min="2" max="2" width="18.83203125" style="5" customWidth="1"/>
    <col min="3" max="3" width="15.6640625" style="5" bestFit="1" customWidth="1"/>
    <col min="4" max="4" width="11.5" style="5" bestFit="1" customWidth="1"/>
    <col min="5" max="5" width="13" style="5" bestFit="1" customWidth="1"/>
    <col min="6" max="6" width="7.6640625" style="5" customWidth="1"/>
    <col min="7" max="8" width="6.83203125" style="5" customWidth="1"/>
    <col min="9" max="9" width="8.83203125" style="5" customWidth="1"/>
    <col min="10" max="10" width="6.83203125" style="5" customWidth="1"/>
    <col min="11" max="11" width="8" style="5" customWidth="1"/>
    <col min="12" max="14" width="6.83203125" style="5" customWidth="1"/>
    <col min="15" max="15" width="7.33203125" style="5" customWidth="1"/>
    <col min="16" max="20" width="6.83203125" style="5" customWidth="1"/>
    <col min="21" max="16384" width="10.83203125" style="5"/>
  </cols>
  <sheetData>
    <row r="1" spans="1:20" x14ac:dyDescent="0.2">
      <c r="A1" s="4" t="s">
        <v>210</v>
      </c>
    </row>
    <row r="2" spans="1:20" ht="35" customHeight="1" x14ac:dyDescent="0.2">
      <c r="A2" s="7" t="s">
        <v>86</v>
      </c>
      <c r="B2" s="7" t="s">
        <v>160</v>
      </c>
      <c r="C2" s="7" t="s">
        <v>161</v>
      </c>
      <c r="D2" s="7" t="s">
        <v>87</v>
      </c>
      <c r="E2" s="7" t="s">
        <v>88</v>
      </c>
      <c r="F2" s="8" t="s">
        <v>162</v>
      </c>
      <c r="G2" s="8" t="s">
        <v>163</v>
      </c>
      <c r="H2" s="8" t="s">
        <v>164</v>
      </c>
      <c r="I2" s="8" t="s">
        <v>165</v>
      </c>
      <c r="J2" s="8" t="s">
        <v>166</v>
      </c>
      <c r="K2" s="8" t="s">
        <v>167</v>
      </c>
      <c r="L2" s="8" t="s">
        <v>168</v>
      </c>
      <c r="M2" s="8" t="s">
        <v>169</v>
      </c>
      <c r="N2" s="8" t="s">
        <v>170</v>
      </c>
      <c r="O2" s="8" t="s">
        <v>171</v>
      </c>
      <c r="P2" s="8" t="s">
        <v>172</v>
      </c>
      <c r="Q2" s="8" t="s">
        <v>173</v>
      </c>
      <c r="R2" s="8" t="s">
        <v>174</v>
      </c>
      <c r="S2" s="8" t="s">
        <v>175</v>
      </c>
      <c r="T2" s="8" t="s">
        <v>176</v>
      </c>
    </row>
    <row r="3" spans="1:20" x14ac:dyDescent="0.2">
      <c r="A3" s="5" t="s">
        <v>178</v>
      </c>
      <c r="B3" s="6" t="s">
        <v>179</v>
      </c>
      <c r="C3" s="6" t="s">
        <v>0</v>
      </c>
      <c r="D3" s="14">
        <v>42.7</v>
      </c>
      <c r="E3" s="6">
        <v>16627</v>
      </c>
      <c r="F3" s="5">
        <v>0</v>
      </c>
      <c r="G3" s="5">
        <v>2</v>
      </c>
      <c r="H3" s="5">
        <v>0</v>
      </c>
      <c r="I3" s="5">
        <v>0</v>
      </c>
      <c r="J3" s="5">
        <v>1</v>
      </c>
      <c r="K3" s="5">
        <v>0</v>
      </c>
      <c r="L3" s="5">
        <v>0</v>
      </c>
      <c r="M3" s="5">
        <v>0</v>
      </c>
      <c r="N3" s="5">
        <v>7</v>
      </c>
      <c r="O3" s="5">
        <v>6</v>
      </c>
      <c r="P3" s="5">
        <v>0</v>
      </c>
      <c r="Q3" s="5">
        <v>3</v>
      </c>
      <c r="R3" s="5">
        <v>0</v>
      </c>
      <c r="S3" s="5">
        <v>1</v>
      </c>
      <c r="T3" s="5">
        <v>20</v>
      </c>
    </row>
    <row r="4" spans="1:20" x14ac:dyDescent="0.2">
      <c r="A4" s="5" t="s">
        <v>157</v>
      </c>
      <c r="B4" s="6" t="s">
        <v>81</v>
      </c>
      <c r="C4" s="6" t="s">
        <v>0</v>
      </c>
      <c r="D4" s="14">
        <v>52.2</v>
      </c>
      <c r="E4" s="6">
        <v>17910</v>
      </c>
      <c r="F4" s="5">
        <v>0</v>
      </c>
      <c r="G4" s="5">
        <v>1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8</v>
      </c>
      <c r="O4" s="5">
        <v>17</v>
      </c>
      <c r="P4" s="5">
        <v>0</v>
      </c>
      <c r="Q4" s="5">
        <v>11</v>
      </c>
      <c r="R4" s="5">
        <v>0</v>
      </c>
      <c r="S4" s="5">
        <v>3</v>
      </c>
      <c r="T4" s="5">
        <v>40</v>
      </c>
    </row>
    <row r="5" spans="1:20" x14ac:dyDescent="0.2">
      <c r="A5" s="5" t="s">
        <v>152</v>
      </c>
      <c r="B5" s="6" t="s">
        <v>75</v>
      </c>
      <c r="C5" s="6" t="s">
        <v>76</v>
      </c>
      <c r="D5" s="14">
        <v>45</v>
      </c>
      <c r="E5" s="6">
        <v>16375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1</v>
      </c>
      <c r="M5" s="5">
        <v>0</v>
      </c>
      <c r="N5" s="5">
        <v>7</v>
      </c>
      <c r="O5" s="5">
        <v>12</v>
      </c>
      <c r="P5" s="5">
        <v>0</v>
      </c>
      <c r="Q5" s="5">
        <v>3</v>
      </c>
      <c r="R5" s="5">
        <v>0</v>
      </c>
      <c r="S5" s="5">
        <v>0</v>
      </c>
      <c r="T5" s="5">
        <v>23</v>
      </c>
    </row>
    <row r="6" spans="1:20" x14ac:dyDescent="0.2">
      <c r="A6" s="5" t="s">
        <v>104</v>
      </c>
      <c r="B6" s="6" t="s">
        <v>15</v>
      </c>
      <c r="C6" s="6" t="s">
        <v>3</v>
      </c>
      <c r="D6" s="14">
        <v>32.799999999999997</v>
      </c>
      <c r="E6" s="6">
        <v>12693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11</v>
      </c>
      <c r="O6" s="5">
        <v>10</v>
      </c>
      <c r="P6" s="5">
        <v>0</v>
      </c>
      <c r="Q6" s="5">
        <v>1</v>
      </c>
      <c r="R6" s="5">
        <v>0</v>
      </c>
      <c r="S6" s="5">
        <v>1</v>
      </c>
      <c r="T6" s="5">
        <v>23</v>
      </c>
    </row>
    <row r="7" spans="1:20" x14ac:dyDescent="0.2">
      <c r="A7" s="5" t="s">
        <v>138</v>
      </c>
      <c r="B7" s="6" t="s">
        <v>59</v>
      </c>
      <c r="C7" s="6" t="s">
        <v>18</v>
      </c>
      <c r="D7" s="14">
        <v>56.1</v>
      </c>
      <c r="E7" s="6">
        <v>20995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5</v>
      </c>
      <c r="O7" s="5">
        <v>7</v>
      </c>
      <c r="P7" s="5">
        <v>1</v>
      </c>
      <c r="Q7" s="5">
        <v>2</v>
      </c>
      <c r="R7" s="5">
        <v>0</v>
      </c>
      <c r="S7" s="5">
        <v>1</v>
      </c>
      <c r="T7" s="5">
        <v>16</v>
      </c>
    </row>
    <row r="8" spans="1:20" x14ac:dyDescent="0.2">
      <c r="A8" s="5" t="s">
        <v>122</v>
      </c>
      <c r="B8" s="6" t="s">
        <v>42</v>
      </c>
      <c r="C8" s="6" t="s">
        <v>3</v>
      </c>
      <c r="D8" s="14">
        <v>46.3</v>
      </c>
      <c r="E8" s="6">
        <v>13925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20</v>
      </c>
      <c r="O8" s="5">
        <v>4</v>
      </c>
      <c r="P8" s="5">
        <v>0</v>
      </c>
      <c r="Q8" s="5">
        <v>1</v>
      </c>
      <c r="R8" s="5">
        <v>0</v>
      </c>
      <c r="S8" s="5">
        <v>3</v>
      </c>
      <c r="T8" s="5">
        <v>29</v>
      </c>
    </row>
    <row r="9" spans="1:20" x14ac:dyDescent="0.2">
      <c r="A9" s="5" t="s">
        <v>129</v>
      </c>
      <c r="B9" s="6" t="s">
        <v>49</v>
      </c>
      <c r="C9" s="6" t="s">
        <v>11</v>
      </c>
      <c r="D9" s="14">
        <v>46.5</v>
      </c>
      <c r="E9" s="6">
        <v>14066</v>
      </c>
      <c r="F9" s="5">
        <v>0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18</v>
      </c>
      <c r="O9" s="5">
        <v>17</v>
      </c>
      <c r="P9" s="5">
        <v>0</v>
      </c>
      <c r="Q9" s="5">
        <v>5</v>
      </c>
      <c r="R9" s="5">
        <v>0</v>
      </c>
      <c r="S9" s="5">
        <v>1</v>
      </c>
      <c r="T9" s="5">
        <v>42</v>
      </c>
    </row>
    <row r="10" spans="1:20" x14ac:dyDescent="0.2">
      <c r="A10" s="5" t="s">
        <v>142</v>
      </c>
      <c r="B10" s="6" t="s">
        <v>63</v>
      </c>
      <c r="C10" s="6" t="s">
        <v>18</v>
      </c>
      <c r="D10" s="14">
        <v>53</v>
      </c>
      <c r="E10" s="6">
        <v>22036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5</v>
      </c>
      <c r="O10" s="5">
        <v>11</v>
      </c>
      <c r="P10" s="5">
        <v>2</v>
      </c>
      <c r="Q10" s="5">
        <v>1</v>
      </c>
      <c r="R10" s="5">
        <v>0</v>
      </c>
      <c r="S10" s="5">
        <v>1</v>
      </c>
      <c r="T10" s="5">
        <v>20</v>
      </c>
    </row>
    <row r="11" spans="1:20" x14ac:dyDescent="0.2">
      <c r="A11" s="5" t="s">
        <v>136</v>
      </c>
      <c r="B11" s="6" t="s">
        <v>57</v>
      </c>
      <c r="C11" s="6" t="s">
        <v>18</v>
      </c>
      <c r="D11" s="14">
        <v>71</v>
      </c>
      <c r="E11" s="6">
        <v>22653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6</v>
      </c>
      <c r="O11" s="5">
        <v>12</v>
      </c>
      <c r="P11" s="5">
        <v>0</v>
      </c>
      <c r="Q11" s="5">
        <v>1</v>
      </c>
      <c r="R11" s="5">
        <v>0</v>
      </c>
      <c r="S11" s="5">
        <v>1</v>
      </c>
      <c r="T11" s="5">
        <v>20</v>
      </c>
    </row>
    <row r="12" spans="1:20" x14ac:dyDescent="0.2">
      <c r="A12" s="5" t="s">
        <v>125</v>
      </c>
      <c r="B12" s="6" t="s">
        <v>45</v>
      </c>
      <c r="C12" s="6" t="s">
        <v>10</v>
      </c>
      <c r="D12" s="14">
        <v>74.900000000000006</v>
      </c>
      <c r="E12" s="6">
        <v>23555</v>
      </c>
      <c r="F12" s="5">
        <v>0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7</v>
      </c>
      <c r="O12" s="5">
        <v>16</v>
      </c>
      <c r="P12" s="5">
        <v>0</v>
      </c>
      <c r="Q12" s="5">
        <v>1</v>
      </c>
      <c r="R12" s="5">
        <v>0</v>
      </c>
      <c r="S12" s="5">
        <v>3</v>
      </c>
      <c r="T12" s="5">
        <v>31</v>
      </c>
    </row>
    <row r="13" spans="1:20" x14ac:dyDescent="0.2">
      <c r="A13" s="5" t="s">
        <v>112</v>
      </c>
      <c r="B13" s="6" t="s">
        <v>28</v>
      </c>
      <c r="C13" s="6" t="s">
        <v>29</v>
      </c>
      <c r="D13" s="14">
        <v>35.6</v>
      </c>
      <c r="E13" s="6">
        <v>13157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14</v>
      </c>
      <c r="O13" s="5">
        <v>13</v>
      </c>
      <c r="P13" s="5">
        <v>0</v>
      </c>
      <c r="Q13" s="5">
        <v>2</v>
      </c>
      <c r="R13" s="5">
        <v>0</v>
      </c>
      <c r="S13" s="5">
        <v>2</v>
      </c>
      <c r="T13" s="5">
        <v>31</v>
      </c>
    </row>
    <row r="14" spans="1:20" x14ac:dyDescent="0.2">
      <c r="A14" s="5" t="s">
        <v>108</v>
      </c>
      <c r="B14" s="6" t="s">
        <v>23</v>
      </c>
      <c r="C14" s="6" t="s">
        <v>24</v>
      </c>
      <c r="D14" s="14">
        <v>33.9</v>
      </c>
      <c r="E14" s="6">
        <v>13654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6</v>
      </c>
      <c r="O14" s="5">
        <v>14</v>
      </c>
      <c r="P14" s="5">
        <v>0</v>
      </c>
      <c r="Q14" s="5">
        <v>0</v>
      </c>
      <c r="R14" s="5">
        <v>0</v>
      </c>
      <c r="S14" s="5">
        <v>1</v>
      </c>
      <c r="T14" s="5">
        <v>21</v>
      </c>
    </row>
    <row r="15" spans="1:20" x14ac:dyDescent="0.2">
      <c r="A15" s="5" t="s">
        <v>131</v>
      </c>
      <c r="B15" s="6" t="s">
        <v>52</v>
      </c>
      <c r="C15" s="6" t="s">
        <v>0</v>
      </c>
      <c r="D15" s="14">
        <v>31.6</v>
      </c>
      <c r="E15" s="6">
        <v>13936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6</v>
      </c>
      <c r="O15" s="5">
        <v>11</v>
      </c>
      <c r="P15" s="5">
        <v>0</v>
      </c>
      <c r="Q15" s="5">
        <v>1</v>
      </c>
      <c r="R15" s="5">
        <v>0</v>
      </c>
      <c r="S15" s="5">
        <v>1</v>
      </c>
      <c r="T15" s="5">
        <v>19</v>
      </c>
    </row>
    <row r="16" spans="1:20" x14ac:dyDescent="0.2">
      <c r="A16" s="5" t="s">
        <v>154</v>
      </c>
      <c r="B16" s="6" t="s">
        <v>78</v>
      </c>
      <c r="C16" s="6" t="s">
        <v>0</v>
      </c>
      <c r="D16" s="14">
        <v>34.299999999999997</v>
      </c>
      <c r="E16" s="6">
        <v>12296</v>
      </c>
      <c r="F16" s="5">
        <v>1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7</v>
      </c>
      <c r="O16" s="5">
        <v>12</v>
      </c>
      <c r="P16" s="5">
        <v>0</v>
      </c>
      <c r="Q16" s="5">
        <v>0</v>
      </c>
      <c r="R16" s="5">
        <v>0</v>
      </c>
      <c r="S16" s="5">
        <v>1</v>
      </c>
      <c r="T16" s="5">
        <v>22</v>
      </c>
    </row>
    <row r="17" spans="1:20" x14ac:dyDescent="0.2">
      <c r="A17" s="5" t="s">
        <v>141</v>
      </c>
      <c r="B17" s="6" t="s">
        <v>62</v>
      </c>
      <c r="C17" s="6" t="s">
        <v>0</v>
      </c>
      <c r="D17" s="14">
        <v>40.700000000000003</v>
      </c>
      <c r="E17" s="6">
        <v>18093</v>
      </c>
      <c r="F17" s="5">
        <v>0</v>
      </c>
      <c r="G17" s="5">
        <v>1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2</v>
      </c>
      <c r="O17" s="5">
        <v>13</v>
      </c>
      <c r="P17" s="5">
        <v>0</v>
      </c>
      <c r="Q17" s="5">
        <v>2</v>
      </c>
      <c r="R17" s="5">
        <v>0</v>
      </c>
      <c r="S17" s="5">
        <v>0</v>
      </c>
      <c r="T17" s="5">
        <v>19</v>
      </c>
    </row>
    <row r="18" spans="1:20" x14ac:dyDescent="0.2">
      <c r="A18" s="5" t="s">
        <v>106</v>
      </c>
      <c r="B18" s="6" t="s">
        <v>21</v>
      </c>
      <c r="C18" s="6" t="s">
        <v>10</v>
      </c>
      <c r="D18" s="14">
        <v>78.2</v>
      </c>
      <c r="E18" s="6">
        <v>26690</v>
      </c>
      <c r="F18" s="5">
        <v>0</v>
      </c>
      <c r="G18" s="5">
        <v>3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8</v>
      </c>
      <c r="O18" s="5">
        <v>19</v>
      </c>
      <c r="P18" s="5">
        <v>0</v>
      </c>
      <c r="Q18" s="5">
        <v>3</v>
      </c>
      <c r="R18" s="5">
        <v>0</v>
      </c>
      <c r="S18" s="5">
        <v>2</v>
      </c>
      <c r="T18" s="5">
        <v>36</v>
      </c>
    </row>
    <row r="19" spans="1:20" x14ac:dyDescent="0.2">
      <c r="A19" s="5" t="s">
        <v>109</v>
      </c>
      <c r="B19" s="6" t="s">
        <v>25</v>
      </c>
      <c r="C19" s="6" t="s">
        <v>3</v>
      </c>
      <c r="D19" s="14">
        <v>32.700000000000003</v>
      </c>
      <c r="E19" s="6">
        <v>12192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7</v>
      </c>
      <c r="O19" s="5">
        <v>11</v>
      </c>
      <c r="P19" s="5">
        <v>0</v>
      </c>
      <c r="Q19" s="5">
        <v>5</v>
      </c>
      <c r="R19" s="5">
        <v>0</v>
      </c>
      <c r="S19" s="5">
        <v>0</v>
      </c>
      <c r="T19" s="5">
        <v>23</v>
      </c>
    </row>
    <row r="20" spans="1:20" x14ac:dyDescent="0.2">
      <c r="A20" s="5" t="s">
        <v>121</v>
      </c>
      <c r="B20" s="6" t="s">
        <v>41</v>
      </c>
      <c r="C20" s="6" t="s">
        <v>0</v>
      </c>
      <c r="D20" s="14">
        <v>32.6</v>
      </c>
      <c r="E20" s="6">
        <v>11278</v>
      </c>
      <c r="F20" s="5">
        <v>0</v>
      </c>
      <c r="G20" s="5">
        <v>2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6</v>
      </c>
      <c r="O20" s="5">
        <v>8</v>
      </c>
      <c r="P20" s="5">
        <v>0</v>
      </c>
      <c r="Q20" s="5">
        <v>2</v>
      </c>
      <c r="R20" s="5">
        <v>0</v>
      </c>
      <c r="S20" s="5">
        <v>0</v>
      </c>
      <c r="T20" s="5">
        <v>19</v>
      </c>
    </row>
    <row r="21" spans="1:20" x14ac:dyDescent="0.2">
      <c r="A21" s="5" t="s">
        <v>115</v>
      </c>
      <c r="B21" s="6" t="s">
        <v>33</v>
      </c>
      <c r="C21" s="6" t="s">
        <v>29</v>
      </c>
      <c r="D21" s="14">
        <v>37.200000000000003</v>
      </c>
      <c r="E21" s="6">
        <v>11755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11</v>
      </c>
      <c r="O21" s="5">
        <v>12</v>
      </c>
      <c r="P21" s="5">
        <v>0</v>
      </c>
      <c r="Q21" s="5">
        <v>9</v>
      </c>
      <c r="R21" s="5">
        <v>0</v>
      </c>
      <c r="S21" s="5">
        <v>1</v>
      </c>
      <c r="T21" s="5">
        <v>33</v>
      </c>
    </row>
    <row r="22" spans="1:20" x14ac:dyDescent="0.2">
      <c r="A22" s="15" t="s">
        <v>96</v>
      </c>
      <c r="B22" s="6" t="s">
        <v>19</v>
      </c>
      <c r="C22" s="6" t="s">
        <v>3</v>
      </c>
      <c r="D22" s="14">
        <v>34</v>
      </c>
      <c r="E22" s="6">
        <v>13198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6</v>
      </c>
      <c r="O22" s="5">
        <v>12</v>
      </c>
      <c r="P22" s="5">
        <v>1</v>
      </c>
      <c r="Q22" s="5">
        <v>2</v>
      </c>
      <c r="R22" s="5">
        <v>0</v>
      </c>
      <c r="S22" s="5">
        <v>1</v>
      </c>
      <c r="T22" s="5">
        <v>22</v>
      </c>
    </row>
    <row r="23" spans="1:20" x14ac:dyDescent="0.2">
      <c r="A23" s="5" t="s">
        <v>116</v>
      </c>
      <c r="B23" s="6" t="s">
        <v>34</v>
      </c>
      <c r="C23" s="6" t="s">
        <v>3</v>
      </c>
      <c r="D23" s="14">
        <v>39</v>
      </c>
      <c r="E23" s="6">
        <v>12123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8</v>
      </c>
      <c r="O23" s="5">
        <v>11</v>
      </c>
      <c r="P23" s="5">
        <v>1</v>
      </c>
      <c r="Q23" s="5">
        <v>2</v>
      </c>
      <c r="R23" s="5">
        <v>0</v>
      </c>
      <c r="S23" s="5">
        <v>1</v>
      </c>
      <c r="T23" s="5">
        <v>23</v>
      </c>
    </row>
    <row r="24" spans="1:20" x14ac:dyDescent="0.2">
      <c r="A24" s="5" t="s">
        <v>158</v>
      </c>
      <c r="B24" s="6" t="s">
        <v>82</v>
      </c>
      <c r="C24" s="6" t="s">
        <v>3</v>
      </c>
      <c r="D24" s="14">
        <v>41.6</v>
      </c>
      <c r="E24" s="6">
        <v>13852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4</v>
      </c>
      <c r="O24" s="5">
        <v>13</v>
      </c>
      <c r="P24" s="5">
        <v>0</v>
      </c>
      <c r="Q24" s="5">
        <v>7</v>
      </c>
      <c r="R24" s="5">
        <v>0</v>
      </c>
      <c r="S24" s="5">
        <v>0</v>
      </c>
      <c r="T24" s="5">
        <v>24</v>
      </c>
    </row>
    <row r="25" spans="1:20" x14ac:dyDescent="0.2">
      <c r="A25" s="5" t="s">
        <v>144</v>
      </c>
      <c r="B25" s="6" t="s">
        <v>65</v>
      </c>
      <c r="C25" s="6" t="s">
        <v>18</v>
      </c>
      <c r="D25" s="14">
        <v>37</v>
      </c>
      <c r="E25" s="6">
        <v>18303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9</v>
      </c>
      <c r="O25" s="5">
        <v>10</v>
      </c>
      <c r="P25" s="5">
        <v>0</v>
      </c>
      <c r="Q25" s="5">
        <v>2</v>
      </c>
      <c r="R25" s="5">
        <v>0</v>
      </c>
      <c r="S25" s="5">
        <v>1</v>
      </c>
      <c r="T25" s="5">
        <v>22</v>
      </c>
    </row>
    <row r="26" spans="1:20" x14ac:dyDescent="0.2">
      <c r="A26" s="5" t="s">
        <v>119</v>
      </c>
      <c r="B26" s="6" t="s">
        <v>37</v>
      </c>
      <c r="C26" s="6" t="s">
        <v>0</v>
      </c>
      <c r="D26" s="14">
        <v>67.3</v>
      </c>
      <c r="E26" s="6">
        <v>11143</v>
      </c>
      <c r="F26" s="5">
        <v>0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17</v>
      </c>
      <c r="O26" s="5">
        <v>23</v>
      </c>
      <c r="P26" s="5">
        <v>0</v>
      </c>
      <c r="Q26" s="5">
        <v>1</v>
      </c>
      <c r="R26" s="5">
        <v>0</v>
      </c>
      <c r="S26" s="5">
        <v>1</v>
      </c>
      <c r="T26" s="5">
        <v>43</v>
      </c>
    </row>
    <row r="27" spans="1:20" x14ac:dyDescent="0.2">
      <c r="A27" s="15" t="s">
        <v>177</v>
      </c>
      <c r="B27" s="6" t="s">
        <v>66</v>
      </c>
      <c r="C27" s="6" t="s">
        <v>18</v>
      </c>
      <c r="D27" s="14">
        <v>38.299999999999997</v>
      </c>
      <c r="E27" s="6">
        <v>13239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9</v>
      </c>
      <c r="O27" s="5">
        <v>15</v>
      </c>
      <c r="P27" s="5">
        <v>3</v>
      </c>
      <c r="Q27" s="5">
        <v>1</v>
      </c>
      <c r="R27" s="5">
        <v>0</v>
      </c>
      <c r="S27" s="5">
        <v>1</v>
      </c>
      <c r="T27" s="5">
        <v>29</v>
      </c>
    </row>
    <row r="28" spans="1:20" x14ac:dyDescent="0.2">
      <c r="A28" s="5" t="s">
        <v>143</v>
      </c>
      <c r="B28" s="6" t="s">
        <v>64</v>
      </c>
      <c r="C28" s="6" t="s">
        <v>0</v>
      </c>
      <c r="D28" s="14">
        <v>66.3</v>
      </c>
      <c r="E28" s="6">
        <v>22046</v>
      </c>
      <c r="F28" s="5">
        <v>0</v>
      </c>
      <c r="G28" s="5">
        <v>1</v>
      </c>
      <c r="H28" s="5">
        <v>0</v>
      </c>
      <c r="I28" s="5">
        <v>0</v>
      </c>
      <c r="J28" s="5">
        <v>2</v>
      </c>
      <c r="K28" s="5">
        <v>0</v>
      </c>
      <c r="L28" s="5">
        <v>0</v>
      </c>
      <c r="M28" s="5">
        <v>0</v>
      </c>
      <c r="N28" s="5">
        <v>21</v>
      </c>
      <c r="O28" s="5">
        <v>14</v>
      </c>
      <c r="P28" s="5">
        <v>0</v>
      </c>
      <c r="Q28" s="5">
        <v>7</v>
      </c>
      <c r="R28" s="5">
        <v>0</v>
      </c>
      <c r="S28" s="5">
        <v>4</v>
      </c>
      <c r="T28" s="5">
        <v>49</v>
      </c>
    </row>
    <row r="29" spans="1:20" x14ac:dyDescent="0.2">
      <c r="A29" s="5" t="s">
        <v>150</v>
      </c>
      <c r="B29" s="6" t="s">
        <v>72</v>
      </c>
      <c r="C29" s="6" t="s">
        <v>0</v>
      </c>
      <c r="D29" s="14">
        <v>36.200000000000003</v>
      </c>
      <c r="E29" s="6">
        <v>13356</v>
      </c>
      <c r="F29" s="5">
        <v>0</v>
      </c>
      <c r="G29" s="5">
        <v>1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2</v>
      </c>
      <c r="O29" s="5">
        <v>8</v>
      </c>
      <c r="P29" s="5">
        <v>0</v>
      </c>
      <c r="Q29" s="5">
        <v>2</v>
      </c>
      <c r="R29" s="5">
        <v>0</v>
      </c>
      <c r="S29" s="5">
        <v>1</v>
      </c>
      <c r="T29" s="5">
        <v>15</v>
      </c>
    </row>
    <row r="30" spans="1:20" x14ac:dyDescent="0.2">
      <c r="A30" s="5" t="s">
        <v>118</v>
      </c>
      <c r="B30" s="6" t="s">
        <v>36</v>
      </c>
      <c r="C30" s="6" t="s">
        <v>0</v>
      </c>
      <c r="D30" s="14">
        <v>30.2</v>
      </c>
      <c r="E30" s="6">
        <v>10448</v>
      </c>
      <c r="F30" s="5">
        <v>0</v>
      </c>
      <c r="G30" s="5">
        <v>2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6</v>
      </c>
      <c r="O30" s="5">
        <v>8</v>
      </c>
      <c r="P30" s="5">
        <v>0</v>
      </c>
      <c r="Q30" s="5">
        <v>2</v>
      </c>
      <c r="R30" s="5">
        <v>0</v>
      </c>
      <c r="S30" s="5">
        <v>0</v>
      </c>
      <c r="T30" s="5">
        <v>19</v>
      </c>
    </row>
    <row r="31" spans="1:20" x14ac:dyDescent="0.2">
      <c r="A31" s="5" t="s">
        <v>110</v>
      </c>
      <c r="B31" s="6" t="s">
        <v>26</v>
      </c>
      <c r="C31" s="6" t="s">
        <v>24</v>
      </c>
      <c r="D31" s="14">
        <v>35.4</v>
      </c>
      <c r="E31" s="6">
        <v>13076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4</v>
      </c>
      <c r="O31" s="5">
        <v>14</v>
      </c>
      <c r="P31" s="5">
        <v>0</v>
      </c>
      <c r="Q31" s="5">
        <v>0</v>
      </c>
      <c r="R31" s="5">
        <v>0</v>
      </c>
      <c r="S31" s="5">
        <v>1</v>
      </c>
      <c r="T31" s="5">
        <v>19</v>
      </c>
    </row>
    <row r="32" spans="1:20" x14ac:dyDescent="0.2">
      <c r="A32" s="5" t="s">
        <v>148</v>
      </c>
      <c r="B32" s="6" t="s">
        <v>70</v>
      </c>
      <c r="C32" s="6" t="s">
        <v>18</v>
      </c>
      <c r="D32" s="14">
        <v>53</v>
      </c>
      <c r="E32" s="6">
        <v>20982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5</v>
      </c>
      <c r="O32" s="5">
        <v>9</v>
      </c>
      <c r="P32" s="5">
        <v>1</v>
      </c>
      <c r="Q32" s="5">
        <v>0</v>
      </c>
      <c r="R32" s="5">
        <v>0</v>
      </c>
      <c r="S32" s="5">
        <v>1</v>
      </c>
      <c r="T32" s="5">
        <v>16</v>
      </c>
    </row>
    <row r="33" spans="1:20" x14ac:dyDescent="0.2">
      <c r="A33" s="5" t="s">
        <v>114</v>
      </c>
      <c r="B33" s="6" t="s">
        <v>31</v>
      </c>
      <c r="C33" s="6" t="s">
        <v>0</v>
      </c>
      <c r="D33" s="14">
        <v>119</v>
      </c>
      <c r="E33" s="6">
        <v>12834</v>
      </c>
      <c r="F33" s="5">
        <v>0</v>
      </c>
      <c r="G33" s="5">
        <v>1</v>
      </c>
      <c r="H33" s="5">
        <v>0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6</v>
      </c>
      <c r="O33" s="5">
        <v>11</v>
      </c>
      <c r="P33" s="5">
        <v>0</v>
      </c>
      <c r="Q33" s="5">
        <v>3</v>
      </c>
      <c r="R33" s="5">
        <v>0</v>
      </c>
      <c r="S33" s="5">
        <v>0</v>
      </c>
      <c r="T33" s="5">
        <v>22</v>
      </c>
    </row>
    <row r="34" spans="1:20" x14ac:dyDescent="0.2">
      <c r="A34" s="15" t="s">
        <v>97</v>
      </c>
      <c r="B34" s="6" t="s">
        <v>32</v>
      </c>
      <c r="C34" s="6" t="s">
        <v>0</v>
      </c>
      <c r="D34" s="14">
        <v>57.4</v>
      </c>
      <c r="E34" s="6">
        <v>20131</v>
      </c>
      <c r="F34" s="5">
        <v>0</v>
      </c>
      <c r="G34" s="5">
        <v>3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9</v>
      </c>
      <c r="O34" s="5">
        <v>19</v>
      </c>
      <c r="P34" s="5">
        <v>0</v>
      </c>
      <c r="Q34" s="5">
        <v>10</v>
      </c>
      <c r="R34" s="5">
        <v>0</v>
      </c>
      <c r="S34" s="5">
        <v>3</v>
      </c>
      <c r="T34" s="5">
        <v>44</v>
      </c>
    </row>
    <row r="35" spans="1:20" x14ac:dyDescent="0.2">
      <c r="A35" s="5" t="s">
        <v>130</v>
      </c>
      <c r="B35" s="6" t="s">
        <v>51</v>
      </c>
      <c r="C35" s="6" t="s">
        <v>0</v>
      </c>
      <c r="D35" s="14">
        <v>48</v>
      </c>
      <c r="E35" s="6">
        <v>17771</v>
      </c>
      <c r="F35" s="5">
        <v>0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4</v>
      </c>
      <c r="O35" s="5">
        <v>10</v>
      </c>
      <c r="P35" s="5">
        <v>0</v>
      </c>
      <c r="Q35" s="5">
        <v>3</v>
      </c>
      <c r="R35" s="5">
        <v>0</v>
      </c>
      <c r="S35" s="5">
        <v>1</v>
      </c>
      <c r="T35" s="5">
        <v>19</v>
      </c>
    </row>
    <row r="36" spans="1:20" x14ac:dyDescent="0.2">
      <c r="A36" s="5" t="s">
        <v>103</v>
      </c>
      <c r="B36" s="6" t="s">
        <v>14</v>
      </c>
      <c r="C36" s="6" t="s">
        <v>3</v>
      </c>
      <c r="D36" s="14">
        <v>42.5</v>
      </c>
      <c r="E36" s="6">
        <v>12539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8</v>
      </c>
      <c r="O36" s="5">
        <v>13</v>
      </c>
      <c r="P36" s="5">
        <v>0</v>
      </c>
      <c r="Q36" s="5">
        <v>6</v>
      </c>
      <c r="R36" s="5">
        <v>0</v>
      </c>
      <c r="S36" s="5">
        <v>0</v>
      </c>
      <c r="T36" s="5">
        <v>28</v>
      </c>
    </row>
    <row r="37" spans="1:20" x14ac:dyDescent="0.2">
      <c r="A37" s="5" t="s">
        <v>134</v>
      </c>
      <c r="B37" s="6" t="s">
        <v>55</v>
      </c>
      <c r="C37" s="6" t="s">
        <v>0</v>
      </c>
      <c r="D37" s="14">
        <v>38.5</v>
      </c>
      <c r="E37" s="6">
        <v>13194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4</v>
      </c>
      <c r="O37" s="5">
        <v>5</v>
      </c>
      <c r="P37" s="5">
        <v>0</v>
      </c>
      <c r="Q37" s="5">
        <v>1</v>
      </c>
      <c r="R37" s="5">
        <v>0</v>
      </c>
      <c r="S37" s="5">
        <v>5</v>
      </c>
      <c r="T37" s="5">
        <v>15</v>
      </c>
    </row>
    <row r="38" spans="1:20" x14ac:dyDescent="0.2">
      <c r="A38" s="5" t="s">
        <v>137</v>
      </c>
      <c r="B38" s="6" t="s">
        <v>58</v>
      </c>
      <c r="C38" s="6" t="s">
        <v>13</v>
      </c>
      <c r="D38" s="14">
        <v>59.3</v>
      </c>
      <c r="E38" s="6">
        <v>21524</v>
      </c>
      <c r="F38" s="5">
        <v>0</v>
      </c>
      <c r="G38" s="5">
        <v>3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10</v>
      </c>
      <c r="O38" s="5">
        <v>8</v>
      </c>
      <c r="P38" s="5">
        <v>0</v>
      </c>
      <c r="Q38" s="5">
        <v>5</v>
      </c>
      <c r="R38" s="5">
        <v>0</v>
      </c>
      <c r="S38" s="5">
        <v>2</v>
      </c>
      <c r="T38" s="5">
        <v>29</v>
      </c>
    </row>
    <row r="39" spans="1:20" x14ac:dyDescent="0.2">
      <c r="A39" s="5" t="s">
        <v>127</v>
      </c>
      <c r="B39" s="6" t="s">
        <v>47</v>
      </c>
      <c r="C39" s="6" t="s">
        <v>3</v>
      </c>
      <c r="D39" s="14">
        <v>44.8</v>
      </c>
      <c r="E39" s="6">
        <v>14302</v>
      </c>
      <c r="F39" s="5">
        <v>0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8</v>
      </c>
      <c r="O39" s="5">
        <v>11</v>
      </c>
      <c r="P39" s="5">
        <v>0</v>
      </c>
      <c r="Q39" s="5">
        <v>1</v>
      </c>
      <c r="R39" s="5">
        <v>0</v>
      </c>
      <c r="S39" s="5">
        <v>2</v>
      </c>
      <c r="T39" s="5">
        <v>23</v>
      </c>
    </row>
    <row r="40" spans="1:20" x14ac:dyDescent="0.2">
      <c r="A40" s="15" t="s">
        <v>92</v>
      </c>
      <c r="B40" s="6" t="s">
        <v>8</v>
      </c>
      <c r="C40" s="6" t="s">
        <v>0</v>
      </c>
      <c r="D40" s="14">
        <v>85.3</v>
      </c>
      <c r="E40" s="6">
        <v>25695</v>
      </c>
      <c r="F40" s="5">
        <v>0</v>
      </c>
      <c r="G40" s="5">
        <v>0</v>
      </c>
      <c r="H40" s="5">
        <v>0</v>
      </c>
      <c r="I40" s="5">
        <v>0</v>
      </c>
      <c r="J40" s="5">
        <v>2</v>
      </c>
      <c r="K40" s="5">
        <v>0</v>
      </c>
      <c r="L40" s="5">
        <v>0</v>
      </c>
      <c r="M40" s="5">
        <v>0</v>
      </c>
      <c r="N40" s="5">
        <v>15</v>
      </c>
      <c r="O40" s="5">
        <v>20</v>
      </c>
      <c r="P40" s="5">
        <v>0</v>
      </c>
      <c r="Q40" s="5">
        <v>7</v>
      </c>
      <c r="R40" s="5">
        <v>0</v>
      </c>
      <c r="S40" s="5">
        <v>1</v>
      </c>
      <c r="T40" s="5">
        <v>45</v>
      </c>
    </row>
    <row r="41" spans="1:20" x14ac:dyDescent="0.2">
      <c r="A41" s="5" t="s">
        <v>151</v>
      </c>
      <c r="B41" s="6" t="s">
        <v>74</v>
      </c>
      <c r="C41" s="6" t="s">
        <v>0</v>
      </c>
      <c r="D41" s="14">
        <v>59.4</v>
      </c>
      <c r="E41" s="6">
        <v>21391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0</v>
      </c>
      <c r="M41" s="5">
        <v>0</v>
      </c>
      <c r="N41" s="5">
        <v>6</v>
      </c>
      <c r="O41" s="5">
        <v>24</v>
      </c>
      <c r="P41" s="5">
        <v>0</v>
      </c>
      <c r="Q41" s="5">
        <v>3</v>
      </c>
      <c r="R41" s="5">
        <v>0</v>
      </c>
      <c r="S41" s="5">
        <v>2</v>
      </c>
      <c r="T41" s="5">
        <v>37</v>
      </c>
    </row>
    <row r="42" spans="1:20" x14ac:dyDescent="0.2">
      <c r="A42" s="15" t="s">
        <v>91</v>
      </c>
      <c r="B42" s="6" t="s">
        <v>7</v>
      </c>
      <c r="C42" s="6" t="s">
        <v>0</v>
      </c>
      <c r="D42" s="14">
        <v>58</v>
      </c>
      <c r="E42" s="6">
        <v>20808</v>
      </c>
      <c r="F42" s="5">
        <v>0</v>
      </c>
      <c r="G42" s="5">
        <v>0</v>
      </c>
      <c r="H42" s="5">
        <v>0</v>
      </c>
      <c r="I42" s="5">
        <v>0</v>
      </c>
      <c r="J42" s="5">
        <v>2</v>
      </c>
      <c r="K42" s="5">
        <v>0</v>
      </c>
      <c r="L42" s="5">
        <v>0</v>
      </c>
      <c r="M42" s="5">
        <v>0</v>
      </c>
      <c r="N42" s="5">
        <v>14</v>
      </c>
      <c r="O42" s="5">
        <v>15</v>
      </c>
      <c r="P42" s="5">
        <v>0</v>
      </c>
      <c r="Q42" s="5">
        <v>7</v>
      </c>
      <c r="R42" s="5">
        <v>0</v>
      </c>
      <c r="S42" s="5">
        <v>4</v>
      </c>
      <c r="T42" s="5">
        <v>42</v>
      </c>
    </row>
    <row r="43" spans="1:20" x14ac:dyDescent="0.2">
      <c r="A43" s="15" t="s">
        <v>90</v>
      </c>
      <c r="B43" s="6" t="s">
        <v>5</v>
      </c>
      <c r="C43" s="6" t="s">
        <v>0</v>
      </c>
      <c r="D43" s="14">
        <v>60.1</v>
      </c>
      <c r="E43" s="6">
        <v>22299</v>
      </c>
      <c r="F43" s="5">
        <v>0</v>
      </c>
      <c r="G43" s="5">
        <v>0</v>
      </c>
      <c r="H43" s="5">
        <v>0</v>
      </c>
      <c r="I43" s="5">
        <v>0</v>
      </c>
      <c r="J43" s="5">
        <v>2</v>
      </c>
      <c r="K43" s="5">
        <v>0</v>
      </c>
      <c r="L43" s="5">
        <v>0</v>
      </c>
      <c r="M43" s="5">
        <v>0</v>
      </c>
      <c r="N43" s="5">
        <v>16</v>
      </c>
      <c r="O43" s="5">
        <v>16</v>
      </c>
      <c r="P43" s="5">
        <v>0</v>
      </c>
      <c r="Q43" s="5">
        <v>6</v>
      </c>
      <c r="R43" s="5">
        <v>0</v>
      </c>
      <c r="S43" s="5">
        <v>1</v>
      </c>
      <c r="T43" s="5">
        <v>41</v>
      </c>
    </row>
    <row r="44" spans="1:20" x14ac:dyDescent="0.2">
      <c r="A44" s="5" t="s">
        <v>153</v>
      </c>
      <c r="B44" s="6" t="s">
        <v>77</v>
      </c>
      <c r="C44" s="6" t="s">
        <v>6</v>
      </c>
      <c r="D44" s="14">
        <v>46.7</v>
      </c>
      <c r="E44" s="6">
        <v>16502</v>
      </c>
      <c r="F44" s="5">
        <v>0</v>
      </c>
      <c r="G44" s="5">
        <v>0</v>
      </c>
      <c r="H44" s="5">
        <v>0</v>
      </c>
      <c r="I44" s="5">
        <v>0</v>
      </c>
      <c r="J44" s="5">
        <v>2</v>
      </c>
      <c r="K44" s="5">
        <v>0</v>
      </c>
      <c r="L44" s="5">
        <v>1</v>
      </c>
      <c r="M44" s="5">
        <v>0</v>
      </c>
      <c r="N44" s="5">
        <v>7</v>
      </c>
      <c r="O44" s="5">
        <v>6</v>
      </c>
      <c r="P44" s="5">
        <v>0</v>
      </c>
      <c r="Q44" s="5">
        <v>5</v>
      </c>
      <c r="R44" s="5">
        <v>0</v>
      </c>
      <c r="S44" s="5">
        <v>4</v>
      </c>
      <c r="T44" s="5">
        <v>25</v>
      </c>
    </row>
    <row r="45" spans="1:20" x14ac:dyDescent="0.2">
      <c r="A45" s="5" t="s">
        <v>111</v>
      </c>
      <c r="B45" s="6" t="s">
        <v>27</v>
      </c>
      <c r="C45" s="6" t="s">
        <v>3</v>
      </c>
      <c r="D45" s="14">
        <v>39.9</v>
      </c>
      <c r="E45" s="6">
        <v>13745</v>
      </c>
      <c r="F45" s="5">
        <v>0</v>
      </c>
      <c r="G45" s="5">
        <v>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7</v>
      </c>
      <c r="O45" s="5">
        <v>12</v>
      </c>
      <c r="P45" s="5">
        <v>0</v>
      </c>
      <c r="Q45" s="5">
        <v>7</v>
      </c>
      <c r="R45" s="5">
        <v>0</v>
      </c>
      <c r="S45" s="5">
        <v>0</v>
      </c>
      <c r="T45" s="5">
        <v>27</v>
      </c>
    </row>
    <row r="46" spans="1:20" x14ac:dyDescent="0.2">
      <c r="A46" s="5" t="s">
        <v>124</v>
      </c>
      <c r="B46" s="6" t="s">
        <v>44</v>
      </c>
      <c r="C46" s="6" t="s">
        <v>1</v>
      </c>
      <c r="D46" s="14">
        <v>63.4</v>
      </c>
      <c r="E46" s="6">
        <v>11338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4</v>
      </c>
      <c r="O46" s="5">
        <v>19</v>
      </c>
      <c r="P46" s="5">
        <v>0</v>
      </c>
      <c r="Q46" s="5">
        <v>4</v>
      </c>
      <c r="R46" s="5">
        <v>0</v>
      </c>
      <c r="S46" s="5">
        <v>1</v>
      </c>
      <c r="T46" s="5">
        <v>28</v>
      </c>
    </row>
    <row r="47" spans="1:20" x14ac:dyDescent="0.2">
      <c r="A47" s="15" t="s">
        <v>93</v>
      </c>
      <c r="B47" s="6" t="s">
        <v>9</v>
      </c>
      <c r="C47" s="6" t="s">
        <v>1</v>
      </c>
      <c r="D47" s="14">
        <v>31.6</v>
      </c>
      <c r="E47" s="6">
        <v>9820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3</v>
      </c>
      <c r="O47" s="5">
        <v>12</v>
      </c>
      <c r="P47" s="5">
        <v>0</v>
      </c>
      <c r="Q47" s="5">
        <v>2</v>
      </c>
      <c r="R47" s="5">
        <v>0</v>
      </c>
      <c r="S47" s="5">
        <v>1</v>
      </c>
      <c r="T47" s="5">
        <v>19</v>
      </c>
    </row>
    <row r="48" spans="1:20" x14ac:dyDescent="0.2">
      <c r="A48" s="5" t="s">
        <v>123</v>
      </c>
      <c r="B48" s="6" t="s">
        <v>43</v>
      </c>
      <c r="C48" s="6" t="s">
        <v>3</v>
      </c>
      <c r="D48" s="14">
        <v>42.7</v>
      </c>
      <c r="E48" s="6">
        <v>12287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11</v>
      </c>
      <c r="O48" s="5">
        <v>11</v>
      </c>
      <c r="P48" s="5">
        <v>0</v>
      </c>
      <c r="Q48" s="5">
        <v>3</v>
      </c>
      <c r="R48" s="5">
        <v>0</v>
      </c>
      <c r="S48" s="5">
        <v>2</v>
      </c>
      <c r="T48" s="5">
        <v>27</v>
      </c>
    </row>
    <row r="49" spans="1:20" x14ac:dyDescent="0.2">
      <c r="A49" s="5" t="s">
        <v>139</v>
      </c>
      <c r="B49" s="6" t="s">
        <v>60</v>
      </c>
      <c r="C49" s="6" t="s">
        <v>0</v>
      </c>
      <c r="D49" s="14">
        <v>38.200000000000003</v>
      </c>
      <c r="E49" s="6">
        <v>15376</v>
      </c>
      <c r="F49" s="5">
        <v>0</v>
      </c>
      <c r="G49" s="5">
        <v>0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6</v>
      </c>
      <c r="O49" s="5">
        <v>12</v>
      </c>
      <c r="P49" s="5">
        <v>0</v>
      </c>
      <c r="Q49" s="5">
        <v>2</v>
      </c>
      <c r="R49" s="5">
        <v>0</v>
      </c>
      <c r="S49" s="5">
        <v>1</v>
      </c>
      <c r="T49" s="5">
        <v>22</v>
      </c>
    </row>
    <row r="50" spans="1:20" x14ac:dyDescent="0.2">
      <c r="A50" s="5" t="s">
        <v>132</v>
      </c>
      <c r="B50" s="6" t="s">
        <v>53</v>
      </c>
      <c r="C50" s="6" t="s">
        <v>0</v>
      </c>
      <c r="D50" s="14">
        <v>33.799999999999997</v>
      </c>
      <c r="E50" s="6">
        <v>11244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8</v>
      </c>
      <c r="O50" s="5">
        <v>6</v>
      </c>
      <c r="P50" s="5">
        <v>0</v>
      </c>
      <c r="Q50" s="5">
        <v>2</v>
      </c>
      <c r="R50" s="5">
        <v>0</v>
      </c>
      <c r="S50" s="5">
        <v>2</v>
      </c>
      <c r="T50" s="5">
        <v>18</v>
      </c>
    </row>
    <row r="51" spans="1:20" x14ac:dyDescent="0.2">
      <c r="A51" s="5" t="s">
        <v>149</v>
      </c>
      <c r="B51" s="6" t="s">
        <v>71</v>
      </c>
      <c r="C51" s="6" t="s">
        <v>0</v>
      </c>
      <c r="D51" s="14">
        <v>52.2</v>
      </c>
      <c r="E51" s="6">
        <v>21033</v>
      </c>
      <c r="F51" s="5">
        <v>0</v>
      </c>
      <c r="G51" s="5">
        <v>1</v>
      </c>
      <c r="H51" s="5">
        <v>0</v>
      </c>
      <c r="I51" s="5">
        <v>0</v>
      </c>
      <c r="J51" s="5">
        <v>1</v>
      </c>
      <c r="K51" s="5">
        <v>0</v>
      </c>
      <c r="L51" s="5">
        <v>1</v>
      </c>
      <c r="M51" s="5">
        <v>0</v>
      </c>
      <c r="N51" s="5">
        <v>2</v>
      </c>
      <c r="O51" s="5">
        <v>9</v>
      </c>
      <c r="P51" s="5">
        <v>0</v>
      </c>
      <c r="Q51" s="5">
        <v>1</v>
      </c>
      <c r="R51" s="5">
        <v>0</v>
      </c>
      <c r="S51" s="5">
        <v>2</v>
      </c>
      <c r="T51" s="5">
        <v>17</v>
      </c>
    </row>
    <row r="52" spans="1:20" x14ac:dyDescent="0.2">
      <c r="A52" s="5" t="s">
        <v>135</v>
      </c>
      <c r="B52" s="6" t="s">
        <v>56</v>
      </c>
      <c r="C52" s="6" t="s">
        <v>3</v>
      </c>
      <c r="D52" s="14">
        <v>30.1</v>
      </c>
      <c r="E52" s="6">
        <v>11855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17</v>
      </c>
      <c r="O52" s="5">
        <v>5</v>
      </c>
      <c r="P52" s="5">
        <v>0</v>
      </c>
      <c r="Q52" s="5">
        <v>1</v>
      </c>
      <c r="R52" s="5">
        <v>0</v>
      </c>
      <c r="S52" s="5">
        <v>0</v>
      </c>
      <c r="T52" s="5">
        <v>23</v>
      </c>
    </row>
    <row r="53" spans="1:20" x14ac:dyDescent="0.2">
      <c r="A53" s="15" t="s">
        <v>98</v>
      </c>
      <c r="B53" s="6" t="s">
        <v>40</v>
      </c>
      <c r="C53" s="6" t="s">
        <v>3</v>
      </c>
      <c r="D53" s="14">
        <v>28.4</v>
      </c>
      <c r="E53" s="6">
        <v>9262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11</v>
      </c>
      <c r="O53" s="5">
        <v>10</v>
      </c>
      <c r="P53" s="5">
        <v>0</v>
      </c>
      <c r="Q53" s="5">
        <v>10</v>
      </c>
      <c r="R53" s="5">
        <v>0</v>
      </c>
      <c r="S53" s="5">
        <v>0</v>
      </c>
      <c r="T53" s="5">
        <v>31</v>
      </c>
    </row>
    <row r="54" spans="1:20" x14ac:dyDescent="0.2">
      <c r="A54" s="15" t="s">
        <v>99</v>
      </c>
      <c r="B54" s="6" t="s">
        <v>50</v>
      </c>
      <c r="C54" s="6" t="s">
        <v>1</v>
      </c>
      <c r="D54" s="14">
        <v>44.4</v>
      </c>
      <c r="E54" s="6">
        <v>17089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9</v>
      </c>
      <c r="O54" s="5">
        <v>12</v>
      </c>
      <c r="P54" s="5">
        <v>0</v>
      </c>
      <c r="Q54" s="5">
        <v>1</v>
      </c>
      <c r="R54" s="5">
        <v>0</v>
      </c>
      <c r="S54" s="5">
        <v>1</v>
      </c>
      <c r="T54" s="5">
        <v>23</v>
      </c>
    </row>
    <row r="55" spans="1:20" x14ac:dyDescent="0.2">
      <c r="A55" s="5" t="s">
        <v>146</v>
      </c>
      <c r="B55" s="6" t="s">
        <v>67</v>
      </c>
      <c r="C55" s="6" t="s">
        <v>68</v>
      </c>
      <c r="D55" s="14">
        <v>34.5</v>
      </c>
      <c r="E55" s="6">
        <v>13617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10</v>
      </c>
      <c r="O55" s="5">
        <v>8</v>
      </c>
      <c r="P55" s="5">
        <v>0</v>
      </c>
      <c r="Q55" s="5">
        <v>1</v>
      </c>
      <c r="R55" s="5">
        <v>0</v>
      </c>
      <c r="S55" s="5">
        <v>0</v>
      </c>
      <c r="T55" s="5">
        <v>19</v>
      </c>
    </row>
    <row r="56" spans="1:20" x14ac:dyDescent="0.2">
      <c r="A56" s="5" t="s">
        <v>140</v>
      </c>
      <c r="B56" s="6" t="s">
        <v>61</v>
      </c>
      <c r="C56" s="6" t="s">
        <v>39</v>
      </c>
      <c r="D56" s="14">
        <v>38.1</v>
      </c>
      <c r="E56" s="6">
        <v>15245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5">
        <v>3</v>
      </c>
      <c r="P56" s="5">
        <v>0</v>
      </c>
      <c r="Q56" s="5">
        <v>0</v>
      </c>
      <c r="R56" s="5">
        <v>0</v>
      </c>
      <c r="S56" s="5">
        <v>0</v>
      </c>
      <c r="T56" s="5">
        <v>4</v>
      </c>
    </row>
    <row r="57" spans="1:20" x14ac:dyDescent="0.2">
      <c r="A57" s="5" t="s">
        <v>180</v>
      </c>
      <c r="B57" s="6" t="s">
        <v>4</v>
      </c>
      <c r="C57" s="6" t="s">
        <v>0</v>
      </c>
      <c r="D57" s="14">
        <v>33.700000000000003</v>
      </c>
      <c r="E57" s="6">
        <v>10346</v>
      </c>
      <c r="F57" s="5">
        <v>0</v>
      </c>
      <c r="G57" s="5">
        <v>1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3</v>
      </c>
      <c r="O57" s="5">
        <v>7</v>
      </c>
      <c r="P57" s="5">
        <v>0</v>
      </c>
      <c r="Q57" s="5">
        <v>2</v>
      </c>
      <c r="R57" s="5">
        <v>0</v>
      </c>
      <c r="S57" s="5">
        <v>0</v>
      </c>
      <c r="T57" s="5">
        <v>14</v>
      </c>
    </row>
    <row r="58" spans="1:20" x14ac:dyDescent="0.2">
      <c r="A58" s="5" t="s">
        <v>155</v>
      </c>
      <c r="B58" s="6" t="s">
        <v>79</v>
      </c>
      <c r="C58" s="6" t="s">
        <v>11</v>
      </c>
      <c r="D58" s="14">
        <v>33.6</v>
      </c>
      <c r="E58" s="6">
        <v>13275</v>
      </c>
      <c r="F58" s="5">
        <v>1</v>
      </c>
      <c r="G58" s="5">
        <v>0</v>
      </c>
      <c r="H58" s="5">
        <v>0</v>
      </c>
      <c r="I58" s="5">
        <v>0</v>
      </c>
      <c r="J58" s="5">
        <v>1</v>
      </c>
      <c r="K58" s="5">
        <v>0</v>
      </c>
      <c r="L58" s="5">
        <v>0</v>
      </c>
      <c r="M58" s="5">
        <v>0</v>
      </c>
      <c r="N58" s="5">
        <v>12</v>
      </c>
      <c r="O58" s="5">
        <v>9</v>
      </c>
      <c r="P58" s="5">
        <v>0</v>
      </c>
      <c r="Q58" s="5">
        <v>1</v>
      </c>
      <c r="R58" s="5">
        <v>0</v>
      </c>
      <c r="S58" s="5">
        <v>0</v>
      </c>
      <c r="T58" s="5">
        <v>24</v>
      </c>
    </row>
    <row r="59" spans="1:20" x14ac:dyDescent="0.2">
      <c r="A59" s="5" t="s">
        <v>105</v>
      </c>
      <c r="B59" s="6" t="s">
        <v>20</v>
      </c>
      <c r="C59" s="6" t="s">
        <v>18</v>
      </c>
      <c r="D59" s="14">
        <v>36.1</v>
      </c>
      <c r="E59" s="6">
        <v>14465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20</v>
      </c>
      <c r="O59" s="5">
        <v>15</v>
      </c>
      <c r="P59" s="5">
        <v>0</v>
      </c>
      <c r="Q59" s="5">
        <v>1</v>
      </c>
      <c r="R59" s="5">
        <v>0</v>
      </c>
      <c r="S59" s="5">
        <v>1</v>
      </c>
      <c r="T59" s="5">
        <v>37</v>
      </c>
    </row>
    <row r="60" spans="1:20" x14ac:dyDescent="0.2">
      <c r="A60" s="5" t="s">
        <v>128</v>
      </c>
      <c r="B60" s="6" t="s">
        <v>48</v>
      </c>
      <c r="C60" s="6" t="s">
        <v>12</v>
      </c>
      <c r="D60" s="14">
        <v>34.200000000000003</v>
      </c>
      <c r="E60" s="6">
        <v>11540</v>
      </c>
      <c r="F60" s="5">
        <v>0</v>
      </c>
      <c r="G60" s="5">
        <v>1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13</v>
      </c>
      <c r="O60" s="5">
        <v>10</v>
      </c>
      <c r="P60" s="5">
        <v>0</v>
      </c>
      <c r="Q60" s="5">
        <v>4</v>
      </c>
      <c r="R60" s="5">
        <v>0</v>
      </c>
      <c r="S60" s="5">
        <v>1</v>
      </c>
      <c r="T60" s="5">
        <v>29</v>
      </c>
    </row>
    <row r="61" spans="1:20" x14ac:dyDescent="0.2">
      <c r="A61" s="15" t="s">
        <v>100</v>
      </c>
      <c r="B61" s="6" t="s">
        <v>73</v>
      </c>
      <c r="C61" s="6" t="s">
        <v>3</v>
      </c>
      <c r="D61" s="14">
        <v>33.700000000000003</v>
      </c>
      <c r="E61" s="6">
        <v>10233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8</v>
      </c>
      <c r="O61" s="5">
        <v>10</v>
      </c>
      <c r="P61" s="5">
        <v>0</v>
      </c>
      <c r="Q61" s="5">
        <v>1</v>
      </c>
      <c r="R61" s="5">
        <v>0</v>
      </c>
      <c r="S61" s="5">
        <v>1</v>
      </c>
      <c r="T61" s="5">
        <v>20</v>
      </c>
    </row>
    <row r="62" spans="1:20" x14ac:dyDescent="0.2">
      <c r="A62" s="5" t="s">
        <v>113</v>
      </c>
      <c r="B62" s="6" t="s">
        <v>30</v>
      </c>
      <c r="C62" s="6" t="s">
        <v>13</v>
      </c>
      <c r="D62" s="14">
        <v>95.1</v>
      </c>
      <c r="E62" s="6">
        <v>32854</v>
      </c>
      <c r="F62" s="5">
        <v>0</v>
      </c>
      <c r="G62" s="5">
        <v>0</v>
      </c>
      <c r="H62" s="5">
        <v>0</v>
      </c>
      <c r="I62" s="5">
        <v>0</v>
      </c>
      <c r="J62" s="5">
        <v>2</v>
      </c>
      <c r="K62" s="5">
        <v>0</v>
      </c>
      <c r="L62" s="5">
        <v>0</v>
      </c>
      <c r="M62" s="5">
        <v>0</v>
      </c>
      <c r="N62" s="5">
        <v>19</v>
      </c>
      <c r="O62" s="5">
        <v>6</v>
      </c>
      <c r="P62" s="5">
        <v>0</v>
      </c>
      <c r="Q62" s="5">
        <v>3</v>
      </c>
      <c r="R62" s="5">
        <v>0</v>
      </c>
      <c r="S62" s="5">
        <v>2</v>
      </c>
      <c r="T62" s="5">
        <v>32</v>
      </c>
    </row>
    <row r="63" spans="1:20" x14ac:dyDescent="0.2">
      <c r="A63" s="5" t="s">
        <v>156</v>
      </c>
      <c r="B63" s="6" t="s">
        <v>80</v>
      </c>
      <c r="C63" s="6" t="s">
        <v>6</v>
      </c>
      <c r="D63" s="14">
        <v>51.7</v>
      </c>
      <c r="E63" s="6">
        <v>12726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4</v>
      </c>
      <c r="O63" s="5">
        <v>8</v>
      </c>
      <c r="P63" s="5">
        <v>0</v>
      </c>
      <c r="Q63" s="5">
        <v>0</v>
      </c>
      <c r="R63" s="5">
        <v>0</v>
      </c>
      <c r="S63" s="5">
        <v>2</v>
      </c>
      <c r="T63" s="5">
        <v>14</v>
      </c>
    </row>
    <row r="64" spans="1:20" x14ac:dyDescent="0.2">
      <c r="A64" s="5" t="s">
        <v>117</v>
      </c>
      <c r="B64" s="6" t="s">
        <v>35</v>
      </c>
      <c r="C64" s="6" t="s">
        <v>6</v>
      </c>
      <c r="D64" s="14">
        <v>36.9</v>
      </c>
      <c r="E64" s="6">
        <v>10489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2</v>
      </c>
      <c r="O64" s="5">
        <v>4</v>
      </c>
      <c r="P64" s="5">
        <v>0</v>
      </c>
      <c r="Q64" s="5">
        <v>0</v>
      </c>
      <c r="R64" s="5">
        <v>0</v>
      </c>
      <c r="S64" s="5">
        <v>1</v>
      </c>
      <c r="T64" s="5">
        <v>7</v>
      </c>
    </row>
    <row r="65" spans="1:20" x14ac:dyDescent="0.2">
      <c r="A65" s="5" t="s">
        <v>133</v>
      </c>
      <c r="B65" s="6" t="s">
        <v>54</v>
      </c>
      <c r="C65" s="6" t="s">
        <v>18</v>
      </c>
      <c r="D65" s="14">
        <v>47</v>
      </c>
      <c r="E65" s="6">
        <v>14481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1</v>
      </c>
      <c r="N65" s="5">
        <v>10</v>
      </c>
      <c r="O65" s="5">
        <v>13</v>
      </c>
      <c r="P65" s="5">
        <v>0</v>
      </c>
      <c r="Q65" s="5">
        <v>2</v>
      </c>
      <c r="R65" s="5">
        <v>1</v>
      </c>
      <c r="S65" s="5">
        <v>6</v>
      </c>
      <c r="T65" s="5">
        <v>33</v>
      </c>
    </row>
    <row r="66" spans="1:20" x14ac:dyDescent="0.2">
      <c r="A66" s="5" t="s">
        <v>120</v>
      </c>
      <c r="B66" s="6" t="s">
        <v>38</v>
      </c>
      <c r="C66" s="6" t="s">
        <v>39</v>
      </c>
      <c r="D66" s="14">
        <v>25</v>
      </c>
      <c r="E66" s="6">
        <v>11791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2</v>
      </c>
      <c r="O66" s="5">
        <v>3</v>
      </c>
      <c r="P66" s="5">
        <v>0</v>
      </c>
      <c r="Q66" s="5">
        <v>0</v>
      </c>
      <c r="R66" s="5">
        <v>0</v>
      </c>
      <c r="S66" s="5">
        <v>0</v>
      </c>
      <c r="T66" s="5">
        <v>5</v>
      </c>
    </row>
    <row r="67" spans="1:20" x14ac:dyDescent="0.2">
      <c r="A67" s="5" t="s">
        <v>101</v>
      </c>
      <c r="B67" s="6" t="s">
        <v>2</v>
      </c>
      <c r="C67" s="6" t="s">
        <v>3</v>
      </c>
      <c r="D67" s="14">
        <v>49</v>
      </c>
      <c r="E67" s="6">
        <v>15478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10</v>
      </c>
      <c r="O67" s="5">
        <v>16</v>
      </c>
      <c r="P67" s="5">
        <v>0</v>
      </c>
      <c r="Q67" s="5">
        <v>3</v>
      </c>
      <c r="R67" s="5">
        <v>0</v>
      </c>
      <c r="S67" s="5">
        <v>1</v>
      </c>
      <c r="T67" s="5">
        <v>30</v>
      </c>
    </row>
    <row r="68" spans="1:20" x14ac:dyDescent="0.2">
      <c r="A68" s="15" t="s">
        <v>94</v>
      </c>
      <c r="B68" s="6" t="s">
        <v>16</v>
      </c>
      <c r="C68" s="6" t="s">
        <v>3</v>
      </c>
      <c r="D68" s="14">
        <v>39.700000000000003</v>
      </c>
      <c r="E68" s="6">
        <v>14438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8</v>
      </c>
      <c r="O68" s="5">
        <v>11</v>
      </c>
      <c r="P68" s="5">
        <v>0</v>
      </c>
      <c r="Q68" s="5">
        <v>3</v>
      </c>
      <c r="R68" s="5">
        <v>0</v>
      </c>
      <c r="S68" s="5">
        <v>2</v>
      </c>
      <c r="T68" s="5">
        <v>25</v>
      </c>
    </row>
    <row r="69" spans="1:20" x14ac:dyDescent="0.2">
      <c r="A69" s="15" t="s">
        <v>95</v>
      </c>
      <c r="B69" s="6" t="s">
        <v>17</v>
      </c>
      <c r="C69" s="6" t="s">
        <v>18</v>
      </c>
      <c r="D69" s="14">
        <v>43.8</v>
      </c>
      <c r="E69" s="6">
        <v>14197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9</v>
      </c>
      <c r="O69" s="5">
        <v>13</v>
      </c>
      <c r="P69" s="5">
        <v>0</v>
      </c>
      <c r="Q69" s="5">
        <v>2</v>
      </c>
      <c r="R69" s="5">
        <v>0</v>
      </c>
      <c r="S69" s="5">
        <v>1</v>
      </c>
      <c r="T69" s="5">
        <v>25</v>
      </c>
    </row>
    <row r="70" spans="1:20" x14ac:dyDescent="0.2">
      <c r="A70" s="5" t="s">
        <v>107</v>
      </c>
      <c r="B70" s="6" t="s">
        <v>22</v>
      </c>
      <c r="C70" s="6" t="s">
        <v>11</v>
      </c>
      <c r="D70" s="14">
        <v>46</v>
      </c>
      <c r="E70" s="6">
        <v>18945</v>
      </c>
      <c r="F70" s="5">
        <v>0</v>
      </c>
      <c r="G70" s="5">
        <v>1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8</v>
      </c>
      <c r="O70" s="5">
        <v>11</v>
      </c>
      <c r="P70" s="5">
        <v>0</v>
      </c>
      <c r="Q70" s="5">
        <v>3</v>
      </c>
      <c r="R70" s="5">
        <v>0</v>
      </c>
      <c r="S70" s="5">
        <v>2</v>
      </c>
      <c r="T70" s="5">
        <v>26</v>
      </c>
    </row>
    <row r="71" spans="1:20" x14ac:dyDescent="0.2">
      <c r="A71" s="5" t="s">
        <v>126</v>
      </c>
      <c r="B71" s="6" t="s">
        <v>46</v>
      </c>
      <c r="C71" s="6" t="s">
        <v>18</v>
      </c>
      <c r="D71" s="14">
        <v>43</v>
      </c>
      <c r="E71" s="6">
        <v>13758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13</v>
      </c>
      <c r="O71" s="5">
        <v>18</v>
      </c>
      <c r="P71" s="5">
        <v>2</v>
      </c>
      <c r="Q71" s="5">
        <v>2</v>
      </c>
      <c r="R71" s="5">
        <v>0</v>
      </c>
      <c r="S71" s="5">
        <v>2</v>
      </c>
      <c r="T71" s="5">
        <v>37</v>
      </c>
    </row>
    <row r="72" spans="1:20" x14ac:dyDescent="0.2">
      <c r="A72" s="5" t="s">
        <v>147</v>
      </c>
      <c r="B72" s="6" t="s">
        <v>69</v>
      </c>
      <c r="C72" s="6" t="s">
        <v>18</v>
      </c>
      <c r="D72" s="14">
        <v>58.3</v>
      </c>
      <c r="E72" s="6">
        <v>17984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10</v>
      </c>
      <c r="O72" s="5">
        <v>12</v>
      </c>
      <c r="P72" s="5">
        <v>2</v>
      </c>
      <c r="Q72" s="5">
        <v>4</v>
      </c>
      <c r="R72" s="5">
        <v>0</v>
      </c>
      <c r="S72" s="5">
        <v>1</v>
      </c>
      <c r="T72" s="5">
        <v>29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2" topLeftCell="A3" activePane="bottomLeft" state="frozen"/>
      <selection pane="bottomLeft"/>
    </sheetView>
  </sheetViews>
  <sheetFormatPr baseColWidth="10" defaultRowHeight="16" x14ac:dyDescent="0.2"/>
  <cols>
    <col min="1" max="1" width="26.33203125" style="1" customWidth="1"/>
    <col min="2" max="2" width="19.83203125" style="1" customWidth="1"/>
    <col min="3" max="3" width="19.83203125" customWidth="1"/>
    <col min="4" max="4" width="19.83203125" style="1" customWidth="1"/>
    <col min="5" max="5" width="19.83203125" customWidth="1"/>
  </cols>
  <sheetData>
    <row r="1" spans="1:6" s="5" customFormat="1" ht="22" customHeight="1" x14ac:dyDescent="0.2">
      <c r="A1" s="27" t="s">
        <v>211</v>
      </c>
      <c r="B1" s="6"/>
      <c r="D1" s="6"/>
    </row>
    <row r="2" spans="1:6" s="5" customFormat="1" ht="22" customHeight="1" x14ac:dyDescent="0.2">
      <c r="A2" s="24" t="s">
        <v>181</v>
      </c>
      <c r="B2" s="24" t="s">
        <v>194</v>
      </c>
      <c r="C2" s="24" t="s">
        <v>195</v>
      </c>
      <c r="D2" s="21"/>
      <c r="E2" s="21"/>
    </row>
    <row r="3" spans="1:6" s="5" customFormat="1" ht="22" customHeight="1" x14ac:dyDescent="0.2">
      <c r="A3" s="25" t="s">
        <v>199</v>
      </c>
      <c r="B3" s="26">
        <v>42.7</v>
      </c>
      <c r="C3" s="26">
        <v>42.2</v>
      </c>
      <c r="D3" s="16"/>
      <c r="E3" s="18"/>
    </row>
    <row r="4" spans="1:6" s="5" customFormat="1" ht="22" customHeight="1" x14ac:dyDescent="0.2">
      <c r="A4" s="25" t="s">
        <v>185</v>
      </c>
      <c r="B4" s="26">
        <v>16627</v>
      </c>
      <c r="C4" s="26">
        <v>16056</v>
      </c>
      <c r="D4" s="16"/>
      <c r="E4" s="17"/>
    </row>
    <row r="5" spans="1:6" s="5" customFormat="1" ht="22" customHeight="1" x14ac:dyDescent="0.2">
      <c r="A5" s="25" t="s">
        <v>201</v>
      </c>
      <c r="B5" s="26">
        <v>15740</v>
      </c>
      <c r="C5" s="26">
        <v>15521</v>
      </c>
      <c r="D5" s="16"/>
      <c r="E5" s="17"/>
    </row>
    <row r="6" spans="1:6" s="5" customFormat="1" ht="22" customHeight="1" x14ac:dyDescent="0.2">
      <c r="A6" s="25" t="s">
        <v>192</v>
      </c>
      <c r="B6" s="26">
        <v>1322</v>
      </c>
      <c r="C6" s="26">
        <v>1303</v>
      </c>
      <c r="D6" s="16"/>
      <c r="E6" s="18"/>
    </row>
    <row r="7" spans="1:6" s="5" customFormat="1" ht="22" customHeight="1" x14ac:dyDescent="0.2">
      <c r="A7" s="25" t="s">
        <v>196</v>
      </c>
      <c r="B7" s="26">
        <v>8</v>
      </c>
      <c r="C7" s="26">
        <v>19</v>
      </c>
      <c r="D7" s="16"/>
      <c r="E7" s="18"/>
    </row>
    <row r="8" spans="1:6" s="5" customFormat="1" ht="22" customHeight="1" x14ac:dyDescent="0.2">
      <c r="A8" s="25" t="s">
        <v>193</v>
      </c>
      <c r="B8" s="26">
        <v>5</v>
      </c>
      <c r="C8" s="26">
        <v>13</v>
      </c>
      <c r="D8" s="16"/>
      <c r="E8" s="18"/>
    </row>
    <row r="9" spans="1:6" s="5" customFormat="1" ht="22" customHeight="1" x14ac:dyDescent="0.2">
      <c r="A9" s="25" t="s">
        <v>202</v>
      </c>
      <c r="B9" s="26">
        <v>14031</v>
      </c>
      <c r="C9" s="26">
        <v>13825</v>
      </c>
      <c r="D9" s="16"/>
      <c r="E9" s="18"/>
    </row>
    <row r="10" spans="1:6" s="5" customFormat="1" ht="22" customHeight="1" x14ac:dyDescent="0.2">
      <c r="A10" s="25" t="s">
        <v>200</v>
      </c>
      <c r="B10" s="26">
        <v>9563</v>
      </c>
      <c r="C10" s="26">
        <v>9554</v>
      </c>
      <c r="D10" s="16"/>
      <c r="E10" s="18"/>
    </row>
    <row r="11" spans="1:6" s="5" customFormat="1" ht="22" customHeight="1" x14ac:dyDescent="0.2">
      <c r="A11" s="25" t="s">
        <v>198</v>
      </c>
      <c r="B11" s="26">
        <v>11809</v>
      </c>
      <c r="C11" s="26">
        <v>11764</v>
      </c>
      <c r="D11" s="16"/>
      <c r="E11" s="18"/>
    </row>
    <row r="12" spans="1:6" s="5" customFormat="1" ht="22" customHeight="1" x14ac:dyDescent="0.2">
      <c r="A12" s="25" t="s">
        <v>197</v>
      </c>
      <c r="B12" s="26">
        <v>3498</v>
      </c>
      <c r="C12" s="26">
        <v>3489</v>
      </c>
      <c r="D12" s="16"/>
      <c r="E12" s="18"/>
    </row>
    <row r="13" spans="1:6" s="5" customFormat="1" ht="22" customHeight="1" x14ac:dyDescent="0.2">
      <c r="A13" s="25" t="s">
        <v>190</v>
      </c>
      <c r="B13" s="26">
        <v>6466</v>
      </c>
      <c r="C13" s="26">
        <v>6349</v>
      </c>
      <c r="D13" s="16"/>
      <c r="E13" s="18"/>
      <c r="F13" s="23"/>
    </row>
    <row r="14" spans="1:6" x14ac:dyDescent="0.2">
      <c r="B14" s="16"/>
      <c r="C14" s="16"/>
      <c r="D14" s="16"/>
      <c r="E14" s="18"/>
      <c r="F14" s="2"/>
    </row>
    <row r="15" spans="1:6" x14ac:dyDescent="0.2">
      <c r="A15" s="20" t="s">
        <v>206</v>
      </c>
      <c r="B15" s="10"/>
      <c r="C15" s="11"/>
      <c r="D15" s="10"/>
    </row>
    <row r="16" spans="1:6" x14ac:dyDescent="0.2">
      <c r="A16" s="19" t="s">
        <v>207</v>
      </c>
      <c r="B16" s="10"/>
      <c r="C16" s="11"/>
      <c r="D16" s="10"/>
    </row>
    <row r="17" spans="1:6" x14ac:dyDescent="0.2">
      <c r="A17" s="19"/>
      <c r="B17" s="10"/>
      <c r="C17" s="11"/>
      <c r="D17" s="10"/>
    </row>
    <row r="18" spans="1:6" x14ac:dyDescent="0.2">
      <c r="A18" s="19"/>
      <c r="B18" s="10"/>
      <c r="C18" s="11"/>
      <c r="D18" s="10"/>
      <c r="F18" s="2"/>
    </row>
    <row r="19" spans="1:6" x14ac:dyDescent="0.2">
      <c r="A19" s="19"/>
      <c r="B19" s="10"/>
      <c r="C19" s="11"/>
      <c r="D19" s="10"/>
    </row>
    <row r="20" spans="1:6" x14ac:dyDescent="0.2">
      <c r="A20" s="19"/>
      <c r="B20" s="10"/>
      <c r="C20" s="11"/>
      <c r="D20" s="10"/>
    </row>
    <row r="21" spans="1:6" x14ac:dyDescent="0.2">
      <c r="A21" s="19"/>
      <c r="B21" s="10"/>
      <c r="C21" s="11"/>
      <c r="D21" s="10"/>
    </row>
    <row r="22" spans="1:6" x14ac:dyDescent="0.2">
      <c r="A22" s="19"/>
      <c r="B22" s="10"/>
      <c r="C22" s="11"/>
      <c r="D22" s="10"/>
    </row>
    <row r="23" spans="1:6" x14ac:dyDescent="0.2">
      <c r="A23" s="10"/>
      <c r="B23" s="10"/>
      <c r="C23" s="11"/>
      <c r="D23" s="10"/>
    </row>
    <row r="24" spans="1:6" x14ac:dyDescent="0.2">
      <c r="A24" s="10"/>
      <c r="B24" s="10"/>
      <c r="C24" s="11"/>
      <c r="D24" s="10"/>
    </row>
    <row r="25" spans="1:6" x14ac:dyDescent="0.2">
      <c r="A25" s="10"/>
      <c r="B25" s="10"/>
      <c r="C25" s="13"/>
      <c r="D25" s="10"/>
    </row>
    <row r="26" spans="1:6" x14ac:dyDescent="0.2">
      <c r="A26" s="10"/>
      <c r="B26" s="10"/>
      <c r="C26" s="11"/>
      <c r="D26" s="10"/>
    </row>
    <row r="27" spans="1:6" x14ac:dyDescent="0.2">
      <c r="A27" s="10"/>
      <c r="B27" s="10"/>
      <c r="C27" s="11"/>
      <c r="D27" s="10"/>
    </row>
    <row r="28" spans="1:6" x14ac:dyDescent="0.2">
      <c r="A28" s="10"/>
      <c r="B28" s="10"/>
      <c r="C28" s="11"/>
      <c r="D28" s="10"/>
    </row>
    <row r="29" spans="1:6" x14ac:dyDescent="0.2">
      <c r="A29" s="10"/>
      <c r="B29" s="10"/>
      <c r="C29" s="11"/>
      <c r="D29" s="10"/>
    </row>
    <row r="30" spans="1:6" x14ac:dyDescent="0.2">
      <c r="A30" s="10"/>
      <c r="B30" s="10"/>
      <c r="C30" s="11"/>
      <c r="D30" s="10"/>
    </row>
    <row r="31" spans="1:6" x14ac:dyDescent="0.2">
      <c r="A31" s="10"/>
      <c r="B31" s="10"/>
      <c r="C31" s="11"/>
      <c r="D31" s="10"/>
    </row>
    <row r="32" spans="1:6" x14ac:dyDescent="0.2">
      <c r="A32" s="10"/>
      <c r="B32" s="10"/>
      <c r="C32" s="13"/>
      <c r="D32" s="10"/>
    </row>
    <row r="33" spans="1:4" x14ac:dyDescent="0.2">
      <c r="A33" s="10"/>
      <c r="B33" s="10"/>
      <c r="C33" s="11"/>
      <c r="D33" s="10"/>
    </row>
    <row r="34" spans="1:4" x14ac:dyDescent="0.2">
      <c r="A34" s="10"/>
      <c r="B34" s="10"/>
      <c r="C34" s="11"/>
      <c r="D34" s="10"/>
    </row>
    <row r="35" spans="1:4" x14ac:dyDescent="0.2">
      <c r="A35" s="10"/>
      <c r="B35" s="10"/>
      <c r="C35" s="11"/>
      <c r="D35" s="10"/>
    </row>
    <row r="36" spans="1:4" x14ac:dyDescent="0.2">
      <c r="A36" s="10"/>
      <c r="B36" s="10"/>
      <c r="C36" s="11"/>
      <c r="D36" s="10"/>
    </row>
    <row r="37" spans="1:4" x14ac:dyDescent="0.2">
      <c r="A37" s="10"/>
      <c r="B37" s="10"/>
      <c r="C37" s="11"/>
      <c r="D37" s="10"/>
    </row>
    <row r="38" spans="1:4" x14ac:dyDescent="0.2">
      <c r="A38" s="10"/>
      <c r="B38" s="10"/>
      <c r="C38" s="11"/>
      <c r="D38" s="10"/>
    </row>
    <row r="39" spans="1:4" x14ac:dyDescent="0.2">
      <c r="A39" s="10"/>
      <c r="B39" s="10"/>
      <c r="C39" s="11"/>
      <c r="D39" s="10"/>
    </row>
    <row r="40" spans="1:4" x14ac:dyDescent="0.2">
      <c r="A40" s="10"/>
      <c r="B40" s="10"/>
      <c r="C40" s="11"/>
      <c r="D40" s="10"/>
    </row>
    <row r="41" spans="1:4" x14ac:dyDescent="0.2">
      <c r="A41" s="10"/>
      <c r="B41" s="10"/>
      <c r="C41" s="11"/>
      <c r="D41" s="10"/>
    </row>
    <row r="42" spans="1:4" x14ac:dyDescent="0.2">
      <c r="A42" s="10"/>
      <c r="B42" s="10"/>
      <c r="C42" s="13"/>
      <c r="D42" s="10"/>
    </row>
    <row r="43" spans="1:4" x14ac:dyDescent="0.2">
      <c r="A43" s="10"/>
      <c r="B43" s="10"/>
      <c r="C43" s="11"/>
      <c r="D43" s="10"/>
    </row>
    <row r="44" spans="1:4" x14ac:dyDescent="0.2">
      <c r="A44" s="10"/>
      <c r="B44" s="10"/>
      <c r="C44" s="11"/>
      <c r="D44" s="10"/>
    </row>
    <row r="45" spans="1:4" x14ac:dyDescent="0.2">
      <c r="A45" s="10"/>
      <c r="B45" s="10"/>
      <c r="C45" s="11"/>
      <c r="D45" s="10"/>
    </row>
    <row r="46" spans="1:4" x14ac:dyDescent="0.2">
      <c r="A46" s="10"/>
      <c r="B46" s="10"/>
      <c r="C46" s="11"/>
      <c r="D46" s="10"/>
    </row>
    <row r="47" spans="1:4" x14ac:dyDescent="0.2">
      <c r="A47" s="10"/>
      <c r="B47" s="10"/>
      <c r="C47" s="11"/>
      <c r="D47" s="10"/>
    </row>
    <row r="48" spans="1:4" x14ac:dyDescent="0.2">
      <c r="A48" s="10"/>
      <c r="B48" s="10"/>
      <c r="C48" s="11"/>
      <c r="D48" s="10"/>
    </row>
    <row r="49" spans="1:4" x14ac:dyDescent="0.2">
      <c r="A49" s="10"/>
      <c r="B49" s="10"/>
      <c r="C49" s="11"/>
      <c r="D49" s="10"/>
    </row>
    <row r="50" spans="1:4" x14ac:dyDescent="0.2">
      <c r="A50" s="10"/>
      <c r="B50" s="10"/>
      <c r="C50" s="11"/>
      <c r="D50" s="10"/>
    </row>
    <row r="51" spans="1:4" x14ac:dyDescent="0.2">
      <c r="A51" s="10"/>
      <c r="B51" s="10"/>
      <c r="C51" s="11"/>
      <c r="D51" s="10"/>
    </row>
    <row r="52" spans="1:4" x14ac:dyDescent="0.2">
      <c r="A52" s="10"/>
      <c r="B52" s="10"/>
      <c r="C52" s="11"/>
      <c r="D52" s="10"/>
    </row>
    <row r="53" spans="1:4" x14ac:dyDescent="0.2">
      <c r="A53" s="10"/>
      <c r="B53" s="10"/>
      <c r="C53" s="11"/>
      <c r="D53" s="10"/>
    </row>
    <row r="54" spans="1:4" x14ac:dyDescent="0.2">
      <c r="A54" s="10"/>
      <c r="B54" s="10"/>
      <c r="C54" s="11"/>
      <c r="D54" s="10"/>
    </row>
    <row r="55" spans="1:4" x14ac:dyDescent="0.2">
      <c r="A55" s="10"/>
      <c r="B55" s="10"/>
      <c r="C55" s="11"/>
      <c r="D55" s="10"/>
    </row>
    <row r="56" spans="1:4" x14ac:dyDescent="0.2">
      <c r="A56" s="10"/>
      <c r="B56" s="10"/>
      <c r="C56" s="11"/>
      <c r="D56" s="10"/>
    </row>
    <row r="57" spans="1:4" x14ac:dyDescent="0.2">
      <c r="A57" s="10"/>
      <c r="B57" s="10"/>
      <c r="C57" s="11"/>
      <c r="D57" s="10"/>
    </row>
    <row r="58" spans="1:4" x14ac:dyDescent="0.2">
      <c r="A58" s="10"/>
      <c r="B58" s="10"/>
      <c r="C58" s="11"/>
      <c r="D58" s="10"/>
    </row>
    <row r="59" spans="1:4" x14ac:dyDescent="0.2">
      <c r="A59" s="10"/>
      <c r="B59" s="10"/>
      <c r="C59" s="11"/>
      <c r="D59" s="10"/>
    </row>
    <row r="60" spans="1:4" x14ac:dyDescent="0.2">
      <c r="A60" s="10"/>
      <c r="B60" s="10"/>
      <c r="C60" s="11"/>
      <c r="D60" s="10"/>
    </row>
    <row r="61" spans="1:4" x14ac:dyDescent="0.2">
      <c r="A61" s="10"/>
      <c r="B61" s="10"/>
      <c r="C61" s="11"/>
      <c r="D61" s="10"/>
    </row>
    <row r="62" spans="1:4" x14ac:dyDescent="0.2">
      <c r="A62" s="10"/>
      <c r="B62" s="10"/>
      <c r="C62" s="11"/>
      <c r="D62" s="10"/>
    </row>
    <row r="63" spans="1:4" x14ac:dyDescent="0.2">
      <c r="A63" s="10"/>
      <c r="B63" s="10"/>
      <c r="C63" s="11"/>
      <c r="D63" s="10"/>
    </row>
    <row r="64" spans="1:4" x14ac:dyDescent="0.2">
      <c r="A64" s="10"/>
      <c r="B64" s="10"/>
      <c r="C64" s="13"/>
      <c r="D64" s="10"/>
    </row>
    <row r="65" spans="1:4" x14ac:dyDescent="0.2">
      <c r="A65" s="10"/>
      <c r="B65" s="10"/>
      <c r="C65" s="11"/>
      <c r="D65" s="10"/>
    </row>
    <row r="66" spans="1:4" x14ac:dyDescent="0.2">
      <c r="A66" s="10"/>
      <c r="B66" s="10"/>
      <c r="C66" s="11"/>
      <c r="D66" s="10"/>
    </row>
    <row r="67" spans="1:4" x14ac:dyDescent="0.2">
      <c r="A67" s="10"/>
      <c r="B67" s="10"/>
      <c r="C67" s="11"/>
      <c r="D67" s="10"/>
    </row>
    <row r="68" spans="1:4" x14ac:dyDescent="0.2">
      <c r="A68" s="10"/>
      <c r="B68" s="10"/>
      <c r="C68" s="11"/>
      <c r="D68" s="10"/>
    </row>
    <row r="69" spans="1:4" x14ac:dyDescent="0.2">
      <c r="A69" s="10"/>
      <c r="B69" s="10"/>
      <c r="C69" s="11"/>
      <c r="D69" s="10"/>
    </row>
    <row r="70" spans="1:4" x14ac:dyDescent="0.2">
      <c r="A70" s="10"/>
      <c r="B70" s="10"/>
      <c r="C70" s="11"/>
      <c r="D70" s="10"/>
    </row>
    <row r="71" spans="1:4" x14ac:dyDescent="0.2">
      <c r="A71" s="10"/>
      <c r="B71" s="10"/>
      <c r="C71" s="11"/>
      <c r="D71" s="10"/>
    </row>
    <row r="72" spans="1:4" x14ac:dyDescent="0.2">
      <c r="A72" s="10"/>
      <c r="B72" s="10"/>
      <c r="C72" s="11"/>
      <c r="D72" s="10"/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 prediction</vt:lpstr>
      <vt:lpstr>Reference genomes</vt:lpstr>
      <vt:lpstr>Secondary metabolism genes</vt:lpstr>
      <vt:lpstr>Assembly assessment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IGC</cp:lastModifiedBy>
  <dcterms:created xsi:type="dcterms:W3CDTF">2018-03-18T07:09:14Z</dcterms:created>
  <dcterms:modified xsi:type="dcterms:W3CDTF">2018-10-09T05:23:32Z</dcterms:modified>
</cp:coreProperties>
</file>