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sle\Documents\projects\CA aegypti\doc\NGS\revision 4\"/>
    </mc:Choice>
  </mc:AlternateContent>
  <xr:revisionPtr revIDLastSave="0" documentId="13_ncr:1_{80C53461-C9F3-4028-8326-B5116C1843DA}" xr6:coauthVersionLast="40" xr6:coauthVersionMax="40" xr10:uidLastSave="{00000000-0000-0000-0000-000000000000}"/>
  <bookViews>
    <workbookView xWindow="0" yWindow="0" windowWidth="12360" windowHeight="8232" tabRatio="500" xr2:uid="{00000000-000D-0000-FFFF-FFFF00000000}"/>
  </bookViews>
  <sheets>
    <sheet name="Sheet1" sheetId="1" r:id="rId1"/>
  </sheets>
  <definedNames>
    <definedName name="_xlnm.Print_Area" localSheetId="0">Sheet1!$A$1:$L$48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48" i="1" l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1" i="1"/>
  <c r="J1" i="1"/>
  <c r="I1" i="1"/>
</calcChain>
</file>

<file path=xl/sharedStrings.xml><?xml version="1.0" encoding="utf-8"?>
<sst xmlns="http://schemas.openxmlformats.org/spreadsheetml/2006/main" count="628" uniqueCount="123">
  <si>
    <t>Location</t>
  </si>
  <si>
    <t>Sample</t>
  </si>
  <si>
    <t>Collection Period</t>
  </si>
  <si>
    <t>Latitude</t>
  </si>
  <si>
    <t>Longitude</t>
  </si>
  <si>
    <t>raw reads (million)</t>
  </si>
  <si>
    <t>mapped reads (million)</t>
  </si>
  <si>
    <t>nuclear genome depth (X)</t>
  </si>
  <si>
    <t>mitogenome depth (X)</t>
  </si>
  <si>
    <t>insert size (bp)</t>
  </si>
  <si>
    <t>mitochondrial/nuclear genome depth ratio</t>
  </si>
  <si>
    <t>Menlo Park</t>
  </si>
  <si>
    <t>Ae14SAMC001</t>
  </si>
  <si>
    <t>Ae15SAMC001</t>
  </si>
  <si>
    <t>Apr. 2015</t>
  </si>
  <si>
    <t>Ae15SAMC004</t>
  </si>
  <si>
    <t>May. 2015</t>
  </si>
  <si>
    <t>Madera</t>
  </si>
  <si>
    <t>Ae15MADE001</t>
  </si>
  <si>
    <t>Jul. 2015</t>
  </si>
  <si>
    <t>Ae15MADE015</t>
  </si>
  <si>
    <t>Aug.2015</t>
  </si>
  <si>
    <t>Ae17MAD035</t>
  </si>
  <si>
    <t>Aug. 2017</t>
  </si>
  <si>
    <t>Fresno</t>
  </si>
  <si>
    <t>Ae15FRES008.05</t>
  </si>
  <si>
    <t>Aug. 2015</t>
  </si>
  <si>
    <t>Ae15FRES017</t>
  </si>
  <si>
    <t>Oct. 2015</t>
  </si>
  <si>
    <t>Ae17FRE011</t>
  </si>
  <si>
    <t>Sep. 2017</t>
  </si>
  <si>
    <t>Clovis</t>
  </si>
  <si>
    <t>Ae13CLOV028</t>
  </si>
  <si>
    <t>Jul. 2013</t>
  </si>
  <si>
    <t>Ae13CLOV030</t>
  </si>
  <si>
    <t>Ae13CLOV032</t>
  </si>
  <si>
    <t>Ae16CLOV002</t>
  </si>
  <si>
    <t>Apr. 2016</t>
  </si>
  <si>
    <t>Ae16CLOV003</t>
  </si>
  <si>
    <t>Ae16CLOV007</t>
  </si>
  <si>
    <t>Ae16CLOV008</t>
  </si>
  <si>
    <t>Sanger</t>
  </si>
  <si>
    <t>Ae15SANG073</t>
  </si>
  <si>
    <t>Sep. 2015</t>
  </si>
  <si>
    <t>Ae17CON058</t>
  </si>
  <si>
    <t>Exeter</t>
  </si>
  <si>
    <t>Ae14EXET135</t>
  </si>
  <si>
    <t>Sep. 2014</t>
  </si>
  <si>
    <t>Ae14EXET165</t>
  </si>
  <si>
    <t>Ae14EXET174</t>
  </si>
  <si>
    <t>East Los Angeles</t>
  </si>
  <si>
    <t>Ae16COMF3.001</t>
  </si>
  <si>
    <t>Ae17GLA002</t>
  </si>
  <si>
    <t>Ae17GLA006</t>
  </si>
  <si>
    <t>Ae17GLA017</t>
  </si>
  <si>
    <t>Garden Grove</t>
  </si>
  <si>
    <t>Ae15GARG021</t>
  </si>
  <si>
    <t>Ae15GARG026</t>
  </si>
  <si>
    <t>Ae17ORA112</t>
  </si>
  <si>
    <t>Ae17ORA169</t>
  </si>
  <si>
    <t>Nov. 2017</t>
  </si>
  <si>
    <t>Mission Viejo</t>
  </si>
  <si>
    <t>Ae15MISV029</t>
  </si>
  <si>
    <t>Ae15MISV036</t>
  </si>
  <si>
    <t>Ae17ORA161</t>
  </si>
  <si>
    <t>Oct. 2017</t>
  </si>
  <si>
    <t>Ae17ORA163</t>
  </si>
  <si>
    <t>Brawley</t>
  </si>
  <si>
    <t>Ae15IMPE002</t>
  </si>
  <si>
    <t>Ae17IMP009</t>
  </si>
  <si>
    <t>San Diego</t>
  </si>
  <si>
    <t>Ae15SAND001</t>
  </si>
  <si>
    <t>Ae15SAND002</t>
  </si>
  <si>
    <t>Chula Vista</t>
  </si>
  <si>
    <t>Ae15SAND015</t>
  </si>
  <si>
    <t>Ae17SDC004</t>
  </si>
  <si>
    <t>Vero Beach, FL</t>
  </si>
  <si>
    <t>Ae16VERO001</t>
  </si>
  <si>
    <t>Ae16VERO002</t>
  </si>
  <si>
    <t>Ae16VERO003</t>
  </si>
  <si>
    <t>Key West, FL</t>
  </si>
  <si>
    <t>Ae16KEYW001</t>
  </si>
  <si>
    <t>Pretoria, RSA</t>
  </si>
  <si>
    <t>Ae15PRET1.3</t>
  </si>
  <si>
    <t>Rooipoort, RSA</t>
  </si>
  <si>
    <t>Ae15RPT1e.6</t>
  </si>
  <si>
    <t>Mar. 2015</t>
  </si>
  <si>
    <t>Shingwedzi, RSA</t>
  </si>
  <si>
    <t>Ae15SHG24.5</t>
  </si>
  <si>
    <t>GC1 vs GC2</t>
  </si>
  <si>
    <t>GC1 vs GC3</t>
  </si>
  <si>
    <t>GC2 vs GC3</t>
  </si>
  <si>
    <t>(GC1-3) vs GC4</t>
  </si>
  <si>
    <t>sample</t>
  </si>
  <si>
    <t>1:224849446</t>
  </si>
  <si>
    <t>2:19377761</t>
  </si>
  <si>
    <t>3:32239230</t>
  </si>
  <si>
    <t>1:254593715</t>
  </si>
  <si>
    <t>2:155062321</t>
  </si>
  <si>
    <t>3:375984683</t>
  </si>
  <si>
    <t>1:11222496</t>
  </si>
  <si>
    <t>2:458791174</t>
  </si>
  <si>
    <t>3:100853571</t>
  </si>
  <si>
    <t>1:281538961</t>
  </si>
  <si>
    <t>1:43421065</t>
  </si>
  <si>
    <t>2:56042462</t>
  </si>
  <si>
    <t>2:52876878</t>
  </si>
  <si>
    <t>3:4577445</t>
  </si>
  <si>
    <t>3:348669962</t>
  </si>
  <si>
    <t>AA</t>
  </si>
  <si>
    <t>TT</t>
  </si>
  <si>
    <t>CC</t>
  </si>
  <si>
    <t>GG</t>
  </si>
  <si>
    <t>AC</t>
  </si>
  <si>
    <t>CG</t>
  </si>
  <si>
    <t>GA</t>
  </si>
  <si>
    <t>AG</t>
  </si>
  <si>
    <t>AT</t>
  </si>
  <si>
    <t>TA</t>
  </si>
  <si>
    <t>CT</t>
  </si>
  <si>
    <t>TC</t>
  </si>
  <si>
    <t>Ae15IMP002</t>
  </si>
  <si>
    <t>Ae15PRPT1e.6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</si>
</sst>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name val="Calibri"/>
      <family val="2"/>
      <charset val="1"/>
    </font>
    <font>
      <sz val="8"/>
      <color rgb="FF000000"/>
      <name val="Calibri"/>
      <family val="2"/>
    </font>
    <font>
      <b/>
      <sz val="10"/>
      <color rgb="FF000000"/>
      <name val="Calibri"/>
      <family val="2"/>
    </font>
    <font>
      <sz val="8"/>
      <name val="Calibri"/>
      <family val="2"/>
    </font>
    <font>
      <sz val="8"/>
      <color rgb="FF1F497D"/>
      <name val="Calibri"/>
      <family val="2"/>
    </font>
    <font>
      <sz val="8"/>
      <color rgb="FFFFFFFF"/>
      <name val="Calibri"/>
      <family val="2"/>
    </font>
    <font>
      <sz val="8"/>
      <color rgb="FF00B050"/>
      <name val="Calibri"/>
      <family val="2"/>
    </font>
    <font>
      <sz val="8"/>
      <color rgb="FFFF0000"/>
      <name val="Calibri"/>
      <family val="2"/>
    </font>
    <font>
      <sz val="8"/>
      <color rgb="FF7030A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AE3F3"/>
        <bgColor rgb="FFEAD5FF"/>
      </patternFill>
    </fill>
    <fill>
      <patternFill patternType="solid">
        <fgColor rgb="FFCCFFCC"/>
        <bgColor rgb="FFCCFFFF"/>
      </patternFill>
    </fill>
    <fill>
      <patternFill patternType="solid">
        <fgColor rgb="FFC5E0B4"/>
        <bgColor rgb="FFDAE3F3"/>
      </patternFill>
    </fill>
    <fill>
      <patternFill patternType="solid">
        <fgColor rgb="FFFFCCFF"/>
        <bgColor rgb="FFEAD5FF"/>
      </patternFill>
    </fill>
    <fill>
      <patternFill patternType="solid">
        <fgColor rgb="FFFFCCCC"/>
        <bgColor rgb="FFFFC7CE"/>
      </patternFill>
    </fill>
    <fill>
      <patternFill patternType="solid">
        <fgColor rgb="FFEAD5FF"/>
        <bgColor rgb="FFFFCCFF"/>
      </patternFill>
    </fill>
    <fill>
      <patternFill patternType="solid">
        <fgColor rgb="FFBF9FFF"/>
        <bgColor rgb="FF9999FF"/>
      </patternFill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 style="dotted">
        <color auto="1"/>
      </right>
      <top/>
      <bottom style="double">
        <color auto="1"/>
      </bottom>
      <diagonal/>
    </border>
    <border>
      <left/>
      <right style="dotted">
        <color auto="1"/>
      </right>
      <top/>
      <bottom style="double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/>
      <right style="dotted">
        <color auto="1"/>
      </right>
      <top style="double">
        <color auto="1"/>
      </top>
      <bottom style="dotted">
        <color auto="1"/>
      </bottom>
      <diagonal/>
    </border>
    <border>
      <left/>
      <right style="thick">
        <color auto="1"/>
      </right>
      <top style="double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uble">
        <color auto="1"/>
      </top>
      <bottom style="double">
        <color auto="1"/>
      </bottom>
      <diagonal/>
    </border>
    <border>
      <left/>
      <right style="dotted">
        <color auto="1"/>
      </right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dotted">
        <color auto="1"/>
      </right>
      <top/>
      <bottom style="thick">
        <color auto="1"/>
      </bottom>
      <diagonal/>
    </border>
    <border>
      <left/>
      <right style="dotted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dotted">
        <color indexed="64"/>
      </top>
      <bottom style="medium">
        <color rgb="FF000000"/>
      </bottom>
      <diagonal/>
    </border>
    <border>
      <left/>
      <right/>
      <top style="dotted">
        <color indexed="64"/>
      </top>
      <bottom style="medium">
        <color rgb="FF000000"/>
      </bottom>
      <diagonal/>
    </border>
    <border>
      <left/>
      <right style="medium">
        <color rgb="FF000000"/>
      </right>
      <top style="dotted">
        <color indexed="64"/>
      </top>
      <bottom style="medium">
        <color rgb="FF000000"/>
      </bottom>
      <diagonal/>
    </border>
    <border>
      <left/>
      <right style="thick">
        <color rgb="FF000000"/>
      </right>
      <top style="dotted">
        <color indexed="64"/>
      </top>
      <bottom style="medium">
        <color rgb="FF000000"/>
      </bottom>
      <diagonal/>
    </border>
    <border>
      <left style="medium">
        <color rgb="FF000000"/>
      </left>
      <right style="dotted">
        <color indexed="64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/>
      <top style="double">
        <color rgb="FF000000"/>
      </top>
      <bottom style="dotted">
        <color indexed="64"/>
      </bottom>
      <diagonal/>
    </border>
    <border>
      <left style="medium">
        <color rgb="FF000000"/>
      </left>
      <right style="dotted">
        <color indexed="64"/>
      </right>
      <top style="double">
        <color rgb="FF000000"/>
      </top>
      <bottom style="dotted">
        <color indexed="64"/>
      </bottom>
      <diagonal/>
    </border>
    <border>
      <left/>
      <right style="dotted">
        <color indexed="64"/>
      </right>
      <top style="double">
        <color rgb="FF000000"/>
      </top>
      <bottom style="dotted">
        <color indexed="64"/>
      </bottom>
      <diagonal/>
    </border>
    <border>
      <left/>
      <right style="medium">
        <color rgb="FF000000"/>
      </right>
      <top style="double">
        <color rgb="FF000000"/>
      </top>
      <bottom style="dotted">
        <color indexed="64"/>
      </bottom>
      <diagonal/>
    </border>
    <border>
      <left/>
      <right/>
      <top style="double">
        <color rgb="FF000000"/>
      </top>
      <bottom style="dotted">
        <color indexed="64"/>
      </bottom>
      <diagonal/>
    </border>
    <border>
      <left/>
      <right style="thick">
        <color indexed="64"/>
      </right>
      <top style="double">
        <color rgb="FF000000"/>
      </top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medium">
        <color rgb="FF000000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/>
      <top/>
      <bottom style="double">
        <color rgb="FF000000"/>
      </bottom>
      <diagonal/>
    </border>
    <border>
      <left style="medium">
        <color rgb="FF000000"/>
      </left>
      <right style="dotted">
        <color indexed="64"/>
      </right>
      <top/>
      <bottom style="double">
        <color rgb="FF000000"/>
      </bottom>
      <diagonal/>
    </border>
    <border>
      <left/>
      <right style="dotted">
        <color indexed="64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ck">
        <color indexed="64"/>
      </right>
      <top/>
      <bottom style="double">
        <color rgb="FF000000"/>
      </bottom>
      <diagonal/>
    </border>
    <border>
      <left style="thick">
        <color indexed="64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dotted">
        <color indexed="64"/>
      </right>
      <top style="double">
        <color rgb="FF000000"/>
      </top>
      <bottom style="double">
        <color rgb="FF000000"/>
      </bottom>
      <diagonal/>
    </border>
    <border>
      <left/>
      <right style="dotted">
        <color indexed="64"/>
      </right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ck">
        <color indexed="64"/>
      </right>
      <top style="double">
        <color rgb="FF000000"/>
      </top>
      <bottom style="double">
        <color rgb="FF000000"/>
      </bottom>
      <diagonal/>
    </border>
    <border>
      <left style="thick">
        <color indexed="64"/>
      </left>
      <right/>
      <top/>
      <bottom/>
      <diagonal/>
    </border>
    <border>
      <left style="medium">
        <color rgb="FF000000"/>
      </left>
      <right style="dotted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rgb="FF000000"/>
      </left>
      <right style="dotted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164" fontId="2" fillId="4" borderId="14" xfId="0" applyNumberFormat="1" applyFont="1" applyFill="1" applyBorder="1" applyAlignment="1">
      <alignment horizontal="center" vertical="center" wrapText="1"/>
    </xf>
    <xf numFmtId="164" fontId="2" fillId="4" borderId="15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64" fontId="2" fillId="5" borderId="5" xfId="0" applyNumberFormat="1" applyFont="1" applyFill="1" applyBorder="1" applyAlignment="1">
      <alignment horizontal="center" vertical="center" wrapText="1"/>
    </xf>
    <xf numFmtId="164" fontId="2" fillId="5" borderId="6" xfId="0" applyNumberFormat="1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164" fontId="2" fillId="5" borderId="17" xfId="0" applyNumberFormat="1" applyFont="1" applyFill="1" applyBorder="1" applyAlignment="1">
      <alignment horizontal="center" vertical="center" wrapText="1"/>
    </xf>
    <xf numFmtId="164" fontId="2" fillId="5" borderId="18" xfId="0" applyNumberFormat="1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164" fontId="2" fillId="6" borderId="11" xfId="0" applyNumberFormat="1" applyFont="1" applyFill="1" applyBorder="1" applyAlignment="1">
      <alignment horizontal="center" vertical="center" wrapText="1"/>
    </xf>
    <xf numFmtId="164" fontId="2" fillId="6" borderId="12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164" fontId="2" fillId="6" borderId="5" xfId="0" applyNumberFormat="1" applyFont="1" applyFill="1" applyBorder="1" applyAlignment="1">
      <alignment horizontal="center" vertical="center" wrapText="1"/>
    </xf>
    <xf numFmtId="164" fontId="2" fillId="6" borderId="6" xfId="0" applyNumberFormat="1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6" borderId="9" xfId="0" applyNumberFormat="1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164" fontId="2" fillId="7" borderId="17" xfId="0" applyNumberFormat="1" applyFont="1" applyFill="1" applyBorder="1" applyAlignment="1">
      <alignment horizontal="center" vertical="center" wrapText="1"/>
    </xf>
    <xf numFmtId="164" fontId="2" fillId="7" borderId="18" xfId="0" applyNumberFormat="1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164" fontId="2" fillId="8" borderId="11" xfId="0" applyNumberFormat="1" applyFont="1" applyFill="1" applyBorder="1" applyAlignment="1">
      <alignment horizontal="center" vertical="center" wrapText="1"/>
    </xf>
    <xf numFmtId="164" fontId="2" fillId="8" borderId="12" xfId="0" applyNumberFormat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164" fontId="2" fillId="8" borderId="5" xfId="0" applyNumberFormat="1" applyFont="1" applyFill="1" applyBorder="1" applyAlignment="1">
      <alignment horizontal="center" vertical="center" wrapText="1"/>
    </xf>
    <xf numFmtId="164" fontId="2" fillId="8" borderId="6" xfId="0" applyNumberFormat="1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164" fontId="2" fillId="8" borderId="20" xfId="0" applyNumberFormat="1" applyFont="1" applyFill="1" applyBorder="1" applyAlignment="1">
      <alignment horizontal="center" vertical="center" wrapText="1"/>
    </xf>
    <xf numFmtId="164" fontId="2" fillId="8" borderId="21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textRotation="90" wrapText="1"/>
    </xf>
    <xf numFmtId="0" fontId="6" fillId="0" borderId="28" xfId="0" applyFont="1" applyBorder="1" applyAlignment="1">
      <alignment horizontal="center" vertical="center" textRotation="90" wrapText="1"/>
    </xf>
    <xf numFmtId="0" fontId="6" fillId="0" borderId="29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 textRotation="90" wrapText="1"/>
    </xf>
    <xf numFmtId="0" fontId="4" fillId="0" borderId="31" xfId="0" applyFont="1" applyBorder="1" applyAlignment="1">
      <alignment horizontal="center" vertical="center" textRotation="90" wrapText="1"/>
    </xf>
    <xf numFmtId="0" fontId="7" fillId="0" borderId="32" xfId="0" applyFont="1" applyBorder="1" applyAlignment="1">
      <alignment horizontal="center" vertical="center" wrapText="1"/>
    </xf>
    <xf numFmtId="0" fontId="8" fillId="9" borderId="33" xfId="0" applyFont="1" applyFill="1" applyBorder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0" fontId="8" fillId="9" borderId="35" xfId="0" applyFont="1" applyFill="1" applyBorder="1" applyAlignment="1">
      <alignment horizontal="center" vertical="center" wrapText="1"/>
    </xf>
    <xf numFmtId="0" fontId="6" fillId="10" borderId="34" xfId="0" applyFont="1" applyFill="1" applyBorder="1" applyAlignment="1">
      <alignment horizontal="center" vertical="center" wrapText="1"/>
    </xf>
    <xf numFmtId="0" fontId="6" fillId="10" borderId="35" xfId="0" applyFont="1" applyFill="1" applyBorder="1" applyAlignment="1">
      <alignment horizontal="center" vertical="center" wrapText="1"/>
    </xf>
    <xf numFmtId="0" fontId="6" fillId="10" borderId="36" xfId="0" applyFont="1" applyFill="1" applyBorder="1" applyAlignment="1">
      <alignment horizontal="center" vertical="center" wrapText="1"/>
    </xf>
    <xf numFmtId="0" fontId="6" fillId="10" borderId="37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8" fillId="9" borderId="39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40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40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1" borderId="40" xfId="0" applyFont="1" applyFill="1" applyBorder="1" applyAlignment="1">
      <alignment horizontal="center" vertical="center" wrapText="1"/>
    </xf>
    <xf numFmtId="0" fontId="6" fillId="11" borderId="39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8" fillId="9" borderId="43" xfId="0" applyFont="1" applyFill="1" applyBorder="1" applyAlignment="1">
      <alignment horizontal="center" vertical="center" wrapText="1"/>
    </xf>
    <xf numFmtId="0" fontId="6" fillId="11" borderId="44" xfId="0" applyFont="1" applyFill="1" applyBorder="1" applyAlignment="1">
      <alignment horizontal="center" vertical="center" wrapText="1"/>
    </xf>
    <xf numFmtId="0" fontId="8" fillId="9" borderId="45" xfId="0" applyFont="1" applyFill="1" applyBorder="1" applyAlignment="1">
      <alignment horizontal="center" vertical="center" wrapText="1"/>
    </xf>
    <xf numFmtId="0" fontId="6" fillId="10" borderId="44" xfId="0" applyFont="1" applyFill="1" applyBorder="1" applyAlignment="1">
      <alignment horizontal="center" vertical="center" wrapText="1"/>
    </xf>
    <xf numFmtId="0" fontId="6" fillId="11" borderId="45" xfId="0" applyFont="1" applyFill="1" applyBorder="1" applyAlignment="1">
      <alignment horizontal="center" vertical="center" wrapText="1"/>
    </xf>
    <xf numFmtId="0" fontId="6" fillId="10" borderId="45" xfId="0" applyFont="1" applyFill="1" applyBorder="1" applyAlignment="1">
      <alignment horizontal="center" vertical="center" wrapText="1"/>
    </xf>
    <xf numFmtId="0" fontId="6" fillId="10" borderId="46" xfId="0" applyFont="1" applyFill="1" applyBorder="1" applyAlignment="1">
      <alignment horizontal="center" vertical="center" wrapText="1"/>
    </xf>
    <xf numFmtId="0" fontId="6" fillId="10" borderId="47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6" fillId="11" borderId="33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6" fillId="11" borderId="43" xfId="0" applyFont="1" applyFill="1" applyBorder="1" applyAlignment="1">
      <alignment horizontal="center" vertical="center" wrapText="1"/>
    </xf>
    <xf numFmtId="0" fontId="8" fillId="9" borderId="44" xfId="0" applyFont="1" applyFill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6" fillId="11" borderId="49" xfId="0" applyFont="1" applyFill="1" applyBorder="1" applyAlignment="1">
      <alignment horizontal="center" vertical="center" wrapText="1"/>
    </xf>
    <xf numFmtId="0" fontId="8" fillId="9" borderId="50" xfId="0" applyFont="1" applyFill="1" applyBorder="1" applyAlignment="1">
      <alignment horizontal="center" vertical="center" wrapText="1"/>
    </xf>
    <xf numFmtId="0" fontId="6" fillId="10" borderId="51" xfId="0" applyFont="1" applyFill="1" applyBorder="1" applyAlignment="1">
      <alignment horizontal="center" vertical="center" wrapText="1"/>
    </xf>
    <xf numFmtId="0" fontId="6" fillId="11" borderId="50" xfId="0" applyFont="1" applyFill="1" applyBorder="1" applyAlignment="1">
      <alignment horizontal="center" vertical="center" wrapText="1"/>
    </xf>
    <xf numFmtId="0" fontId="8" fillId="9" borderId="51" xfId="0" applyFont="1" applyFill="1" applyBorder="1" applyAlignment="1">
      <alignment horizontal="center" vertical="center" wrapText="1"/>
    </xf>
    <xf numFmtId="0" fontId="6" fillId="10" borderId="50" xfId="0" applyFont="1" applyFill="1" applyBorder="1" applyAlignment="1">
      <alignment horizontal="center" vertical="center" wrapText="1"/>
    </xf>
    <xf numFmtId="0" fontId="6" fillId="10" borderId="52" xfId="0" applyFont="1" applyFill="1" applyBorder="1" applyAlignment="1">
      <alignment horizontal="center" vertical="center" wrapText="1"/>
    </xf>
    <xf numFmtId="0" fontId="6" fillId="10" borderId="53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6" fillId="10" borderId="55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56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56" xfId="0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8" fillId="9" borderId="41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8" fillId="9" borderId="58" xfId="0" applyFont="1" applyFill="1" applyBorder="1" applyAlignment="1">
      <alignment horizontal="center" vertical="center" wrapText="1"/>
    </xf>
    <xf numFmtId="0" fontId="8" fillId="9" borderId="20" xfId="0" applyFont="1" applyFill="1" applyBorder="1" applyAlignment="1">
      <alignment horizontal="center" vertical="center" wrapText="1"/>
    </xf>
    <xf numFmtId="0" fontId="6" fillId="10" borderId="59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center" vertical="center" wrapText="1"/>
    </xf>
    <xf numFmtId="0" fontId="8" fillId="9" borderId="59" xfId="0" applyFont="1" applyFill="1" applyBorder="1" applyAlignment="1">
      <alignment horizontal="center" vertical="center" wrapText="1"/>
    </xf>
    <xf numFmtId="0" fontId="8" fillId="9" borderId="60" xfId="0" applyFont="1" applyFill="1" applyBorder="1" applyAlignment="1">
      <alignment horizontal="center" vertical="center" wrapText="1"/>
    </xf>
    <xf numFmtId="0" fontId="8" fillId="9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CC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DAE3F3"/>
      <rgbColor rgb="FF660066"/>
      <rgbColor rgb="FFFF8080"/>
      <rgbColor rgb="FF0066CC"/>
      <rgbColor rgb="FFEAD5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C7CE"/>
      <rgbColor rgb="FFBF9F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9"/>
  <sheetViews>
    <sheetView tabSelected="1" zoomScale="85" zoomScaleNormal="85" workbookViewId="0">
      <selection activeCell="AG2" sqref="AG2"/>
    </sheetView>
  </sheetViews>
  <sheetFormatPr defaultRowHeight="14.4" x14ac:dyDescent="0.3"/>
  <cols>
    <col min="1" max="1" width="2.33203125" customWidth="1"/>
    <col min="2" max="2" width="11.6640625" customWidth="1"/>
    <col min="3" max="3" width="11.77734375" customWidth="1"/>
    <col min="4" max="4" width="12.6640625" customWidth="1"/>
    <col min="5" max="5" width="6.21875" customWidth="1"/>
    <col min="6" max="7" width="7.44140625" customWidth="1"/>
    <col min="8" max="8" width="6.77734375" customWidth="1"/>
    <col min="9" max="10" width="8" customWidth="1"/>
    <col min="11" max="11" width="11.33203125" customWidth="1"/>
    <col min="12" max="12" width="9.77734375" customWidth="1"/>
    <col min="13" max="13" width="3.6640625" customWidth="1"/>
    <col min="14" max="14" width="12.44140625" bestFit="1" customWidth="1"/>
    <col min="15" max="15" width="3.21875" bestFit="1" customWidth="1"/>
    <col min="16" max="18" width="3" bestFit="1" customWidth="1"/>
    <col min="19" max="21" width="3.21875" bestFit="1" customWidth="1"/>
    <col min="22" max="29" width="3" bestFit="1" customWidth="1"/>
    <col min="30" max="1025" width="8.5546875" customWidth="1"/>
  </cols>
  <sheetData>
    <row r="1" spans="1:29" ht="24" customHeight="1" thickBot="1" x14ac:dyDescent="0.35">
      <c r="I1">
        <f>MEDIAN(I3:I48)</f>
        <v>9.6</v>
      </c>
      <c r="J1">
        <f>MEDIAN(J3:J48)</f>
        <v>1591.6316000000002</v>
      </c>
      <c r="L1">
        <f>MEDIAN(L3:L48)</f>
        <v>153.4523704360156</v>
      </c>
      <c r="N1" s="66"/>
      <c r="O1" s="67" t="s">
        <v>89</v>
      </c>
      <c r="P1" s="68"/>
      <c r="Q1" s="69"/>
      <c r="R1" s="67" t="s">
        <v>90</v>
      </c>
      <c r="S1" s="68"/>
      <c r="T1" s="69"/>
      <c r="U1" s="67" t="s">
        <v>91</v>
      </c>
      <c r="V1" s="68"/>
      <c r="W1" s="69"/>
      <c r="X1" s="67" t="s">
        <v>92</v>
      </c>
      <c r="Y1" s="68"/>
      <c r="Z1" s="68"/>
      <c r="AA1" s="68"/>
      <c r="AB1" s="68"/>
      <c r="AC1" s="70"/>
    </row>
    <row r="2" spans="1:29" ht="61.8" customHeight="1" thickTop="1" thickBo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3" t="s">
        <v>10</v>
      </c>
      <c r="N2" s="66" t="s">
        <v>93</v>
      </c>
      <c r="O2" s="71" t="s">
        <v>94</v>
      </c>
      <c r="P2" s="72" t="s">
        <v>95</v>
      </c>
      <c r="Q2" s="73" t="s">
        <v>96</v>
      </c>
      <c r="R2" s="72" t="s">
        <v>97</v>
      </c>
      <c r="S2" s="72" t="s">
        <v>98</v>
      </c>
      <c r="T2" s="73" t="s">
        <v>99</v>
      </c>
      <c r="U2" s="72" t="s">
        <v>100</v>
      </c>
      <c r="V2" s="72" t="s">
        <v>101</v>
      </c>
      <c r="W2" s="73" t="s">
        <v>102</v>
      </c>
      <c r="X2" s="72" t="s">
        <v>103</v>
      </c>
      <c r="Y2" s="72" t="s">
        <v>104</v>
      </c>
      <c r="Z2" s="72" t="s">
        <v>105</v>
      </c>
      <c r="AA2" s="74" t="s">
        <v>106</v>
      </c>
      <c r="AB2" s="75" t="s">
        <v>107</v>
      </c>
      <c r="AC2" s="76" t="s">
        <v>108</v>
      </c>
    </row>
    <row r="3" spans="1:29" ht="21" thickTop="1" x14ac:dyDescent="0.3">
      <c r="A3" s="4">
        <v>1</v>
      </c>
      <c r="B3" s="5" t="s">
        <v>11</v>
      </c>
      <c r="C3" s="5" t="s">
        <v>12</v>
      </c>
      <c r="D3" s="5">
        <v>2014</v>
      </c>
      <c r="E3" s="5">
        <v>37.44</v>
      </c>
      <c r="F3" s="5">
        <v>-122.2</v>
      </c>
      <c r="G3" s="5">
        <v>108.2</v>
      </c>
      <c r="H3" s="5">
        <v>105.5</v>
      </c>
      <c r="I3" s="5">
        <v>9.8000000000000007</v>
      </c>
      <c r="J3" s="6">
        <v>2092.9421000000002</v>
      </c>
      <c r="K3" s="5">
        <v>377</v>
      </c>
      <c r="L3" s="7">
        <f t="shared" ref="L3:L48" si="0">J3/I3</f>
        <v>213.56552040816328</v>
      </c>
      <c r="N3" s="77" t="s">
        <v>12</v>
      </c>
      <c r="O3" s="78" t="s">
        <v>109</v>
      </c>
      <c r="P3" s="79" t="s">
        <v>110</v>
      </c>
      <c r="Q3" s="80" t="s">
        <v>109</v>
      </c>
      <c r="R3" s="79" t="s">
        <v>111</v>
      </c>
      <c r="S3" s="81" t="s">
        <v>109</v>
      </c>
      <c r="T3" s="82" t="s">
        <v>111</v>
      </c>
      <c r="U3" s="81" t="s">
        <v>112</v>
      </c>
      <c r="V3" s="81" t="s">
        <v>111</v>
      </c>
      <c r="W3" s="82" t="s">
        <v>110</v>
      </c>
      <c r="X3" s="81" t="s">
        <v>110</v>
      </c>
      <c r="Y3" s="81" t="s">
        <v>110</v>
      </c>
      <c r="Z3" s="81" t="s">
        <v>111</v>
      </c>
      <c r="AA3" s="81" t="s">
        <v>111</v>
      </c>
      <c r="AB3" s="83" t="s">
        <v>110</v>
      </c>
      <c r="AC3" s="84" t="s">
        <v>110</v>
      </c>
    </row>
    <row r="4" spans="1:29" ht="20.399999999999999" x14ac:dyDescent="0.3">
      <c r="A4" s="4">
        <v>2</v>
      </c>
      <c r="B4" s="5"/>
      <c r="C4" s="5" t="s">
        <v>13</v>
      </c>
      <c r="D4" s="5" t="s">
        <v>14</v>
      </c>
      <c r="E4" s="5">
        <v>37.44</v>
      </c>
      <c r="F4" s="5">
        <v>-122.2</v>
      </c>
      <c r="G4" s="5">
        <v>199.4</v>
      </c>
      <c r="H4" s="5">
        <v>143.4</v>
      </c>
      <c r="I4" s="5">
        <v>12.1</v>
      </c>
      <c r="J4" s="6">
        <v>10069.2952</v>
      </c>
      <c r="K4" s="5">
        <v>223</v>
      </c>
      <c r="L4" s="7">
        <f t="shared" si="0"/>
        <v>832.17315702479345</v>
      </c>
      <c r="N4" s="85" t="s">
        <v>13</v>
      </c>
      <c r="O4" s="86" t="s">
        <v>109</v>
      </c>
      <c r="P4" s="87" t="s">
        <v>110</v>
      </c>
      <c r="Q4" s="88" t="s">
        <v>109</v>
      </c>
      <c r="R4" s="89" t="s">
        <v>113</v>
      </c>
      <c r="S4" s="90" t="s">
        <v>109</v>
      </c>
      <c r="T4" s="91" t="s">
        <v>111</v>
      </c>
      <c r="U4" s="90" t="s">
        <v>112</v>
      </c>
      <c r="V4" s="90" t="s">
        <v>111</v>
      </c>
      <c r="W4" s="91" t="s">
        <v>110</v>
      </c>
      <c r="X4" s="90" t="s">
        <v>110</v>
      </c>
      <c r="Y4" s="90" t="s">
        <v>110</v>
      </c>
      <c r="Z4" s="90" t="s">
        <v>111</v>
      </c>
      <c r="AA4" s="90" t="s">
        <v>111</v>
      </c>
      <c r="AB4" s="92" t="s">
        <v>110</v>
      </c>
      <c r="AC4" s="93" t="s">
        <v>110</v>
      </c>
    </row>
    <row r="5" spans="1:29" ht="20.399999999999999" x14ac:dyDescent="0.3">
      <c r="A5" s="4">
        <v>3</v>
      </c>
      <c r="B5" s="5"/>
      <c r="C5" s="5" t="s">
        <v>15</v>
      </c>
      <c r="D5" s="5" t="s">
        <v>16</v>
      </c>
      <c r="E5" s="5">
        <v>37.44</v>
      </c>
      <c r="F5" s="5">
        <v>-122.2</v>
      </c>
      <c r="G5" s="5">
        <v>104.8</v>
      </c>
      <c r="H5" s="5">
        <v>102.3</v>
      </c>
      <c r="I5" s="5">
        <v>9.3000000000000007</v>
      </c>
      <c r="J5" s="6">
        <v>243.7278</v>
      </c>
      <c r="K5" s="5">
        <v>293</v>
      </c>
      <c r="L5" s="7">
        <f t="shared" si="0"/>
        <v>26.207290322580644</v>
      </c>
      <c r="N5" s="85" t="s">
        <v>15</v>
      </c>
      <c r="O5" s="86" t="s">
        <v>109</v>
      </c>
      <c r="P5" s="87" t="s">
        <v>110</v>
      </c>
      <c r="Q5" s="88" t="s">
        <v>109</v>
      </c>
      <c r="R5" s="89" t="s">
        <v>113</v>
      </c>
      <c r="S5" s="90" t="s">
        <v>109</v>
      </c>
      <c r="T5" s="91" t="s">
        <v>111</v>
      </c>
      <c r="U5" s="90" t="s">
        <v>112</v>
      </c>
      <c r="V5" s="90" t="s">
        <v>111</v>
      </c>
      <c r="W5" s="91" t="s">
        <v>110</v>
      </c>
      <c r="X5" s="90" t="s">
        <v>110</v>
      </c>
      <c r="Y5" s="90" t="s">
        <v>110</v>
      </c>
      <c r="Z5" s="90" t="s">
        <v>111</v>
      </c>
      <c r="AA5" s="90" t="s">
        <v>111</v>
      </c>
      <c r="AB5" s="92" t="s">
        <v>110</v>
      </c>
      <c r="AC5" s="93" t="s">
        <v>110</v>
      </c>
    </row>
    <row r="6" spans="1:29" ht="20.399999999999999" x14ac:dyDescent="0.3">
      <c r="A6" s="4">
        <v>4</v>
      </c>
      <c r="B6" s="5" t="s">
        <v>17</v>
      </c>
      <c r="C6" s="5" t="s">
        <v>18</v>
      </c>
      <c r="D6" s="5" t="s">
        <v>19</v>
      </c>
      <c r="E6" s="5">
        <v>36.96</v>
      </c>
      <c r="F6" s="5">
        <v>-120.11</v>
      </c>
      <c r="G6" s="5">
        <v>126.3</v>
      </c>
      <c r="H6" s="5">
        <v>123.7</v>
      </c>
      <c r="I6" s="5">
        <v>9.1999999999999993</v>
      </c>
      <c r="J6" s="6">
        <v>1970.2</v>
      </c>
      <c r="K6" s="5">
        <v>349</v>
      </c>
      <c r="L6" s="7">
        <f t="shared" si="0"/>
        <v>214.1521739130435</v>
      </c>
      <c r="N6" s="85" t="s">
        <v>18</v>
      </c>
      <c r="O6" s="86" t="s">
        <v>109</v>
      </c>
      <c r="P6" s="87" t="s">
        <v>110</v>
      </c>
      <c r="Q6" s="88" t="s">
        <v>109</v>
      </c>
      <c r="R6" s="87" t="s">
        <v>111</v>
      </c>
      <c r="S6" s="90" t="s">
        <v>109</v>
      </c>
      <c r="T6" s="94" t="s">
        <v>114</v>
      </c>
      <c r="U6" s="90" t="s">
        <v>112</v>
      </c>
      <c r="V6" s="90" t="s">
        <v>111</v>
      </c>
      <c r="W6" s="91" t="s">
        <v>110</v>
      </c>
      <c r="X6" s="90" t="s">
        <v>110</v>
      </c>
      <c r="Y6" s="90" t="s">
        <v>110</v>
      </c>
      <c r="Z6" s="90" t="s">
        <v>111</v>
      </c>
      <c r="AA6" s="90" t="s">
        <v>111</v>
      </c>
      <c r="AB6" s="92" t="s">
        <v>110</v>
      </c>
      <c r="AC6" s="93" t="s">
        <v>110</v>
      </c>
    </row>
    <row r="7" spans="1:29" ht="20.399999999999999" x14ac:dyDescent="0.3">
      <c r="A7" s="4">
        <v>5</v>
      </c>
      <c r="B7" s="5"/>
      <c r="C7" s="5" t="s">
        <v>20</v>
      </c>
      <c r="D7" s="5" t="s">
        <v>21</v>
      </c>
      <c r="E7" s="5">
        <v>36.93</v>
      </c>
      <c r="F7" s="5">
        <v>-120.05</v>
      </c>
      <c r="G7" s="5">
        <v>103.2</v>
      </c>
      <c r="H7" s="5">
        <v>100.3</v>
      </c>
      <c r="I7" s="5">
        <v>9.1999999999999993</v>
      </c>
      <c r="J7" s="6">
        <v>1656.1536000000001</v>
      </c>
      <c r="K7" s="5">
        <v>366</v>
      </c>
      <c r="L7" s="7">
        <f t="shared" si="0"/>
        <v>180.01669565217395</v>
      </c>
      <c r="N7" s="85" t="s">
        <v>20</v>
      </c>
      <c r="O7" s="95" t="s">
        <v>115</v>
      </c>
      <c r="P7" s="87" t="s">
        <v>110</v>
      </c>
      <c r="Q7" s="88" t="s">
        <v>109</v>
      </c>
      <c r="R7" s="89" t="s">
        <v>113</v>
      </c>
      <c r="S7" s="89" t="s">
        <v>116</v>
      </c>
      <c r="T7" s="94" t="s">
        <v>114</v>
      </c>
      <c r="U7" s="90" t="s">
        <v>112</v>
      </c>
      <c r="V7" s="90" t="s">
        <v>111</v>
      </c>
      <c r="W7" s="91" t="s">
        <v>110</v>
      </c>
      <c r="X7" s="90" t="s">
        <v>110</v>
      </c>
      <c r="Y7" s="90" t="s">
        <v>110</v>
      </c>
      <c r="Z7" s="90" t="s">
        <v>111</v>
      </c>
      <c r="AA7" s="90" t="s">
        <v>111</v>
      </c>
      <c r="AB7" s="92" t="s">
        <v>110</v>
      </c>
      <c r="AC7" s="93" t="s">
        <v>110</v>
      </c>
    </row>
    <row r="8" spans="1:29" ht="20.399999999999999" x14ac:dyDescent="0.3">
      <c r="A8" s="4">
        <v>6</v>
      </c>
      <c r="B8" s="5"/>
      <c r="C8" s="5" t="s">
        <v>22</v>
      </c>
      <c r="D8" s="5" t="s">
        <v>23</v>
      </c>
      <c r="E8" s="5">
        <v>36.96</v>
      </c>
      <c r="F8" s="5">
        <v>-120.08</v>
      </c>
      <c r="G8" s="5">
        <v>104.9</v>
      </c>
      <c r="H8" s="5">
        <v>101.8</v>
      </c>
      <c r="I8" s="5">
        <v>8.9</v>
      </c>
      <c r="J8" s="6">
        <v>1343.7563</v>
      </c>
      <c r="K8" s="5">
        <v>364</v>
      </c>
      <c r="L8" s="7">
        <f t="shared" si="0"/>
        <v>150.98385393258425</v>
      </c>
      <c r="N8" s="85" t="s">
        <v>22</v>
      </c>
      <c r="O8" s="86" t="s">
        <v>109</v>
      </c>
      <c r="P8" s="87" t="s">
        <v>110</v>
      </c>
      <c r="Q8" s="88" t="s">
        <v>109</v>
      </c>
      <c r="R8" s="90" t="s">
        <v>109</v>
      </c>
      <c r="S8" s="90" t="s">
        <v>109</v>
      </c>
      <c r="T8" s="94" t="s">
        <v>114</v>
      </c>
      <c r="U8" s="90" t="s">
        <v>112</v>
      </c>
      <c r="V8" s="90" t="s">
        <v>111</v>
      </c>
      <c r="W8" s="91" t="s">
        <v>110</v>
      </c>
      <c r="X8" s="90" t="s">
        <v>110</v>
      </c>
      <c r="Y8" s="90" t="s">
        <v>110</v>
      </c>
      <c r="Z8" s="90" t="s">
        <v>111</v>
      </c>
      <c r="AA8" s="90" t="s">
        <v>111</v>
      </c>
      <c r="AB8" s="92" t="s">
        <v>110</v>
      </c>
      <c r="AC8" s="93" t="s">
        <v>110</v>
      </c>
    </row>
    <row r="9" spans="1:29" ht="20.399999999999999" x14ac:dyDescent="0.3">
      <c r="A9" s="4">
        <v>7</v>
      </c>
      <c r="B9" s="5" t="s">
        <v>24</v>
      </c>
      <c r="C9" s="5" t="s">
        <v>25</v>
      </c>
      <c r="D9" s="5" t="s">
        <v>26</v>
      </c>
      <c r="E9" s="5">
        <v>36.83</v>
      </c>
      <c r="F9" s="5">
        <v>-119.86</v>
      </c>
      <c r="G9" s="8">
        <v>98</v>
      </c>
      <c r="H9" s="8">
        <v>96</v>
      </c>
      <c r="I9" s="8">
        <v>8.9</v>
      </c>
      <c r="J9" s="9">
        <v>2977.1875</v>
      </c>
      <c r="K9" s="8">
        <v>314</v>
      </c>
      <c r="L9" s="7">
        <f t="shared" si="0"/>
        <v>334.51544943820221</v>
      </c>
      <c r="N9" s="85" t="s">
        <v>25</v>
      </c>
      <c r="O9" s="86" t="s">
        <v>109</v>
      </c>
      <c r="P9" s="87" t="s">
        <v>110</v>
      </c>
      <c r="Q9" s="88" t="s">
        <v>109</v>
      </c>
      <c r="R9" s="87" t="s">
        <v>111</v>
      </c>
      <c r="S9" s="89" t="s">
        <v>116</v>
      </c>
      <c r="T9" s="94" t="s">
        <v>114</v>
      </c>
      <c r="U9" s="90" t="s">
        <v>112</v>
      </c>
      <c r="V9" s="90" t="s">
        <v>111</v>
      </c>
      <c r="W9" s="91" t="s">
        <v>110</v>
      </c>
      <c r="X9" s="90" t="s">
        <v>110</v>
      </c>
      <c r="Y9" s="90" t="s">
        <v>110</v>
      </c>
      <c r="Z9" s="90" t="s">
        <v>111</v>
      </c>
      <c r="AA9" s="90" t="s">
        <v>111</v>
      </c>
      <c r="AB9" s="92" t="s">
        <v>110</v>
      </c>
      <c r="AC9" s="93" t="s">
        <v>110</v>
      </c>
    </row>
    <row r="10" spans="1:29" ht="20.399999999999999" x14ac:dyDescent="0.3">
      <c r="A10" s="4">
        <v>8</v>
      </c>
      <c r="B10" s="5"/>
      <c r="C10" s="5" t="s">
        <v>27</v>
      </c>
      <c r="D10" s="5" t="s">
        <v>28</v>
      </c>
      <c r="E10" s="5">
        <v>36.83</v>
      </c>
      <c r="F10" s="5">
        <v>-119.86</v>
      </c>
      <c r="G10" s="5">
        <v>105.6</v>
      </c>
      <c r="H10" s="5">
        <v>103.1</v>
      </c>
      <c r="I10" s="5">
        <v>9.4</v>
      </c>
      <c r="J10" s="6">
        <v>513.22249999999997</v>
      </c>
      <c r="K10" s="5">
        <v>355</v>
      </c>
      <c r="L10" s="7">
        <f t="shared" si="0"/>
        <v>54.598138297872332</v>
      </c>
      <c r="N10" s="85" t="s">
        <v>27</v>
      </c>
      <c r="O10" s="86" t="s">
        <v>109</v>
      </c>
      <c r="P10" s="87" t="s">
        <v>110</v>
      </c>
      <c r="Q10" s="88" t="s">
        <v>109</v>
      </c>
      <c r="R10" s="89" t="s">
        <v>113</v>
      </c>
      <c r="S10" s="89" t="s">
        <v>116</v>
      </c>
      <c r="T10" s="88" t="s">
        <v>112</v>
      </c>
      <c r="U10" s="89" t="s">
        <v>115</v>
      </c>
      <c r="V10" s="90" t="s">
        <v>111</v>
      </c>
      <c r="W10" s="91" t="s">
        <v>110</v>
      </c>
      <c r="X10" s="90" t="s">
        <v>110</v>
      </c>
      <c r="Y10" s="90" t="s">
        <v>110</v>
      </c>
      <c r="Z10" s="90" t="s">
        <v>111</v>
      </c>
      <c r="AA10" s="90" t="s">
        <v>111</v>
      </c>
      <c r="AB10" s="92" t="s">
        <v>110</v>
      </c>
      <c r="AC10" s="93" t="s">
        <v>110</v>
      </c>
    </row>
    <row r="11" spans="1:29" ht="15" thickBot="1" x14ac:dyDescent="0.35">
      <c r="A11" s="10">
        <v>9</v>
      </c>
      <c r="B11" s="11"/>
      <c r="C11" s="11" t="s">
        <v>29</v>
      </c>
      <c r="D11" s="11" t="s">
        <v>30</v>
      </c>
      <c r="E11" s="11">
        <v>36.770000000000003</v>
      </c>
      <c r="F11" s="11">
        <v>-119.88</v>
      </c>
      <c r="G11" s="11">
        <v>279.10000000000002</v>
      </c>
      <c r="H11" s="11">
        <v>273.39999999999998</v>
      </c>
      <c r="I11" s="11">
        <v>24.3</v>
      </c>
      <c r="J11" s="12">
        <v>6099.6</v>
      </c>
      <c r="K11" s="11">
        <v>368</v>
      </c>
      <c r="L11" s="13">
        <f t="shared" si="0"/>
        <v>251.01234567901236</v>
      </c>
      <c r="N11" s="96" t="s">
        <v>29</v>
      </c>
      <c r="O11" s="97" t="s">
        <v>109</v>
      </c>
      <c r="P11" s="98" t="s">
        <v>117</v>
      </c>
      <c r="Q11" s="99" t="s">
        <v>109</v>
      </c>
      <c r="R11" s="100" t="s">
        <v>109</v>
      </c>
      <c r="S11" s="100" t="s">
        <v>109</v>
      </c>
      <c r="T11" s="101" t="s">
        <v>114</v>
      </c>
      <c r="U11" s="100" t="s">
        <v>112</v>
      </c>
      <c r="V11" s="100" t="s">
        <v>111</v>
      </c>
      <c r="W11" s="102" t="s">
        <v>110</v>
      </c>
      <c r="X11" s="100" t="s">
        <v>110</v>
      </c>
      <c r="Y11" s="100" t="s">
        <v>110</v>
      </c>
      <c r="Z11" s="100" t="s">
        <v>111</v>
      </c>
      <c r="AA11" s="100" t="s">
        <v>111</v>
      </c>
      <c r="AB11" s="103" t="s">
        <v>110</v>
      </c>
      <c r="AC11" s="104" t="s">
        <v>110</v>
      </c>
    </row>
    <row r="12" spans="1:29" ht="21" thickTop="1" x14ac:dyDescent="0.3">
      <c r="A12" s="14">
        <v>10</v>
      </c>
      <c r="B12" s="15" t="s">
        <v>31</v>
      </c>
      <c r="C12" s="15" t="s">
        <v>32</v>
      </c>
      <c r="D12" s="15" t="s">
        <v>33</v>
      </c>
      <c r="E12" s="15">
        <v>36.81</v>
      </c>
      <c r="F12" s="15">
        <v>-119.67</v>
      </c>
      <c r="G12" s="15">
        <v>102.1</v>
      </c>
      <c r="H12" s="15">
        <v>100.3</v>
      </c>
      <c r="I12" s="15">
        <v>9.1999999999999993</v>
      </c>
      <c r="J12" s="16">
        <v>1500.1541999999999</v>
      </c>
      <c r="K12" s="15">
        <v>258</v>
      </c>
      <c r="L12" s="17">
        <f t="shared" si="0"/>
        <v>163.06023913043478</v>
      </c>
      <c r="N12" s="105" t="s">
        <v>32</v>
      </c>
      <c r="O12" s="106" t="s">
        <v>115</v>
      </c>
      <c r="P12" s="79" t="s">
        <v>110</v>
      </c>
      <c r="Q12" s="82" t="s">
        <v>110</v>
      </c>
      <c r="R12" s="79" t="s">
        <v>111</v>
      </c>
      <c r="S12" s="79" t="s">
        <v>112</v>
      </c>
      <c r="T12" s="80" t="s">
        <v>112</v>
      </c>
      <c r="U12" s="79" t="s">
        <v>109</v>
      </c>
      <c r="V12" s="79" t="s">
        <v>110</v>
      </c>
      <c r="W12" s="80" t="s">
        <v>111</v>
      </c>
      <c r="X12" s="81" t="s">
        <v>110</v>
      </c>
      <c r="Y12" s="81" t="s">
        <v>110</v>
      </c>
      <c r="Z12" s="81" t="s">
        <v>111</v>
      </c>
      <c r="AA12" s="81" t="s">
        <v>111</v>
      </c>
      <c r="AB12" s="83" t="s">
        <v>110</v>
      </c>
      <c r="AC12" s="84" t="s">
        <v>110</v>
      </c>
    </row>
    <row r="13" spans="1:29" ht="20.399999999999999" x14ac:dyDescent="0.3">
      <c r="A13" s="18">
        <v>11</v>
      </c>
      <c r="B13" s="19"/>
      <c r="C13" s="19" t="s">
        <v>34</v>
      </c>
      <c r="D13" s="19" t="s">
        <v>33</v>
      </c>
      <c r="E13" s="19">
        <v>36.81</v>
      </c>
      <c r="F13" s="19">
        <v>-119.67</v>
      </c>
      <c r="G13" s="19">
        <v>107.8</v>
      </c>
      <c r="H13" s="19">
        <v>105.8</v>
      </c>
      <c r="I13" s="19">
        <v>9.6</v>
      </c>
      <c r="J13" s="20">
        <v>1511.2470000000001</v>
      </c>
      <c r="K13" s="19">
        <v>275</v>
      </c>
      <c r="L13" s="21">
        <f t="shared" si="0"/>
        <v>157.42156250000002</v>
      </c>
      <c r="N13" s="107" t="s">
        <v>34</v>
      </c>
      <c r="O13" s="86" t="s">
        <v>109</v>
      </c>
      <c r="P13" s="89" t="s">
        <v>117</v>
      </c>
      <c r="Q13" s="94" t="s">
        <v>118</v>
      </c>
      <c r="R13" s="87" t="s">
        <v>111</v>
      </c>
      <c r="S13" s="87" t="s">
        <v>112</v>
      </c>
      <c r="T13" s="88" t="s">
        <v>112</v>
      </c>
      <c r="U13" s="87" t="s">
        <v>109</v>
      </c>
      <c r="V13" s="87" t="s">
        <v>110</v>
      </c>
      <c r="W13" s="88" t="s">
        <v>111</v>
      </c>
      <c r="X13" s="90" t="s">
        <v>110</v>
      </c>
      <c r="Y13" s="90" t="s">
        <v>110</v>
      </c>
      <c r="Z13" s="90" t="s">
        <v>111</v>
      </c>
      <c r="AA13" s="90" t="s">
        <v>111</v>
      </c>
      <c r="AB13" s="92" t="s">
        <v>110</v>
      </c>
      <c r="AC13" s="93" t="s">
        <v>110</v>
      </c>
    </row>
    <row r="14" spans="1:29" ht="20.399999999999999" x14ac:dyDescent="0.3">
      <c r="A14" s="18">
        <v>12</v>
      </c>
      <c r="B14" s="19"/>
      <c r="C14" s="19" t="s">
        <v>35</v>
      </c>
      <c r="D14" s="19" t="s">
        <v>33</v>
      </c>
      <c r="E14" s="19">
        <v>36.81</v>
      </c>
      <c r="F14" s="19">
        <v>-119.67</v>
      </c>
      <c r="G14" s="19">
        <v>99.3</v>
      </c>
      <c r="H14" s="19">
        <v>97.8</v>
      </c>
      <c r="I14" s="19">
        <v>9.1</v>
      </c>
      <c r="J14" s="20">
        <v>2488.4382999999998</v>
      </c>
      <c r="K14" s="19">
        <v>250</v>
      </c>
      <c r="L14" s="21">
        <f t="shared" si="0"/>
        <v>273.45475824175821</v>
      </c>
      <c r="N14" s="107" t="s">
        <v>35</v>
      </c>
      <c r="O14" s="86" t="s">
        <v>109</v>
      </c>
      <c r="P14" s="87" t="s">
        <v>110</v>
      </c>
      <c r="Q14" s="91" t="s">
        <v>110</v>
      </c>
      <c r="R14" s="87" t="s">
        <v>111</v>
      </c>
      <c r="S14" s="87" t="s">
        <v>112</v>
      </c>
      <c r="T14" s="88" t="s">
        <v>112</v>
      </c>
      <c r="U14" s="87" t="s">
        <v>109</v>
      </c>
      <c r="V14" s="87" t="s">
        <v>110</v>
      </c>
      <c r="W14" s="88" t="s">
        <v>111</v>
      </c>
      <c r="X14" s="90" t="s">
        <v>110</v>
      </c>
      <c r="Y14" s="90" t="s">
        <v>110</v>
      </c>
      <c r="Z14" s="90" t="s">
        <v>111</v>
      </c>
      <c r="AA14" s="90" t="s">
        <v>111</v>
      </c>
      <c r="AB14" s="92" t="s">
        <v>110</v>
      </c>
      <c r="AC14" s="93" t="s">
        <v>110</v>
      </c>
    </row>
    <row r="15" spans="1:29" ht="20.399999999999999" x14ac:dyDescent="0.3">
      <c r="A15" s="18">
        <v>13</v>
      </c>
      <c r="B15" s="19"/>
      <c r="C15" s="19" t="s">
        <v>36</v>
      </c>
      <c r="D15" s="19" t="s">
        <v>37</v>
      </c>
      <c r="E15" s="19">
        <v>36.82</v>
      </c>
      <c r="F15" s="19">
        <v>-119.67</v>
      </c>
      <c r="G15" s="19">
        <v>183.9</v>
      </c>
      <c r="H15" s="19">
        <v>179.4</v>
      </c>
      <c r="I15" s="19">
        <v>16.7</v>
      </c>
      <c r="J15" s="20">
        <v>5050.8482999999997</v>
      </c>
      <c r="K15" s="19">
        <v>412</v>
      </c>
      <c r="L15" s="21">
        <f t="shared" si="0"/>
        <v>302.44600598802396</v>
      </c>
      <c r="N15" s="107" t="s">
        <v>36</v>
      </c>
      <c r="O15" s="95" t="s">
        <v>115</v>
      </c>
      <c r="P15" s="89" t="s">
        <v>117</v>
      </c>
      <c r="Q15" s="91" t="s">
        <v>110</v>
      </c>
      <c r="R15" s="87" t="s">
        <v>111</v>
      </c>
      <c r="S15" s="87" t="s">
        <v>112</v>
      </c>
      <c r="T15" s="88" t="s">
        <v>112</v>
      </c>
      <c r="U15" s="87" t="s">
        <v>109</v>
      </c>
      <c r="V15" s="87" t="s">
        <v>110</v>
      </c>
      <c r="W15" s="88" t="s">
        <v>111</v>
      </c>
      <c r="X15" s="90" t="s">
        <v>110</v>
      </c>
      <c r="Y15" s="90" t="s">
        <v>110</v>
      </c>
      <c r="Z15" s="90" t="s">
        <v>111</v>
      </c>
      <c r="AA15" s="90" t="s">
        <v>111</v>
      </c>
      <c r="AB15" s="92" t="s">
        <v>110</v>
      </c>
      <c r="AC15" s="93" t="s">
        <v>110</v>
      </c>
    </row>
    <row r="16" spans="1:29" ht="20.399999999999999" x14ac:dyDescent="0.3">
      <c r="A16" s="18">
        <v>14</v>
      </c>
      <c r="B16" s="19"/>
      <c r="C16" s="19" t="s">
        <v>38</v>
      </c>
      <c r="D16" s="19" t="s">
        <v>37</v>
      </c>
      <c r="E16" s="19">
        <v>36.82</v>
      </c>
      <c r="F16" s="19">
        <v>-119.67</v>
      </c>
      <c r="G16" s="19">
        <v>106.2</v>
      </c>
      <c r="H16" s="19">
        <v>103.6</v>
      </c>
      <c r="I16" s="19">
        <v>9.8000000000000007</v>
      </c>
      <c r="J16" s="20">
        <v>3414.0745999999999</v>
      </c>
      <c r="K16" s="19">
        <v>395</v>
      </c>
      <c r="L16" s="21">
        <f t="shared" si="0"/>
        <v>348.37495918367341</v>
      </c>
      <c r="N16" s="107" t="s">
        <v>38</v>
      </c>
      <c r="O16" s="86" t="s">
        <v>109</v>
      </c>
      <c r="P16" s="89" t="s">
        <v>117</v>
      </c>
      <c r="Q16" s="91" t="s">
        <v>110</v>
      </c>
      <c r="R16" s="87" t="s">
        <v>111</v>
      </c>
      <c r="S16" s="87" t="s">
        <v>112</v>
      </c>
      <c r="T16" s="88" t="s">
        <v>112</v>
      </c>
      <c r="U16" s="87" t="s">
        <v>109</v>
      </c>
      <c r="V16" s="87" t="s">
        <v>110</v>
      </c>
      <c r="W16" s="88" t="s">
        <v>111</v>
      </c>
      <c r="X16" s="90" t="s">
        <v>110</v>
      </c>
      <c r="Y16" s="90" t="s">
        <v>110</v>
      </c>
      <c r="Z16" s="90" t="s">
        <v>111</v>
      </c>
      <c r="AA16" s="90" t="s">
        <v>111</v>
      </c>
      <c r="AB16" s="92" t="s">
        <v>110</v>
      </c>
      <c r="AC16" s="93" t="s">
        <v>110</v>
      </c>
    </row>
    <row r="17" spans="1:29" ht="20.399999999999999" x14ac:dyDescent="0.3">
      <c r="A17" s="18">
        <v>15</v>
      </c>
      <c r="B17" s="19"/>
      <c r="C17" s="19" t="s">
        <v>39</v>
      </c>
      <c r="D17" s="19" t="s">
        <v>37</v>
      </c>
      <c r="E17" s="19">
        <v>36.81</v>
      </c>
      <c r="F17" s="19">
        <v>-119.67</v>
      </c>
      <c r="G17" s="19">
        <v>223.3</v>
      </c>
      <c r="H17" s="19">
        <v>219.9</v>
      </c>
      <c r="I17" s="19">
        <v>20.2</v>
      </c>
      <c r="J17" s="20">
        <v>753.39620000000002</v>
      </c>
      <c r="K17" s="19">
        <v>240</v>
      </c>
      <c r="L17" s="21">
        <f t="shared" si="0"/>
        <v>37.296841584158422</v>
      </c>
      <c r="N17" s="107" t="s">
        <v>39</v>
      </c>
      <c r="O17" s="95" t="s">
        <v>115</v>
      </c>
      <c r="P17" s="89" t="s">
        <v>117</v>
      </c>
      <c r="Q17" s="91" t="s">
        <v>110</v>
      </c>
      <c r="R17" s="87" t="s">
        <v>111</v>
      </c>
      <c r="S17" s="87" t="s">
        <v>112</v>
      </c>
      <c r="T17" s="88" t="s">
        <v>112</v>
      </c>
      <c r="U17" s="108"/>
      <c r="V17" s="87" t="s">
        <v>110</v>
      </c>
      <c r="W17" s="88" t="s">
        <v>111</v>
      </c>
      <c r="X17" s="90" t="s">
        <v>110</v>
      </c>
      <c r="Y17" s="90" t="s">
        <v>110</v>
      </c>
      <c r="Z17" s="90" t="s">
        <v>111</v>
      </c>
      <c r="AA17" s="90" t="s">
        <v>111</v>
      </c>
      <c r="AB17" s="92" t="s">
        <v>110</v>
      </c>
      <c r="AC17" s="93" t="s">
        <v>110</v>
      </c>
    </row>
    <row r="18" spans="1:29" ht="20.399999999999999" x14ac:dyDescent="0.3">
      <c r="A18" s="18">
        <v>16</v>
      </c>
      <c r="B18" s="19"/>
      <c r="C18" s="19" t="s">
        <v>40</v>
      </c>
      <c r="D18" s="19" t="s">
        <v>37</v>
      </c>
      <c r="E18" s="19">
        <v>36.79</v>
      </c>
      <c r="F18" s="19">
        <v>-119.65</v>
      </c>
      <c r="G18" s="19">
        <v>99.2</v>
      </c>
      <c r="H18" s="19">
        <v>96.7</v>
      </c>
      <c r="I18" s="19">
        <v>8.8000000000000007</v>
      </c>
      <c r="J18" s="20">
        <v>217.07499999999999</v>
      </c>
      <c r="K18" s="19">
        <v>369</v>
      </c>
      <c r="L18" s="21">
        <f t="shared" si="0"/>
        <v>24.667613636363633</v>
      </c>
      <c r="N18" s="107" t="s">
        <v>40</v>
      </c>
      <c r="O18" s="95" t="s">
        <v>115</v>
      </c>
      <c r="P18" s="87" t="s">
        <v>110</v>
      </c>
      <c r="Q18" s="91" t="s">
        <v>110</v>
      </c>
      <c r="R18" s="87" t="s">
        <v>111</v>
      </c>
      <c r="S18" s="89" t="s">
        <v>116</v>
      </c>
      <c r="T18" s="88" t="s">
        <v>112</v>
      </c>
      <c r="U18" s="87" t="s">
        <v>109</v>
      </c>
      <c r="V18" s="87" t="s">
        <v>110</v>
      </c>
      <c r="W18" s="88" t="s">
        <v>111</v>
      </c>
      <c r="X18" s="90" t="s">
        <v>110</v>
      </c>
      <c r="Y18" s="90" t="s">
        <v>110</v>
      </c>
      <c r="Z18" s="90" t="s">
        <v>111</v>
      </c>
      <c r="AA18" s="90" t="s">
        <v>111</v>
      </c>
      <c r="AB18" s="92" t="s">
        <v>110</v>
      </c>
      <c r="AC18" s="93" t="s">
        <v>110</v>
      </c>
    </row>
    <row r="19" spans="1:29" ht="21" thickBot="1" x14ac:dyDescent="0.35">
      <c r="A19" s="22">
        <v>17</v>
      </c>
      <c r="B19" s="23" t="s">
        <v>41</v>
      </c>
      <c r="C19" s="23" t="s">
        <v>42</v>
      </c>
      <c r="D19" s="23" t="s">
        <v>43</v>
      </c>
      <c r="E19" s="23">
        <v>36.729999999999997</v>
      </c>
      <c r="F19" s="23">
        <v>-119.51</v>
      </c>
      <c r="G19" s="23">
        <v>108.6</v>
      </c>
      <c r="H19" s="23">
        <v>105.9</v>
      </c>
      <c r="I19" s="23">
        <v>9.6</v>
      </c>
      <c r="J19" s="24">
        <v>744.57719999999995</v>
      </c>
      <c r="K19" s="23">
        <v>360</v>
      </c>
      <c r="L19" s="25">
        <f t="shared" si="0"/>
        <v>77.560124999999999</v>
      </c>
      <c r="N19" s="109" t="s">
        <v>42</v>
      </c>
      <c r="O19" s="110" t="s">
        <v>115</v>
      </c>
      <c r="P19" s="100" t="s">
        <v>109</v>
      </c>
      <c r="Q19" s="102" t="s">
        <v>110</v>
      </c>
      <c r="R19" s="111" t="s">
        <v>111</v>
      </c>
      <c r="S19" s="111" t="s">
        <v>112</v>
      </c>
      <c r="T19" s="99" t="s">
        <v>112</v>
      </c>
      <c r="U19" s="111" t="s">
        <v>109</v>
      </c>
      <c r="V19" s="111" t="s">
        <v>110</v>
      </c>
      <c r="W19" s="99" t="s">
        <v>111</v>
      </c>
      <c r="X19" s="100" t="s">
        <v>110</v>
      </c>
      <c r="Y19" s="100" t="s">
        <v>110</v>
      </c>
      <c r="Z19" s="100" t="s">
        <v>111</v>
      </c>
      <c r="AA19" s="100" t="s">
        <v>111</v>
      </c>
      <c r="AB19" s="103" t="s">
        <v>110</v>
      </c>
      <c r="AC19" s="104" t="s">
        <v>110</v>
      </c>
    </row>
    <row r="20" spans="1:29" ht="21.6" thickTop="1" thickBot="1" x14ac:dyDescent="0.35">
      <c r="A20" s="26">
        <v>18</v>
      </c>
      <c r="B20" s="27"/>
      <c r="C20" s="27" t="s">
        <v>44</v>
      </c>
      <c r="D20" s="27" t="s">
        <v>23</v>
      </c>
      <c r="E20" s="27">
        <v>36.71</v>
      </c>
      <c r="F20" s="27">
        <v>-119.58</v>
      </c>
      <c r="G20" s="27">
        <v>109.6</v>
      </c>
      <c r="H20" s="27">
        <v>107</v>
      </c>
      <c r="I20" s="27">
        <v>9.8000000000000007</v>
      </c>
      <c r="J20" s="28">
        <v>613.65250000000003</v>
      </c>
      <c r="K20" s="27">
        <v>364</v>
      </c>
      <c r="L20" s="29">
        <f t="shared" si="0"/>
        <v>62.617602040816323</v>
      </c>
      <c r="N20" s="112" t="s">
        <v>44</v>
      </c>
      <c r="O20" s="113" t="s">
        <v>115</v>
      </c>
      <c r="P20" s="114" t="s">
        <v>110</v>
      </c>
      <c r="Q20" s="115" t="s">
        <v>110</v>
      </c>
      <c r="R20" s="116" t="s">
        <v>113</v>
      </c>
      <c r="S20" s="116" t="s">
        <v>116</v>
      </c>
      <c r="T20" s="117" t="s">
        <v>112</v>
      </c>
      <c r="U20" s="116" t="s">
        <v>115</v>
      </c>
      <c r="V20" s="116" t="s">
        <v>119</v>
      </c>
      <c r="W20" s="117" t="s">
        <v>111</v>
      </c>
      <c r="X20" s="118" t="s">
        <v>110</v>
      </c>
      <c r="Y20" s="118" t="s">
        <v>110</v>
      </c>
      <c r="Z20" s="118" t="s">
        <v>111</v>
      </c>
      <c r="AA20" s="118" t="s">
        <v>111</v>
      </c>
      <c r="AB20" s="119" t="s">
        <v>110</v>
      </c>
      <c r="AC20" s="120" t="s">
        <v>110</v>
      </c>
    </row>
    <row r="21" spans="1:29" ht="15" thickTop="1" x14ac:dyDescent="0.3">
      <c r="A21" s="30">
        <v>19</v>
      </c>
      <c r="B21" s="31" t="s">
        <v>45</v>
      </c>
      <c r="C21" s="31" t="s">
        <v>46</v>
      </c>
      <c r="D21" s="31" t="s">
        <v>47</v>
      </c>
      <c r="E21" s="31">
        <v>36.299999999999997</v>
      </c>
      <c r="F21" s="31">
        <v>-119.16</v>
      </c>
      <c r="G21" s="31">
        <v>126.9</v>
      </c>
      <c r="H21" s="31">
        <v>124.1</v>
      </c>
      <c r="I21" s="31">
        <v>11.5</v>
      </c>
      <c r="J21" s="32">
        <v>2491.2150000000001</v>
      </c>
      <c r="K21" s="31">
        <v>364</v>
      </c>
      <c r="L21" s="33">
        <f t="shared" si="0"/>
        <v>216.62739130434784</v>
      </c>
    </row>
    <row r="22" spans="1:29" x14ac:dyDescent="0.3">
      <c r="A22" s="30">
        <v>20</v>
      </c>
      <c r="B22" s="31"/>
      <c r="C22" s="31" t="s">
        <v>48</v>
      </c>
      <c r="D22" s="31" t="s">
        <v>47</v>
      </c>
      <c r="E22" s="31">
        <v>36.299999999999997</v>
      </c>
      <c r="F22" s="31">
        <v>-119.16</v>
      </c>
      <c r="G22" s="31">
        <v>108.2</v>
      </c>
      <c r="H22" s="31">
        <v>105.7</v>
      </c>
      <c r="I22" s="31">
        <v>9.8000000000000007</v>
      </c>
      <c r="J22" s="32">
        <v>3660.7181999999998</v>
      </c>
      <c r="K22" s="31">
        <v>364</v>
      </c>
      <c r="L22" s="33">
        <f t="shared" si="0"/>
        <v>373.54267346938769</v>
      </c>
    </row>
    <row r="23" spans="1:29" ht="15" thickBot="1" x14ac:dyDescent="0.35">
      <c r="A23" s="34">
        <v>21</v>
      </c>
      <c r="B23" s="35"/>
      <c r="C23" s="35" t="s">
        <v>49</v>
      </c>
      <c r="D23" s="35" t="s">
        <v>47</v>
      </c>
      <c r="E23" s="35">
        <v>36.299999999999997</v>
      </c>
      <c r="F23" s="35">
        <v>-119.16</v>
      </c>
      <c r="G23" s="35">
        <v>280.10000000000002</v>
      </c>
      <c r="H23" s="35">
        <v>274.7</v>
      </c>
      <c r="I23" s="35">
        <v>24.8</v>
      </c>
      <c r="J23" s="36">
        <v>3820.1</v>
      </c>
      <c r="K23" s="35">
        <v>360</v>
      </c>
      <c r="L23" s="37">
        <f t="shared" si="0"/>
        <v>154.03629032258064</v>
      </c>
    </row>
    <row r="24" spans="1:29" ht="21" thickTop="1" x14ac:dyDescent="0.3">
      <c r="A24" s="38">
        <v>22</v>
      </c>
      <c r="B24" s="39" t="s">
        <v>50</v>
      </c>
      <c r="C24" s="39" t="s">
        <v>51</v>
      </c>
      <c r="D24" s="39" t="s">
        <v>43</v>
      </c>
      <c r="E24" s="39">
        <v>34.01</v>
      </c>
      <c r="F24" s="39">
        <v>-118.16</v>
      </c>
      <c r="G24" s="39">
        <v>97</v>
      </c>
      <c r="H24" s="39">
        <v>94.5</v>
      </c>
      <c r="I24" s="39">
        <v>8.6</v>
      </c>
      <c r="J24" s="40">
        <v>838.87919999999997</v>
      </c>
      <c r="K24" s="39">
        <v>375</v>
      </c>
      <c r="L24" s="41">
        <f t="shared" si="0"/>
        <v>97.544093023255812</v>
      </c>
      <c r="N24" s="121" t="s">
        <v>51</v>
      </c>
      <c r="O24" s="122" t="s">
        <v>112</v>
      </c>
      <c r="P24" s="90" t="s">
        <v>109</v>
      </c>
      <c r="Q24" s="91" t="s">
        <v>110</v>
      </c>
      <c r="R24" s="90" t="s">
        <v>109</v>
      </c>
      <c r="S24" s="90" t="s">
        <v>109</v>
      </c>
      <c r="T24" s="91" t="s">
        <v>111</v>
      </c>
      <c r="U24" s="90" t="s">
        <v>112</v>
      </c>
      <c r="V24" s="89" t="s">
        <v>119</v>
      </c>
      <c r="W24" s="88" t="s">
        <v>111</v>
      </c>
      <c r="X24" s="90" t="s">
        <v>110</v>
      </c>
      <c r="Y24" s="90" t="s">
        <v>110</v>
      </c>
      <c r="Z24" s="90" t="s">
        <v>111</v>
      </c>
      <c r="AA24" s="90" t="s">
        <v>111</v>
      </c>
      <c r="AB24" s="92" t="s">
        <v>110</v>
      </c>
      <c r="AC24" s="93" t="s">
        <v>110</v>
      </c>
    </row>
    <row r="25" spans="1:29" x14ac:dyDescent="0.3">
      <c r="A25" s="42">
        <v>23</v>
      </c>
      <c r="B25" s="43"/>
      <c r="C25" s="43" t="s">
        <v>52</v>
      </c>
      <c r="D25" s="43" t="s">
        <v>23</v>
      </c>
      <c r="E25" s="43">
        <v>34.01</v>
      </c>
      <c r="F25" s="43">
        <v>-118.14</v>
      </c>
      <c r="G25" s="43">
        <v>114.4</v>
      </c>
      <c r="H25" s="43">
        <v>111.7</v>
      </c>
      <c r="I25" s="43">
        <v>9.9</v>
      </c>
      <c r="J25" s="44">
        <v>608.61440000000005</v>
      </c>
      <c r="K25" s="43">
        <v>383</v>
      </c>
      <c r="L25" s="45">
        <f t="shared" si="0"/>
        <v>61.476202020202024</v>
      </c>
      <c r="N25" s="121" t="s">
        <v>52</v>
      </c>
      <c r="O25" s="122" t="s">
        <v>112</v>
      </c>
      <c r="P25" s="90" t="s">
        <v>109</v>
      </c>
      <c r="Q25" s="91" t="s">
        <v>110</v>
      </c>
      <c r="R25" s="90" t="s">
        <v>109</v>
      </c>
      <c r="S25" s="90" t="s">
        <v>109</v>
      </c>
      <c r="T25" s="91" t="s">
        <v>111</v>
      </c>
      <c r="U25" s="90" t="s">
        <v>112</v>
      </c>
      <c r="V25" s="89" t="s">
        <v>119</v>
      </c>
      <c r="W25" s="94" t="s">
        <v>120</v>
      </c>
      <c r="X25" s="90" t="s">
        <v>110</v>
      </c>
      <c r="Y25" s="90" t="s">
        <v>110</v>
      </c>
      <c r="Z25" s="90" t="s">
        <v>111</v>
      </c>
      <c r="AA25" s="90" t="s">
        <v>111</v>
      </c>
      <c r="AB25" s="92" t="s">
        <v>110</v>
      </c>
      <c r="AC25" s="93" t="s">
        <v>110</v>
      </c>
    </row>
    <row r="26" spans="1:29" x14ac:dyDescent="0.3">
      <c r="A26" s="42">
        <v>24</v>
      </c>
      <c r="B26" s="43"/>
      <c r="C26" s="43" t="s">
        <v>53</v>
      </c>
      <c r="D26" s="43" t="s">
        <v>23</v>
      </c>
      <c r="E26" s="43">
        <v>34.03</v>
      </c>
      <c r="F26" s="43">
        <v>-118.15</v>
      </c>
      <c r="G26" s="43">
        <v>95</v>
      </c>
      <c r="H26" s="43">
        <v>92.7</v>
      </c>
      <c r="I26" s="43">
        <v>8.9</v>
      </c>
      <c r="J26" s="44">
        <v>960.55629999999996</v>
      </c>
      <c r="K26" s="43">
        <v>408</v>
      </c>
      <c r="L26" s="45">
        <f t="shared" si="0"/>
        <v>107.92767415730336</v>
      </c>
      <c r="N26" s="121" t="s">
        <v>53</v>
      </c>
      <c r="O26" s="122" t="s">
        <v>112</v>
      </c>
      <c r="P26" s="90" t="s">
        <v>109</v>
      </c>
      <c r="Q26" s="91" t="s">
        <v>110</v>
      </c>
      <c r="R26" s="90" t="s">
        <v>109</v>
      </c>
      <c r="S26" s="90" t="s">
        <v>109</v>
      </c>
      <c r="T26" s="123"/>
      <c r="U26" s="87" t="s">
        <v>109</v>
      </c>
      <c r="V26" s="89" t="s">
        <v>119</v>
      </c>
      <c r="W26" s="94" t="s">
        <v>120</v>
      </c>
      <c r="X26" s="90" t="s">
        <v>110</v>
      </c>
      <c r="Y26" s="90" t="s">
        <v>110</v>
      </c>
      <c r="Z26" s="90" t="s">
        <v>111</v>
      </c>
      <c r="AA26" s="90" t="s">
        <v>111</v>
      </c>
      <c r="AB26" s="92" t="s">
        <v>110</v>
      </c>
      <c r="AC26" s="93" t="s">
        <v>110</v>
      </c>
    </row>
    <row r="27" spans="1:29" x14ac:dyDescent="0.3">
      <c r="A27" s="42">
        <v>25</v>
      </c>
      <c r="B27" s="43"/>
      <c r="C27" s="43" t="s">
        <v>54</v>
      </c>
      <c r="D27" s="43" t="s">
        <v>23</v>
      </c>
      <c r="E27" s="43">
        <v>34.049999999999997</v>
      </c>
      <c r="F27" s="43">
        <v>-118.19</v>
      </c>
      <c r="G27" s="43">
        <v>97.9</v>
      </c>
      <c r="H27" s="43">
        <v>95.8</v>
      </c>
      <c r="I27" s="43">
        <v>9.1</v>
      </c>
      <c r="J27" s="44">
        <v>1391.1029000000001</v>
      </c>
      <c r="K27" s="43">
        <v>341</v>
      </c>
      <c r="L27" s="45">
        <f t="shared" si="0"/>
        <v>152.86845054945056</v>
      </c>
      <c r="N27" s="121" t="s">
        <v>54</v>
      </c>
      <c r="O27" s="122" t="s">
        <v>112</v>
      </c>
      <c r="P27" s="90" t="s">
        <v>109</v>
      </c>
      <c r="Q27" s="91" t="s">
        <v>110</v>
      </c>
      <c r="R27" s="90" t="s">
        <v>109</v>
      </c>
      <c r="S27" s="90" t="s">
        <v>109</v>
      </c>
      <c r="T27" s="91" t="s">
        <v>111</v>
      </c>
      <c r="U27" s="89" t="s">
        <v>115</v>
      </c>
      <c r="V27" s="90" t="s">
        <v>111</v>
      </c>
      <c r="W27" s="88" t="s">
        <v>111</v>
      </c>
      <c r="X27" s="90" t="s">
        <v>110</v>
      </c>
      <c r="Y27" s="90" t="s">
        <v>110</v>
      </c>
      <c r="Z27" s="90" t="s">
        <v>111</v>
      </c>
      <c r="AA27" s="90" t="s">
        <v>111</v>
      </c>
      <c r="AB27" s="92" t="s">
        <v>110</v>
      </c>
      <c r="AC27" s="93" t="s">
        <v>110</v>
      </c>
    </row>
    <row r="28" spans="1:29" x14ac:dyDescent="0.3">
      <c r="A28" s="42">
        <v>26</v>
      </c>
      <c r="B28" s="43" t="s">
        <v>55</v>
      </c>
      <c r="C28" s="43" t="s">
        <v>56</v>
      </c>
      <c r="D28" s="43" t="s">
        <v>28</v>
      </c>
      <c r="E28" s="43">
        <v>33.76</v>
      </c>
      <c r="F28" s="43">
        <v>-117.92</v>
      </c>
      <c r="G28" s="43">
        <v>227</v>
      </c>
      <c r="H28" s="43">
        <v>220</v>
      </c>
      <c r="I28" s="43">
        <v>20.8</v>
      </c>
      <c r="J28" s="44">
        <v>2921.3083000000001</v>
      </c>
      <c r="K28" s="43">
        <v>377</v>
      </c>
      <c r="L28" s="45">
        <f t="shared" si="0"/>
        <v>140.44751442307694</v>
      </c>
    </row>
    <row r="29" spans="1:29" x14ac:dyDescent="0.3">
      <c r="A29" s="42">
        <v>27</v>
      </c>
      <c r="B29" s="43"/>
      <c r="C29" s="43" t="s">
        <v>57</v>
      </c>
      <c r="D29" s="43" t="s">
        <v>28</v>
      </c>
      <c r="E29" s="43">
        <v>33.76</v>
      </c>
      <c r="F29" s="43">
        <v>-117.92</v>
      </c>
      <c r="G29" s="43">
        <v>112.5</v>
      </c>
      <c r="H29" s="43">
        <v>109.9</v>
      </c>
      <c r="I29" s="43">
        <v>10.4</v>
      </c>
      <c r="J29" s="44">
        <v>491.0643</v>
      </c>
      <c r="K29" s="43">
        <v>331</v>
      </c>
      <c r="L29" s="45">
        <f t="shared" si="0"/>
        <v>47.217721153846149</v>
      </c>
    </row>
    <row r="30" spans="1:29" x14ac:dyDescent="0.3">
      <c r="A30" s="42">
        <v>28</v>
      </c>
      <c r="B30" s="43"/>
      <c r="C30" s="43" t="s">
        <v>58</v>
      </c>
      <c r="D30" s="43" t="s">
        <v>30</v>
      </c>
      <c r="E30" s="43">
        <v>33.770000000000003</v>
      </c>
      <c r="F30" s="43">
        <v>-117.9</v>
      </c>
      <c r="G30" s="43">
        <v>93.7</v>
      </c>
      <c r="H30" s="43">
        <v>91.7</v>
      </c>
      <c r="I30" s="43">
        <v>8.5</v>
      </c>
      <c r="J30" s="44">
        <v>2383.0030999999999</v>
      </c>
      <c r="K30" s="43">
        <v>391</v>
      </c>
      <c r="L30" s="45">
        <f t="shared" si="0"/>
        <v>280.35330588235291</v>
      </c>
    </row>
    <row r="31" spans="1:29" x14ac:dyDescent="0.3">
      <c r="A31" s="42">
        <v>29</v>
      </c>
      <c r="B31" s="43"/>
      <c r="C31" s="43" t="s">
        <v>59</v>
      </c>
      <c r="D31" s="43" t="s">
        <v>60</v>
      </c>
      <c r="E31" s="43">
        <v>33.78</v>
      </c>
      <c r="F31" s="43">
        <v>-117.94</v>
      </c>
      <c r="G31" s="43">
        <v>104.3</v>
      </c>
      <c r="H31" s="43">
        <v>102</v>
      </c>
      <c r="I31" s="43">
        <v>9.4</v>
      </c>
      <c r="J31" s="44">
        <v>2438.8678</v>
      </c>
      <c r="K31" s="43">
        <v>363</v>
      </c>
      <c r="L31" s="45">
        <f t="shared" si="0"/>
        <v>259.45402127659571</v>
      </c>
    </row>
    <row r="32" spans="1:29" x14ac:dyDescent="0.3">
      <c r="A32" s="42">
        <v>30</v>
      </c>
      <c r="B32" s="43" t="s">
        <v>61</v>
      </c>
      <c r="C32" s="43" t="s">
        <v>62</v>
      </c>
      <c r="D32" s="43" t="s">
        <v>28</v>
      </c>
      <c r="E32" s="43">
        <v>33.61</v>
      </c>
      <c r="F32" s="43">
        <v>-117.67</v>
      </c>
      <c r="G32" s="43">
        <v>147.19999999999999</v>
      </c>
      <c r="H32" s="43">
        <v>143.5</v>
      </c>
      <c r="I32" s="43">
        <v>13.3</v>
      </c>
      <c r="J32" s="44">
        <v>1195.6986999999999</v>
      </c>
      <c r="K32" s="43">
        <v>393</v>
      </c>
      <c r="L32" s="45">
        <f t="shared" si="0"/>
        <v>89.902157894736831</v>
      </c>
    </row>
    <row r="33" spans="1:29" x14ac:dyDescent="0.3">
      <c r="A33" s="42">
        <v>31</v>
      </c>
      <c r="B33" s="43"/>
      <c r="C33" s="43" t="s">
        <v>63</v>
      </c>
      <c r="D33" s="43" t="s">
        <v>28</v>
      </c>
      <c r="E33" s="43">
        <v>33.61</v>
      </c>
      <c r="F33" s="43">
        <v>-117.67</v>
      </c>
      <c r="G33" s="43">
        <v>111.7</v>
      </c>
      <c r="H33" s="43">
        <v>108.7</v>
      </c>
      <c r="I33" s="43">
        <v>10.4</v>
      </c>
      <c r="J33" s="44">
        <v>1859.6374000000001</v>
      </c>
      <c r="K33" s="43">
        <v>386</v>
      </c>
      <c r="L33" s="45">
        <f t="shared" si="0"/>
        <v>178.81128846153845</v>
      </c>
    </row>
    <row r="34" spans="1:29" x14ac:dyDescent="0.3">
      <c r="A34" s="42">
        <v>32</v>
      </c>
      <c r="B34" s="43"/>
      <c r="C34" s="43" t="s">
        <v>64</v>
      </c>
      <c r="D34" s="43" t="s">
        <v>65</v>
      </c>
      <c r="E34" s="43">
        <v>33.61</v>
      </c>
      <c r="F34" s="43">
        <v>-117.7</v>
      </c>
      <c r="G34" s="43">
        <v>100.8</v>
      </c>
      <c r="H34" s="43">
        <v>98.5</v>
      </c>
      <c r="I34" s="43">
        <v>9</v>
      </c>
      <c r="J34" s="44">
        <v>1341.1246000000001</v>
      </c>
      <c r="K34" s="43">
        <v>385</v>
      </c>
      <c r="L34" s="45">
        <f t="shared" si="0"/>
        <v>149.01384444444446</v>
      </c>
    </row>
    <row r="35" spans="1:29" x14ac:dyDescent="0.3">
      <c r="A35" s="42">
        <v>33</v>
      </c>
      <c r="B35" s="43"/>
      <c r="C35" s="43" t="s">
        <v>66</v>
      </c>
      <c r="D35" s="43" t="s">
        <v>60</v>
      </c>
      <c r="E35" s="43">
        <v>33.61</v>
      </c>
      <c r="F35" s="43">
        <v>-117.68</v>
      </c>
      <c r="G35" s="43">
        <v>95.7</v>
      </c>
      <c r="H35" s="43">
        <v>93.6</v>
      </c>
      <c r="I35" s="43">
        <v>8.6</v>
      </c>
      <c r="J35" s="44">
        <v>2189.9506000000001</v>
      </c>
      <c r="K35" s="43">
        <v>355</v>
      </c>
      <c r="L35" s="45">
        <f t="shared" si="0"/>
        <v>254.64541860465118</v>
      </c>
    </row>
    <row r="36" spans="1:29" x14ac:dyDescent="0.3">
      <c r="A36" s="42">
        <v>34</v>
      </c>
      <c r="B36" s="43" t="s">
        <v>67</v>
      </c>
      <c r="C36" s="43" t="s">
        <v>68</v>
      </c>
      <c r="D36" s="43">
        <v>2015</v>
      </c>
      <c r="E36" s="43">
        <v>32.97</v>
      </c>
      <c r="F36" s="43">
        <v>-115.53</v>
      </c>
      <c r="G36" s="43">
        <v>98.2</v>
      </c>
      <c r="H36" s="43">
        <v>96</v>
      </c>
      <c r="I36" s="43">
        <v>9</v>
      </c>
      <c r="J36" s="44">
        <v>1722.4826</v>
      </c>
      <c r="K36" s="43">
        <v>382</v>
      </c>
      <c r="L36" s="45">
        <f t="shared" si="0"/>
        <v>191.38695555555557</v>
      </c>
      <c r="N36" s="121" t="s">
        <v>121</v>
      </c>
      <c r="O36" s="122" t="s">
        <v>112</v>
      </c>
      <c r="P36" s="90" t="s">
        <v>109</v>
      </c>
      <c r="Q36" s="91" t="s">
        <v>110</v>
      </c>
      <c r="R36" s="90" t="s">
        <v>109</v>
      </c>
      <c r="S36" s="90" t="s">
        <v>109</v>
      </c>
      <c r="T36" s="91" t="s">
        <v>111</v>
      </c>
      <c r="U36" s="89" t="s">
        <v>115</v>
      </c>
      <c r="V36" s="89" t="s">
        <v>119</v>
      </c>
      <c r="W36" s="94" t="s">
        <v>120</v>
      </c>
      <c r="X36" s="90" t="s">
        <v>110</v>
      </c>
      <c r="Y36" s="90" t="s">
        <v>110</v>
      </c>
      <c r="Z36" s="90" t="s">
        <v>111</v>
      </c>
      <c r="AA36" s="90" t="s">
        <v>111</v>
      </c>
      <c r="AB36" s="92" t="s">
        <v>110</v>
      </c>
      <c r="AC36" s="93" t="s">
        <v>110</v>
      </c>
    </row>
    <row r="37" spans="1:29" x14ac:dyDescent="0.3">
      <c r="A37" s="42">
        <v>35</v>
      </c>
      <c r="B37" s="43"/>
      <c r="C37" s="43" t="s">
        <v>69</v>
      </c>
      <c r="D37" s="43" t="s">
        <v>60</v>
      </c>
      <c r="E37" s="43">
        <v>32.979999999999997</v>
      </c>
      <c r="F37" s="43">
        <v>-115.52</v>
      </c>
      <c r="G37" s="43">
        <v>261.39999999999998</v>
      </c>
      <c r="H37" s="43">
        <v>256.10000000000002</v>
      </c>
      <c r="I37" s="43">
        <v>22.8</v>
      </c>
      <c r="J37" s="44">
        <v>1601</v>
      </c>
      <c r="K37" s="43">
        <v>351</v>
      </c>
      <c r="L37" s="45">
        <f t="shared" si="0"/>
        <v>70.219298245614027</v>
      </c>
      <c r="N37" s="121" t="s">
        <v>69</v>
      </c>
      <c r="O37" s="122" t="s">
        <v>112</v>
      </c>
      <c r="P37" s="90" t="s">
        <v>109</v>
      </c>
      <c r="Q37" s="91" t="s">
        <v>110</v>
      </c>
      <c r="R37" s="90" t="s">
        <v>109</v>
      </c>
      <c r="S37" s="90" t="s">
        <v>109</v>
      </c>
      <c r="T37" s="91" t="s">
        <v>111</v>
      </c>
      <c r="U37" s="90" t="s">
        <v>112</v>
      </c>
      <c r="V37" s="89" t="s">
        <v>119</v>
      </c>
      <c r="W37" s="88" t="s">
        <v>111</v>
      </c>
      <c r="X37" s="90" t="s">
        <v>110</v>
      </c>
      <c r="Y37" s="90" t="s">
        <v>110</v>
      </c>
      <c r="Z37" s="90" t="s">
        <v>111</v>
      </c>
      <c r="AA37" s="90" t="s">
        <v>111</v>
      </c>
      <c r="AB37" s="92" t="s">
        <v>110</v>
      </c>
      <c r="AC37" s="93" t="s">
        <v>110</v>
      </c>
    </row>
    <row r="38" spans="1:29" ht="20.399999999999999" x14ac:dyDescent="0.3">
      <c r="A38" s="42">
        <v>36</v>
      </c>
      <c r="B38" s="43" t="s">
        <v>70</v>
      </c>
      <c r="C38" s="43" t="s">
        <v>71</v>
      </c>
      <c r="D38" s="43" t="s">
        <v>26</v>
      </c>
      <c r="E38" s="43">
        <v>32.56</v>
      </c>
      <c r="F38" s="43">
        <v>-117.05</v>
      </c>
      <c r="G38" s="43">
        <v>107.8</v>
      </c>
      <c r="H38" s="43">
        <v>105.5</v>
      </c>
      <c r="I38" s="43">
        <v>10.1</v>
      </c>
      <c r="J38" s="44">
        <v>1139.1261</v>
      </c>
      <c r="K38" s="43">
        <v>384</v>
      </c>
      <c r="L38" s="45">
        <f t="shared" si="0"/>
        <v>112.78476237623762</v>
      </c>
      <c r="N38" s="121" t="s">
        <v>71</v>
      </c>
      <c r="O38" s="122" t="s">
        <v>112</v>
      </c>
      <c r="P38" s="90" t="s">
        <v>109</v>
      </c>
      <c r="Q38" s="91" t="s">
        <v>110</v>
      </c>
      <c r="R38" s="90" t="s">
        <v>109</v>
      </c>
      <c r="S38" s="90" t="s">
        <v>109</v>
      </c>
      <c r="T38" s="94" t="s">
        <v>114</v>
      </c>
      <c r="U38" s="90" t="s">
        <v>112</v>
      </c>
      <c r="V38" s="89" t="s">
        <v>119</v>
      </c>
      <c r="W38" s="94" t="s">
        <v>120</v>
      </c>
      <c r="X38" s="90" t="s">
        <v>110</v>
      </c>
      <c r="Y38" s="90" t="s">
        <v>110</v>
      </c>
      <c r="Z38" s="90" t="s">
        <v>111</v>
      </c>
      <c r="AA38" s="90" t="s">
        <v>111</v>
      </c>
      <c r="AB38" s="92" t="s">
        <v>110</v>
      </c>
      <c r="AC38" s="93" t="s">
        <v>110</v>
      </c>
    </row>
    <row r="39" spans="1:29" ht="20.399999999999999" x14ac:dyDescent="0.3">
      <c r="A39" s="42">
        <v>37</v>
      </c>
      <c r="B39" s="43"/>
      <c r="C39" s="43" t="s">
        <v>72</v>
      </c>
      <c r="D39" s="43" t="s">
        <v>26</v>
      </c>
      <c r="E39" s="43">
        <v>32.56</v>
      </c>
      <c r="F39" s="43">
        <v>-117.05</v>
      </c>
      <c r="G39" s="43">
        <v>138.4</v>
      </c>
      <c r="H39" s="43">
        <v>135.4</v>
      </c>
      <c r="I39" s="43">
        <v>12.8</v>
      </c>
      <c r="J39" s="44">
        <v>1168.0533</v>
      </c>
      <c r="K39" s="43">
        <v>359</v>
      </c>
      <c r="L39" s="45">
        <f t="shared" si="0"/>
        <v>91.254164062499996</v>
      </c>
      <c r="N39" s="121" t="s">
        <v>72</v>
      </c>
      <c r="O39" s="122" t="s">
        <v>112</v>
      </c>
      <c r="P39" s="90" t="s">
        <v>109</v>
      </c>
      <c r="Q39" s="91" t="s">
        <v>110</v>
      </c>
      <c r="R39" s="90" t="s">
        <v>109</v>
      </c>
      <c r="S39" s="90" t="s">
        <v>109</v>
      </c>
      <c r="T39" s="91" t="s">
        <v>111</v>
      </c>
      <c r="U39" s="90" t="s">
        <v>112</v>
      </c>
      <c r="V39" s="89" t="s">
        <v>119</v>
      </c>
      <c r="W39" s="94" t="s">
        <v>120</v>
      </c>
      <c r="X39" s="90" t="s">
        <v>110</v>
      </c>
      <c r="Y39" s="90" t="s">
        <v>110</v>
      </c>
      <c r="Z39" s="90" t="s">
        <v>111</v>
      </c>
      <c r="AA39" s="90" t="s">
        <v>111</v>
      </c>
      <c r="AB39" s="92" t="s">
        <v>110</v>
      </c>
      <c r="AC39" s="93" t="s">
        <v>110</v>
      </c>
    </row>
    <row r="40" spans="1:29" ht="20.399999999999999" x14ac:dyDescent="0.3">
      <c r="A40" s="42">
        <v>38</v>
      </c>
      <c r="B40" s="43" t="s">
        <v>73</v>
      </c>
      <c r="C40" s="43" t="s">
        <v>74</v>
      </c>
      <c r="D40" s="43" t="s">
        <v>26</v>
      </c>
      <c r="E40" s="43">
        <v>32.56</v>
      </c>
      <c r="F40" s="43">
        <v>-117.05</v>
      </c>
      <c r="G40" s="43">
        <v>97.9</v>
      </c>
      <c r="H40" s="43">
        <v>95.8</v>
      </c>
      <c r="I40" s="43">
        <v>8.8000000000000007</v>
      </c>
      <c r="J40" s="44">
        <v>864.28030000000001</v>
      </c>
      <c r="K40" s="43">
        <v>341</v>
      </c>
      <c r="L40" s="45">
        <f t="shared" si="0"/>
        <v>98.213670454545451</v>
      </c>
      <c r="N40" s="121" t="s">
        <v>74</v>
      </c>
      <c r="O40" s="122" t="s">
        <v>112</v>
      </c>
      <c r="P40" s="90" t="s">
        <v>109</v>
      </c>
      <c r="Q40" s="91" t="s">
        <v>110</v>
      </c>
      <c r="R40" s="90" t="s">
        <v>109</v>
      </c>
      <c r="S40" s="90" t="s">
        <v>109</v>
      </c>
      <c r="T40" s="91" t="s">
        <v>111</v>
      </c>
      <c r="U40" s="90" t="s">
        <v>112</v>
      </c>
      <c r="V40" s="90" t="s">
        <v>111</v>
      </c>
      <c r="W40" s="94" t="s">
        <v>120</v>
      </c>
      <c r="X40" s="90" t="s">
        <v>110</v>
      </c>
      <c r="Y40" s="90" t="s">
        <v>110</v>
      </c>
      <c r="Z40" s="90" t="s">
        <v>111</v>
      </c>
      <c r="AA40" s="90" t="s">
        <v>111</v>
      </c>
      <c r="AB40" s="92" t="s">
        <v>110</v>
      </c>
      <c r="AC40" s="93" t="s">
        <v>110</v>
      </c>
    </row>
    <row r="41" spans="1:29" ht="15" thickBot="1" x14ac:dyDescent="0.35">
      <c r="A41" s="46">
        <v>39</v>
      </c>
      <c r="B41" s="47"/>
      <c r="C41" s="47" t="s">
        <v>75</v>
      </c>
      <c r="D41" s="47" t="s">
        <v>30</v>
      </c>
      <c r="E41" s="47">
        <v>32.619999999999997</v>
      </c>
      <c r="F41" s="47">
        <v>-117.05</v>
      </c>
      <c r="G41" s="47">
        <v>94.5</v>
      </c>
      <c r="H41" s="47">
        <v>92.6</v>
      </c>
      <c r="I41" s="47">
        <v>8.8000000000000007</v>
      </c>
      <c r="J41" s="48">
        <v>1836.7657999999999</v>
      </c>
      <c r="K41" s="47">
        <v>340</v>
      </c>
      <c r="L41" s="49">
        <f t="shared" si="0"/>
        <v>208.72338636363634</v>
      </c>
      <c r="N41" s="124" t="s">
        <v>75</v>
      </c>
      <c r="O41" s="125" t="s">
        <v>112</v>
      </c>
      <c r="P41" s="126" t="s">
        <v>109</v>
      </c>
      <c r="Q41" s="127" t="s">
        <v>110</v>
      </c>
      <c r="R41" s="126" t="s">
        <v>109</v>
      </c>
      <c r="S41" s="126" t="s">
        <v>109</v>
      </c>
      <c r="T41" s="127" t="s">
        <v>111</v>
      </c>
      <c r="U41" s="126" t="s">
        <v>112</v>
      </c>
      <c r="V41" s="128" t="s">
        <v>119</v>
      </c>
      <c r="W41" s="129" t="s">
        <v>120</v>
      </c>
      <c r="X41" s="126" t="s">
        <v>110</v>
      </c>
      <c r="Y41" s="126" t="s">
        <v>110</v>
      </c>
      <c r="Z41" s="126" t="s">
        <v>111</v>
      </c>
      <c r="AA41" s="126" t="s">
        <v>111</v>
      </c>
      <c r="AB41" s="130" t="s">
        <v>110</v>
      </c>
      <c r="AC41" s="131" t="s">
        <v>110</v>
      </c>
    </row>
    <row r="42" spans="1:29" ht="15" thickTop="1" x14ac:dyDescent="0.3">
      <c r="A42" s="30">
        <v>40</v>
      </c>
      <c r="B42" s="31" t="s">
        <v>76</v>
      </c>
      <c r="C42" s="31" t="s">
        <v>77</v>
      </c>
      <c r="D42" s="31">
        <v>2016</v>
      </c>
      <c r="E42" s="31">
        <v>29.65</v>
      </c>
      <c r="F42" s="31">
        <v>-80.38</v>
      </c>
      <c r="G42" s="31">
        <v>109.3</v>
      </c>
      <c r="H42" s="31">
        <v>107</v>
      </c>
      <c r="I42" s="31">
        <v>9.6999999999999993</v>
      </c>
      <c r="J42" s="32">
        <v>3346.1369</v>
      </c>
      <c r="K42" s="31">
        <v>352</v>
      </c>
      <c r="L42" s="33">
        <f t="shared" si="0"/>
        <v>344.96256701030933</v>
      </c>
    </row>
    <row r="43" spans="1:29" x14ac:dyDescent="0.3">
      <c r="A43" s="30">
        <v>41</v>
      </c>
      <c r="B43" s="31"/>
      <c r="C43" s="31" t="s">
        <v>78</v>
      </c>
      <c r="D43" s="31">
        <v>2016</v>
      </c>
      <c r="E43" s="31">
        <v>29.65</v>
      </c>
      <c r="F43" s="31">
        <v>-80.38</v>
      </c>
      <c r="G43" s="31">
        <v>226.7</v>
      </c>
      <c r="H43" s="31">
        <v>221.7</v>
      </c>
      <c r="I43" s="31">
        <v>20.100000000000001</v>
      </c>
      <c r="J43" s="32">
        <v>4484.3865999999998</v>
      </c>
      <c r="K43" s="31">
        <v>378</v>
      </c>
      <c r="L43" s="33">
        <f t="shared" si="0"/>
        <v>223.10381094527361</v>
      </c>
    </row>
    <row r="44" spans="1:29" x14ac:dyDescent="0.3">
      <c r="A44" s="30">
        <v>42</v>
      </c>
      <c r="B44" s="31"/>
      <c r="C44" s="31" t="s">
        <v>79</v>
      </c>
      <c r="D44" s="31">
        <v>2016</v>
      </c>
      <c r="E44" s="31">
        <v>29.65</v>
      </c>
      <c r="F44" s="31">
        <v>-80.38</v>
      </c>
      <c r="G44" s="31">
        <v>104.6</v>
      </c>
      <c r="H44" s="31">
        <v>102.4</v>
      </c>
      <c r="I44" s="31">
        <v>9.5</v>
      </c>
      <c r="J44" s="32">
        <v>1307.5236</v>
      </c>
      <c r="K44" s="31">
        <v>352</v>
      </c>
      <c r="L44" s="33">
        <f t="shared" si="0"/>
        <v>137.63406315789473</v>
      </c>
    </row>
    <row r="45" spans="1:29" ht="15" thickBot="1" x14ac:dyDescent="0.35">
      <c r="A45" s="50">
        <v>43</v>
      </c>
      <c r="B45" s="51" t="s">
        <v>80</v>
      </c>
      <c r="C45" s="51" t="s">
        <v>81</v>
      </c>
      <c r="D45" s="51">
        <v>2016</v>
      </c>
      <c r="E45" s="51">
        <v>24.56</v>
      </c>
      <c r="F45" s="51">
        <v>-81.78</v>
      </c>
      <c r="G45" s="51">
        <v>112.1</v>
      </c>
      <c r="H45" s="51">
        <v>109.7</v>
      </c>
      <c r="I45" s="51">
        <v>10.199999999999999</v>
      </c>
      <c r="J45" s="52">
        <v>1158.4815000000001</v>
      </c>
      <c r="K45" s="51">
        <v>356</v>
      </c>
      <c r="L45" s="53">
        <f t="shared" si="0"/>
        <v>113.57661764705884</v>
      </c>
    </row>
    <row r="46" spans="1:29" ht="15" thickTop="1" x14ac:dyDescent="0.3">
      <c r="A46" s="54">
        <v>44</v>
      </c>
      <c r="B46" s="55" t="s">
        <v>82</v>
      </c>
      <c r="C46" s="55" t="s">
        <v>83</v>
      </c>
      <c r="D46" s="55" t="s">
        <v>14</v>
      </c>
      <c r="E46" s="55">
        <v>-25.75</v>
      </c>
      <c r="F46" s="55">
        <v>28.19</v>
      </c>
      <c r="G46" s="55">
        <v>96.9</v>
      </c>
      <c r="H46" s="55">
        <v>94.1</v>
      </c>
      <c r="I46" s="55">
        <v>8.5</v>
      </c>
      <c r="J46" s="56">
        <v>1582.2632000000001</v>
      </c>
      <c r="K46" s="55">
        <v>335</v>
      </c>
      <c r="L46" s="57">
        <f t="shared" si="0"/>
        <v>186.14861176470589</v>
      </c>
      <c r="N46" s="132" t="s">
        <v>83</v>
      </c>
      <c r="O46" s="86" t="s">
        <v>109</v>
      </c>
      <c r="P46" s="87" t="s">
        <v>110</v>
      </c>
      <c r="Q46" s="91" t="s">
        <v>110</v>
      </c>
      <c r="R46" s="87" t="s">
        <v>111</v>
      </c>
      <c r="S46" s="90" t="s">
        <v>109</v>
      </c>
      <c r="T46" s="91" t="s">
        <v>111</v>
      </c>
      <c r="U46" s="90" t="s">
        <v>112</v>
      </c>
      <c r="V46" s="89" t="s">
        <v>119</v>
      </c>
      <c r="W46" s="88" t="s">
        <v>111</v>
      </c>
      <c r="X46" s="87" t="s">
        <v>111</v>
      </c>
      <c r="Y46" s="87" t="s">
        <v>111</v>
      </c>
      <c r="Z46" s="87" t="s">
        <v>110</v>
      </c>
      <c r="AA46" s="87" t="s">
        <v>109</v>
      </c>
      <c r="AB46" s="133" t="s">
        <v>111</v>
      </c>
      <c r="AC46" s="134" t="s">
        <v>111</v>
      </c>
    </row>
    <row r="47" spans="1:29" ht="20.399999999999999" x14ac:dyDescent="0.3">
      <c r="A47" s="58">
        <v>45</v>
      </c>
      <c r="B47" s="59" t="s">
        <v>84</v>
      </c>
      <c r="C47" s="59" t="s">
        <v>85</v>
      </c>
      <c r="D47" s="59" t="s">
        <v>86</v>
      </c>
      <c r="E47" s="59">
        <v>-28.64</v>
      </c>
      <c r="F47" s="59">
        <v>24.28</v>
      </c>
      <c r="G47" s="59">
        <v>97.9</v>
      </c>
      <c r="H47" s="59">
        <v>95.3</v>
      </c>
      <c r="I47" s="59">
        <v>8.6999999999999993</v>
      </c>
      <c r="J47" s="60">
        <v>909.51869999999997</v>
      </c>
      <c r="K47" s="59">
        <v>326</v>
      </c>
      <c r="L47" s="61">
        <f t="shared" si="0"/>
        <v>104.54237931034483</v>
      </c>
      <c r="N47" s="132" t="s">
        <v>122</v>
      </c>
      <c r="O47" s="86" t="s">
        <v>109</v>
      </c>
      <c r="P47" s="87" t="s">
        <v>110</v>
      </c>
      <c r="Q47" s="91" t="s">
        <v>110</v>
      </c>
      <c r="R47" s="87" t="s">
        <v>111</v>
      </c>
      <c r="S47" s="90" t="s">
        <v>109</v>
      </c>
      <c r="T47" s="91" t="s">
        <v>111</v>
      </c>
      <c r="U47" s="90" t="s">
        <v>112</v>
      </c>
      <c r="V47" s="90" t="s">
        <v>111</v>
      </c>
      <c r="W47" s="94" t="s">
        <v>120</v>
      </c>
      <c r="X47" s="87" t="s">
        <v>111</v>
      </c>
      <c r="Y47" s="87" t="s">
        <v>111</v>
      </c>
      <c r="Z47" s="87" t="s">
        <v>110</v>
      </c>
      <c r="AA47" s="87" t="s">
        <v>109</v>
      </c>
      <c r="AB47" s="133" t="s">
        <v>111</v>
      </c>
      <c r="AC47" s="134" t="s">
        <v>111</v>
      </c>
    </row>
    <row r="48" spans="1:29" ht="21" thickBot="1" x14ac:dyDescent="0.35">
      <c r="A48" s="62">
        <v>46</v>
      </c>
      <c r="B48" s="63" t="s">
        <v>87</v>
      </c>
      <c r="C48" s="63" t="s">
        <v>88</v>
      </c>
      <c r="D48" s="63" t="s">
        <v>86</v>
      </c>
      <c r="E48" s="63">
        <v>-23.12</v>
      </c>
      <c r="F48" s="63">
        <v>31.43</v>
      </c>
      <c r="G48" s="63">
        <v>237.3</v>
      </c>
      <c r="H48" s="63">
        <v>228.2</v>
      </c>
      <c r="I48" s="63">
        <v>19.8</v>
      </c>
      <c r="J48" s="64">
        <v>1898.546</v>
      </c>
      <c r="K48" s="63">
        <v>338</v>
      </c>
      <c r="L48" s="65">
        <f t="shared" si="0"/>
        <v>95.886161616161615</v>
      </c>
      <c r="N48" s="135" t="s">
        <v>88</v>
      </c>
      <c r="O48" s="136" t="s">
        <v>109</v>
      </c>
      <c r="P48" s="137" t="s">
        <v>110</v>
      </c>
      <c r="Q48" s="138" t="s">
        <v>110</v>
      </c>
      <c r="R48" s="137" t="s">
        <v>111</v>
      </c>
      <c r="S48" s="139" t="s">
        <v>109</v>
      </c>
      <c r="T48" s="138" t="s">
        <v>111</v>
      </c>
      <c r="U48" s="139" t="s">
        <v>112</v>
      </c>
      <c r="V48" s="139" t="s">
        <v>111</v>
      </c>
      <c r="W48" s="140" t="s">
        <v>111</v>
      </c>
      <c r="X48" s="137" t="s">
        <v>111</v>
      </c>
      <c r="Y48" s="137" t="s">
        <v>111</v>
      </c>
      <c r="Z48" s="137" t="s">
        <v>110</v>
      </c>
      <c r="AA48" s="137" t="s">
        <v>109</v>
      </c>
      <c r="AB48" s="141" t="s">
        <v>111</v>
      </c>
      <c r="AC48" s="142" t="s">
        <v>111</v>
      </c>
    </row>
    <row r="49" ht="15" thickTop="1" x14ac:dyDescent="0.3"/>
  </sheetData>
  <mergeCells count="4">
    <mergeCell ref="O1:Q1"/>
    <mergeCell ref="R1:T1"/>
    <mergeCell ref="U1:W1"/>
    <mergeCell ref="X1:AC1"/>
  </mergeCells>
  <conditionalFormatting sqref="L49:L1048576">
    <cfRule type="cellIs" dxfId="0" priority="2" operator="lessThan">
      <formula>5</formula>
    </cfRule>
  </conditionalFormatting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Yoosook Lee</dc:creator>
  <dc:description/>
  <cp:lastModifiedBy>Yoosook Lee</cp:lastModifiedBy>
  <cp:revision>3</cp:revision>
  <cp:lastPrinted>2018-08-23T01:32:48Z</cp:lastPrinted>
  <dcterms:created xsi:type="dcterms:W3CDTF">2018-04-13T02:59:06Z</dcterms:created>
  <dcterms:modified xsi:type="dcterms:W3CDTF">2019-01-24T06:18:08Z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