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mschiff 1/Box Sync/  alexey-paper/2nd submission/Figs+Tables -Feb'19 copy/"/>
    </mc:Choice>
  </mc:AlternateContent>
  <xr:revisionPtr revIDLastSave="0" documentId="13_ncr:1_{15EADAE5-EF98-BF4F-AAC0-8133C07EB1C4}" xr6:coauthVersionLast="41" xr6:coauthVersionMax="41" xr10:uidLastSave="{00000000-0000-0000-0000-000000000000}"/>
  <bookViews>
    <workbookView xWindow="20320" yWindow="620" windowWidth="27720" windowHeight="21140" xr2:uid="{00000000-000D-0000-FFFF-FFFF00000000}"/>
  </bookViews>
  <sheets>
    <sheet name="comparing_partitions_resul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1" i="1" l="1"/>
  <c r="J70" i="1"/>
  <c r="J67" i="1"/>
  <c r="J50" i="1"/>
  <c r="J49" i="1"/>
  <c r="J42" i="1"/>
  <c r="J41" i="1"/>
  <c r="J9" i="1"/>
  <c r="H71" i="1"/>
  <c r="H70" i="1"/>
  <c r="H67" i="1"/>
  <c r="H50" i="1"/>
  <c r="H49" i="1"/>
  <c r="H42" i="1"/>
  <c r="H41" i="1"/>
  <c r="H9" i="1"/>
  <c r="I75" i="1" l="1"/>
  <c r="I74" i="1"/>
  <c r="J72" i="1"/>
  <c r="J69" i="1"/>
  <c r="J68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48" i="1"/>
  <c r="J47" i="1"/>
  <c r="J46" i="1"/>
  <c r="J45" i="1"/>
  <c r="J44" i="1"/>
  <c r="J43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H4" i="1"/>
  <c r="H5" i="1"/>
  <c r="H6" i="1"/>
  <c r="H7" i="1"/>
  <c r="H8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3" i="1"/>
  <c r="H44" i="1"/>
  <c r="H45" i="1"/>
  <c r="H46" i="1"/>
  <c r="H47" i="1"/>
  <c r="H48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8" i="1"/>
  <c r="H69" i="1"/>
  <c r="H72" i="1"/>
  <c r="H3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8" i="1"/>
  <c r="J7" i="1"/>
  <c r="J6" i="1"/>
  <c r="J5" i="1"/>
  <c r="J3" i="1"/>
  <c r="J4" i="1"/>
  <c r="J74" i="1" l="1"/>
  <c r="J75" i="1"/>
  <c r="H75" i="1"/>
  <c r="G75" i="1"/>
  <c r="H74" i="1"/>
  <c r="G74" i="1"/>
  <c r="C74" i="1"/>
  <c r="C75" i="1"/>
  <c r="B75" i="1" l="1"/>
  <c r="B74" i="1"/>
</calcChain>
</file>

<file path=xl/sharedStrings.xml><?xml version="1.0" encoding="utf-8"?>
<sst xmlns="http://schemas.openxmlformats.org/spreadsheetml/2006/main" count="306" uniqueCount="173">
  <si>
    <t xml:space="preserve">Name  </t>
  </si>
  <si>
    <t xml:space="preserve">  CI (95%)  </t>
  </si>
  <si>
    <t xml:space="preserve">  CINA (95%)  </t>
  </si>
  <si>
    <t>SopE</t>
  </si>
  <si>
    <t>(0.712-0.768)</t>
  </si>
  <si>
    <t>SiiE</t>
  </si>
  <si>
    <t>(0.726-0.807)</t>
  </si>
  <si>
    <t>SseK1</t>
  </si>
  <si>
    <t>(0.726-0.763)</t>
  </si>
  <si>
    <t>CigR</t>
  </si>
  <si>
    <t>(0.773-0.808)</t>
  </si>
  <si>
    <t>MisL</t>
  </si>
  <si>
    <t>(0.810-0.844)</t>
  </si>
  <si>
    <t>SadA</t>
  </si>
  <si>
    <t>(0.292-0.395)</t>
  </si>
  <si>
    <t>STM3031</t>
  </si>
  <si>
    <t>(0.562-0.613)</t>
  </si>
  <si>
    <t>(0.562-0.614)</t>
  </si>
  <si>
    <t>SopD</t>
  </si>
  <si>
    <t>(0.753-0.814)</t>
  </si>
  <si>
    <t>SipB</t>
  </si>
  <si>
    <t>(0.563-0.642)</t>
  </si>
  <si>
    <t>(0.563-0.643)</t>
  </si>
  <si>
    <t>SipC</t>
  </si>
  <si>
    <t>(0.297-0.396)</t>
  </si>
  <si>
    <t>SipD</t>
  </si>
  <si>
    <t>(0.615-0.686)</t>
  </si>
  <si>
    <t>SipA</t>
  </si>
  <si>
    <t>(0.719-0.779)</t>
  </si>
  <si>
    <t>SptP</t>
  </si>
  <si>
    <t>(0.784-0.829)</t>
  </si>
  <si>
    <t>AvrA</t>
  </si>
  <si>
    <t>(0.725-0.782)</t>
  </si>
  <si>
    <t>PipB2</t>
  </si>
  <si>
    <t>(0.816-0.850)</t>
  </si>
  <si>
    <t>BapA</t>
  </si>
  <si>
    <t>(0.808-0.869)</t>
  </si>
  <si>
    <t>SinH</t>
  </si>
  <si>
    <t>(0.703-0.748)</t>
  </si>
  <si>
    <t>RatB</t>
  </si>
  <si>
    <t>(0.753-0.821)</t>
  </si>
  <si>
    <t>ShdA</t>
  </si>
  <si>
    <t>(0.203-0.308)</t>
  </si>
  <si>
    <t>SseL</t>
  </si>
  <si>
    <t>(0.888-0.905)</t>
  </si>
  <si>
    <t>OmpC</t>
  </si>
  <si>
    <t>(0.478-0.521)</t>
  </si>
  <si>
    <t>PagL</t>
  </si>
  <si>
    <t>(0.347-0.454)</t>
  </si>
  <si>
    <t>SspH2</t>
  </si>
  <si>
    <t>(0.650-0.731)</t>
  </si>
  <si>
    <t>SteD</t>
  </si>
  <si>
    <t>(0.839-0.860)</t>
  </si>
  <si>
    <t>(0.838-0.860)</t>
  </si>
  <si>
    <t>SseK2</t>
  </si>
  <si>
    <t>(0.402-0.505)</t>
  </si>
  <si>
    <t>SopA</t>
  </si>
  <si>
    <t>(0.811-0.847)</t>
  </si>
  <si>
    <t>FliC</t>
  </si>
  <si>
    <t>(0.619-0.701)</t>
  </si>
  <si>
    <t>(0.619-0.702)</t>
  </si>
  <si>
    <t>SopE2</t>
  </si>
  <si>
    <t>(0.676-0.726)</t>
  </si>
  <si>
    <t>SteC</t>
  </si>
  <si>
    <t>(0.905-0.922)</t>
  </si>
  <si>
    <t>(0.905-0.923)</t>
  </si>
  <si>
    <t>ZirS</t>
  </si>
  <si>
    <t>(0.893-0.909)</t>
  </si>
  <si>
    <t>(0.893-0.910)</t>
  </si>
  <si>
    <t>SteB</t>
  </si>
  <si>
    <t>(0.274-0.370)</t>
  </si>
  <si>
    <t>SseJ</t>
  </si>
  <si>
    <t>(0.322-0.421)</t>
  </si>
  <si>
    <t>SifB</t>
  </si>
  <si>
    <t>(0.885-0.902)</t>
  </si>
  <si>
    <t>(0.884-0.902)</t>
  </si>
  <si>
    <t>SrfA</t>
  </si>
  <si>
    <t>SteA</t>
  </si>
  <si>
    <t>(0.872-0.888)</t>
  </si>
  <si>
    <t>OmpD</t>
  </si>
  <si>
    <t>(0.718-0.753)</t>
  </si>
  <si>
    <t>SssB</t>
  </si>
  <si>
    <t>(0.453-0.545)</t>
  </si>
  <si>
    <t>SseG</t>
  </si>
  <si>
    <t>(0.723-0.776)</t>
  </si>
  <si>
    <t>SseF</t>
  </si>
  <si>
    <t>(0.834-0.857)</t>
  </si>
  <si>
    <t>SseD</t>
  </si>
  <si>
    <t>(0.764-0.816)</t>
  </si>
  <si>
    <t>SseC</t>
  </si>
  <si>
    <t>(0.886-0.903)</t>
  </si>
  <si>
    <t>(0.885-0.903)</t>
  </si>
  <si>
    <t>SseB</t>
  </si>
  <si>
    <t>(0.499-0.598)</t>
  </si>
  <si>
    <t>SpiC</t>
  </si>
  <si>
    <t>(0.733-0.770)</t>
  </si>
  <si>
    <t>LpxR</t>
  </si>
  <si>
    <t>(0.376-0.479)</t>
  </si>
  <si>
    <t>PagC</t>
  </si>
  <si>
    <t>(0.254-0.350)</t>
  </si>
  <si>
    <t>PagD</t>
  </si>
  <si>
    <t>(0.604-0.662)</t>
  </si>
  <si>
    <t>SifA</t>
  </si>
  <si>
    <t>(0.834-0.856)</t>
  </si>
  <si>
    <t>SopB</t>
  </si>
  <si>
    <t>(0.756-0.798)</t>
  </si>
  <si>
    <t>PipB</t>
  </si>
  <si>
    <t>(0.834-0.854)</t>
  </si>
  <si>
    <t>GtgE</t>
  </si>
  <si>
    <t>(0.552-0.613)</t>
  </si>
  <si>
    <t>SseI</t>
  </si>
  <si>
    <t>(0.482-0.583)</t>
  </si>
  <si>
    <t>GtgA</t>
  </si>
  <si>
    <t>(0.755-0.800)</t>
  </si>
  <si>
    <t>SopD2</t>
  </si>
  <si>
    <t>(0.861-0.886)</t>
  </si>
  <si>
    <t>(0.860-0.886)</t>
  </si>
  <si>
    <t>OmpX</t>
  </si>
  <si>
    <t>(0.092-0.173)</t>
  </si>
  <si>
    <t>SlrP</t>
  </si>
  <si>
    <t>(0.882-0.897)</t>
  </si>
  <si>
    <t>PagP</t>
  </si>
  <si>
    <t>(0.749-0.793)</t>
  </si>
  <si>
    <t>FimH</t>
  </si>
  <si>
    <t>(0.903-0.919)</t>
  </si>
  <si>
    <t>SssA</t>
  </si>
  <si>
    <t>(0.244-0.336)</t>
  </si>
  <si>
    <t>PagN</t>
  </si>
  <si>
    <t>(0.626-0.704)</t>
  </si>
  <si>
    <t>StfH</t>
  </si>
  <si>
    <t>(0.873-0.892)</t>
  </si>
  <si>
    <t>SrfN</t>
  </si>
  <si>
    <t>(0.245-0.340)</t>
  </si>
  <si>
    <t>BcfD</t>
  </si>
  <si>
    <t>(0.838-0.859)</t>
  </si>
  <si>
    <t>ST</t>
  </si>
  <si>
    <t>(0.920-0.936)</t>
  </si>
  <si>
    <t>Median</t>
  </si>
  <si>
    <t>Average</t>
  </si>
  <si>
    <t>Signal peptide</t>
  </si>
  <si>
    <t>-</t>
  </si>
  <si>
    <t>+</t>
  </si>
  <si>
    <t>No of. variable sites (%)</t>
  </si>
  <si>
    <t>No. of alleles/Protein length ratio (%)</t>
  </si>
  <si>
    <t xml:space="preserve">FepE </t>
  </si>
  <si>
    <t xml:space="preserve">(0.886-0.904) </t>
  </si>
  <si>
    <t>(0.886-0.904)</t>
  </si>
  <si>
    <t xml:space="preserve">WzzB </t>
  </si>
  <si>
    <t xml:space="preserve">(0.827-0.857) </t>
  </si>
  <si>
    <t>(0.827-0.857)</t>
  </si>
  <si>
    <t xml:space="preserve">Udg </t>
  </si>
  <si>
    <t xml:space="preserve">(0.623-0.692) </t>
  </si>
  <si>
    <t>(0.623-0.692)</t>
  </si>
  <si>
    <t xml:space="preserve">Ais </t>
  </si>
  <si>
    <t xml:space="preserve">(0.655-0.728) </t>
  </si>
  <si>
    <t>(0.655-0.728)</t>
  </si>
  <si>
    <t xml:space="preserve">PgtE </t>
  </si>
  <si>
    <t xml:space="preserve">(0.816-0.847) </t>
  </si>
  <si>
    <t>(0.816-0.847)</t>
  </si>
  <si>
    <t xml:space="preserve">CptA </t>
  </si>
  <si>
    <t xml:space="preserve">(0.670-0.714) </t>
  </si>
  <si>
    <t>(0.670-0.715)</t>
  </si>
  <si>
    <t xml:space="preserve">LpxO </t>
  </si>
  <si>
    <t xml:space="preserve">(0.707-0.760) </t>
  </si>
  <si>
    <t>(0.707-0.760)</t>
  </si>
  <si>
    <t xml:space="preserve">EptA </t>
  </si>
  <si>
    <t xml:space="preserve">(0.899-0.916) </t>
  </si>
  <si>
    <t>(0.899-0.916)</t>
  </si>
  <si>
    <t>Protein length (w/o SP) (# aa)</t>
  </si>
  <si>
    <t>No of. variable sites (# aa)</t>
  </si>
  <si>
    <t xml:space="preserve">Number of alleles </t>
  </si>
  <si>
    <t xml:space="preserve">  Simpson's Index  </t>
  </si>
  <si>
    <t>Table S5. Genetic diversity for 70 VFs among all serovars.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</si>
</sst>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6" fillId="0" borderId="0" xfId="6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topLeftCell="A41" workbookViewId="0">
      <selection activeCell="C85" sqref="C85"/>
    </sheetView>
  </sheetViews>
  <sheetFormatPr baseColWidth="10" defaultColWidth="8.83203125" defaultRowHeight="15" x14ac:dyDescent="0.2"/>
  <cols>
    <col min="1" max="1" width="8.5" bestFit="1" customWidth="1"/>
    <col min="2" max="2" width="19.1640625" customWidth="1"/>
    <col min="3" max="3" width="13.5" bestFit="1" customWidth="1"/>
    <col min="4" max="5" width="11.83203125" bestFit="1" customWidth="1"/>
    <col min="6" max="6" width="12.5" bestFit="1" customWidth="1"/>
    <col min="7" max="7" width="23.83203125" bestFit="1" customWidth="1"/>
    <col min="8" max="8" width="32" bestFit="1" customWidth="1"/>
    <col min="9" max="9" width="21.1640625" bestFit="1" customWidth="1"/>
    <col min="10" max="10" width="20.5" bestFit="1" customWidth="1"/>
  </cols>
  <sheetData>
    <row r="1" spans="1:10" x14ac:dyDescent="0.2">
      <c r="A1" t="s">
        <v>172</v>
      </c>
    </row>
    <row r="2" spans="1:10" x14ac:dyDescent="0.2">
      <c r="A2" s="1" t="s">
        <v>0</v>
      </c>
      <c r="B2" s="1" t="s">
        <v>170</v>
      </c>
      <c r="C2" s="1" t="s">
        <v>171</v>
      </c>
      <c r="D2" s="1" t="s">
        <v>1</v>
      </c>
      <c r="E2" s="1" t="s">
        <v>2</v>
      </c>
      <c r="F2" s="1" t="s">
        <v>139</v>
      </c>
      <c r="G2" s="1" t="s">
        <v>168</v>
      </c>
      <c r="H2" s="1" t="s">
        <v>143</v>
      </c>
      <c r="I2" s="1" t="s">
        <v>169</v>
      </c>
      <c r="J2" s="1" t="s">
        <v>142</v>
      </c>
    </row>
    <row r="3" spans="1:10" x14ac:dyDescent="0.2">
      <c r="A3" t="s">
        <v>133</v>
      </c>
      <c r="B3">
        <v>20</v>
      </c>
      <c r="C3">
        <v>0.84899999999999998</v>
      </c>
      <c r="D3" t="s">
        <v>134</v>
      </c>
      <c r="E3" t="s">
        <v>134</v>
      </c>
      <c r="F3" t="s">
        <v>141</v>
      </c>
      <c r="G3">
        <v>314</v>
      </c>
      <c r="H3">
        <f>(B3/G3)*100</f>
        <v>6.369426751592357</v>
      </c>
      <c r="I3">
        <v>20</v>
      </c>
      <c r="J3">
        <f t="shared" ref="J3:J35" si="0">(I3*100)/G3</f>
        <v>6.369426751592357</v>
      </c>
    </row>
    <row r="4" spans="1:10" x14ac:dyDescent="0.2">
      <c r="A4" t="s">
        <v>131</v>
      </c>
      <c r="B4">
        <v>8</v>
      </c>
      <c r="C4">
        <v>0.29199999999999998</v>
      </c>
      <c r="D4" t="s">
        <v>132</v>
      </c>
      <c r="E4" t="s">
        <v>132</v>
      </c>
      <c r="F4" t="s">
        <v>141</v>
      </c>
      <c r="G4">
        <v>75</v>
      </c>
      <c r="H4">
        <f t="shared" ref="H4:H72" si="1">(B4/G4)*100</f>
        <v>10.666666666666668</v>
      </c>
      <c r="I4">
        <v>6</v>
      </c>
      <c r="J4">
        <f t="shared" si="0"/>
        <v>8</v>
      </c>
    </row>
    <row r="5" spans="1:10" x14ac:dyDescent="0.2">
      <c r="A5" t="s">
        <v>129</v>
      </c>
      <c r="B5">
        <v>21</v>
      </c>
      <c r="C5">
        <v>0.88300000000000001</v>
      </c>
      <c r="D5" t="s">
        <v>130</v>
      </c>
      <c r="E5" t="s">
        <v>130</v>
      </c>
      <c r="F5" t="s">
        <v>140</v>
      </c>
      <c r="G5">
        <v>258</v>
      </c>
      <c r="H5">
        <f t="shared" si="1"/>
        <v>8.1395348837209305</v>
      </c>
      <c r="I5">
        <v>203</v>
      </c>
      <c r="J5">
        <f t="shared" si="0"/>
        <v>78.68217054263566</v>
      </c>
    </row>
    <row r="6" spans="1:10" x14ac:dyDescent="0.2">
      <c r="A6" t="s">
        <v>127</v>
      </c>
      <c r="B6">
        <v>13</v>
      </c>
      <c r="C6">
        <v>0.66500000000000004</v>
      </c>
      <c r="D6" t="s">
        <v>128</v>
      </c>
      <c r="E6" t="s">
        <v>128</v>
      </c>
      <c r="F6" t="s">
        <v>141</v>
      </c>
      <c r="G6">
        <v>217</v>
      </c>
      <c r="H6">
        <f t="shared" si="1"/>
        <v>5.9907834101382482</v>
      </c>
      <c r="I6">
        <v>15</v>
      </c>
      <c r="J6">
        <f t="shared" si="0"/>
        <v>6.9124423963133639</v>
      </c>
    </row>
    <row r="7" spans="1:10" x14ac:dyDescent="0.2">
      <c r="A7" t="s">
        <v>125</v>
      </c>
      <c r="B7">
        <v>5</v>
      </c>
      <c r="C7">
        <v>0.28999999999999998</v>
      </c>
      <c r="D7" t="s">
        <v>126</v>
      </c>
      <c r="E7" t="s">
        <v>126</v>
      </c>
      <c r="F7" t="s">
        <v>140</v>
      </c>
      <c r="G7">
        <v>33</v>
      </c>
      <c r="H7">
        <f t="shared" si="1"/>
        <v>15.151515151515152</v>
      </c>
      <c r="I7">
        <v>3</v>
      </c>
      <c r="J7">
        <f t="shared" si="0"/>
        <v>9.0909090909090917</v>
      </c>
    </row>
    <row r="8" spans="1:10" x14ac:dyDescent="0.2">
      <c r="A8" t="s">
        <v>123</v>
      </c>
      <c r="B8">
        <v>22</v>
      </c>
      <c r="C8" s="2">
        <v>0.91100000000000003</v>
      </c>
      <c r="D8" t="s">
        <v>124</v>
      </c>
      <c r="E8" t="s">
        <v>124</v>
      </c>
      <c r="F8" t="s">
        <v>141</v>
      </c>
      <c r="G8">
        <v>313</v>
      </c>
      <c r="H8">
        <f t="shared" si="1"/>
        <v>7.0287539936102235</v>
      </c>
      <c r="I8">
        <v>34</v>
      </c>
      <c r="J8">
        <f t="shared" si="0"/>
        <v>10.862619808306709</v>
      </c>
    </row>
    <row r="9" spans="1:10" x14ac:dyDescent="0.2">
      <c r="A9" t="s">
        <v>144</v>
      </c>
      <c r="B9">
        <v>31</v>
      </c>
      <c r="C9">
        <v>0.89500000000000002</v>
      </c>
      <c r="D9" t="s">
        <v>145</v>
      </c>
      <c r="E9" t="s">
        <v>146</v>
      </c>
      <c r="F9" t="s">
        <v>140</v>
      </c>
      <c r="G9">
        <v>378</v>
      </c>
      <c r="H9">
        <f t="shared" si="1"/>
        <v>8.2010582010582009</v>
      </c>
      <c r="I9">
        <v>32</v>
      </c>
      <c r="J9">
        <f t="shared" si="0"/>
        <v>8.4656084656084651</v>
      </c>
    </row>
    <row r="10" spans="1:10" x14ac:dyDescent="0.2">
      <c r="A10" t="s">
        <v>121</v>
      </c>
      <c r="B10">
        <v>19</v>
      </c>
      <c r="C10">
        <v>0.77100000000000002</v>
      </c>
      <c r="D10" t="s">
        <v>122</v>
      </c>
      <c r="E10" t="s">
        <v>122</v>
      </c>
      <c r="F10" t="s">
        <v>141</v>
      </c>
      <c r="G10">
        <v>161</v>
      </c>
      <c r="H10">
        <f t="shared" si="1"/>
        <v>11.801242236024844</v>
      </c>
      <c r="I10">
        <v>12</v>
      </c>
      <c r="J10">
        <f t="shared" si="0"/>
        <v>7.4534161490683228</v>
      </c>
    </row>
    <row r="11" spans="1:10" x14ac:dyDescent="0.2">
      <c r="A11" t="s">
        <v>119</v>
      </c>
      <c r="B11">
        <v>31</v>
      </c>
      <c r="C11">
        <v>0.89</v>
      </c>
      <c r="D11" t="s">
        <v>120</v>
      </c>
      <c r="E11" t="s">
        <v>120</v>
      </c>
      <c r="F11" t="s">
        <v>140</v>
      </c>
      <c r="G11">
        <v>765</v>
      </c>
      <c r="H11">
        <f t="shared" si="1"/>
        <v>4.0522875816993462</v>
      </c>
      <c r="I11">
        <v>97</v>
      </c>
      <c r="J11">
        <f t="shared" si="0"/>
        <v>12.679738562091503</v>
      </c>
    </row>
    <row r="12" spans="1:10" x14ac:dyDescent="0.2">
      <c r="A12" t="s">
        <v>117</v>
      </c>
      <c r="B12">
        <v>4</v>
      </c>
      <c r="C12">
        <v>0.13300000000000001</v>
      </c>
      <c r="D12" t="s">
        <v>118</v>
      </c>
      <c r="E12" t="s">
        <v>118</v>
      </c>
      <c r="F12" t="s">
        <v>141</v>
      </c>
      <c r="G12">
        <v>148</v>
      </c>
      <c r="H12">
        <f t="shared" si="1"/>
        <v>2.7027027027027026</v>
      </c>
      <c r="I12">
        <v>2</v>
      </c>
      <c r="J12">
        <f t="shared" si="0"/>
        <v>1.3513513513513513</v>
      </c>
    </row>
    <row r="13" spans="1:10" x14ac:dyDescent="0.2">
      <c r="A13" t="s">
        <v>114</v>
      </c>
      <c r="B13">
        <v>16</v>
      </c>
      <c r="C13">
        <v>0.873</v>
      </c>
      <c r="D13" t="s">
        <v>115</v>
      </c>
      <c r="E13" t="s">
        <v>116</v>
      </c>
      <c r="F13" t="s">
        <v>140</v>
      </c>
      <c r="G13">
        <v>319</v>
      </c>
      <c r="H13">
        <f t="shared" si="1"/>
        <v>5.0156739811912221</v>
      </c>
      <c r="I13">
        <v>19</v>
      </c>
      <c r="J13">
        <f t="shared" si="0"/>
        <v>5.9561128526645772</v>
      </c>
    </row>
    <row r="14" spans="1:10" x14ac:dyDescent="0.2">
      <c r="A14" t="s">
        <v>112</v>
      </c>
      <c r="B14">
        <v>20</v>
      </c>
      <c r="C14">
        <v>0.77800000000000002</v>
      </c>
      <c r="D14" t="s">
        <v>113</v>
      </c>
      <c r="E14" t="s">
        <v>113</v>
      </c>
      <c r="F14" t="s">
        <v>140</v>
      </c>
      <c r="G14">
        <v>170</v>
      </c>
      <c r="H14">
        <f t="shared" si="1"/>
        <v>11.76470588235294</v>
      </c>
      <c r="I14">
        <v>13</v>
      </c>
      <c r="J14">
        <f t="shared" si="0"/>
        <v>7.6470588235294121</v>
      </c>
    </row>
    <row r="15" spans="1:10" x14ac:dyDescent="0.2">
      <c r="A15" t="s">
        <v>110</v>
      </c>
      <c r="B15">
        <v>19</v>
      </c>
      <c r="C15">
        <v>0.53200000000000003</v>
      </c>
      <c r="D15" t="s">
        <v>111</v>
      </c>
      <c r="E15" t="s">
        <v>111</v>
      </c>
      <c r="F15" t="s">
        <v>140</v>
      </c>
      <c r="G15">
        <v>322</v>
      </c>
      <c r="H15">
        <f t="shared" si="1"/>
        <v>5.9006211180124222</v>
      </c>
      <c r="I15">
        <v>18</v>
      </c>
      <c r="J15">
        <f t="shared" si="0"/>
        <v>5.5900621118012426</v>
      </c>
    </row>
    <row r="16" spans="1:10" x14ac:dyDescent="0.2">
      <c r="A16" t="s">
        <v>108</v>
      </c>
      <c r="B16">
        <v>14</v>
      </c>
      <c r="C16">
        <v>0.58299999999999996</v>
      </c>
      <c r="D16" t="s">
        <v>109</v>
      </c>
      <c r="E16" t="s">
        <v>109</v>
      </c>
      <c r="F16" t="s">
        <v>140</v>
      </c>
      <c r="G16">
        <v>228</v>
      </c>
      <c r="H16">
        <f t="shared" si="1"/>
        <v>6.140350877192982</v>
      </c>
      <c r="I16">
        <v>12</v>
      </c>
      <c r="J16">
        <f t="shared" si="0"/>
        <v>5.2631578947368425</v>
      </c>
    </row>
    <row r="17" spans="1:10" x14ac:dyDescent="0.2">
      <c r="A17" t="s">
        <v>106</v>
      </c>
      <c r="B17">
        <v>13</v>
      </c>
      <c r="C17">
        <v>0.84399999999999997</v>
      </c>
      <c r="D17" t="s">
        <v>107</v>
      </c>
      <c r="E17" t="s">
        <v>107</v>
      </c>
      <c r="F17" t="s">
        <v>140</v>
      </c>
      <c r="G17">
        <v>291</v>
      </c>
      <c r="H17">
        <f t="shared" si="1"/>
        <v>4.4673539518900345</v>
      </c>
      <c r="I17">
        <v>21</v>
      </c>
      <c r="J17">
        <f t="shared" si="0"/>
        <v>7.2164948453608249</v>
      </c>
    </row>
    <row r="18" spans="1:10" x14ac:dyDescent="0.2">
      <c r="A18" t="s">
        <v>104</v>
      </c>
      <c r="B18">
        <v>12</v>
      </c>
      <c r="C18">
        <v>0.77700000000000002</v>
      </c>
      <c r="D18" t="s">
        <v>105</v>
      </c>
      <c r="E18" t="s">
        <v>105</v>
      </c>
      <c r="F18" t="s">
        <v>140</v>
      </c>
      <c r="G18">
        <v>561</v>
      </c>
      <c r="H18">
        <f t="shared" si="1"/>
        <v>2.1390374331550799</v>
      </c>
      <c r="I18">
        <v>31</v>
      </c>
      <c r="J18">
        <f t="shared" si="0"/>
        <v>5.5258467023172901</v>
      </c>
    </row>
    <row r="19" spans="1:10" x14ac:dyDescent="0.2">
      <c r="A19" t="s">
        <v>102</v>
      </c>
      <c r="B19">
        <v>22</v>
      </c>
      <c r="C19">
        <v>0.84499999999999997</v>
      </c>
      <c r="D19" t="s">
        <v>103</v>
      </c>
      <c r="E19" t="s">
        <v>86</v>
      </c>
      <c r="F19" t="s">
        <v>140</v>
      </c>
      <c r="G19">
        <v>336</v>
      </c>
      <c r="H19">
        <f t="shared" si="1"/>
        <v>6.5476190476190483</v>
      </c>
      <c r="I19">
        <v>84</v>
      </c>
      <c r="J19">
        <f t="shared" si="0"/>
        <v>25</v>
      </c>
    </row>
    <row r="20" spans="1:10" x14ac:dyDescent="0.2">
      <c r="A20" t="s">
        <v>100</v>
      </c>
      <c r="B20">
        <v>6</v>
      </c>
      <c r="C20">
        <v>0.63300000000000001</v>
      </c>
      <c r="D20" t="s">
        <v>101</v>
      </c>
      <c r="E20" t="s">
        <v>101</v>
      </c>
      <c r="F20" t="s">
        <v>141</v>
      </c>
      <c r="G20">
        <v>67</v>
      </c>
      <c r="H20">
        <f t="shared" si="1"/>
        <v>8.9552238805970141</v>
      </c>
      <c r="I20">
        <v>9</v>
      </c>
      <c r="J20">
        <f t="shared" si="0"/>
        <v>13.432835820895523</v>
      </c>
    </row>
    <row r="21" spans="1:10" x14ac:dyDescent="0.2">
      <c r="A21" t="s">
        <v>98</v>
      </c>
      <c r="B21">
        <v>5</v>
      </c>
      <c r="C21">
        <v>0.30199999999999999</v>
      </c>
      <c r="D21" t="s">
        <v>99</v>
      </c>
      <c r="E21" t="s">
        <v>99</v>
      </c>
      <c r="F21" t="s">
        <v>141</v>
      </c>
      <c r="G21">
        <v>162</v>
      </c>
      <c r="H21">
        <f t="shared" si="1"/>
        <v>3.0864197530864197</v>
      </c>
      <c r="I21">
        <v>8</v>
      </c>
      <c r="J21">
        <f t="shared" si="0"/>
        <v>4.9382716049382713</v>
      </c>
    </row>
    <row r="22" spans="1:10" x14ac:dyDescent="0.2">
      <c r="A22" t="s">
        <v>96</v>
      </c>
      <c r="B22">
        <v>13</v>
      </c>
      <c r="C22">
        <v>0.42799999999999999</v>
      </c>
      <c r="D22" t="s">
        <v>97</v>
      </c>
      <c r="E22" t="s">
        <v>97</v>
      </c>
      <c r="F22" t="s">
        <v>141</v>
      </c>
      <c r="G22">
        <v>296</v>
      </c>
      <c r="H22">
        <f t="shared" si="1"/>
        <v>4.3918918918918921</v>
      </c>
      <c r="I22">
        <v>11</v>
      </c>
      <c r="J22">
        <f t="shared" si="0"/>
        <v>3.7162162162162162</v>
      </c>
    </row>
    <row r="23" spans="1:10" x14ac:dyDescent="0.2">
      <c r="A23" t="s">
        <v>94</v>
      </c>
      <c r="B23">
        <v>10</v>
      </c>
      <c r="C23">
        <v>0.752</v>
      </c>
      <c r="D23" t="s">
        <v>95</v>
      </c>
      <c r="E23" t="s">
        <v>95</v>
      </c>
      <c r="F23" t="s">
        <v>140</v>
      </c>
      <c r="G23">
        <v>133</v>
      </c>
      <c r="H23">
        <f t="shared" si="1"/>
        <v>7.518796992481203</v>
      </c>
      <c r="I23">
        <v>10</v>
      </c>
      <c r="J23">
        <f t="shared" si="0"/>
        <v>7.518796992481203</v>
      </c>
    </row>
    <row r="24" spans="1:10" x14ac:dyDescent="0.2">
      <c r="A24" t="s">
        <v>92</v>
      </c>
      <c r="B24">
        <v>20</v>
      </c>
      <c r="C24">
        <v>0.54900000000000004</v>
      </c>
      <c r="D24" t="s">
        <v>93</v>
      </c>
      <c r="E24" t="s">
        <v>93</v>
      </c>
      <c r="F24" t="s">
        <v>140</v>
      </c>
      <c r="G24">
        <v>196</v>
      </c>
      <c r="H24">
        <f t="shared" si="1"/>
        <v>10.204081632653061</v>
      </c>
      <c r="I24">
        <v>26</v>
      </c>
      <c r="J24">
        <f t="shared" si="0"/>
        <v>13.26530612244898</v>
      </c>
    </row>
    <row r="25" spans="1:10" x14ac:dyDescent="0.2">
      <c r="A25" t="s">
        <v>89</v>
      </c>
      <c r="B25">
        <v>24</v>
      </c>
      <c r="C25">
        <v>0.89400000000000002</v>
      </c>
      <c r="D25" t="s">
        <v>90</v>
      </c>
      <c r="E25" t="s">
        <v>91</v>
      </c>
      <c r="F25" t="s">
        <v>140</v>
      </c>
      <c r="G25">
        <v>484</v>
      </c>
      <c r="H25">
        <f t="shared" si="1"/>
        <v>4.9586776859504136</v>
      </c>
      <c r="I25">
        <v>78</v>
      </c>
      <c r="J25">
        <f t="shared" si="0"/>
        <v>16.115702479338843</v>
      </c>
    </row>
    <row r="26" spans="1:10" x14ac:dyDescent="0.2">
      <c r="A26" t="s">
        <v>87</v>
      </c>
      <c r="B26">
        <v>23</v>
      </c>
      <c r="C26">
        <v>0.79</v>
      </c>
      <c r="D26" t="s">
        <v>88</v>
      </c>
      <c r="E26" t="s">
        <v>88</v>
      </c>
      <c r="F26" t="s">
        <v>140</v>
      </c>
      <c r="G26">
        <v>195</v>
      </c>
      <c r="H26">
        <f t="shared" si="1"/>
        <v>11.794871794871794</v>
      </c>
      <c r="I26">
        <v>33</v>
      </c>
      <c r="J26">
        <f t="shared" si="0"/>
        <v>16.923076923076923</v>
      </c>
    </row>
    <row r="27" spans="1:10" x14ac:dyDescent="0.2">
      <c r="A27" t="s">
        <v>85</v>
      </c>
      <c r="B27">
        <v>16</v>
      </c>
      <c r="C27">
        <v>0.84599999999999997</v>
      </c>
      <c r="D27" t="s">
        <v>86</v>
      </c>
      <c r="E27" t="s">
        <v>86</v>
      </c>
      <c r="F27" t="s">
        <v>140</v>
      </c>
      <c r="G27">
        <v>260</v>
      </c>
      <c r="H27">
        <f t="shared" si="1"/>
        <v>6.1538461538461542</v>
      </c>
      <c r="I27">
        <v>25</v>
      </c>
      <c r="J27">
        <f t="shared" si="0"/>
        <v>9.615384615384615</v>
      </c>
    </row>
    <row r="28" spans="1:10" x14ac:dyDescent="0.2">
      <c r="A28" t="s">
        <v>83</v>
      </c>
      <c r="B28">
        <v>12</v>
      </c>
      <c r="C28">
        <v>0.749</v>
      </c>
      <c r="D28" t="s">
        <v>84</v>
      </c>
      <c r="E28" t="s">
        <v>84</v>
      </c>
      <c r="F28" t="s">
        <v>140</v>
      </c>
      <c r="G28">
        <v>229</v>
      </c>
      <c r="H28">
        <f t="shared" si="1"/>
        <v>5.2401746724890828</v>
      </c>
      <c r="I28">
        <v>11</v>
      </c>
      <c r="J28">
        <f t="shared" si="0"/>
        <v>4.8034934497816595</v>
      </c>
    </row>
    <row r="29" spans="1:10" x14ac:dyDescent="0.2">
      <c r="A29" t="s">
        <v>81</v>
      </c>
      <c r="B29">
        <v>13</v>
      </c>
      <c r="C29">
        <v>0.499</v>
      </c>
      <c r="D29" t="s">
        <v>82</v>
      </c>
      <c r="E29" t="s">
        <v>82</v>
      </c>
      <c r="F29" t="s">
        <v>141</v>
      </c>
      <c r="G29">
        <v>292</v>
      </c>
      <c r="H29">
        <f t="shared" si="1"/>
        <v>4.4520547945205475</v>
      </c>
      <c r="I29">
        <v>15</v>
      </c>
      <c r="J29">
        <f t="shared" si="0"/>
        <v>5.1369863013698627</v>
      </c>
    </row>
    <row r="30" spans="1:10" x14ac:dyDescent="0.2">
      <c r="A30" t="s">
        <v>79</v>
      </c>
      <c r="B30">
        <v>10</v>
      </c>
      <c r="C30">
        <v>0.73499999999999999</v>
      </c>
      <c r="D30" t="s">
        <v>80</v>
      </c>
      <c r="E30" t="s">
        <v>80</v>
      </c>
      <c r="F30" t="s">
        <v>141</v>
      </c>
      <c r="G30">
        <v>341</v>
      </c>
      <c r="H30">
        <f t="shared" si="1"/>
        <v>2.9325513196480939</v>
      </c>
      <c r="I30">
        <v>17</v>
      </c>
      <c r="J30">
        <f t="shared" si="0"/>
        <v>4.9853372434017595</v>
      </c>
    </row>
    <row r="31" spans="1:10" x14ac:dyDescent="0.2">
      <c r="A31" t="s">
        <v>77</v>
      </c>
      <c r="B31">
        <v>18</v>
      </c>
      <c r="C31">
        <v>0.88</v>
      </c>
      <c r="D31" t="s">
        <v>78</v>
      </c>
      <c r="E31" t="s">
        <v>78</v>
      </c>
      <c r="F31" t="s">
        <v>140</v>
      </c>
      <c r="G31">
        <v>210</v>
      </c>
      <c r="H31">
        <f t="shared" si="1"/>
        <v>8.5714285714285712</v>
      </c>
      <c r="I31">
        <v>40</v>
      </c>
      <c r="J31">
        <f t="shared" si="0"/>
        <v>19.047619047619047</v>
      </c>
    </row>
    <row r="32" spans="1:10" x14ac:dyDescent="0.2">
      <c r="A32" t="s">
        <v>76</v>
      </c>
      <c r="B32">
        <v>24</v>
      </c>
      <c r="C32">
        <v>0.89300000000000002</v>
      </c>
      <c r="D32" t="s">
        <v>74</v>
      </c>
      <c r="E32" t="s">
        <v>74</v>
      </c>
      <c r="F32" t="s">
        <v>140</v>
      </c>
      <c r="G32">
        <v>439</v>
      </c>
      <c r="H32">
        <f t="shared" si="1"/>
        <v>5.4669703872437356</v>
      </c>
      <c r="I32">
        <v>40</v>
      </c>
      <c r="J32">
        <f t="shared" si="0"/>
        <v>9.1116173120728927</v>
      </c>
    </row>
    <row r="33" spans="1:10" x14ac:dyDescent="0.2">
      <c r="A33" t="s">
        <v>73</v>
      </c>
      <c r="B33">
        <v>18</v>
      </c>
      <c r="C33">
        <v>0.89300000000000002</v>
      </c>
      <c r="D33" t="s">
        <v>74</v>
      </c>
      <c r="E33" t="s">
        <v>75</v>
      </c>
      <c r="F33" t="s">
        <v>140</v>
      </c>
      <c r="G33">
        <v>316</v>
      </c>
      <c r="H33">
        <f t="shared" si="1"/>
        <v>5.6962025316455698</v>
      </c>
      <c r="I33">
        <v>35</v>
      </c>
      <c r="J33">
        <f t="shared" si="0"/>
        <v>11.075949367088608</v>
      </c>
    </row>
    <row r="34" spans="1:10" x14ac:dyDescent="0.2">
      <c r="A34" t="s">
        <v>71</v>
      </c>
      <c r="B34">
        <v>4</v>
      </c>
      <c r="C34">
        <v>0.371</v>
      </c>
      <c r="D34" t="s">
        <v>72</v>
      </c>
      <c r="E34" t="s">
        <v>72</v>
      </c>
      <c r="F34" t="s">
        <v>140</v>
      </c>
      <c r="G34">
        <v>93</v>
      </c>
      <c r="H34">
        <f t="shared" si="1"/>
        <v>4.3010752688172049</v>
      </c>
      <c r="I34">
        <v>2</v>
      </c>
      <c r="J34">
        <f t="shared" si="0"/>
        <v>2.150537634408602</v>
      </c>
    </row>
    <row r="35" spans="1:10" x14ac:dyDescent="0.2">
      <c r="A35" t="s">
        <v>69</v>
      </c>
      <c r="B35">
        <v>7</v>
      </c>
      <c r="C35">
        <v>0.32200000000000001</v>
      </c>
      <c r="D35" t="s">
        <v>70</v>
      </c>
      <c r="E35" t="s">
        <v>70</v>
      </c>
      <c r="F35" t="s">
        <v>140</v>
      </c>
      <c r="G35">
        <v>133</v>
      </c>
      <c r="H35">
        <f t="shared" si="1"/>
        <v>5.2631578947368416</v>
      </c>
      <c r="I35">
        <v>4</v>
      </c>
      <c r="J35">
        <f t="shared" si="0"/>
        <v>3.007518796992481</v>
      </c>
    </row>
    <row r="36" spans="1:10" x14ac:dyDescent="0.2">
      <c r="A36" t="s">
        <v>66</v>
      </c>
      <c r="B36">
        <v>22</v>
      </c>
      <c r="C36">
        <v>0.90100000000000002</v>
      </c>
      <c r="D36" t="s">
        <v>67</v>
      </c>
      <c r="E36" t="s">
        <v>68</v>
      </c>
      <c r="F36" t="s">
        <v>141</v>
      </c>
      <c r="G36">
        <v>252</v>
      </c>
      <c r="H36">
        <f t="shared" si="1"/>
        <v>8.7301587301587293</v>
      </c>
      <c r="I36">
        <v>143</v>
      </c>
      <c r="J36">
        <f t="shared" ref="J36:J72" si="2">(I36*100)/G36</f>
        <v>56.746031746031747</v>
      </c>
    </row>
    <row r="37" spans="1:10" x14ac:dyDescent="0.2">
      <c r="A37" t="s">
        <v>63</v>
      </c>
      <c r="B37">
        <v>31</v>
      </c>
      <c r="C37" s="2">
        <v>0.91400000000000003</v>
      </c>
      <c r="D37" t="s">
        <v>64</v>
      </c>
      <c r="E37" t="s">
        <v>65</v>
      </c>
      <c r="F37" t="s">
        <v>140</v>
      </c>
      <c r="G37">
        <v>457</v>
      </c>
      <c r="H37">
        <f t="shared" si="1"/>
        <v>6.7833698030634579</v>
      </c>
      <c r="I37">
        <v>72</v>
      </c>
      <c r="J37">
        <f t="shared" si="2"/>
        <v>15.75492341356674</v>
      </c>
    </row>
    <row r="38" spans="1:10" x14ac:dyDescent="0.2">
      <c r="A38" t="s">
        <v>61</v>
      </c>
      <c r="B38">
        <v>12</v>
      </c>
      <c r="C38">
        <v>0.70099999999999996</v>
      </c>
      <c r="D38" t="s">
        <v>62</v>
      </c>
      <c r="E38" t="s">
        <v>62</v>
      </c>
      <c r="F38" t="s">
        <v>140</v>
      </c>
      <c r="G38">
        <v>240</v>
      </c>
      <c r="H38">
        <f t="shared" si="1"/>
        <v>5</v>
      </c>
      <c r="I38">
        <v>19</v>
      </c>
      <c r="J38">
        <f t="shared" si="2"/>
        <v>7.916666666666667</v>
      </c>
    </row>
    <row r="39" spans="1:10" x14ac:dyDescent="0.2">
      <c r="A39" t="s">
        <v>58</v>
      </c>
      <c r="B39">
        <v>14</v>
      </c>
      <c r="C39">
        <v>0.66</v>
      </c>
      <c r="D39" t="s">
        <v>59</v>
      </c>
      <c r="E39" t="s">
        <v>60</v>
      </c>
      <c r="F39" t="s">
        <v>140</v>
      </c>
      <c r="G39">
        <v>495</v>
      </c>
      <c r="H39">
        <f t="shared" si="1"/>
        <v>2.8282828282828283</v>
      </c>
      <c r="I39">
        <v>210</v>
      </c>
      <c r="J39">
        <f t="shared" si="2"/>
        <v>42.424242424242422</v>
      </c>
    </row>
    <row r="40" spans="1:10" x14ac:dyDescent="0.2">
      <c r="A40" t="s">
        <v>56</v>
      </c>
      <c r="B40">
        <v>18</v>
      </c>
      <c r="C40">
        <v>0.82899999999999996</v>
      </c>
      <c r="D40" t="s">
        <v>57</v>
      </c>
      <c r="E40" t="s">
        <v>57</v>
      </c>
      <c r="F40" t="s">
        <v>140</v>
      </c>
      <c r="G40">
        <v>782</v>
      </c>
      <c r="H40">
        <f t="shared" si="1"/>
        <v>2.3017902813299234</v>
      </c>
      <c r="I40">
        <v>48</v>
      </c>
      <c r="J40">
        <f t="shared" si="2"/>
        <v>6.1381074168797953</v>
      </c>
    </row>
    <row r="41" spans="1:10" x14ac:dyDescent="0.2">
      <c r="A41" t="s">
        <v>147</v>
      </c>
      <c r="B41">
        <v>19</v>
      </c>
      <c r="C41">
        <v>0.84199999999999997</v>
      </c>
      <c r="D41" t="s">
        <v>148</v>
      </c>
      <c r="E41" t="s">
        <v>149</v>
      </c>
      <c r="F41" t="s">
        <v>140</v>
      </c>
      <c r="G41">
        <v>327</v>
      </c>
      <c r="H41">
        <f t="shared" si="1"/>
        <v>5.81039755351682</v>
      </c>
      <c r="I41">
        <v>21</v>
      </c>
      <c r="J41">
        <f t="shared" si="2"/>
        <v>6.4220183486238529</v>
      </c>
    </row>
    <row r="42" spans="1:10" x14ac:dyDescent="0.2">
      <c r="A42" t="s">
        <v>150</v>
      </c>
      <c r="B42">
        <v>7</v>
      </c>
      <c r="C42">
        <v>0.65700000000000003</v>
      </c>
      <c r="D42" t="s">
        <v>151</v>
      </c>
      <c r="E42" t="s">
        <v>152</v>
      </c>
      <c r="F42" t="s">
        <v>140</v>
      </c>
      <c r="G42">
        <v>388</v>
      </c>
      <c r="H42">
        <f t="shared" si="1"/>
        <v>1.804123711340206</v>
      </c>
      <c r="I42">
        <v>9</v>
      </c>
      <c r="J42">
        <f t="shared" si="2"/>
        <v>2.3195876288659796</v>
      </c>
    </row>
    <row r="43" spans="1:10" x14ac:dyDescent="0.2">
      <c r="A43" t="s">
        <v>54</v>
      </c>
      <c r="B43">
        <v>8</v>
      </c>
      <c r="C43">
        <v>0.45400000000000001</v>
      </c>
      <c r="D43" t="s">
        <v>55</v>
      </c>
      <c r="E43" t="s">
        <v>55</v>
      </c>
      <c r="F43" t="s">
        <v>140</v>
      </c>
      <c r="G43">
        <v>348</v>
      </c>
      <c r="H43">
        <f t="shared" si="1"/>
        <v>2.2988505747126435</v>
      </c>
      <c r="I43">
        <v>12</v>
      </c>
      <c r="J43">
        <f t="shared" si="2"/>
        <v>3.4482758620689653</v>
      </c>
    </row>
    <row r="44" spans="1:10" x14ac:dyDescent="0.2">
      <c r="A44" t="s">
        <v>51</v>
      </c>
      <c r="B44">
        <v>12</v>
      </c>
      <c r="C44">
        <v>0.84899999999999998</v>
      </c>
      <c r="D44" t="s">
        <v>52</v>
      </c>
      <c r="E44" t="s">
        <v>53</v>
      </c>
      <c r="F44" t="s">
        <v>140</v>
      </c>
      <c r="G44">
        <v>111</v>
      </c>
      <c r="H44">
        <f t="shared" si="1"/>
        <v>10.810810810810811</v>
      </c>
      <c r="I44">
        <v>18</v>
      </c>
      <c r="J44">
        <f t="shared" si="2"/>
        <v>16.216216216216218</v>
      </c>
    </row>
    <row r="45" spans="1:10" x14ac:dyDescent="0.2">
      <c r="A45" t="s">
        <v>49</v>
      </c>
      <c r="B45">
        <v>29</v>
      </c>
      <c r="C45">
        <v>0.69</v>
      </c>
      <c r="D45" t="s">
        <v>50</v>
      </c>
      <c r="E45" t="s">
        <v>50</v>
      </c>
      <c r="F45" t="s">
        <v>140</v>
      </c>
      <c r="G45">
        <v>787</v>
      </c>
      <c r="H45">
        <f t="shared" si="1"/>
        <v>3.6848792884371027</v>
      </c>
      <c r="I45">
        <v>175</v>
      </c>
      <c r="J45">
        <f t="shared" si="2"/>
        <v>22.236340533672173</v>
      </c>
    </row>
    <row r="46" spans="1:10" x14ac:dyDescent="0.2">
      <c r="A46" t="s">
        <v>47</v>
      </c>
      <c r="B46">
        <v>12</v>
      </c>
      <c r="C46">
        <v>0.40100000000000002</v>
      </c>
      <c r="D46" t="s">
        <v>48</v>
      </c>
      <c r="E46" t="s">
        <v>48</v>
      </c>
      <c r="F46" t="s">
        <v>141</v>
      </c>
      <c r="G46">
        <v>167</v>
      </c>
      <c r="H46">
        <f t="shared" si="1"/>
        <v>7.1856287425149699</v>
      </c>
      <c r="I46">
        <v>13</v>
      </c>
      <c r="J46">
        <f t="shared" si="2"/>
        <v>7.7844311377245505</v>
      </c>
    </row>
    <row r="47" spans="1:10" x14ac:dyDescent="0.2">
      <c r="A47" t="s">
        <v>45</v>
      </c>
      <c r="B47">
        <v>7</v>
      </c>
      <c r="C47">
        <v>0.499</v>
      </c>
      <c r="D47" t="s">
        <v>46</v>
      </c>
      <c r="E47" t="s">
        <v>46</v>
      </c>
      <c r="F47" t="s">
        <v>141</v>
      </c>
      <c r="G47">
        <v>357</v>
      </c>
      <c r="H47">
        <f t="shared" si="1"/>
        <v>1.9607843137254901</v>
      </c>
      <c r="I47">
        <v>9</v>
      </c>
      <c r="J47">
        <f t="shared" si="2"/>
        <v>2.5210084033613445</v>
      </c>
    </row>
    <row r="48" spans="1:10" x14ac:dyDescent="0.2">
      <c r="A48" t="s">
        <v>43</v>
      </c>
      <c r="B48">
        <v>32</v>
      </c>
      <c r="C48">
        <v>0.89600000000000002</v>
      </c>
      <c r="D48" t="s">
        <v>44</v>
      </c>
      <c r="E48" t="s">
        <v>44</v>
      </c>
      <c r="F48" t="s">
        <v>140</v>
      </c>
      <c r="G48">
        <v>317</v>
      </c>
      <c r="H48">
        <f t="shared" si="1"/>
        <v>10.094637223974763</v>
      </c>
      <c r="I48">
        <v>91</v>
      </c>
      <c r="J48">
        <f t="shared" si="2"/>
        <v>28.706624605678233</v>
      </c>
    </row>
    <row r="49" spans="1:10" x14ac:dyDescent="0.2">
      <c r="A49" t="s">
        <v>153</v>
      </c>
      <c r="B49">
        <v>12</v>
      </c>
      <c r="C49">
        <v>0.69199999999999995</v>
      </c>
      <c r="D49" t="s">
        <v>154</v>
      </c>
      <c r="E49" t="s">
        <v>155</v>
      </c>
      <c r="F49" t="s">
        <v>140</v>
      </c>
      <c r="G49">
        <v>201</v>
      </c>
      <c r="H49">
        <f t="shared" si="1"/>
        <v>5.9701492537313428</v>
      </c>
      <c r="I49">
        <v>13</v>
      </c>
      <c r="J49">
        <f t="shared" si="2"/>
        <v>6.4676616915422889</v>
      </c>
    </row>
    <row r="50" spans="1:10" x14ac:dyDescent="0.2">
      <c r="A50" t="s">
        <v>156</v>
      </c>
      <c r="B50">
        <v>16</v>
      </c>
      <c r="C50">
        <v>0.83199999999999996</v>
      </c>
      <c r="D50" t="s">
        <v>157</v>
      </c>
      <c r="E50" t="s">
        <v>158</v>
      </c>
      <c r="F50" t="s">
        <v>141</v>
      </c>
      <c r="G50">
        <v>292</v>
      </c>
      <c r="H50">
        <f t="shared" si="1"/>
        <v>5.4794520547945202</v>
      </c>
      <c r="I50">
        <v>14</v>
      </c>
      <c r="J50">
        <f t="shared" si="2"/>
        <v>4.7945205479452051</v>
      </c>
    </row>
    <row r="51" spans="1:10" x14ac:dyDescent="0.2">
      <c r="A51" t="s">
        <v>41</v>
      </c>
      <c r="B51">
        <v>32</v>
      </c>
      <c r="C51">
        <v>0.255</v>
      </c>
      <c r="D51" t="s">
        <v>42</v>
      </c>
      <c r="E51" t="s">
        <v>42</v>
      </c>
      <c r="F51" t="s">
        <v>140</v>
      </c>
      <c r="G51">
        <v>2039</v>
      </c>
      <c r="H51">
        <f t="shared" si="1"/>
        <v>1.5693967631191761</v>
      </c>
      <c r="I51">
        <v>1660</v>
      </c>
      <c r="J51">
        <f t="shared" si="2"/>
        <v>81.412457086807265</v>
      </c>
    </row>
    <row r="52" spans="1:10" x14ac:dyDescent="0.2">
      <c r="A52" t="s">
        <v>39</v>
      </c>
      <c r="B52">
        <v>46</v>
      </c>
      <c r="C52">
        <v>0.78700000000000003</v>
      </c>
      <c r="D52" t="s">
        <v>40</v>
      </c>
      <c r="E52" t="s">
        <v>40</v>
      </c>
      <c r="F52" t="s">
        <v>141</v>
      </c>
      <c r="G52">
        <v>2408</v>
      </c>
      <c r="H52">
        <f t="shared" si="1"/>
        <v>1.9102990033222591</v>
      </c>
      <c r="I52">
        <v>134</v>
      </c>
      <c r="J52">
        <f t="shared" si="2"/>
        <v>5.5647840531561465</v>
      </c>
    </row>
    <row r="53" spans="1:10" x14ac:dyDescent="0.2">
      <c r="A53" t="s">
        <v>37</v>
      </c>
      <c r="B53">
        <v>14</v>
      </c>
      <c r="C53">
        <v>0.72499999999999998</v>
      </c>
      <c r="D53" t="s">
        <v>38</v>
      </c>
      <c r="E53" t="s">
        <v>38</v>
      </c>
      <c r="F53" t="s">
        <v>140</v>
      </c>
      <c r="G53">
        <v>711</v>
      </c>
      <c r="H53">
        <f t="shared" si="1"/>
        <v>1.969057665260197</v>
      </c>
      <c r="I53">
        <v>17</v>
      </c>
      <c r="J53">
        <f t="shared" si="2"/>
        <v>2.3909985935302389</v>
      </c>
    </row>
    <row r="54" spans="1:10" x14ac:dyDescent="0.2">
      <c r="A54" t="s">
        <v>35</v>
      </c>
      <c r="B54">
        <v>98</v>
      </c>
      <c r="C54">
        <v>0.83799999999999997</v>
      </c>
      <c r="D54" t="s">
        <v>36</v>
      </c>
      <c r="E54" t="s">
        <v>36</v>
      </c>
      <c r="F54" t="s">
        <v>140</v>
      </c>
      <c r="G54">
        <v>3824</v>
      </c>
      <c r="H54">
        <f t="shared" si="1"/>
        <v>2.5627615062761508</v>
      </c>
      <c r="I54">
        <v>280</v>
      </c>
      <c r="J54">
        <f t="shared" si="2"/>
        <v>7.3221757322175733</v>
      </c>
    </row>
    <row r="55" spans="1:10" x14ac:dyDescent="0.2">
      <c r="A55" t="s">
        <v>33</v>
      </c>
      <c r="B55">
        <v>13</v>
      </c>
      <c r="C55">
        <v>0.83299999999999996</v>
      </c>
      <c r="D55" t="s">
        <v>34</v>
      </c>
      <c r="E55" t="s">
        <v>34</v>
      </c>
      <c r="F55" t="s">
        <v>140</v>
      </c>
      <c r="G55">
        <v>350</v>
      </c>
      <c r="H55">
        <f t="shared" si="1"/>
        <v>3.7142857142857144</v>
      </c>
      <c r="I55">
        <v>43</v>
      </c>
      <c r="J55">
        <f t="shared" si="2"/>
        <v>12.285714285714286</v>
      </c>
    </row>
    <row r="56" spans="1:10" x14ac:dyDescent="0.2">
      <c r="A56" t="s">
        <v>31</v>
      </c>
      <c r="B56">
        <v>20</v>
      </c>
      <c r="C56">
        <v>0.754</v>
      </c>
      <c r="D56" t="s">
        <v>32</v>
      </c>
      <c r="E56" t="s">
        <v>32</v>
      </c>
      <c r="F56" t="s">
        <v>140</v>
      </c>
      <c r="G56">
        <v>302</v>
      </c>
      <c r="H56">
        <f t="shared" si="1"/>
        <v>6.6225165562913908</v>
      </c>
      <c r="I56">
        <v>26</v>
      </c>
      <c r="J56">
        <f t="shared" si="2"/>
        <v>8.6092715231788084</v>
      </c>
    </row>
    <row r="57" spans="1:10" x14ac:dyDescent="0.2">
      <c r="A57" t="s">
        <v>29</v>
      </c>
      <c r="B57">
        <v>25</v>
      </c>
      <c r="C57">
        <v>0.80600000000000005</v>
      </c>
      <c r="D57" t="s">
        <v>30</v>
      </c>
      <c r="E57" t="s">
        <v>30</v>
      </c>
      <c r="F57" t="s">
        <v>140</v>
      </c>
      <c r="G57">
        <v>543</v>
      </c>
      <c r="H57">
        <f t="shared" si="1"/>
        <v>4.6040515653775325</v>
      </c>
      <c r="I57">
        <v>53</v>
      </c>
      <c r="J57">
        <f t="shared" si="2"/>
        <v>9.7605893186003687</v>
      </c>
    </row>
    <row r="58" spans="1:10" x14ac:dyDescent="0.2">
      <c r="A58" t="s">
        <v>27</v>
      </c>
      <c r="B58">
        <v>24</v>
      </c>
      <c r="C58">
        <v>0.749</v>
      </c>
      <c r="D58" t="s">
        <v>28</v>
      </c>
      <c r="E58" t="s">
        <v>28</v>
      </c>
      <c r="F58" t="s">
        <v>140</v>
      </c>
      <c r="G58">
        <v>685</v>
      </c>
      <c r="H58">
        <f t="shared" si="1"/>
        <v>3.5036496350364965</v>
      </c>
      <c r="I58">
        <v>40</v>
      </c>
      <c r="J58">
        <f t="shared" si="2"/>
        <v>5.8394160583941606</v>
      </c>
    </row>
    <row r="59" spans="1:10" x14ac:dyDescent="0.2">
      <c r="A59" t="s">
        <v>25</v>
      </c>
      <c r="B59">
        <v>10</v>
      </c>
      <c r="C59">
        <v>0.65100000000000002</v>
      </c>
      <c r="D59" t="s">
        <v>26</v>
      </c>
      <c r="E59" t="s">
        <v>26</v>
      </c>
      <c r="F59" t="s">
        <v>140</v>
      </c>
      <c r="G59">
        <v>343</v>
      </c>
      <c r="H59">
        <f t="shared" si="1"/>
        <v>2.9154518950437316</v>
      </c>
      <c r="I59">
        <v>48</v>
      </c>
      <c r="J59">
        <f t="shared" si="2"/>
        <v>13.994169096209912</v>
      </c>
    </row>
    <row r="60" spans="1:10" x14ac:dyDescent="0.2">
      <c r="A60" t="s">
        <v>23</v>
      </c>
      <c r="B60">
        <v>10</v>
      </c>
      <c r="C60">
        <v>0.34699999999999998</v>
      </c>
      <c r="D60" t="s">
        <v>24</v>
      </c>
      <c r="E60" t="s">
        <v>24</v>
      </c>
      <c r="F60" t="s">
        <v>140</v>
      </c>
      <c r="G60">
        <v>409</v>
      </c>
      <c r="H60">
        <f t="shared" si="1"/>
        <v>2.4449877750611249</v>
      </c>
      <c r="I60">
        <v>9</v>
      </c>
      <c r="J60">
        <f t="shared" si="2"/>
        <v>2.2004889975550124</v>
      </c>
    </row>
    <row r="61" spans="1:10" x14ac:dyDescent="0.2">
      <c r="A61" t="s">
        <v>20</v>
      </c>
      <c r="B61">
        <v>19</v>
      </c>
      <c r="C61">
        <v>0.60299999999999998</v>
      </c>
      <c r="D61" t="s">
        <v>21</v>
      </c>
      <c r="E61" t="s">
        <v>22</v>
      </c>
      <c r="F61" t="s">
        <v>140</v>
      </c>
      <c r="G61">
        <v>593</v>
      </c>
      <c r="H61">
        <f t="shared" si="1"/>
        <v>3.2040472175379429</v>
      </c>
      <c r="I61">
        <v>17</v>
      </c>
      <c r="J61">
        <f t="shared" si="2"/>
        <v>2.8667790893760539</v>
      </c>
    </row>
    <row r="62" spans="1:10" x14ac:dyDescent="0.2">
      <c r="A62" t="s">
        <v>18</v>
      </c>
      <c r="B62">
        <v>21</v>
      </c>
      <c r="C62">
        <v>0.78300000000000003</v>
      </c>
      <c r="D62" t="s">
        <v>19</v>
      </c>
      <c r="E62" t="s">
        <v>19</v>
      </c>
      <c r="F62" t="s">
        <v>140</v>
      </c>
      <c r="G62">
        <v>317</v>
      </c>
      <c r="H62">
        <f t="shared" si="1"/>
        <v>6.624605678233439</v>
      </c>
      <c r="I62">
        <v>34</v>
      </c>
      <c r="J62">
        <f t="shared" si="2"/>
        <v>10.725552050473187</v>
      </c>
    </row>
    <row r="63" spans="1:10" x14ac:dyDescent="0.2">
      <c r="A63" t="s">
        <v>15</v>
      </c>
      <c r="B63">
        <v>6</v>
      </c>
      <c r="C63">
        <v>0.58799999999999997</v>
      </c>
      <c r="D63" t="s">
        <v>16</v>
      </c>
      <c r="E63" t="s">
        <v>17</v>
      </c>
      <c r="F63" t="s">
        <v>141</v>
      </c>
      <c r="G63">
        <v>154</v>
      </c>
      <c r="H63">
        <f t="shared" si="1"/>
        <v>3.8961038961038961</v>
      </c>
      <c r="I63">
        <v>4</v>
      </c>
      <c r="J63">
        <f t="shared" si="2"/>
        <v>2.5974025974025974</v>
      </c>
    </row>
    <row r="64" spans="1:10" x14ac:dyDescent="0.2">
      <c r="A64" t="s">
        <v>13</v>
      </c>
      <c r="B64">
        <v>12</v>
      </c>
      <c r="C64">
        <v>0.34399999999999997</v>
      </c>
      <c r="D64" t="s">
        <v>14</v>
      </c>
      <c r="E64" t="s">
        <v>14</v>
      </c>
      <c r="F64" t="s">
        <v>140</v>
      </c>
      <c r="G64">
        <v>1461</v>
      </c>
      <c r="H64">
        <f t="shared" si="1"/>
        <v>0.82135523613963046</v>
      </c>
      <c r="I64">
        <v>66</v>
      </c>
      <c r="J64">
        <f t="shared" si="2"/>
        <v>4.517453798767967</v>
      </c>
    </row>
    <row r="65" spans="1:10" x14ac:dyDescent="0.2">
      <c r="A65" t="s">
        <v>11</v>
      </c>
      <c r="B65">
        <v>27</v>
      </c>
      <c r="C65">
        <v>0.82699999999999996</v>
      </c>
      <c r="D65" t="s">
        <v>12</v>
      </c>
      <c r="E65" t="s">
        <v>12</v>
      </c>
      <c r="F65" t="s">
        <v>141</v>
      </c>
      <c r="G65">
        <v>928</v>
      </c>
      <c r="H65">
        <f t="shared" si="1"/>
        <v>2.9094827586206895</v>
      </c>
      <c r="I65">
        <v>59</v>
      </c>
      <c r="J65">
        <f t="shared" si="2"/>
        <v>6.3577586206896548</v>
      </c>
    </row>
    <row r="66" spans="1:10" x14ac:dyDescent="0.2">
      <c r="A66" t="s">
        <v>9</v>
      </c>
      <c r="B66">
        <v>12</v>
      </c>
      <c r="C66">
        <v>0.79100000000000004</v>
      </c>
      <c r="D66" t="s">
        <v>10</v>
      </c>
      <c r="E66" t="s">
        <v>10</v>
      </c>
      <c r="F66" t="s">
        <v>141</v>
      </c>
      <c r="G66">
        <v>133</v>
      </c>
      <c r="H66">
        <f t="shared" si="1"/>
        <v>9.0225563909774422</v>
      </c>
      <c r="I66">
        <v>21</v>
      </c>
      <c r="J66">
        <f t="shared" si="2"/>
        <v>15.789473684210526</v>
      </c>
    </row>
    <row r="67" spans="1:10" x14ac:dyDescent="0.2">
      <c r="A67" t="s">
        <v>159</v>
      </c>
      <c r="B67">
        <v>15</v>
      </c>
      <c r="C67">
        <v>0.69199999999999995</v>
      </c>
      <c r="D67" t="s">
        <v>160</v>
      </c>
      <c r="E67" t="s">
        <v>161</v>
      </c>
      <c r="F67" t="s">
        <v>140</v>
      </c>
      <c r="G67">
        <v>577</v>
      </c>
      <c r="H67">
        <f t="shared" si="1"/>
        <v>2.5996533795493932</v>
      </c>
      <c r="I67">
        <v>11</v>
      </c>
      <c r="J67">
        <f t="shared" si="2"/>
        <v>1.9064124783362217</v>
      </c>
    </row>
    <row r="68" spans="1:10" x14ac:dyDescent="0.2">
      <c r="A68" t="s">
        <v>7</v>
      </c>
      <c r="B68">
        <v>10</v>
      </c>
      <c r="C68">
        <v>0.745</v>
      </c>
      <c r="D68" t="s">
        <v>8</v>
      </c>
      <c r="E68" t="s">
        <v>8</v>
      </c>
      <c r="F68" t="s">
        <v>140</v>
      </c>
      <c r="G68">
        <v>336</v>
      </c>
      <c r="H68">
        <f t="shared" si="1"/>
        <v>2.9761904761904758</v>
      </c>
      <c r="I68">
        <v>10</v>
      </c>
      <c r="J68">
        <f t="shared" si="2"/>
        <v>2.9761904761904763</v>
      </c>
    </row>
    <row r="69" spans="1:10" x14ac:dyDescent="0.2">
      <c r="A69" t="s">
        <v>5</v>
      </c>
      <c r="B69">
        <v>94</v>
      </c>
      <c r="C69">
        <v>0.76600000000000001</v>
      </c>
      <c r="D69" t="s">
        <v>6</v>
      </c>
      <c r="E69" t="s">
        <v>6</v>
      </c>
      <c r="F69" t="s">
        <v>140</v>
      </c>
      <c r="G69">
        <v>5559</v>
      </c>
      <c r="H69">
        <f t="shared" si="1"/>
        <v>1.6909516100017989</v>
      </c>
      <c r="I69">
        <v>1631</v>
      </c>
      <c r="J69">
        <f t="shared" si="2"/>
        <v>29.339809318222702</v>
      </c>
    </row>
    <row r="70" spans="1:10" x14ac:dyDescent="0.2">
      <c r="A70" t="s">
        <v>162</v>
      </c>
      <c r="B70">
        <v>16</v>
      </c>
      <c r="C70">
        <v>0.73399999999999999</v>
      </c>
      <c r="D70" t="s">
        <v>163</v>
      </c>
      <c r="E70" t="s">
        <v>164</v>
      </c>
      <c r="F70" t="s">
        <v>140</v>
      </c>
      <c r="G70">
        <v>302</v>
      </c>
      <c r="H70">
        <f t="shared" si="1"/>
        <v>5.298013245033113</v>
      </c>
      <c r="I70">
        <v>11</v>
      </c>
      <c r="J70">
        <f t="shared" si="2"/>
        <v>3.6423841059602649</v>
      </c>
    </row>
    <row r="71" spans="1:10" x14ac:dyDescent="0.2">
      <c r="A71" t="s">
        <v>165</v>
      </c>
      <c r="B71">
        <v>26</v>
      </c>
      <c r="C71">
        <v>0.90700000000000003</v>
      </c>
      <c r="D71" t="s">
        <v>166</v>
      </c>
      <c r="E71" t="s">
        <v>167</v>
      </c>
      <c r="F71" t="s">
        <v>140</v>
      </c>
      <c r="G71">
        <v>547</v>
      </c>
      <c r="H71">
        <f t="shared" si="1"/>
        <v>4.753199268738574</v>
      </c>
      <c r="I71">
        <v>28</v>
      </c>
      <c r="J71">
        <f t="shared" si="2"/>
        <v>5.1188299817184646</v>
      </c>
    </row>
    <row r="72" spans="1:10" x14ac:dyDescent="0.2">
      <c r="A72" t="s">
        <v>3</v>
      </c>
      <c r="B72">
        <v>13</v>
      </c>
      <c r="C72">
        <v>0.74</v>
      </c>
      <c r="D72" t="s">
        <v>4</v>
      </c>
      <c r="E72" t="s">
        <v>4</v>
      </c>
      <c r="F72" t="s">
        <v>140</v>
      </c>
      <c r="G72">
        <v>240</v>
      </c>
      <c r="H72">
        <f t="shared" si="1"/>
        <v>5.416666666666667</v>
      </c>
      <c r="I72">
        <v>32</v>
      </c>
      <c r="J72">
        <f t="shared" si="2"/>
        <v>13.333333333333334</v>
      </c>
    </row>
    <row r="74" spans="1:10" x14ac:dyDescent="0.2">
      <c r="A74" t="s">
        <v>137</v>
      </c>
      <c r="B74">
        <f>MEDIAN(B3:B72)</f>
        <v>16</v>
      </c>
      <c r="C74">
        <f>MEDIAN(C3:C72)</f>
        <v>0.75049999999999994</v>
      </c>
      <c r="G74">
        <f>MEDIAN(G3:G72)</f>
        <v>316.5</v>
      </c>
      <c r="H74">
        <f>MEDIAN(H3:H72)</f>
        <v>5.1279243268401524</v>
      </c>
      <c r="I74">
        <f>MEDIAN(I3:I72)</f>
        <v>21</v>
      </c>
      <c r="J74">
        <f>MEDIAN(J3:J72)</f>
        <v>7.3877959406429481</v>
      </c>
    </row>
    <row r="75" spans="1:10" x14ac:dyDescent="0.2">
      <c r="A75" t="s">
        <v>138</v>
      </c>
      <c r="B75">
        <f>AVERAGE(B3:B72)</f>
        <v>18.957142857142856</v>
      </c>
      <c r="C75">
        <f>AVERAGE(C3:C72)</f>
        <v>0.69184285714285709</v>
      </c>
      <c r="G75">
        <f>AVERAGE(G3:G72)</f>
        <v>528.81428571428569</v>
      </c>
      <c r="H75">
        <f>AVERAGE(H3:H72)</f>
        <v>5.4691336881330095</v>
      </c>
      <c r="I75">
        <f t="shared" ref="I75:J75" si="3">AVERAGE(I3:I72)</f>
        <v>86.957142857142856</v>
      </c>
      <c r="J75">
        <f t="shared" si="3"/>
        <v>11.933702388556203</v>
      </c>
    </row>
    <row r="77" spans="1:10" x14ac:dyDescent="0.2">
      <c r="A77" t="s">
        <v>135</v>
      </c>
      <c r="B77">
        <v>50</v>
      </c>
      <c r="C77" s="2">
        <v>0.92800000000000005</v>
      </c>
      <c r="D77" t="s">
        <v>136</v>
      </c>
      <c r="E77" t="s">
        <v>136</v>
      </c>
    </row>
    <row r="79" spans="1:10" x14ac:dyDescent="0.2">
      <c r="A79" s="1" t="s">
        <v>0</v>
      </c>
      <c r="B79" s="1" t="s">
        <v>170</v>
      </c>
      <c r="C79" s="1" t="s">
        <v>171</v>
      </c>
      <c r="D79" s="1" t="s">
        <v>1</v>
      </c>
      <c r="E79" s="1" t="s">
        <v>2</v>
      </c>
      <c r="F79" s="1" t="s">
        <v>139</v>
      </c>
      <c r="G79" s="1" t="s">
        <v>168</v>
      </c>
      <c r="H79" s="1" t="s">
        <v>143</v>
      </c>
      <c r="I79" s="1" t="s">
        <v>169</v>
      </c>
      <c r="J79" s="1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comparing_partitions_result1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Rakov</dc:creator>
  <cp:lastModifiedBy>Schifferli, Dieter M</cp:lastModifiedBy>
  <dcterms:created xsi:type="dcterms:W3CDTF">2017-10-17T19:39:19Z</dcterms:created>
  <dcterms:modified xsi:type="dcterms:W3CDTF">2019-03-14T14:47:29Z</dcterms:modified>
</cp:coreProperties>
</file>