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anjun FU\Desktop\2019 Manuscript_Folder\00 BMC_R5\"/>
    </mc:Choice>
  </mc:AlternateContent>
  <bookViews>
    <workbookView xWindow="360" yWindow="96" windowWidth="22080" windowHeight="10752" tabRatio="538" activeTab="1"/>
  </bookViews>
  <sheets>
    <sheet name="Primer list" sheetId="2" r:id="rId1"/>
    <sheet name="Relative exp" sheetId="5" r:id="rId2"/>
    <sheet name="FPKM value" sheetId="1" r:id="rId3"/>
  </sheets>
  <calcPr calcId="162913"/>
</workbook>
</file>

<file path=xl/calcChain.xml><?xml version="1.0" encoding="utf-8"?>
<calcChain xmlns="http://schemas.openxmlformats.org/spreadsheetml/2006/main">
  <c r="Q18" i="5" l="1"/>
  <c r="Q31" i="5" s="1"/>
  <c r="Q44" i="5" s="1"/>
  <c r="P18" i="5"/>
  <c r="P30" i="5" s="1"/>
  <c r="P43" i="5" s="1"/>
  <c r="O18" i="5"/>
  <c r="O25" i="5" s="1"/>
  <c r="O38" i="5" s="1"/>
  <c r="N18" i="5"/>
  <c r="N31" i="5" s="1"/>
  <c r="N44" i="5" s="1"/>
  <c r="M18" i="5"/>
  <c r="M31" i="5" s="1"/>
  <c r="M44" i="5" s="1"/>
  <c r="L18" i="5"/>
  <c r="L30" i="5" s="1"/>
  <c r="L43" i="5" s="1"/>
  <c r="H18" i="5"/>
  <c r="H31" i="5" s="1"/>
  <c r="H44" i="5" s="1"/>
  <c r="G18" i="5"/>
  <c r="G31" i="5" s="1"/>
  <c r="G44" i="5" s="1"/>
  <c r="F18" i="5"/>
  <c r="F29" i="5" s="1"/>
  <c r="F42" i="5" s="1"/>
  <c r="E18" i="5"/>
  <c r="D18" i="5"/>
  <c r="D31" i="5" s="1"/>
  <c r="D44" i="5" s="1"/>
  <c r="C18" i="5"/>
  <c r="C31" i="5" s="1"/>
  <c r="C44" i="5" s="1"/>
  <c r="N22" i="5" l="1"/>
  <c r="N35" i="5" s="1"/>
  <c r="Q26" i="5"/>
  <c r="Q39" i="5" s="1"/>
  <c r="G26" i="5"/>
  <c r="G39" i="5" s="1"/>
  <c r="M22" i="5"/>
  <c r="M35" i="5" s="1"/>
  <c r="M28" i="5"/>
  <c r="M41" i="5" s="1"/>
  <c r="G28" i="5"/>
  <c r="G41" i="5" s="1"/>
  <c r="M30" i="5"/>
  <c r="M43" i="5" s="1"/>
  <c r="Q24" i="5"/>
  <c r="Q37" i="5" s="1"/>
  <c r="N30" i="5"/>
  <c r="N43" i="5" s="1"/>
  <c r="H24" i="5"/>
  <c r="H37" i="5" s="1"/>
  <c r="G22" i="5"/>
  <c r="G35" i="5" s="1"/>
  <c r="D26" i="5"/>
  <c r="D39" i="5" s="1"/>
  <c r="D28" i="5"/>
  <c r="D41" i="5" s="1"/>
  <c r="N24" i="5"/>
  <c r="N37" i="5" s="1"/>
  <c r="D22" i="5"/>
  <c r="D35" i="5" s="1"/>
  <c r="D24" i="5"/>
  <c r="D37" i="5" s="1"/>
  <c r="C26" i="5"/>
  <c r="C39" i="5" s="1"/>
  <c r="C28" i="5"/>
  <c r="C41" i="5" s="1"/>
  <c r="H30" i="5"/>
  <c r="H43" i="5" s="1"/>
  <c r="C22" i="5"/>
  <c r="C35" i="5" s="1"/>
  <c r="C24" i="5"/>
  <c r="C37" i="5" s="1"/>
  <c r="F25" i="5"/>
  <c r="F38" i="5" s="1"/>
  <c r="H26" i="5"/>
  <c r="H39" i="5" s="1"/>
  <c r="H28" i="5"/>
  <c r="H41" i="5" s="1"/>
  <c r="G30" i="5"/>
  <c r="G43" i="5" s="1"/>
  <c r="Q22" i="5"/>
  <c r="Q35" i="5" s="1"/>
  <c r="M26" i="5"/>
  <c r="M39" i="5" s="1"/>
  <c r="N28" i="5"/>
  <c r="N41" i="5" s="1"/>
  <c r="Q30" i="5"/>
  <c r="Q43" i="5" s="1"/>
  <c r="H22" i="5"/>
  <c r="H35" i="5" s="1"/>
  <c r="D30" i="5"/>
  <c r="D43" i="5" s="1"/>
  <c r="G24" i="5"/>
  <c r="G37" i="5" s="1"/>
  <c r="C30" i="5"/>
  <c r="C43" i="5" s="1"/>
  <c r="M24" i="5"/>
  <c r="M37" i="5" s="1"/>
  <c r="N26" i="5"/>
  <c r="N39" i="5" s="1"/>
  <c r="Q28" i="5"/>
  <c r="Q41" i="5" s="1"/>
  <c r="P29" i="5"/>
  <c r="P42" i="5" s="1"/>
  <c r="L31" i="5"/>
  <c r="L44" i="5" s="1"/>
  <c r="O22" i="5"/>
  <c r="O35" i="5" s="1"/>
  <c r="M23" i="5"/>
  <c r="M36" i="5" s="1"/>
  <c r="Q23" i="5"/>
  <c r="Q36" i="5" s="1"/>
  <c r="O24" i="5"/>
  <c r="O37" i="5" s="1"/>
  <c r="M25" i="5"/>
  <c r="M38" i="5" s="1"/>
  <c r="Q25" i="5"/>
  <c r="Q38" i="5" s="1"/>
  <c r="O26" i="5"/>
  <c r="O39" i="5" s="1"/>
  <c r="M27" i="5"/>
  <c r="M40" i="5" s="1"/>
  <c r="Q27" i="5"/>
  <c r="Q40" i="5" s="1"/>
  <c r="O28" i="5"/>
  <c r="O41" i="5" s="1"/>
  <c r="M29" i="5"/>
  <c r="M42" i="5" s="1"/>
  <c r="Q29" i="5"/>
  <c r="Q42" i="5" s="1"/>
  <c r="O30" i="5"/>
  <c r="O43" i="5" s="1"/>
  <c r="L23" i="5"/>
  <c r="L36" i="5" s="1"/>
  <c r="L25" i="5"/>
  <c r="L38" i="5" s="1"/>
  <c r="L27" i="5"/>
  <c r="L40" i="5" s="1"/>
  <c r="L29" i="5"/>
  <c r="L42" i="5" s="1"/>
  <c r="P31" i="5"/>
  <c r="P44" i="5" s="1"/>
  <c r="O27" i="5"/>
  <c r="O40" i="5" s="1"/>
  <c r="O29" i="5"/>
  <c r="O42" i="5" s="1"/>
  <c r="O31" i="5"/>
  <c r="O44" i="5" s="1"/>
  <c r="P23" i="5"/>
  <c r="P36" i="5" s="1"/>
  <c r="P25" i="5"/>
  <c r="P38" i="5" s="1"/>
  <c r="P27" i="5"/>
  <c r="P40" i="5" s="1"/>
  <c r="O23" i="5"/>
  <c r="O36" i="5" s="1"/>
  <c r="L22" i="5"/>
  <c r="L35" i="5" s="1"/>
  <c r="P22" i="5"/>
  <c r="P35" i="5" s="1"/>
  <c r="N23" i="5"/>
  <c r="N36" i="5" s="1"/>
  <c r="L24" i="5"/>
  <c r="L37" i="5" s="1"/>
  <c r="P24" i="5"/>
  <c r="P37" i="5" s="1"/>
  <c r="N25" i="5"/>
  <c r="N38" i="5" s="1"/>
  <c r="L26" i="5"/>
  <c r="L39" i="5" s="1"/>
  <c r="P26" i="5"/>
  <c r="P39" i="5" s="1"/>
  <c r="N27" i="5"/>
  <c r="N40" i="5" s="1"/>
  <c r="L28" i="5"/>
  <c r="L41" i="5" s="1"/>
  <c r="P28" i="5"/>
  <c r="P41" i="5" s="1"/>
  <c r="N29" i="5"/>
  <c r="N42" i="5" s="1"/>
  <c r="E30" i="5"/>
  <c r="E43" i="5" s="1"/>
  <c r="E28" i="5"/>
  <c r="E41" i="5" s="1"/>
  <c r="E26" i="5"/>
  <c r="E39" i="5" s="1"/>
  <c r="E24" i="5"/>
  <c r="E37" i="5" s="1"/>
  <c r="E22" i="5"/>
  <c r="E35" i="5" s="1"/>
  <c r="E23" i="5"/>
  <c r="E36" i="5" s="1"/>
  <c r="E27" i="5"/>
  <c r="E40" i="5" s="1"/>
  <c r="E31" i="5"/>
  <c r="E44" i="5" s="1"/>
  <c r="F30" i="5"/>
  <c r="F43" i="5" s="1"/>
  <c r="F28" i="5"/>
  <c r="F41" i="5" s="1"/>
  <c r="F26" i="5"/>
  <c r="F39" i="5" s="1"/>
  <c r="F24" i="5"/>
  <c r="F37" i="5" s="1"/>
  <c r="F22" i="5"/>
  <c r="F35" i="5" s="1"/>
  <c r="F23" i="5"/>
  <c r="F36" i="5" s="1"/>
  <c r="F27" i="5"/>
  <c r="F40" i="5" s="1"/>
  <c r="F31" i="5"/>
  <c r="F44" i="5" s="1"/>
  <c r="E25" i="5"/>
  <c r="E38" i="5" s="1"/>
  <c r="E29" i="5"/>
  <c r="E42" i="5" s="1"/>
  <c r="C23" i="5"/>
  <c r="C36" i="5" s="1"/>
  <c r="G23" i="5"/>
  <c r="G36" i="5" s="1"/>
  <c r="C25" i="5"/>
  <c r="C38" i="5" s="1"/>
  <c r="G25" i="5"/>
  <c r="G38" i="5" s="1"/>
  <c r="C27" i="5"/>
  <c r="C40" i="5" s="1"/>
  <c r="G27" i="5"/>
  <c r="G40" i="5" s="1"/>
  <c r="C29" i="5"/>
  <c r="C42" i="5" s="1"/>
  <c r="G29" i="5"/>
  <c r="G42" i="5" s="1"/>
  <c r="D23" i="5"/>
  <c r="D36" i="5" s="1"/>
  <c r="H23" i="5"/>
  <c r="H36" i="5" s="1"/>
  <c r="D25" i="5"/>
  <c r="D38" i="5" s="1"/>
  <c r="H25" i="5"/>
  <c r="H38" i="5" s="1"/>
  <c r="D27" i="5"/>
  <c r="D40" i="5" s="1"/>
  <c r="H27" i="5"/>
  <c r="H40" i="5" s="1"/>
  <c r="D29" i="5"/>
  <c r="D42" i="5" s="1"/>
  <c r="H29" i="5"/>
  <c r="H42" i="5" s="1"/>
  <c r="C48" i="5" l="1"/>
  <c r="D53" i="5"/>
  <c r="H53" i="5"/>
  <c r="G53" i="5"/>
  <c r="N53" i="5"/>
  <c r="Q53" i="5"/>
  <c r="D48" i="5"/>
  <c r="C53" i="5"/>
  <c r="N48" i="5"/>
  <c r="M53" i="5"/>
  <c r="P48" i="5"/>
  <c r="P53" i="5"/>
  <c r="O49" i="5"/>
  <c r="O54" i="5"/>
  <c r="P54" i="5"/>
  <c r="P49" i="5"/>
  <c r="L54" i="5"/>
  <c r="L49" i="5"/>
  <c r="M54" i="5"/>
  <c r="M49" i="5"/>
  <c r="Q54" i="5"/>
  <c r="Q49" i="5"/>
  <c r="O53" i="5"/>
  <c r="O48" i="5"/>
  <c r="M48" i="5"/>
  <c r="Q48" i="5"/>
  <c r="N49" i="5"/>
  <c r="N54" i="5"/>
  <c r="L48" i="5"/>
  <c r="L53" i="5"/>
  <c r="G48" i="5"/>
  <c r="E48" i="5"/>
  <c r="E53" i="5"/>
  <c r="H48" i="5"/>
  <c r="F54" i="5"/>
  <c r="F49" i="5"/>
  <c r="H49" i="5"/>
  <c r="H54" i="5"/>
  <c r="G49" i="5"/>
  <c r="G58" i="5" s="1"/>
  <c r="G54" i="5"/>
  <c r="E54" i="5"/>
  <c r="E49" i="5"/>
  <c r="D49" i="5"/>
  <c r="D54" i="5"/>
  <c r="C49" i="5"/>
  <c r="C58" i="5" s="1"/>
  <c r="C54" i="5"/>
  <c r="F48" i="5"/>
  <c r="F53" i="5"/>
  <c r="M58" i="5" l="1"/>
  <c r="N58" i="5"/>
  <c r="E58" i="5"/>
  <c r="L58" i="5"/>
  <c r="D58" i="5"/>
  <c r="P58" i="5"/>
  <c r="Q58" i="5"/>
  <c r="O58" i="5"/>
  <c r="F58" i="5"/>
  <c r="H58" i="5"/>
</calcChain>
</file>

<file path=xl/sharedStrings.xml><?xml version="1.0" encoding="utf-8"?>
<sst xmlns="http://schemas.openxmlformats.org/spreadsheetml/2006/main" count="461" uniqueCount="154">
  <si>
    <t>comp35037_c0_seq1_6</t>
  </si>
  <si>
    <t>gene_id</t>
  </si>
  <si>
    <t>DS1_1</t>
  </si>
  <si>
    <t>DS1_2</t>
  </si>
  <si>
    <t>DS1_3</t>
  </si>
  <si>
    <t>DS1_4</t>
  </si>
  <si>
    <t>DS1_5</t>
  </si>
  <si>
    <t>DS2_1</t>
  </si>
  <si>
    <t>DS2_2</t>
  </si>
  <si>
    <t>DS2_3</t>
  </si>
  <si>
    <t>DS2_4</t>
  </si>
  <si>
    <t>DS2_5</t>
  </si>
  <si>
    <t>DS3_1</t>
  </si>
  <si>
    <t>DS3_2</t>
  </si>
  <si>
    <t>DS3_3</t>
  </si>
  <si>
    <t>DS3_4</t>
  </si>
  <si>
    <t>DS3_5</t>
  </si>
  <si>
    <t>DS4_1</t>
  </si>
  <si>
    <t>DS4_2</t>
  </si>
  <si>
    <t>DS4_3</t>
  </si>
  <si>
    <t>DS4_4</t>
  </si>
  <si>
    <t>DS4_5</t>
  </si>
  <si>
    <t>CL4103Contig1</t>
  </si>
  <si>
    <t>CL154Contig3</t>
  </si>
  <si>
    <t>CL7347Contig1</t>
  </si>
  <si>
    <t>CL18044Contig1</t>
  </si>
  <si>
    <t>CL117Contig2</t>
  </si>
  <si>
    <t>CL8548Contig1</t>
  </si>
  <si>
    <t>CL11117Contig1</t>
  </si>
  <si>
    <t>CL10120Contig2</t>
  </si>
  <si>
    <t>comp15897_c0_seq1_5</t>
  </si>
  <si>
    <t>CL18291Contig1</t>
  </si>
  <si>
    <t>CL5332Contig1</t>
  </si>
  <si>
    <t>gene_id</t>
    <phoneticPr fontId="18" type="noConversion"/>
  </si>
  <si>
    <t>ΔCt</t>
    <phoneticPr fontId="3" type="noConversion"/>
  </si>
  <si>
    <t>Sample</t>
    <phoneticPr fontId="4" type="noConversion"/>
  </si>
  <si>
    <t>Group</t>
    <phoneticPr fontId="4" type="noConversion"/>
  </si>
  <si>
    <t>DS1-1</t>
    <phoneticPr fontId="3" type="noConversion"/>
  </si>
  <si>
    <t>DS1</t>
    <phoneticPr fontId="3" type="noConversion"/>
  </si>
  <si>
    <t>DS1-2</t>
  </si>
  <si>
    <t>DS1-3</t>
  </si>
  <si>
    <t>DS1-4</t>
  </si>
  <si>
    <t>DS1-5</t>
  </si>
  <si>
    <t>DS2-1</t>
    <phoneticPr fontId="3" type="noConversion"/>
  </si>
  <si>
    <t>DS2</t>
    <phoneticPr fontId="3" type="noConversion"/>
  </si>
  <si>
    <t>DS2-2</t>
  </si>
  <si>
    <t>DS2-3</t>
  </si>
  <si>
    <t>DS2-4</t>
  </si>
  <si>
    <t>DS2-5</t>
  </si>
  <si>
    <t>ΔΔCt</t>
    <phoneticPr fontId="3" type="noConversion"/>
  </si>
  <si>
    <t>DS1</t>
  </si>
  <si>
    <t>DS2</t>
  </si>
  <si>
    <t xml:space="preserve"> Mean 2^(-ΔΔCt)</t>
    <phoneticPr fontId="3" type="noConversion"/>
  </si>
  <si>
    <t>DS1</t>
    <phoneticPr fontId="4" type="noConversion"/>
  </si>
  <si>
    <t>DS2</t>
    <phoneticPr fontId="4" type="noConversion"/>
  </si>
  <si>
    <t>Color</t>
  </si>
  <si>
    <t>Regulation</t>
  </si>
  <si>
    <t>Red</t>
  </si>
  <si>
    <t>Blue</t>
  </si>
  <si>
    <t>Black</t>
  </si>
  <si>
    <t>no change</t>
  </si>
  <si>
    <t>STDEV 2^(-ΔΔCt)</t>
    <phoneticPr fontId="3" type="noConversion"/>
  </si>
  <si>
    <t>Conclusion</t>
  </si>
  <si>
    <t>Green</t>
  </si>
  <si>
    <t>statistically significant(P&lt;0.05)</t>
  </si>
  <si>
    <t>not statistically significant</t>
  </si>
  <si>
    <t>DS3-1</t>
  </si>
  <si>
    <t>DS3</t>
  </si>
  <si>
    <t>DS3-2</t>
  </si>
  <si>
    <t>DS3-3</t>
  </si>
  <si>
    <t>DS3-4</t>
  </si>
  <si>
    <t>DS3-5</t>
  </si>
  <si>
    <t>DS4-1</t>
  </si>
  <si>
    <t>DS4</t>
  </si>
  <si>
    <t>DS4-2</t>
  </si>
  <si>
    <t>DS4-3</t>
  </si>
  <si>
    <t>DS4-4</t>
  </si>
  <si>
    <t>DS4-5</t>
  </si>
  <si>
    <t>Mean ΔCt (Control group)</t>
    <phoneticPr fontId="4" type="noConversion"/>
  </si>
  <si>
    <t>DS3</t>
    <phoneticPr fontId="4" type="noConversion"/>
  </si>
  <si>
    <t>DS4</t>
    <phoneticPr fontId="4" type="noConversion"/>
  </si>
  <si>
    <t>Pair-wise</t>
    <phoneticPr fontId="4" type="noConversion"/>
  </si>
  <si>
    <t>No.</t>
  </si>
  <si>
    <t>Gene Symbol</t>
  </si>
  <si>
    <t>Product length(bp)</t>
  </si>
  <si>
    <t>GACAGGAACTTCCAGGGTC</t>
  </si>
  <si>
    <t>AGGAGGAGAAGTCAGCAC</t>
  </si>
  <si>
    <t>AGGAGGTCAAAGAGGAGT</t>
  </si>
  <si>
    <t>TCTTCCTGCCGTCCATAC</t>
  </si>
  <si>
    <t>AAGCCACCTATGCTGAACTAA</t>
  </si>
  <si>
    <t>CAGTTGTCCAGCAACAACGA</t>
  </si>
  <si>
    <t>GTTCAAGCAGAGGCAGAC</t>
  </si>
  <si>
    <t>GTCAGTGCCTAAACCTTCC</t>
  </si>
  <si>
    <t>ATCTTTACGAGTTAGAGGCG</t>
  </si>
  <si>
    <t>TGTCACTGCTAAATCTTGTGG</t>
  </si>
  <si>
    <t>AAAGCAATATGCTGCACAAC</t>
  </si>
  <si>
    <t>TCATCACTCACTTGGCAATCT</t>
  </si>
  <si>
    <t>GTCCCTCTACACGAAGGAAA</t>
  </si>
  <si>
    <t>ACTGCCAGAACACAGATAAC</t>
  </si>
  <si>
    <t>TGCACAGGTGTATGATACCA</t>
  </si>
  <si>
    <t>TGTCTGAGGATCAGAGCG</t>
  </si>
  <si>
    <t>GAGACTGAATCAGGTTGGTTAG</t>
  </si>
  <si>
    <t>TAGCCAGCAAAGATGGCCTTA</t>
  </si>
  <si>
    <t>AGAAGCACATCGAGGAGT</t>
  </si>
  <si>
    <t>TCCAGCTTGGTTCGGATT</t>
  </si>
  <si>
    <t>AGATTGCAGATGACCTGACA</t>
  </si>
  <si>
    <t>ACAGCAAACTCGCTCTTAT</t>
  </si>
  <si>
    <t>ACGTCCTCAAGTTTGTGG</t>
  </si>
  <si>
    <t>CTTTGGGTTTACTGAGGCG</t>
  </si>
  <si>
    <t>up-regulation (&gt;2)</t>
    <phoneticPr fontId="18" type="noConversion"/>
  </si>
  <si>
    <t>down-regulation (&lt;0.5)</t>
    <phoneticPr fontId="18" type="noConversion"/>
  </si>
  <si>
    <t>DS1</t>
    <phoneticPr fontId="18" type="noConversion"/>
  </si>
  <si>
    <t>DS2</t>
    <phoneticPr fontId="18" type="noConversion"/>
  </si>
  <si>
    <t>P-value (Shapiro-Wilk normality test)</t>
    <phoneticPr fontId="3" type="noConversion"/>
  </si>
  <si>
    <t>DS3</t>
    <phoneticPr fontId="18" type="noConversion"/>
  </si>
  <si>
    <t>DS4</t>
    <phoneticPr fontId="18" type="noConversion"/>
  </si>
  <si>
    <t>Factor</t>
    <phoneticPr fontId="4" type="noConversion"/>
  </si>
  <si>
    <t>DS1 &amp; DS2</t>
    <phoneticPr fontId="3" type="noConversion"/>
  </si>
  <si>
    <t>DS3 &amp; DS4</t>
    <phoneticPr fontId="3" type="noConversion"/>
  </si>
  <si>
    <t>P-value (Wilcoxon rank sum test, one-tail)</t>
    <phoneticPr fontId="3" type="noConversion"/>
  </si>
  <si>
    <t>P-value(T-test, one-tail)</t>
    <phoneticPr fontId="3" type="noConversion"/>
  </si>
  <si>
    <t>P-value (Levene's test for homogeneity of variances)</t>
    <phoneticPr fontId="3" type="noConversion"/>
  </si>
  <si>
    <t>CL7347Contig1</t>
    <phoneticPr fontId="28" type="noConversion"/>
  </si>
  <si>
    <t>CL10120Contig2</t>
    <phoneticPr fontId="28" type="noConversion"/>
  </si>
  <si>
    <t>CL5332Contig1</t>
    <phoneticPr fontId="28" type="noConversion"/>
  </si>
  <si>
    <t>CTCTGCTATGTGGCTCTTGAC</t>
    <phoneticPr fontId="28" type="noConversion"/>
  </si>
  <si>
    <t>GAGTATTTACGCTCAGGTGGG</t>
    <phoneticPr fontId="28" type="noConversion"/>
  </si>
  <si>
    <t>Group</t>
  </si>
  <si>
    <t>ΔCt</t>
  </si>
  <si>
    <t>Mean ΔCt (Control group)</t>
  </si>
  <si>
    <t>ΔΔCt</t>
  </si>
  <si>
    <t xml:space="preserve"> Mean 2^(-ΔΔCt)</t>
  </si>
  <si>
    <t>STDEV 2^(-ΔΔCt)</t>
  </si>
  <si>
    <t>P-value (Shapiro-Wilk normality test)</t>
  </si>
  <si>
    <t>P-value (Levene's test for homogeneity of variances)</t>
  </si>
  <si>
    <t>P-value (T-test, one-tail)</t>
  </si>
  <si>
    <t>P-value (Wilcoxon rank sum test, one-tail)</t>
  </si>
  <si>
    <r>
      <t xml:space="preserve">DS2 </t>
    </r>
    <r>
      <rPr>
        <b/>
        <i/>
        <sz val="11"/>
        <rFont val="Times New Roman"/>
        <family val="1"/>
      </rPr>
      <t>vs.</t>
    </r>
    <r>
      <rPr>
        <b/>
        <sz val="11"/>
        <rFont val="Times New Roman"/>
        <family val="1"/>
      </rPr>
      <t xml:space="preserve"> DS1</t>
    </r>
  </si>
  <si>
    <r>
      <t xml:space="preserve">DS4 </t>
    </r>
    <r>
      <rPr>
        <b/>
        <i/>
        <sz val="11"/>
        <rFont val="Times New Roman"/>
        <family val="1"/>
      </rPr>
      <t>vs</t>
    </r>
    <r>
      <rPr>
        <b/>
        <sz val="11"/>
        <rFont val="Times New Roman"/>
        <family val="1"/>
      </rPr>
      <t>. DS3</t>
    </r>
  </si>
  <si>
    <r>
      <t>comp37248_c0_seq1_6 (</t>
    </r>
    <r>
      <rPr>
        <i/>
        <sz val="11"/>
        <rFont val="Times New Roman"/>
        <family val="1"/>
      </rPr>
      <t>actb</t>
    </r>
    <r>
      <rPr>
        <sz val="11"/>
        <rFont val="Times New Roman"/>
        <family val="1"/>
      </rPr>
      <t>)</t>
    </r>
  </si>
  <si>
    <r>
      <t xml:space="preserve">DS2 </t>
    </r>
    <r>
      <rPr>
        <i/>
        <sz val="11"/>
        <color theme="9" tint="-0.249977111117893"/>
        <rFont val="Times New Roman"/>
        <family val="1"/>
      </rPr>
      <t>vs</t>
    </r>
    <r>
      <rPr>
        <sz val="11"/>
        <color theme="9" tint="-0.249977111117893"/>
        <rFont val="Times New Roman"/>
        <family val="1"/>
      </rPr>
      <t>. DS1</t>
    </r>
  </si>
  <si>
    <r>
      <t xml:space="preserve">DS4 </t>
    </r>
    <r>
      <rPr>
        <i/>
        <sz val="11"/>
        <color theme="4" tint="-0.249977111117893"/>
        <rFont val="Times New Roman"/>
        <family val="1"/>
      </rPr>
      <t>vs</t>
    </r>
    <r>
      <rPr>
        <sz val="11"/>
        <color theme="4" tint="-0.249977111117893"/>
        <rFont val="Times New Roman"/>
        <family val="1"/>
      </rPr>
      <t>. DS3</t>
    </r>
  </si>
  <si>
    <t>Reference</t>
  </si>
  <si>
    <t>Forward primer (5'-3')</t>
  </si>
  <si>
    <t>Reverse primer (5'-3')</t>
  </si>
  <si>
    <r>
      <t xml:space="preserve">Primer information of twelve DETs and </t>
    </r>
    <r>
      <rPr>
        <b/>
        <i/>
        <sz val="12"/>
        <color theme="1"/>
        <rFont val="Times New Roman"/>
        <family val="1"/>
      </rPr>
      <t>actb</t>
    </r>
    <r>
      <rPr>
        <b/>
        <sz val="12"/>
        <color theme="1"/>
        <rFont val="Times New Roman"/>
        <family val="1"/>
      </rPr>
      <t xml:space="preserve"> gene used for qPCR</t>
    </r>
  </si>
  <si>
    <r>
      <t xml:space="preserve">qPCR results of six up-regulated DETs from </t>
    </r>
    <r>
      <rPr>
        <b/>
        <sz val="12"/>
        <color theme="9" tint="-0.249977111117893"/>
        <rFont val="Times New Roman"/>
        <family val="1"/>
      </rPr>
      <t xml:space="preserve">DS2 </t>
    </r>
    <r>
      <rPr>
        <b/>
        <i/>
        <sz val="12"/>
        <color theme="9" tint="-0.249977111117893"/>
        <rFont val="Times New Roman"/>
        <family val="1"/>
      </rPr>
      <t>vs</t>
    </r>
    <r>
      <rPr>
        <b/>
        <sz val="12"/>
        <color theme="9" tint="-0.249977111117893"/>
        <rFont val="Times New Roman"/>
        <family val="1"/>
      </rPr>
      <t>. DS1</t>
    </r>
    <r>
      <rPr>
        <b/>
        <sz val="12"/>
        <color theme="1"/>
        <rFont val="Times New Roman"/>
        <family val="1"/>
      </rPr>
      <t xml:space="preserve"> comparison</t>
    </r>
  </si>
  <si>
    <r>
      <t xml:space="preserve">qPCR results of six up-regulated DETs from </t>
    </r>
    <r>
      <rPr>
        <b/>
        <sz val="12"/>
        <color theme="4" tint="-0.249977111117893"/>
        <rFont val="Times New Roman"/>
        <family val="1"/>
      </rPr>
      <t xml:space="preserve">DS4 </t>
    </r>
    <r>
      <rPr>
        <b/>
        <i/>
        <sz val="12"/>
        <color theme="4" tint="-0.249977111117893"/>
        <rFont val="Times New Roman"/>
        <family val="1"/>
      </rPr>
      <t>vs</t>
    </r>
    <r>
      <rPr>
        <b/>
        <sz val="12"/>
        <color theme="4" tint="-0.249977111117893"/>
        <rFont val="Times New Roman"/>
        <family val="1"/>
      </rPr>
      <t>. DS3</t>
    </r>
    <r>
      <rPr>
        <b/>
        <sz val="12"/>
        <color theme="1"/>
        <rFont val="Times New Roman"/>
        <family val="1"/>
      </rPr>
      <t xml:space="preserve"> comparison</t>
    </r>
  </si>
  <si>
    <r>
      <t xml:space="preserve">FPKM values of six up-regulated DETs from </t>
    </r>
    <r>
      <rPr>
        <b/>
        <sz val="12"/>
        <color theme="9" tint="-0.249977111117893"/>
        <rFont val="Times New Roman"/>
        <family val="1"/>
      </rPr>
      <t xml:space="preserve">DS2 </t>
    </r>
    <r>
      <rPr>
        <b/>
        <i/>
        <sz val="12"/>
        <color theme="9" tint="-0.249977111117893"/>
        <rFont val="Times New Roman"/>
        <family val="1"/>
      </rPr>
      <t>vs</t>
    </r>
    <r>
      <rPr>
        <b/>
        <sz val="12"/>
        <color theme="9" tint="-0.249977111117893"/>
        <rFont val="Times New Roman"/>
        <family val="1"/>
      </rPr>
      <t>. DS1</t>
    </r>
    <r>
      <rPr>
        <b/>
        <sz val="12"/>
        <color theme="1"/>
        <rFont val="Times New Roman"/>
        <family val="1"/>
      </rPr>
      <t xml:space="preserve"> comparison</t>
    </r>
  </si>
  <si>
    <r>
      <t xml:space="preserve">FPKM values of six up-regulated DETs from </t>
    </r>
    <r>
      <rPr>
        <b/>
        <sz val="12"/>
        <color theme="4" tint="-0.249977111117893"/>
        <rFont val="Times New Roman"/>
        <family val="1"/>
      </rPr>
      <t xml:space="preserve">DS4 </t>
    </r>
    <r>
      <rPr>
        <b/>
        <i/>
        <sz val="12"/>
        <color theme="4" tint="-0.249977111117893"/>
        <rFont val="Times New Roman"/>
        <family val="1"/>
      </rPr>
      <t>vs</t>
    </r>
    <r>
      <rPr>
        <b/>
        <sz val="12"/>
        <color theme="4" tint="-0.249977111117893"/>
        <rFont val="Times New Roman"/>
        <family val="1"/>
      </rPr>
      <t>. DS3</t>
    </r>
    <r>
      <rPr>
        <b/>
        <sz val="12"/>
        <color theme="1"/>
        <rFont val="Times New Roman"/>
        <family val="1"/>
      </rPr>
      <t xml:space="preserve"> comparison</t>
    </r>
  </si>
  <si>
    <t>Relative expression 2^(-ΔΔCt)</t>
  </si>
  <si>
    <t>Fold change</t>
  </si>
  <si>
    <t>Pair-wise</t>
  </si>
  <si>
    <r>
      <t>DS2</t>
    </r>
    <r>
      <rPr>
        <b/>
        <i/>
        <sz val="11"/>
        <rFont val="Times New Roman"/>
        <family val="1"/>
      </rPr>
      <t xml:space="preserve"> vs</t>
    </r>
    <r>
      <rPr>
        <b/>
        <sz val="11"/>
        <rFont val="Times New Roman"/>
        <family val="1"/>
      </rPr>
      <t>. DS1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</si>
</sst>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);[Red]\(0.000\)"/>
    <numFmt numFmtId="165" formatCode="0.0000_ "/>
    <numFmt numFmtId="166" formatCode="0.00_ "/>
    <numFmt numFmtId="167" formatCode="0.0000_);[Red]\(0.0000\)"/>
  </numFmts>
  <fonts count="43">
    <font>
      <sz val="11"/>
      <color theme="1"/>
      <name val="Times New Roman"/>
      <family val="2"/>
      <charset val="134"/>
    </font>
    <font>
      <sz val="11"/>
      <color theme="1"/>
      <name val="Times New Roman"/>
      <family val="2"/>
      <charset val="134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Times New Roman"/>
      <family val="2"/>
      <charset val="134"/>
    </font>
    <font>
      <b/>
      <sz val="13"/>
      <color theme="3"/>
      <name val="Times New Roman"/>
      <family val="2"/>
      <charset val="134"/>
    </font>
    <font>
      <b/>
      <sz val="11"/>
      <color theme="3"/>
      <name val="Times New Roman"/>
      <family val="2"/>
      <charset val="134"/>
    </font>
    <font>
      <sz val="11"/>
      <color rgb="FF006100"/>
      <name val="Times New Roman"/>
      <family val="2"/>
      <charset val="134"/>
    </font>
    <font>
      <sz val="11"/>
      <color rgb="FF9C0006"/>
      <name val="Times New Roman"/>
      <family val="2"/>
      <charset val="134"/>
    </font>
    <font>
      <sz val="11"/>
      <color rgb="FF9C6500"/>
      <name val="Times New Roman"/>
      <family val="2"/>
      <charset val="134"/>
    </font>
    <font>
      <sz val="11"/>
      <color rgb="FF3F3F76"/>
      <name val="Times New Roman"/>
      <family val="2"/>
      <charset val="134"/>
    </font>
    <font>
      <b/>
      <sz val="11"/>
      <color rgb="FF3F3F3F"/>
      <name val="Times New Roman"/>
      <family val="2"/>
      <charset val="134"/>
    </font>
    <font>
      <b/>
      <sz val="11"/>
      <color rgb="FFFA7D00"/>
      <name val="Times New Roman"/>
      <family val="2"/>
      <charset val="134"/>
    </font>
    <font>
      <sz val="11"/>
      <color rgb="FFFA7D00"/>
      <name val="Times New Roman"/>
      <family val="2"/>
      <charset val="134"/>
    </font>
    <font>
      <b/>
      <sz val="11"/>
      <color theme="0"/>
      <name val="Times New Roman"/>
      <family val="2"/>
      <charset val="134"/>
    </font>
    <font>
      <sz val="11"/>
      <color rgb="FFFF0000"/>
      <name val="Times New Roman"/>
      <family val="2"/>
      <charset val="134"/>
    </font>
    <font>
      <i/>
      <sz val="11"/>
      <color rgb="FF7F7F7F"/>
      <name val="Times New Roman"/>
      <family val="2"/>
      <charset val="134"/>
    </font>
    <font>
      <b/>
      <sz val="11"/>
      <color theme="1"/>
      <name val="Times New Roman"/>
      <family val="2"/>
      <charset val="134"/>
    </font>
    <font>
      <sz val="11"/>
      <color theme="0"/>
      <name val="Times New Roman"/>
      <family val="2"/>
      <charset val="134"/>
    </font>
    <font>
      <sz val="9"/>
      <name val="Times New Roman"/>
      <family val="2"/>
      <charset val="13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2"/>
      <name val="宋体"/>
      <family val="3"/>
      <charset val="134"/>
    </font>
    <font>
      <sz val="11"/>
      <color indexed="10"/>
      <name val="Times New Roman"/>
      <family val="1"/>
    </font>
    <font>
      <sz val="11"/>
      <color rgb="FF0070C0"/>
      <name val="Times New Roman"/>
      <family val="1"/>
    </font>
    <font>
      <sz val="11"/>
      <name val="Times New Roman"/>
      <family val="1"/>
    </font>
    <font>
      <sz val="11"/>
      <color rgb="FF00B050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</font>
    <font>
      <b/>
      <i/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2"/>
      <charset val="134"/>
    </font>
    <font>
      <b/>
      <sz val="12"/>
      <color theme="9" tint="-0.249977111117893"/>
      <name val="Times New Roman"/>
      <family val="1"/>
    </font>
    <font>
      <b/>
      <i/>
      <sz val="12"/>
      <color theme="9" tint="-0.249977111117893"/>
      <name val="Times New Roman"/>
      <family val="1"/>
    </font>
    <font>
      <b/>
      <sz val="12"/>
      <color theme="4" tint="-0.249977111117893"/>
      <name val="Times New Roman"/>
      <family val="1"/>
    </font>
    <font>
      <b/>
      <i/>
      <sz val="12"/>
      <color theme="4" tint="-0.249977111117893"/>
      <name val="Times New Roman"/>
      <family val="1"/>
    </font>
    <font>
      <i/>
      <sz val="11"/>
      <name val="Times New Roman"/>
      <family val="1"/>
    </font>
    <font>
      <sz val="11"/>
      <color theme="9" tint="-0.249977111117893"/>
      <name val="Times New Roman"/>
      <family val="1"/>
    </font>
    <font>
      <i/>
      <sz val="11"/>
      <color theme="9" tint="-0.249977111117893"/>
      <name val="Times New Roman"/>
      <family val="1"/>
    </font>
    <font>
      <sz val="11"/>
      <color theme="4" tint="-0.249977111117893"/>
      <name val="Times New Roman"/>
      <family val="1"/>
    </font>
    <font>
      <i/>
      <sz val="11"/>
      <color theme="4" tint="-0.249977111117893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2" fillId="0" borderId="0"/>
  </cellStyleXfs>
  <cellXfs count="7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0" fillId="0" borderId="0" xfId="0" applyBorder="1">
      <alignment vertical="center"/>
    </xf>
    <xf numFmtId="164" fontId="0" fillId="34" borderId="11" xfId="0" applyNumberFormat="1" applyFill="1" applyBorder="1" applyAlignment="1">
      <alignment horizontal="center" vertical="center"/>
    </xf>
    <xf numFmtId="164" fontId="0" fillId="35" borderId="11" xfId="0" applyNumberFormat="1" applyFill="1" applyBorder="1" applyAlignment="1">
      <alignment horizontal="center" vertical="center"/>
    </xf>
    <xf numFmtId="164" fontId="0" fillId="36" borderId="11" xfId="0" applyNumberFormat="1" applyFill="1" applyBorder="1" applyAlignment="1">
      <alignment horizontal="center" vertical="center"/>
    </xf>
    <xf numFmtId="164" fontId="0" fillId="37" borderId="11" xfId="0" applyNumberForma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6" fontId="21" fillId="33" borderId="14" xfId="0" applyNumberFormat="1" applyFont="1" applyFill="1" applyBorder="1" applyAlignment="1">
      <alignment horizontal="left" vertical="center"/>
    </xf>
    <xf numFmtId="166" fontId="21" fillId="33" borderId="14" xfId="0" applyNumberFormat="1" applyFont="1" applyFill="1" applyBorder="1" applyAlignment="1">
      <alignment horizontal="left"/>
    </xf>
    <xf numFmtId="166" fontId="21" fillId="33" borderId="11" xfId="0" applyNumberFormat="1" applyFont="1" applyFill="1" applyBorder="1" applyAlignment="1">
      <alignment horizontal="left"/>
    </xf>
    <xf numFmtId="166" fontId="20" fillId="0" borderId="11" xfId="0" applyNumberFormat="1" applyFont="1" applyBorder="1" applyAlignment="1">
      <alignment horizontal="left" vertical="center"/>
    </xf>
    <xf numFmtId="166" fontId="20" fillId="0" borderId="0" xfId="0" applyNumberFormat="1" applyFont="1" applyAlignment="1">
      <alignment horizontal="left" vertical="center"/>
    </xf>
    <xf numFmtId="166" fontId="20" fillId="0" borderId="0" xfId="0" applyNumberFormat="1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165" fontId="20" fillId="0" borderId="11" xfId="0" applyNumberFormat="1" applyFont="1" applyFill="1" applyBorder="1" applyAlignment="1">
      <alignment horizontal="left" vertical="center"/>
    </xf>
    <xf numFmtId="165" fontId="20" fillId="0" borderId="0" xfId="0" applyNumberFormat="1" applyFont="1" applyFill="1" applyBorder="1" applyAlignment="1">
      <alignment horizontal="left" vertical="center"/>
    </xf>
    <xf numFmtId="166" fontId="20" fillId="0" borderId="11" xfId="0" applyNumberFormat="1" applyFont="1" applyFill="1" applyBorder="1" applyAlignment="1">
      <alignment horizontal="left" vertical="center"/>
    </xf>
    <xf numFmtId="166" fontId="21" fillId="0" borderId="0" xfId="0" applyNumberFormat="1" applyFont="1" applyFill="1" applyBorder="1" applyAlignment="1">
      <alignment horizontal="left"/>
    </xf>
    <xf numFmtId="167" fontId="20" fillId="0" borderId="11" xfId="0" applyNumberFormat="1" applyFont="1" applyBorder="1" applyAlignment="1">
      <alignment horizontal="left" vertical="center"/>
    </xf>
    <xf numFmtId="166" fontId="21" fillId="33" borderId="11" xfId="0" applyNumberFormat="1" applyFont="1" applyFill="1" applyBorder="1" applyAlignment="1">
      <alignment horizontal="left" vertical="center"/>
    </xf>
    <xf numFmtId="166" fontId="21" fillId="0" borderId="0" xfId="0" applyNumberFormat="1" applyFont="1" applyFill="1" applyBorder="1" applyAlignment="1">
      <alignment horizontal="left" vertical="center"/>
    </xf>
    <xf numFmtId="166" fontId="21" fillId="33" borderId="12" xfId="0" applyNumberFormat="1" applyFont="1" applyFill="1" applyBorder="1" applyAlignment="1">
      <alignment horizontal="left"/>
    </xf>
    <xf numFmtId="166" fontId="21" fillId="33" borderId="13" xfId="0" applyNumberFormat="1" applyFont="1" applyFill="1" applyBorder="1" applyAlignment="1">
      <alignment horizontal="left"/>
    </xf>
    <xf numFmtId="0" fontId="30" fillId="0" borderId="11" xfId="0" applyFont="1" applyBorder="1">
      <alignment vertical="center"/>
    </xf>
    <xf numFmtId="2" fontId="0" fillId="0" borderId="11" xfId="0" applyNumberFormat="1" applyBorder="1" applyAlignment="1">
      <alignment horizontal="center" vertical="center"/>
    </xf>
    <xf numFmtId="166" fontId="21" fillId="35" borderId="11" xfId="0" applyNumberFormat="1" applyFont="1" applyFill="1" applyBorder="1" applyAlignment="1">
      <alignment horizontal="left" vertical="center"/>
    </xf>
    <xf numFmtId="166" fontId="21" fillId="34" borderId="11" xfId="0" applyNumberFormat="1" applyFont="1" applyFill="1" applyBorder="1" applyAlignment="1">
      <alignment horizontal="left" vertical="center"/>
    </xf>
    <xf numFmtId="166" fontId="21" fillId="36" borderId="11" xfId="0" applyNumberFormat="1" applyFont="1" applyFill="1" applyBorder="1" applyAlignment="1">
      <alignment horizontal="left"/>
    </xf>
    <xf numFmtId="166" fontId="21" fillId="37" borderId="11" xfId="0" applyNumberFormat="1" applyFont="1" applyFill="1" applyBorder="1" applyAlignment="1">
      <alignment horizontal="left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1" xfId="0" applyFont="1" applyBorder="1">
      <alignment vertical="center"/>
    </xf>
    <xf numFmtId="0" fontId="25" fillId="0" borderId="11" xfId="0" applyFont="1" applyBorder="1" applyAlignment="1">
      <alignment horizontal="left" vertical="center"/>
    </xf>
    <xf numFmtId="0" fontId="39" fillId="0" borderId="11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166" fontId="21" fillId="33" borderId="10" xfId="0" applyNumberFormat="1" applyFont="1" applyFill="1" applyBorder="1" applyAlignment="1">
      <alignment horizontal="center" vertical="center"/>
    </xf>
    <xf numFmtId="166" fontId="21" fillId="34" borderId="12" xfId="0" applyNumberFormat="1" applyFont="1" applyFill="1" applyBorder="1" applyAlignment="1">
      <alignment horizontal="left" vertical="center"/>
    </xf>
    <xf numFmtId="166" fontId="21" fillId="34" borderId="13" xfId="0" applyNumberFormat="1" applyFont="1" applyFill="1" applyBorder="1" applyAlignment="1">
      <alignment horizontal="left" vertical="center"/>
    </xf>
    <xf numFmtId="166" fontId="21" fillId="35" borderId="12" xfId="0" applyNumberFormat="1" applyFont="1" applyFill="1" applyBorder="1" applyAlignment="1">
      <alignment horizontal="left" vertical="center"/>
    </xf>
    <xf numFmtId="166" fontId="21" fillId="35" borderId="13" xfId="0" applyNumberFormat="1" applyFont="1" applyFill="1" applyBorder="1" applyAlignment="1">
      <alignment horizontal="left" vertical="center"/>
    </xf>
    <xf numFmtId="166" fontId="21" fillId="33" borderId="12" xfId="0" applyNumberFormat="1" applyFont="1" applyFill="1" applyBorder="1" applyAlignment="1">
      <alignment horizontal="left" vertical="center"/>
    </xf>
    <xf numFmtId="166" fontId="21" fillId="33" borderId="13" xfId="0" applyNumberFormat="1" applyFont="1" applyFill="1" applyBorder="1" applyAlignment="1">
      <alignment horizontal="left" vertical="center"/>
    </xf>
    <xf numFmtId="166" fontId="21" fillId="33" borderId="10" xfId="0" applyNumberFormat="1" applyFont="1" applyFill="1" applyBorder="1" applyAlignment="1">
      <alignment horizontal="center"/>
    </xf>
    <xf numFmtId="166" fontId="21" fillId="36" borderId="12" xfId="0" applyNumberFormat="1" applyFont="1" applyFill="1" applyBorder="1" applyAlignment="1">
      <alignment horizontal="left"/>
    </xf>
    <xf numFmtId="166" fontId="21" fillId="36" borderId="13" xfId="0" applyNumberFormat="1" applyFont="1" applyFill="1" applyBorder="1" applyAlignment="1">
      <alignment horizontal="left"/>
    </xf>
    <xf numFmtId="166" fontId="21" fillId="37" borderId="12" xfId="0" applyNumberFormat="1" applyFont="1" applyFill="1" applyBorder="1" applyAlignment="1">
      <alignment horizontal="left"/>
    </xf>
    <xf numFmtId="166" fontId="21" fillId="37" borderId="13" xfId="0" applyNumberFormat="1" applyFont="1" applyFill="1" applyBorder="1" applyAlignment="1">
      <alignment horizontal="left"/>
    </xf>
    <xf numFmtId="166" fontId="21" fillId="33" borderId="12" xfId="0" applyNumberFormat="1" applyFont="1" applyFill="1" applyBorder="1" applyAlignment="1">
      <alignment horizontal="left"/>
    </xf>
    <xf numFmtId="166" fontId="21" fillId="33" borderId="13" xfId="0" applyNumberFormat="1" applyFont="1" applyFill="1" applyBorder="1" applyAlignment="1">
      <alignment horizontal="left"/>
    </xf>
    <xf numFmtId="0" fontId="33" fillId="0" borderId="11" xfId="0" applyFont="1" applyBorder="1" applyAlignment="1">
      <alignment horizontal="center" vertical="center"/>
    </xf>
    <xf numFmtId="165" fontId="20" fillId="0" borderId="10" xfId="0" applyNumberFormat="1" applyFont="1" applyFill="1" applyBorder="1" applyAlignment="1">
      <alignment horizontal="left" vertical="center"/>
    </xf>
    <xf numFmtId="166" fontId="21" fillId="0" borderId="10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166" fontId="21" fillId="0" borderId="10" xfId="0" applyNumberFormat="1" applyFont="1" applyFill="1" applyBorder="1" applyAlignment="1">
      <alignment horizontal="left"/>
    </xf>
    <xf numFmtId="166" fontId="21" fillId="0" borderId="12" xfId="0" applyNumberFormat="1" applyFont="1" applyFill="1" applyBorder="1" applyAlignment="1">
      <alignment horizontal="left"/>
    </xf>
    <xf numFmtId="166" fontId="21" fillId="0" borderId="13" xfId="0" applyNumberFormat="1" applyFont="1" applyFill="1" applyBorder="1" applyAlignment="1">
      <alignment horizontal="left"/>
    </xf>
    <xf numFmtId="166" fontId="21" fillId="0" borderId="12" xfId="0" applyNumberFormat="1" applyFont="1" applyFill="1" applyBorder="1" applyAlignment="1">
      <alignment horizontal="left" vertical="center"/>
    </xf>
    <xf numFmtId="166" fontId="21" fillId="0" borderId="13" xfId="0" applyNumberFormat="1" applyFont="1" applyFill="1" applyBorder="1" applyAlignment="1">
      <alignment horizontal="left" vertical="center"/>
    </xf>
    <xf numFmtId="0" fontId="21" fillId="33" borderId="11" xfId="43" applyFont="1" applyFill="1" applyBorder="1" applyAlignment="1">
      <alignment horizontal="left" vertical="center"/>
    </xf>
    <xf numFmtId="0" fontId="23" fillId="0" borderId="11" xfId="43" applyFont="1" applyBorder="1" applyAlignment="1">
      <alignment horizontal="left" vertical="center"/>
    </xf>
    <xf numFmtId="0" fontId="24" fillId="0" borderId="11" xfId="43" applyFont="1" applyBorder="1" applyAlignment="1">
      <alignment horizontal="left" vertical="center"/>
    </xf>
    <xf numFmtId="0" fontId="25" fillId="0" borderId="11" xfId="43" applyFont="1" applyBorder="1" applyAlignment="1">
      <alignment horizontal="left" vertical="center"/>
    </xf>
    <xf numFmtId="0" fontId="26" fillId="0" borderId="11" xfId="43" applyFont="1" applyBorder="1" applyAlignment="1">
      <alignment horizontal="left"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常规 2" xfId="42"/>
    <cellStyle name="常规_Sheet1" xfId="43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8">
    <dxf>
      <font>
        <color rgb="FF00B050"/>
      </font>
    </dxf>
    <dxf>
      <font>
        <color rgb="FF00B050"/>
      </font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70C0"/>
      </font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D20" sqref="D20"/>
    </sheetView>
  </sheetViews>
  <sheetFormatPr defaultRowHeight="15.6"/>
  <cols>
    <col min="1" max="1" width="4.21875" style="12" bestFit="1" customWidth="1"/>
    <col min="2" max="2" width="15.6640625" style="12" customWidth="1"/>
    <col min="3" max="3" width="28.21875" style="12" bestFit="1" customWidth="1"/>
    <col min="4" max="4" width="34.33203125" style="12" bestFit="1" customWidth="1"/>
    <col min="5" max="5" width="32.77734375" style="12" bestFit="1" customWidth="1"/>
    <col min="6" max="6" width="18.6640625" style="12" bestFit="1" customWidth="1"/>
    <col min="7" max="8" width="9.109375" style="3"/>
    <col min="9" max="9" width="9.109375" style="4"/>
    <col min="10" max="11" width="9.109375" style="3"/>
    <col min="12" max="13" width="9.109375" style="4"/>
    <col min="14" max="15" width="9.109375" style="3"/>
    <col min="16" max="17" width="9.109375" style="4"/>
    <col min="18" max="19" width="9.109375" style="3"/>
    <col min="20" max="21" width="9.109375" style="4"/>
    <col min="22" max="23" width="9.109375" style="3"/>
  </cols>
  <sheetData>
    <row r="1" spans="1:23" s="2" customFormat="1">
      <c r="A1" s="12"/>
      <c r="B1" s="12"/>
      <c r="C1" s="12"/>
      <c r="D1" s="12"/>
      <c r="E1" s="12"/>
      <c r="F1" s="12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2" customFormat="1" ht="26.4" customHeight="1">
      <c r="A2" s="44" t="s">
        <v>145</v>
      </c>
      <c r="B2" s="44"/>
      <c r="C2" s="45"/>
      <c r="D2" s="45"/>
      <c r="E2" s="45"/>
      <c r="F2" s="4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3.8">
      <c r="A3" s="35" t="s">
        <v>82</v>
      </c>
      <c r="B3" s="35" t="s">
        <v>127</v>
      </c>
      <c r="C3" s="36" t="s">
        <v>83</v>
      </c>
      <c r="D3" s="36" t="s">
        <v>143</v>
      </c>
      <c r="E3" s="36" t="s">
        <v>144</v>
      </c>
      <c r="F3" s="35" t="s">
        <v>84</v>
      </c>
    </row>
    <row r="4" spans="1:23" ht="13.8">
      <c r="A4" s="37">
        <v>1</v>
      </c>
      <c r="B4" s="42" t="s">
        <v>140</v>
      </c>
      <c r="C4" s="38" t="s">
        <v>26</v>
      </c>
      <c r="D4" s="38" t="s">
        <v>97</v>
      </c>
      <c r="E4" s="38" t="s">
        <v>98</v>
      </c>
      <c r="F4" s="39">
        <v>91</v>
      </c>
    </row>
    <row r="5" spans="1:23" ht="13.8">
      <c r="A5" s="39">
        <v>2</v>
      </c>
      <c r="B5" s="42" t="s">
        <v>140</v>
      </c>
      <c r="C5" s="38" t="s">
        <v>23</v>
      </c>
      <c r="D5" s="38" t="s">
        <v>99</v>
      </c>
      <c r="E5" s="38" t="s">
        <v>100</v>
      </c>
      <c r="F5" s="39">
        <v>81</v>
      </c>
    </row>
    <row r="6" spans="1:23" ht="13.8">
      <c r="A6" s="37">
        <v>3</v>
      </c>
      <c r="B6" s="42" t="s">
        <v>140</v>
      </c>
      <c r="C6" s="38" t="s">
        <v>25</v>
      </c>
      <c r="D6" s="38" t="s">
        <v>101</v>
      </c>
      <c r="E6" s="38" t="s">
        <v>102</v>
      </c>
      <c r="F6" s="39">
        <v>81</v>
      </c>
    </row>
    <row r="7" spans="1:23" ht="13.8">
      <c r="A7" s="39">
        <v>4</v>
      </c>
      <c r="B7" s="42" t="s">
        <v>140</v>
      </c>
      <c r="C7" s="38" t="s">
        <v>22</v>
      </c>
      <c r="D7" s="38" t="s">
        <v>103</v>
      </c>
      <c r="E7" s="38" t="s">
        <v>104</v>
      </c>
      <c r="F7" s="39">
        <v>100</v>
      </c>
    </row>
    <row r="8" spans="1:23" ht="13.8">
      <c r="A8" s="39">
        <v>5</v>
      </c>
      <c r="B8" s="42" t="s">
        <v>140</v>
      </c>
      <c r="C8" s="38" t="s">
        <v>122</v>
      </c>
      <c r="D8" s="38" t="s">
        <v>105</v>
      </c>
      <c r="E8" s="38" t="s">
        <v>106</v>
      </c>
      <c r="F8" s="39">
        <v>70</v>
      </c>
    </row>
    <row r="9" spans="1:23" ht="13.8">
      <c r="A9" s="39">
        <v>6</v>
      </c>
      <c r="B9" s="42" t="s">
        <v>140</v>
      </c>
      <c r="C9" s="38" t="s">
        <v>0</v>
      </c>
      <c r="D9" s="38" t="s">
        <v>107</v>
      </c>
      <c r="E9" s="38" t="s">
        <v>108</v>
      </c>
      <c r="F9" s="39">
        <v>61</v>
      </c>
    </row>
    <row r="10" spans="1:23" ht="13.8">
      <c r="A10" s="39">
        <v>7</v>
      </c>
      <c r="B10" s="43" t="s">
        <v>141</v>
      </c>
      <c r="C10" s="38" t="s">
        <v>123</v>
      </c>
      <c r="D10" s="38" t="s">
        <v>85</v>
      </c>
      <c r="E10" s="38" t="s">
        <v>86</v>
      </c>
      <c r="F10" s="39">
        <v>61</v>
      </c>
    </row>
    <row r="11" spans="1:23" ht="13.8">
      <c r="A11" s="39">
        <v>8</v>
      </c>
      <c r="B11" s="43" t="s">
        <v>141</v>
      </c>
      <c r="C11" s="38" t="s">
        <v>28</v>
      </c>
      <c r="D11" s="38" t="s">
        <v>87</v>
      </c>
      <c r="E11" s="38" t="s">
        <v>88</v>
      </c>
      <c r="F11" s="39">
        <v>84</v>
      </c>
    </row>
    <row r="12" spans="1:23" ht="13.8">
      <c r="A12" s="39">
        <v>9</v>
      </c>
      <c r="B12" s="43" t="s">
        <v>141</v>
      </c>
      <c r="C12" s="38" t="s">
        <v>31</v>
      </c>
      <c r="D12" s="38" t="s">
        <v>89</v>
      </c>
      <c r="E12" s="38" t="s">
        <v>90</v>
      </c>
      <c r="F12" s="39">
        <v>110</v>
      </c>
    </row>
    <row r="13" spans="1:23" ht="13.8">
      <c r="A13" s="39">
        <v>10</v>
      </c>
      <c r="B13" s="43" t="s">
        <v>141</v>
      </c>
      <c r="C13" s="38" t="s">
        <v>124</v>
      </c>
      <c r="D13" s="38" t="s">
        <v>91</v>
      </c>
      <c r="E13" s="38" t="s">
        <v>92</v>
      </c>
      <c r="F13" s="39">
        <v>103</v>
      </c>
    </row>
    <row r="14" spans="1:23" ht="13.8">
      <c r="A14" s="39">
        <v>11</v>
      </c>
      <c r="B14" s="43" t="s">
        <v>141</v>
      </c>
      <c r="C14" s="38" t="s">
        <v>27</v>
      </c>
      <c r="D14" s="38" t="s">
        <v>93</v>
      </c>
      <c r="E14" s="38" t="s">
        <v>94</v>
      </c>
      <c r="F14" s="39">
        <v>66</v>
      </c>
    </row>
    <row r="15" spans="1:23" ht="13.8">
      <c r="A15" s="39">
        <v>12</v>
      </c>
      <c r="B15" s="43" t="s">
        <v>141</v>
      </c>
      <c r="C15" s="38" t="s">
        <v>30</v>
      </c>
      <c r="D15" s="38" t="s">
        <v>95</v>
      </c>
      <c r="E15" s="38" t="s">
        <v>96</v>
      </c>
      <c r="F15" s="39">
        <v>100</v>
      </c>
    </row>
    <row r="16" spans="1:23" ht="13.8">
      <c r="A16" s="39">
        <v>13</v>
      </c>
      <c r="B16" s="39" t="s">
        <v>142</v>
      </c>
      <c r="C16" s="40" t="s">
        <v>139</v>
      </c>
      <c r="D16" s="41" t="s">
        <v>125</v>
      </c>
      <c r="E16" s="41" t="s">
        <v>126</v>
      </c>
      <c r="F16" s="39">
        <v>368</v>
      </c>
    </row>
  </sheetData>
  <sortState ref="A2:K7">
    <sortCondition ref="A1"/>
  </sortState>
  <mergeCells count="1">
    <mergeCell ref="A2:F2"/>
  </mergeCells>
  <phoneticPr fontId="18" type="noConversion"/>
  <pageMargins left="0.46" right="0.3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tabSelected="1" zoomScale="80" zoomScaleNormal="80" workbookViewId="0">
      <selection activeCell="T50" sqref="T50"/>
    </sheetView>
  </sheetViews>
  <sheetFormatPr defaultColWidth="9" defaultRowHeight="13.8"/>
  <cols>
    <col min="1" max="1" width="7.33203125" style="19" customWidth="1"/>
    <col min="2" max="2" width="5.77734375" style="19" customWidth="1"/>
    <col min="3" max="8" width="14.33203125" style="19" customWidth="1"/>
    <col min="9" max="9" width="6.6640625" style="6" customWidth="1"/>
    <col min="10" max="10" width="7.5546875" style="19" customWidth="1"/>
    <col min="11" max="11" width="6.109375" style="19" customWidth="1"/>
    <col min="12" max="17" width="13.109375" style="19" customWidth="1"/>
    <col min="18" max="18" width="7.6640625" style="6" customWidth="1"/>
    <col min="19" max="19" width="7.5546875" style="5" customWidth="1"/>
    <col min="20" max="20" width="27.21875" style="6" customWidth="1"/>
    <col min="21" max="16384" width="9" style="6"/>
  </cols>
  <sheetData>
    <row r="1" spans="1:20">
      <c r="A1" s="6"/>
    </row>
    <row r="2" spans="1:20" ht="25.8" customHeight="1">
      <c r="A2" s="44" t="s">
        <v>146</v>
      </c>
      <c r="B2" s="44"/>
      <c r="C2" s="44"/>
      <c r="D2" s="44"/>
      <c r="E2" s="44"/>
      <c r="F2" s="44"/>
      <c r="G2" s="44"/>
      <c r="H2" s="44"/>
      <c r="J2" s="44" t="s">
        <v>147</v>
      </c>
      <c r="K2" s="44"/>
      <c r="L2" s="44"/>
      <c r="M2" s="44"/>
      <c r="N2" s="44"/>
      <c r="O2" s="44"/>
      <c r="P2" s="44"/>
      <c r="Q2" s="44"/>
    </row>
    <row r="3" spans="1:20">
      <c r="A3" s="46" t="s">
        <v>128</v>
      </c>
      <c r="B3" s="46"/>
      <c r="C3" s="46"/>
      <c r="D3" s="46"/>
      <c r="E3" s="46"/>
      <c r="F3" s="46"/>
      <c r="G3" s="46"/>
      <c r="H3" s="46"/>
      <c r="I3" s="5"/>
      <c r="J3" s="53" t="s">
        <v>34</v>
      </c>
      <c r="K3" s="53"/>
      <c r="L3" s="53"/>
      <c r="M3" s="53"/>
      <c r="N3" s="53"/>
      <c r="O3" s="53"/>
      <c r="P3" s="53"/>
      <c r="Q3" s="53"/>
      <c r="R3" s="5"/>
      <c r="T3" s="5"/>
    </row>
    <row r="4" spans="1:20">
      <c r="A4" s="13" t="s">
        <v>35</v>
      </c>
      <c r="B4" s="13" t="s">
        <v>36</v>
      </c>
      <c r="C4" s="13" t="s">
        <v>0</v>
      </c>
      <c r="D4" s="13" t="s">
        <v>22</v>
      </c>
      <c r="E4" s="13" t="s">
        <v>23</v>
      </c>
      <c r="F4" s="13" t="s">
        <v>24</v>
      </c>
      <c r="G4" s="13" t="s">
        <v>25</v>
      </c>
      <c r="H4" s="13" t="s">
        <v>26</v>
      </c>
      <c r="I4" s="5"/>
      <c r="J4" s="14" t="s">
        <v>35</v>
      </c>
      <c r="K4" s="14" t="s">
        <v>36</v>
      </c>
      <c r="L4" s="14" t="s">
        <v>27</v>
      </c>
      <c r="M4" s="14" t="s">
        <v>28</v>
      </c>
      <c r="N4" s="14" t="s">
        <v>29</v>
      </c>
      <c r="O4" s="14" t="s">
        <v>30</v>
      </c>
      <c r="P4" s="14" t="s">
        <v>31</v>
      </c>
      <c r="Q4" s="14" t="s">
        <v>32</v>
      </c>
      <c r="R4" s="5"/>
      <c r="T4" s="5"/>
    </row>
    <row r="5" spans="1:20">
      <c r="A5" s="32" t="s">
        <v>37</v>
      </c>
      <c r="B5" s="32" t="s">
        <v>38</v>
      </c>
      <c r="C5" s="16">
        <v>10.299999999999997</v>
      </c>
      <c r="D5" s="16">
        <v>9.5899999999999928</v>
      </c>
      <c r="E5" s="16">
        <v>13.36333333333333</v>
      </c>
      <c r="F5" s="16">
        <v>6.889999999999997</v>
      </c>
      <c r="G5" s="16">
        <v>6.4866666666666646</v>
      </c>
      <c r="H5" s="16">
        <v>8.1833333333333336</v>
      </c>
      <c r="I5" s="5"/>
      <c r="J5" s="33" t="s">
        <v>66</v>
      </c>
      <c r="K5" s="33" t="s">
        <v>67</v>
      </c>
      <c r="L5" s="16">
        <v>8.9966666666666661</v>
      </c>
      <c r="M5" s="16">
        <v>9.2999999999999972</v>
      </c>
      <c r="N5" s="16">
        <v>10.91</v>
      </c>
      <c r="O5" s="16">
        <v>6.7100000000000044</v>
      </c>
      <c r="P5" s="16">
        <v>8.4200000000000017</v>
      </c>
      <c r="Q5" s="16">
        <v>8.403333333333336</v>
      </c>
      <c r="R5" s="5"/>
      <c r="T5" s="5"/>
    </row>
    <row r="6" spans="1:20">
      <c r="A6" s="32" t="s">
        <v>39</v>
      </c>
      <c r="B6" s="32" t="s">
        <v>38</v>
      </c>
      <c r="C6" s="16">
        <v>7.4000000000000021</v>
      </c>
      <c r="D6" s="16">
        <v>7.1666666666666679</v>
      </c>
      <c r="E6" s="16">
        <v>8.5366666666666653</v>
      </c>
      <c r="F6" s="16">
        <v>6</v>
      </c>
      <c r="G6" s="16">
        <v>5.9200000000000017</v>
      </c>
      <c r="H6" s="16">
        <v>7.543333333333333</v>
      </c>
      <c r="I6" s="5"/>
      <c r="J6" s="33" t="s">
        <v>68</v>
      </c>
      <c r="K6" s="33" t="s">
        <v>67</v>
      </c>
      <c r="L6" s="16">
        <v>10.36</v>
      </c>
      <c r="M6" s="16">
        <v>10.899999999999999</v>
      </c>
      <c r="N6" s="16">
        <v>12.676666666666666</v>
      </c>
      <c r="O6" s="16">
        <v>8.5466666666666669</v>
      </c>
      <c r="P6" s="16">
        <v>9.6899999999999977</v>
      </c>
      <c r="Q6" s="16">
        <v>9.9299999999999962</v>
      </c>
      <c r="R6" s="5"/>
      <c r="T6" s="5"/>
    </row>
    <row r="7" spans="1:20">
      <c r="A7" s="32" t="s">
        <v>40</v>
      </c>
      <c r="B7" s="32" t="s">
        <v>38</v>
      </c>
      <c r="C7" s="16">
        <v>6.2586666666666666</v>
      </c>
      <c r="D7" s="16">
        <v>5.1700000000000017</v>
      </c>
      <c r="E7" s="16">
        <v>6.9499999999999993</v>
      </c>
      <c r="F7" s="16">
        <v>4.5933333333333337</v>
      </c>
      <c r="G7" s="16">
        <v>7.1400000000000006</v>
      </c>
      <c r="H7" s="16">
        <v>8.5633333333333326</v>
      </c>
      <c r="I7" s="5"/>
      <c r="J7" s="33" t="s">
        <v>69</v>
      </c>
      <c r="K7" s="33" t="s">
        <v>67</v>
      </c>
      <c r="L7" s="16">
        <v>11.02</v>
      </c>
      <c r="M7" s="16">
        <v>9.0166666666666657</v>
      </c>
      <c r="N7" s="16">
        <v>9.6700000000000017</v>
      </c>
      <c r="O7" s="16">
        <v>8.9699999999999989</v>
      </c>
      <c r="P7" s="16">
        <v>8.5366666666666688</v>
      </c>
      <c r="Q7" s="16">
        <v>9.1933333333333351</v>
      </c>
      <c r="R7" s="5"/>
      <c r="T7" s="5"/>
    </row>
    <row r="8" spans="1:20">
      <c r="A8" s="32" t="s">
        <v>41</v>
      </c>
      <c r="B8" s="32" t="s">
        <v>38</v>
      </c>
      <c r="C8" s="16">
        <v>5.0300000000000082</v>
      </c>
      <c r="D8" s="16">
        <v>4.2466666666666697</v>
      </c>
      <c r="E8" s="16">
        <v>6.1933333333333387</v>
      </c>
      <c r="F8" s="16">
        <v>4.273333333333337</v>
      </c>
      <c r="G8" s="16">
        <v>6.970000000000006</v>
      </c>
      <c r="H8" s="16">
        <v>7.9733333333333363</v>
      </c>
      <c r="I8" s="5"/>
      <c r="J8" s="33" t="s">
        <v>70</v>
      </c>
      <c r="K8" s="33" t="s">
        <v>67</v>
      </c>
      <c r="L8" s="16">
        <v>10.969999999999999</v>
      </c>
      <c r="M8" s="16">
        <v>10.746666666666666</v>
      </c>
      <c r="N8" s="16">
        <v>12.593333333333334</v>
      </c>
      <c r="O8" s="16">
        <v>9.0166666666666657</v>
      </c>
      <c r="P8" s="16">
        <v>10.293333333333337</v>
      </c>
      <c r="Q8" s="16">
        <v>10.313333333333333</v>
      </c>
      <c r="R8" s="5"/>
      <c r="T8" s="5"/>
    </row>
    <row r="9" spans="1:20">
      <c r="A9" s="32" t="s">
        <v>42</v>
      </c>
      <c r="B9" s="32" t="s">
        <v>38</v>
      </c>
      <c r="C9" s="16">
        <v>10.856666666666666</v>
      </c>
      <c r="D9" s="16">
        <v>11.956666666666671</v>
      </c>
      <c r="E9" s="16">
        <v>14.790000000000006</v>
      </c>
      <c r="F9" s="16">
        <v>9.43</v>
      </c>
      <c r="G9" s="16">
        <v>6.8833333333333364</v>
      </c>
      <c r="H9" s="16">
        <v>8.68</v>
      </c>
      <c r="I9" s="5"/>
      <c r="J9" s="33" t="s">
        <v>71</v>
      </c>
      <c r="K9" s="33" t="s">
        <v>67</v>
      </c>
      <c r="L9" s="16">
        <v>10.736666666666665</v>
      </c>
      <c r="M9" s="16">
        <v>11.119999999999997</v>
      </c>
      <c r="N9" s="16">
        <v>12.276666666666667</v>
      </c>
      <c r="O9" s="16">
        <v>8.39</v>
      </c>
      <c r="P9" s="16">
        <v>10.689999999999998</v>
      </c>
      <c r="Q9" s="16">
        <v>10.096666666666664</v>
      </c>
      <c r="R9" s="5"/>
      <c r="T9" s="5"/>
    </row>
    <row r="10" spans="1:20">
      <c r="A10" s="31" t="s">
        <v>43</v>
      </c>
      <c r="B10" s="31" t="s">
        <v>44</v>
      </c>
      <c r="C10" s="16">
        <v>2.2033333333333296</v>
      </c>
      <c r="D10" s="16">
        <v>0.17999999999999972</v>
      </c>
      <c r="E10" s="16">
        <v>3.259999999999998</v>
      </c>
      <c r="F10" s="16">
        <v>1.5500000000000007</v>
      </c>
      <c r="G10" s="16">
        <v>5.43</v>
      </c>
      <c r="H10" s="16">
        <v>5.9733333333333327</v>
      </c>
      <c r="I10" s="5"/>
      <c r="J10" s="34" t="s">
        <v>72</v>
      </c>
      <c r="K10" s="34" t="s">
        <v>73</v>
      </c>
      <c r="L10" s="16">
        <v>14.226666666666667</v>
      </c>
      <c r="M10" s="16">
        <v>4.1166666666666707</v>
      </c>
      <c r="N10" s="16">
        <v>6.2200000000000024</v>
      </c>
      <c r="O10" s="16">
        <v>10.8</v>
      </c>
      <c r="P10" s="16">
        <v>5.403333333333336</v>
      </c>
      <c r="Q10" s="16">
        <v>6.0366666666666653</v>
      </c>
      <c r="R10" s="5"/>
      <c r="T10" s="5"/>
    </row>
    <row r="11" spans="1:20">
      <c r="A11" s="31" t="s">
        <v>45</v>
      </c>
      <c r="B11" s="31" t="s">
        <v>44</v>
      </c>
      <c r="C11" s="16">
        <v>1.8466666666666676</v>
      </c>
      <c r="D11" s="16">
        <v>6.666666666666643E-2</v>
      </c>
      <c r="E11" s="16">
        <v>2.8300000000000018</v>
      </c>
      <c r="F11" s="16">
        <v>1.5233333333333334</v>
      </c>
      <c r="G11" s="16">
        <v>5.9066666666666698</v>
      </c>
      <c r="H11" s="16">
        <v>6.1533333333333324</v>
      </c>
      <c r="I11" s="5"/>
      <c r="J11" s="34" t="s">
        <v>74</v>
      </c>
      <c r="K11" s="34" t="s">
        <v>73</v>
      </c>
      <c r="L11" s="16">
        <v>11.603333333333335</v>
      </c>
      <c r="M11" s="16">
        <v>3.8033333333333346</v>
      </c>
      <c r="N11" s="16">
        <v>7.0166666666666657</v>
      </c>
      <c r="O11" s="16">
        <v>9.3433333333333337</v>
      </c>
      <c r="P11" s="16">
        <v>5.5533333333333346</v>
      </c>
      <c r="Q11" s="16">
        <v>5.5233333333333334</v>
      </c>
      <c r="R11" s="5"/>
      <c r="T11" s="5"/>
    </row>
    <row r="12" spans="1:20">
      <c r="A12" s="31" t="s">
        <v>46</v>
      </c>
      <c r="B12" s="31" t="s">
        <v>44</v>
      </c>
      <c r="C12" s="16">
        <v>0.92666666666666941</v>
      </c>
      <c r="D12" s="16">
        <v>-0.29999999999999716</v>
      </c>
      <c r="E12" s="16">
        <v>2.393333333333338</v>
      </c>
      <c r="F12" s="16">
        <v>1.0400000000000027</v>
      </c>
      <c r="G12" s="16">
        <v>5.3599999999999994</v>
      </c>
      <c r="H12" s="16">
        <v>5.6466666666666683</v>
      </c>
      <c r="I12" s="5"/>
      <c r="J12" s="34" t="s">
        <v>75</v>
      </c>
      <c r="K12" s="34" t="s">
        <v>73</v>
      </c>
      <c r="L12" s="16">
        <v>11.5</v>
      </c>
      <c r="M12" s="16">
        <v>3.9766666666666701</v>
      </c>
      <c r="N12" s="16">
        <v>6.533333333333335</v>
      </c>
      <c r="O12" s="16">
        <v>8.9766666666666701</v>
      </c>
      <c r="P12" s="16">
        <v>5.2900000000000027</v>
      </c>
      <c r="Q12" s="16">
        <v>5.4866666666666681</v>
      </c>
      <c r="R12" s="5"/>
      <c r="T12" s="5"/>
    </row>
    <row r="13" spans="1:20">
      <c r="A13" s="31" t="s">
        <v>47</v>
      </c>
      <c r="B13" s="31" t="s">
        <v>44</v>
      </c>
      <c r="C13" s="16">
        <v>1.0800000000000018</v>
      </c>
      <c r="D13" s="16">
        <v>-0.68666666666666742</v>
      </c>
      <c r="E13" s="16">
        <v>2.0833333333333357</v>
      </c>
      <c r="F13" s="16">
        <v>0.83000000000000185</v>
      </c>
      <c r="G13" s="16">
        <v>4.8666666666666707</v>
      </c>
      <c r="H13" s="16">
        <v>5.1933333333333351</v>
      </c>
      <c r="I13" s="5"/>
      <c r="J13" s="34" t="s">
        <v>76</v>
      </c>
      <c r="K13" s="34" t="s">
        <v>73</v>
      </c>
      <c r="L13" s="16">
        <v>9.5266666666666637</v>
      </c>
      <c r="M13" s="16">
        <v>1.9666666666666686</v>
      </c>
      <c r="N13" s="16">
        <v>5.3733333333333348</v>
      </c>
      <c r="O13" s="16">
        <v>7.216666666666665</v>
      </c>
      <c r="P13" s="16">
        <v>3.6500000000000021</v>
      </c>
      <c r="Q13" s="16">
        <v>4</v>
      </c>
      <c r="R13" s="5"/>
      <c r="T13" s="5"/>
    </row>
    <row r="14" spans="1:20">
      <c r="A14" s="31" t="s">
        <v>48</v>
      </c>
      <c r="B14" s="31" t="s">
        <v>44</v>
      </c>
      <c r="C14" s="16">
        <v>7.9999999999994742E-2</v>
      </c>
      <c r="D14" s="16">
        <v>-1.5866666666666696</v>
      </c>
      <c r="E14" s="16">
        <v>0.94666666666666188</v>
      </c>
      <c r="F14" s="16">
        <v>-0.51000000000000512</v>
      </c>
      <c r="G14" s="16">
        <v>3.5866666666666625</v>
      </c>
      <c r="H14" s="16">
        <v>4.323333333333327</v>
      </c>
      <c r="I14" s="5"/>
      <c r="J14" s="34" t="s">
        <v>77</v>
      </c>
      <c r="K14" s="34" t="s">
        <v>73</v>
      </c>
      <c r="L14" s="16">
        <v>8.8966666666666647</v>
      </c>
      <c r="M14" s="16">
        <v>1.6233333333333348</v>
      </c>
      <c r="N14" s="16">
        <v>4.7666666666666657</v>
      </c>
      <c r="O14" s="16">
        <v>7.0233333333333299</v>
      </c>
      <c r="P14" s="16">
        <v>3.2866666666666653</v>
      </c>
      <c r="Q14" s="16">
        <v>3.6433333333333309</v>
      </c>
      <c r="R14" s="5"/>
      <c r="T14" s="5"/>
    </row>
    <row r="15" spans="1:20">
      <c r="A15" s="17"/>
      <c r="B15" s="17"/>
      <c r="C15" s="17"/>
      <c r="D15" s="17"/>
      <c r="E15" s="17"/>
      <c r="F15" s="18"/>
      <c r="I15" s="5"/>
      <c r="J15" s="17"/>
      <c r="K15" s="17"/>
      <c r="L15" s="17"/>
      <c r="M15" s="17"/>
      <c r="N15" s="17"/>
      <c r="O15" s="18"/>
      <c r="R15" s="5"/>
      <c r="T15" s="5"/>
    </row>
    <row r="16" spans="1:20">
      <c r="A16" s="46" t="s">
        <v>129</v>
      </c>
      <c r="B16" s="46"/>
      <c r="C16" s="46"/>
      <c r="D16" s="46"/>
      <c r="E16" s="46"/>
      <c r="F16" s="46"/>
      <c r="G16" s="46"/>
      <c r="H16" s="46"/>
      <c r="I16" s="5"/>
      <c r="J16" s="53" t="s">
        <v>78</v>
      </c>
      <c r="K16" s="53"/>
      <c r="L16" s="53"/>
      <c r="M16" s="53"/>
      <c r="N16" s="53"/>
      <c r="O16" s="53"/>
      <c r="P16" s="53"/>
      <c r="Q16" s="53"/>
      <c r="R16" s="5"/>
      <c r="T16" s="5"/>
    </row>
    <row r="17" spans="1:20">
      <c r="A17" s="13" t="s">
        <v>35</v>
      </c>
      <c r="B17" s="13" t="s">
        <v>36</v>
      </c>
      <c r="C17" s="13" t="s">
        <v>0</v>
      </c>
      <c r="D17" s="13" t="s">
        <v>22</v>
      </c>
      <c r="E17" s="13" t="s">
        <v>23</v>
      </c>
      <c r="F17" s="13" t="s">
        <v>24</v>
      </c>
      <c r="G17" s="13" t="s">
        <v>25</v>
      </c>
      <c r="H17" s="13" t="s">
        <v>26</v>
      </c>
      <c r="I17" s="5"/>
      <c r="J17" s="14" t="s">
        <v>35</v>
      </c>
      <c r="K17" s="14" t="s">
        <v>36</v>
      </c>
      <c r="L17" s="14" t="s">
        <v>27</v>
      </c>
      <c r="M17" s="14" t="s">
        <v>28</v>
      </c>
      <c r="N17" s="14" t="s">
        <v>29</v>
      </c>
      <c r="O17" s="14" t="s">
        <v>30</v>
      </c>
      <c r="P17" s="14" t="s">
        <v>31</v>
      </c>
      <c r="Q17" s="14" t="s">
        <v>32</v>
      </c>
      <c r="R17" s="5"/>
      <c r="T17" s="5"/>
    </row>
    <row r="18" spans="1:20">
      <c r="A18" s="25" t="s">
        <v>38</v>
      </c>
      <c r="B18" s="25" t="s">
        <v>38</v>
      </c>
      <c r="C18" s="20">
        <f>AVERAGE(C5:C9)</f>
        <v>7.9690666666666683</v>
      </c>
      <c r="D18" s="20">
        <f t="shared" ref="D18:H18" si="0">AVERAGE(D5:D9)</f>
        <v>7.6260000000000003</v>
      </c>
      <c r="E18" s="20">
        <f t="shared" si="0"/>
        <v>9.9666666666666686</v>
      </c>
      <c r="F18" s="20">
        <f t="shared" si="0"/>
        <v>6.2373333333333338</v>
      </c>
      <c r="G18" s="20">
        <f t="shared" si="0"/>
        <v>6.6800000000000015</v>
      </c>
      <c r="H18" s="20">
        <f t="shared" si="0"/>
        <v>8.1886666666666663</v>
      </c>
      <c r="I18" s="5"/>
      <c r="J18" s="15" t="s">
        <v>79</v>
      </c>
      <c r="K18" s="15" t="s">
        <v>79</v>
      </c>
      <c r="L18" s="20">
        <f>AVERAGE(L5:L9)</f>
        <v>10.416666666666666</v>
      </c>
      <c r="M18" s="20">
        <f t="shared" ref="M18:Q18" si="1">AVERAGE(M5:M9)</f>
        <v>10.216666666666665</v>
      </c>
      <c r="N18" s="20">
        <f t="shared" si="1"/>
        <v>11.625333333333334</v>
      </c>
      <c r="O18" s="20">
        <f t="shared" si="1"/>
        <v>8.326666666666668</v>
      </c>
      <c r="P18" s="20">
        <f t="shared" si="1"/>
        <v>9.5259999999999998</v>
      </c>
      <c r="Q18" s="20">
        <f t="shared" si="1"/>
        <v>9.5873333333333335</v>
      </c>
      <c r="R18" s="5"/>
      <c r="T18" s="5"/>
    </row>
    <row r="19" spans="1:20">
      <c r="A19" s="21"/>
      <c r="B19" s="21"/>
      <c r="C19" s="21"/>
      <c r="D19" s="21"/>
      <c r="E19" s="21"/>
      <c r="F19" s="18"/>
      <c r="I19" s="5"/>
      <c r="J19" s="21"/>
      <c r="K19" s="21"/>
      <c r="L19" s="21"/>
      <c r="M19" s="21"/>
      <c r="N19" s="21"/>
      <c r="O19" s="18"/>
      <c r="R19" s="5"/>
      <c r="T19" s="5"/>
    </row>
    <row r="20" spans="1:20">
      <c r="A20" s="46" t="s">
        <v>130</v>
      </c>
      <c r="B20" s="46"/>
      <c r="C20" s="46"/>
      <c r="D20" s="46"/>
      <c r="E20" s="46"/>
      <c r="F20" s="46"/>
      <c r="G20" s="46"/>
      <c r="H20" s="46"/>
      <c r="I20" s="5"/>
      <c r="J20" s="53" t="s">
        <v>49</v>
      </c>
      <c r="K20" s="53"/>
      <c r="L20" s="53"/>
      <c r="M20" s="53"/>
      <c r="N20" s="53"/>
      <c r="O20" s="53"/>
      <c r="P20" s="53"/>
      <c r="Q20" s="53"/>
      <c r="R20" s="5"/>
      <c r="T20" s="5"/>
    </row>
    <row r="21" spans="1:20">
      <c r="A21" s="13" t="s">
        <v>35</v>
      </c>
      <c r="B21" s="13" t="s">
        <v>36</v>
      </c>
      <c r="C21" s="13" t="s">
        <v>0</v>
      </c>
      <c r="D21" s="13" t="s">
        <v>22</v>
      </c>
      <c r="E21" s="13" t="s">
        <v>23</v>
      </c>
      <c r="F21" s="13" t="s">
        <v>24</v>
      </c>
      <c r="G21" s="13" t="s">
        <v>25</v>
      </c>
      <c r="H21" s="13" t="s">
        <v>26</v>
      </c>
      <c r="I21" s="5"/>
      <c r="J21" s="14" t="s">
        <v>35</v>
      </c>
      <c r="K21" s="14" t="s">
        <v>36</v>
      </c>
      <c r="L21" s="14" t="s">
        <v>27</v>
      </c>
      <c r="M21" s="14" t="s">
        <v>28</v>
      </c>
      <c r="N21" s="14" t="s">
        <v>29</v>
      </c>
      <c r="O21" s="14" t="s">
        <v>30</v>
      </c>
      <c r="P21" s="14" t="s">
        <v>31</v>
      </c>
      <c r="Q21" s="14" t="s">
        <v>32</v>
      </c>
      <c r="R21" s="5"/>
      <c r="T21" s="5"/>
    </row>
    <row r="22" spans="1:20">
      <c r="A22" s="32" t="s">
        <v>37</v>
      </c>
      <c r="B22" s="32" t="s">
        <v>50</v>
      </c>
      <c r="C22" s="22">
        <f t="shared" ref="C22:H22" si="2">C5-C18</f>
        <v>2.3309333333333289</v>
      </c>
      <c r="D22" s="22">
        <f t="shared" si="2"/>
        <v>1.9639999999999924</v>
      </c>
      <c r="E22" s="22">
        <f t="shared" si="2"/>
        <v>3.3966666666666612</v>
      </c>
      <c r="F22" s="22">
        <f t="shared" si="2"/>
        <v>0.65266666666666318</v>
      </c>
      <c r="G22" s="22">
        <f t="shared" si="2"/>
        <v>-0.19333333333333691</v>
      </c>
      <c r="H22" s="22">
        <f t="shared" si="2"/>
        <v>-5.333333333332746E-3</v>
      </c>
      <c r="I22" s="5"/>
      <c r="J22" s="33" t="s">
        <v>66</v>
      </c>
      <c r="K22" s="33" t="s">
        <v>67</v>
      </c>
      <c r="L22" s="22">
        <f t="shared" ref="L22:Q22" si="3">L5-L18</f>
        <v>-1.42</v>
      </c>
      <c r="M22" s="22">
        <f t="shared" si="3"/>
        <v>-0.91666666666666785</v>
      </c>
      <c r="N22" s="22">
        <f t="shared" si="3"/>
        <v>-0.7153333333333336</v>
      </c>
      <c r="O22" s="22">
        <f t="shared" si="3"/>
        <v>-1.6166666666666636</v>
      </c>
      <c r="P22" s="22">
        <f t="shared" si="3"/>
        <v>-1.1059999999999981</v>
      </c>
      <c r="Q22" s="22">
        <f t="shared" si="3"/>
        <v>-1.1839999999999975</v>
      </c>
      <c r="R22" s="5"/>
      <c r="T22" s="5"/>
    </row>
    <row r="23" spans="1:20">
      <c r="A23" s="32" t="s">
        <v>39</v>
      </c>
      <c r="B23" s="32" t="s">
        <v>50</v>
      </c>
      <c r="C23" s="22">
        <f t="shared" ref="C23:H23" si="4">C6-C18</f>
        <v>-0.56906666666666617</v>
      </c>
      <c r="D23" s="22">
        <f t="shared" si="4"/>
        <v>-0.45933333333333248</v>
      </c>
      <c r="E23" s="22">
        <f t="shared" si="4"/>
        <v>-1.4300000000000033</v>
      </c>
      <c r="F23" s="22">
        <f t="shared" si="4"/>
        <v>-0.23733333333333384</v>
      </c>
      <c r="G23" s="22">
        <f t="shared" si="4"/>
        <v>-0.75999999999999979</v>
      </c>
      <c r="H23" s="22">
        <f t="shared" si="4"/>
        <v>-0.64533333333333331</v>
      </c>
      <c r="I23" s="5"/>
      <c r="J23" s="33" t="s">
        <v>68</v>
      </c>
      <c r="K23" s="33" t="s">
        <v>67</v>
      </c>
      <c r="L23" s="22">
        <f t="shared" ref="L23:Q23" si="5">L6-L18</f>
        <v>-5.6666666666666643E-2</v>
      </c>
      <c r="M23" s="22">
        <f t="shared" si="5"/>
        <v>0.68333333333333357</v>
      </c>
      <c r="N23" s="22">
        <f t="shared" si="5"/>
        <v>1.0513333333333321</v>
      </c>
      <c r="O23" s="22">
        <f t="shared" si="5"/>
        <v>0.21999999999999886</v>
      </c>
      <c r="P23" s="22">
        <f t="shared" si="5"/>
        <v>0.16399999999999793</v>
      </c>
      <c r="Q23" s="22">
        <f t="shared" si="5"/>
        <v>0.34266666666666268</v>
      </c>
      <c r="R23" s="5"/>
      <c r="T23" s="5"/>
    </row>
    <row r="24" spans="1:20">
      <c r="A24" s="32" t="s">
        <v>40</v>
      </c>
      <c r="B24" s="32" t="s">
        <v>50</v>
      </c>
      <c r="C24" s="22">
        <f t="shared" ref="C24:H24" si="6">C7-C18</f>
        <v>-1.7104000000000017</v>
      </c>
      <c r="D24" s="22">
        <f t="shared" si="6"/>
        <v>-2.4559999999999986</v>
      </c>
      <c r="E24" s="22">
        <f t="shared" si="6"/>
        <v>-3.0166666666666693</v>
      </c>
      <c r="F24" s="22">
        <f t="shared" si="6"/>
        <v>-1.6440000000000001</v>
      </c>
      <c r="G24" s="22">
        <f t="shared" si="6"/>
        <v>0.45999999999999908</v>
      </c>
      <c r="H24" s="22">
        <f t="shared" si="6"/>
        <v>0.37466666666666626</v>
      </c>
      <c r="I24" s="5"/>
      <c r="J24" s="33" t="s">
        <v>69</v>
      </c>
      <c r="K24" s="33" t="s">
        <v>67</v>
      </c>
      <c r="L24" s="22">
        <f t="shared" ref="L24:Q24" si="7">L7-L18</f>
        <v>0.6033333333333335</v>
      </c>
      <c r="M24" s="22">
        <f t="shared" si="7"/>
        <v>-1.1999999999999993</v>
      </c>
      <c r="N24" s="22">
        <f t="shared" si="7"/>
        <v>-1.955333333333332</v>
      </c>
      <c r="O24" s="22">
        <f t="shared" si="7"/>
        <v>0.64333333333333087</v>
      </c>
      <c r="P24" s="22">
        <f t="shared" si="7"/>
        <v>-0.98933333333333096</v>
      </c>
      <c r="Q24" s="22">
        <f t="shared" si="7"/>
        <v>-0.39399999999999835</v>
      </c>
      <c r="R24" s="5"/>
      <c r="T24" s="5"/>
    </row>
    <row r="25" spans="1:20">
      <c r="A25" s="32" t="s">
        <v>41</v>
      </c>
      <c r="B25" s="32" t="s">
        <v>50</v>
      </c>
      <c r="C25" s="22">
        <f t="shared" ref="C25:H25" si="8">C8-C18</f>
        <v>-2.9390666666666601</v>
      </c>
      <c r="D25" s="22">
        <f t="shared" si="8"/>
        <v>-3.3793333333333306</v>
      </c>
      <c r="E25" s="22">
        <f t="shared" si="8"/>
        <v>-3.7733333333333299</v>
      </c>
      <c r="F25" s="22">
        <f t="shared" si="8"/>
        <v>-1.9639999999999969</v>
      </c>
      <c r="G25" s="22">
        <f t="shared" si="8"/>
        <v>0.29000000000000448</v>
      </c>
      <c r="H25" s="22">
        <f t="shared" si="8"/>
        <v>-0.21533333333333005</v>
      </c>
      <c r="I25" s="5"/>
      <c r="J25" s="33" t="s">
        <v>70</v>
      </c>
      <c r="K25" s="33" t="s">
        <v>67</v>
      </c>
      <c r="L25" s="22">
        <f t="shared" ref="L25:Q25" si="9">L8-L18</f>
        <v>0.55333333333333279</v>
      </c>
      <c r="M25" s="22">
        <f t="shared" si="9"/>
        <v>0.53000000000000114</v>
      </c>
      <c r="N25" s="22">
        <f t="shared" si="9"/>
        <v>0.96799999999999997</v>
      </c>
      <c r="O25" s="22">
        <f t="shared" si="9"/>
        <v>0.68999999999999773</v>
      </c>
      <c r="P25" s="22">
        <f t="shared" si="9"/>
        <v>0.76733333333333675</v>
      </c>
      <c r="Q25" s="22">
        <f t="shared" si="9"/>
        <v>0.72599999999999909</v>
      </c>
      <c r="R25" s="5"/>
      <c r="T25" s="5"/>
    </row>
    <row r="26" spans="1:20">
      <c r="A26" s="32" t="s">
        <v>42</v>
      </c>
      <c r="B26" s="32" t="s">
        <v>50</v>
      </c>
      <c r="C26" s="22">
        <f t="shared" ref="C26:H26" si="10">C9-C18</f>
        <v>2.8875999999999973</v>
      </c>
      <c r="D26" s="22">
        <f t="shared" si="10"/>
        <v>4.3306666666666702</v>
      </c>
      <c r="E26" s="22">
        <f t="shared" si="10"/>
        <v>4.8233333333333377</v>
      </c>
      <c r="F26" s="22">
        <f t="shared" si="10"/>
        <v>3.1926666666666659</v>
      </c>
      <c r="G26" s="22">
        <f t="shared" si="10"/>
        <v>0.20333333333333492</v>
      </c>
      <c r="H26" s="22">
        <f t="shared" si="10"/>
        <v>0.4913333333333334</v>
      </c>
      <c r="I26" s="5"/>
      <c r="J26" s="33" t="s">
        <v>71</v>
      </c>
      <c r="K26" s="33" t="s">
        <v>67</v>
      </c>
      <c r="L26" s="22">
        <f t="shared" ref="L26:Q26" si="11">L9-L18</f>
        <v>0.31999999999999851</v>
      </c>
      <c r="M26" s="22">
        <f t="shared" si="11"/>
        <v>0.90333333333333243</v>
      </c>
      <c r="N26" s="22">
        <f t="shared" si="11"/>
        <v>0.65133333333333354</v>
      </c>
      <c r="O26" s="22">
        <f t="shared" si="11"/>
        <v>6.3333333333332575E-2</v>
      </c>
      <c r="P26" s="22">
        <f t="shared" si="11"/>
        <v>1.1639999999999979</v>
      </c>
      <c r="Q26" s="22">
        <f t="shared" si="11"/>
        <v>0.50933333333333053</v>
      </c>
      <c r="R26" s="5"/>
      <c r="T26" s="5"/>
    </row>
    <row r="27" spans="1:20">
      <c r="A27" s="31" t="s">
        <v>43</v>
      </c>
      <c r="B27" s="31" t="s">
        <v>51</v>
      </c>
      <c r="C27" s="22">
        <f t="shared" ref="C27:H27" si="12">C10-C18</f>
        <v>-5.7657333333333387</v>
      </c>
      <c r="D27" s="22">
        <f t="shared" si="12"/>
        <v>-7.4460000000000006</v>
      </c>
      <c r="E27" s="22">
        <f t="shared" si="12"/>
        <v>-6.7066666666666706</v>
      </c>
      <c r="F27" s="22">
        <f t="shared" si="12"/>
        <v>-4.6873333333333331</v>
      </c>
      <c r="G27" s="22">
        <f t="shared" si="12"/>
        <v>-1.2500000000000018</v>
      </c>
      <c r="H27" s="22">
        <f t="shared" si="12"/>
        <v>-2.2153333333333336</v>
      </c>
      <c r="I27" s="5"/>
      <c r="J27" s="34" t="s">
        <v>72</v>
      </c>
      <c r="K27" s="34" t="s">
        <v>73</v>
      </c>
      <c r="L27" s="22">
        <f t="shared" ref="L27:Q27" si="13">L10-L18</f>
        <v>3.8100000000000005</v>
      </c>
      <c r="M27" s="22">
        <f t="shared" si="13"/>
        <v>-6.0999999999999943</v>
      </c>
      <c r="N27" s="22">
        <f t="shared" si="13"/>
        <v>-5.4053333333333313</v>
      </c>
      <c r="O27" s="22">
        <f t="shared" si="13"/>
        <v>2.4733333333333327</v>
      </c>
      <c r="P27" s="22">
        <f t="shared" si="13"/>
        <v>-4.1226666666666638</v>
      </c>
      <c r="Q27" s="22">
        <f t="shared" si="13"/>
        <v>-3.5506666666666682</v>
      </c>
      <c r="R27" s="5"/>
      <c r="T27" s="5"/>
    </row>
    <row r="28" spans="1:20">
      <c r="A28" s="31" t="s">
        <v>45</v>
      </c>
      <c r="B28" s="31" t="s">
        <v>51</v>
      </c>
      <c r="C28" s="22">
        <f t="shared" ref="C28:H28" si="14">C11-C18</f>
        <v>-6.1224000000000007</v>
      </c>
      <c r="D28" s="22">
        <f t="shared" si="14"/>
        <v>-7.5593333333333339</v>
      </c>
      <c r="E28" s="22">
        <f t="shared" si="14"/>
        <v>-7.1366666666666667</v>
      </c>
      <c r="F28" s="22">
        <f t="shared" si="14"/>
        <v>-4.7140000000000004</v>
      </c>
      <c r="G28" s="22">
        <f t="shared" si="14"/>
        <v>-0.77333333333333165</v>
      </c>
      <c r="H28" s="22">
        <f t="shared" si="14"/>
        <v>-2.0353333333333339</v>
      </c>
      <c r="I28" s="5"/>
      <c r="J28" s="34" t="s">
        <v>74</v>
      </c>
      <c r="K28" s="34" t="s">
        <v>73</v>
      </c>
      <c r="L28" s="22">
        <f t="shared" ref="L28:Q28" si="15">L11-L18</f>
        <v>1.1866666666666692</v>
      </c>
      <c r="M28" s="22">
        <f t="shared" si="15"/>
        <v>-6.4133333333333304</v>
      </c>
      <c r="N28" s="22">
        <f t="shared" si="15"/>
        <v>-4.608666666666668</v>
      </c>
      <c r="O28" s="22">
        <f t="shared" si="15"/>
        <v>1.0166666666666657</v>
      </c>
      <c r="P28" s="22">
        <f t="shared" si="15"/>
        <v>-3.9726666666666652</v>
      </c>
      <c r="Q28" s="22">
        <f t="shared" si="15"/>
        <v>-4.0640000000000001</v>
      </c>
      <c r="R28" s="5"/>
      <c r="T28" s="5"/>
    </row>
    <row r="29" spans="1:20">
      <c r="A29" s="31" t="s">
        <v>46</v>
      </c>
      <c r="B29" s="31" t="s">
        <v>51</v>
      </c>
      <c r="C29" s="22">
        <f t="shared" ref="C29:H29" si="16">C12-C18</f>
        <v>-7.0423999999999989</v>
      </c>
      <c r="D29" s="22">
        <f t="shared" si="16"/>
        <v>-7.9259999999999975</v>
      </c>
      <c r="E29" s="22">
        <f t="shared" si="16"/>
        <v>-7.5733333333333306</v>
      </c>
      <c r="F29" s="22">
        <f t="shared" si="16"/>
        <v>-5.1973333333333311</v>
      </c>
      <c r="G29" s="22">
        <f t="shared" si="16"/>
        <v>-1.3200000000000021</v>
      </c>
      <c r="H29" s="22">
        <f t="shared" si="16"/>
        <v>-2.541999999999998</v>
      </c>
      <c r="I29" s="5"/>
      <c r="J29" s="34" t="s">
        <v>75</v>
      </c>
      <c r="K29" s="34" t="s">
        <v>73</v>
      </c>
      <c r="L29" s="22">
        <f t="shared" ref="L29:Q29" si="17">L12-L18</f>
        <v>1.0833333333333339</v>
      </c>
      <c r="M29" s="22">
        <f t="shared" si="17"/>
        <v>-6.2399999999999949</v>
      </c>
      <c r="N29" s="22">
        <f t="shared" si="17"/>
        <v>-5.0919999999999987</v>
      </c>
      <c r="O29" s="22">
        <f t="shared" si="17"/>
        <v>0.65000000000000213</v>
      </c>
      <c r="P29" s="22">
        <f t="shared" si="17"/>
        <v>-4.2359999999999971</v>
      </c>
      <c r="Q29" s="22">
        <f t="shared" si="17"/>
        <v>-4.1006666666666653</v>
      </c>
      <c r="R29" s="5"/>
      <c r="T29" s="5"/>
    </row>
    <row r="30" spans="1:20">
      <c r="A30" s="31" t="s">
        <v>47</v>
      </c>
      <c r="B30" s="31" t="s">
        <v>51</v>
      </c>
      <c r="C30" s="22">
        <f t="shared" ref="C30:H30" si="18">C13-C18</f>
        <v>-6.8890666666666664</v>
      </c>
      <c r="D30" s="22">
        <f t="shared" si="18"/>
        <v>-8.3126666666666686</v>
      </c>
      <c r="E30" s="22">
        <f t="shared" si="18"/>
        <v>-7.8833333333333329</v>
      </c>
      <c r="F30" s="22">
        <f t="shared" si="18"/>
        <v>-5.407333333333332</v>
      </c>
      <c r="G30" s="22">
        <f t="shared" si="18"/>
        <v>-1.8133333333333308</v>
      </c>
      <c r="H30" s="22">
        <f t="shared" si="18"/>
        <v>-2.9953333333333312</v>
      </c>
      <c r="I30" s="5"/>
      <c r="J30" s="34" t="s">
        <v>76</v>
      </c>
      <c r="K30" s="34" t="s">
        <v>73</v>
      </c>
      <c r="L30" s="22">
        <f t="shared" ref="L30:Q30" si="19">L13-L18</f>
        <v>-0.89000000000000234</v>
      </c>
      <c r="M30" s="22">
        <f t="shared" si="19"/>
        <v>-8.2499999999999964</v>
      </c>
      <c r="N30" s="22">
        <f t="shared" si="19"/>
        <v>-6.2519999999999989</v>
      </c>
      <c r="O30" s="22">
        <f t="shared" si="19"/>
        <v>-1.110000000000003</v>
      </c>
      <c r="P30" s="22">
        <f t="shared" si="19"/>
        <v>-5.8759999999999977</v>
      </c>
      <c r="Q30" s="22">
        <f t="shared" si="19"/>
        <v>-5.5873333333333335</v>
      </c>
      <c r="R30" s="5"/>
      <c r="T30" s="5"/>
    </row>
    <row r="31" spans="1:20">
      <c r="A31" s="31" t="s">
        <v>48</v>
      </c>
      <c r="B31" s="31" t="s">
        <v>51</v>
      </c>
      <c r="C31" s="22">
        <f t="shared" ref="C31:H31" si="20">C14-C18</f>
        <v>-7.8890666666666736</v>
      </c>
      <c r="D31" s="22">
        <f t="shared" si="20"/>
        <v>-9.2126666666666708</v>
      </c>
      <c r="E31" s="22">
        <f t="shared" si="20"/>
        <v>-9.0200000000000067</v>
      </c>
      <c r="F31" s="22">
        <f t="shared" si="20"/>
        <v>-6.747333333333339</v>
      </c>
      <c r="G31" s="22">
        <f t="shared" si="20"/>
        <v>-3.093333333333339</v>
      </c>
      <c r="H31" s="22">
        <f t="shared" si="20"/>
        <v>-3.8653333333333393</v>
      </c>
      <c r="I31" s="5"/>
      <c r="J31" s="34" t="s">
        <v>77</v>
      </c>
      <c r="K31" s="34" t="s">
        <v>73</v>
      </c>
      <c r="L31" s="22">
        <f t="shared" ref="L31:Q31" si="21">L14-L18</f>
        <v>-1.5200000000000014</v>
      </c>
      <c r="M31" s="22">
        <f t="shared" si="21"/>
        <v>-8.5933333333333302</v>
      </c>
      <c r="N31" s="22">
        <f t="shared" si="21"/>
        <v>-6.858666666666668</v>
      </c>
      <c r="O31" s="22">
        <f t="shared" si="21"/>
        <v>-1.3033333333333381</v>
      </c>
      <c r="P31" s="22">
        <f t="shared" si="21"/>
        <v>-6.2393333333333345</v>
      </c>
      <c r="Q31" s="22">
        <f t="shared" si="21"/>
        <v>-5.9440000000000026</v>
      </c>
      <c r="R31" s="5"/>
      <c r="T31" s="5"/>
    </row>
    <row r="32" spans="1:20">
      <c r="D32" s="21"/>
      <c r="E32" s="21"/>
      <c r="F32" s="18"/>
      <c r="I32" s="5"/>
      <c r="M32" s="21"/>
      <c r="N32" s="21"/>
      <c r="O32" s="18"/>
      <c r="R32" s="5"/>
      <c r="T32" s="5"/>
    </row>
    <row r="33" spans="1:20">
      <c r="A33" s="46" t="s">
        <v>150</v>
      </c>
      <c r="B33" s="46"/>
      <c r="C33" s="46"/>
      <c r="D33" s="46"/>
      <c r="E33" s="46"/>
      <c r="F33" s="46"/>
      <c r="G33" s="46"/>
      <c r="H33" s="46"/>
      <c r="I33" s="5"/>
      <c r="J33" s="53" t="s">
        <v>150</v>
      </c>
      <c r="K33" s="53"/>
      <c r="L33" s="53"/>
      <c r="M33" s="53"/>
      <c r="N33" s="53"/>
      <c r="O33" s="53"/>
      <c r="P33" s="53"/>
      <c r="Q33" s="53"/>
      <c r="R33" s="5"/>
      <c r="T33" s="5"/>
    </row>
    <row r="34" spans="1:20">
      <c r="A34" s="13" t="s">
        <v>35</v>
      </c>
      <c r="B34" s="13" t="s">
        <v>36</v>
      </c>
      <c r="C34" s="13" t="s">
        <v>0</v>
      </c>
      <c r="D34" s="13" t="s">
        <v>22</v>
      </c>
      <c r="E34" s="13" t="s">
        <v>23</v>
      </c>
      <c r="F34" s="13" t="s">
        <v>24</v>
      </c>
      <c r="G34" s="13" t="s">
        <v>25</v>
      </c>
      <c r="H34" s="13" t="s">
        <v>26</v>
      </c>
      <c r="I34" s="5"/>
      <c r="J34" s="14" t="s">
        <v>35</v>
      </c>
      <c r="K34" s="14" t="s">
        <v>36</v>
      </c>
      <c r="L34" s="14" t="s">
        <v>27</v>
      </c>
      <c r="M34" s="14" t="s">
        <v>28</v>
      </c>
      <c r="N34" s="14" t="s">
        <v>29</v>
      </c>
      <c r="O34" s="14" t="s">
        <v>30</v>
      </c>
      <c r="P34" s="14" t="s">
        <v>31</v>
      </c>
      <c r="Q34" s="14" t="s">
        <v>32</v>
      </c>
      <c r="R34" s="5"/>
      <c r="T34" s="5"/>
    </row>
    <row r="35" spans="1:20">
      <c r="A35" s="32" t="s">
        <v>37</v>
      </c>
      <c r="B35" s="32" t="s">
        <v>50</v>
      </c>
      <c r="C35" s="20">
        <f t="shared" ref="C35:H44" si="22">2^(-C22)</f>
        <v>0.19875549697919825</v>
      </c>
      <c r="D35" s="20">
        <f t="shared" si="22"/>
        <v>0.25631680947214985</v>
      </c>
      <c r="E35" s="20">
        <f t="shared" si="22"/>
        <v>9.4951416514725329E-2</v>
      </c>
      <c r="F35" s="20">
        <f t="shared" si="22"/>
        <v>0.6361034575003649</v>
      </c>
      <c r="G35" s="20">
        <f t="shared" si="22"/>
        <v>1.1434024869669086</v>
      </c>
      <c r="H35" s="20">
        <f t="shared" si="22"/>
        <v>1.0037036265004837</v>
      </c>
      <c r="I35" s="5"/>
      <c r="J35" s="33" t="s">
        <v>66</v>
      </c>
      <c r="K35" s="33" t="s">
        <v>67</v>
      </c>
      <c r="L35" s="20">
        <f t="shared" ref="L35:Q44" si="23">2^(-L22)</f>
        <v>2.6758551095722236</v>
      </c>
      <c r="M35" s="20">
        <f t="shared" si="23"/>
        <v>1.8877486253633886</v>
      </c>
      <c r="N35" s="20">
        <f t="shared" si="23"/>
        <v>1.6418625245933127</v>
      </c>
      <c r="O35" s="20">
        <f t="shared" si="23"/>
        <v>3.0666566893391942</v>
      </c>
      <c r="P35" s="20">
        <f t="shared" si="23"/>
        <v>2.1524802495675912</v>
      </c>
      <c r="Q35" s="20">
        <f t="shared" si="23"/>
        <v>2.2720585295733682</v>
      </c>
      <c r="R35" s="5"/>
      <c r="T35" s="5"/>
    </row>
    <row r="36" spans="1:20">
      <c r="A36" s="32" t="s">
        <v>39</v>
      </c>
      <c r="B36" s="32" t="s">
        <v>50</v>
      </c>
      <c r="C36" s="20">
        <f t="shared" si="22"/>
        <v>1.4835634874470849</v>
      </c>
      <c r="D36" s="20">
        <f t="shared" si="22"/>
        <v>1.3749063296914026</v>
      </c>
      <c r="E36" s="20">
        <f t="shared" si="22"/>
        <v>2.6944671537313867</v>
      </c>
      <c r="F36" s="20">
        <f t="shared" si="22"/>
        <v>1.1788117396940516</v>
      </c>
      <c r="G36" s="20">
        <f t="shared" si="22"/>
        <v>1.6934906247250541</v>
      </c>
      <c r="H36" s="20">
        <f t="shared" si="22"/>
        <v>1.5641006284919381</v>
      </c>
      <c r="I36" s="5"/>
      <c r="J36" s="33" t="s">
        <v>68</v>
      </c>
      <c r="K36" s="33" t="s">
        <v>67</v>
      </c>
      <c r="L36" s="20">
        <f t="shared" si="23"/>
        <v>1.0400599338884777</v>
      </c>
      <c r="M36" s="20">
        <f t="shared" si="23"/>
        <v>0.62272481117941136</v>
      </c>
      <c r="N36" s="20">
        <f t="shared" si="23"/>
        <v>0.48252201329779759</v>
      </c>
      <c r="O36" s="20">
        <f t="shared" si="23"/>
        <v>0.8585654364377544</v>
      </c>
      <c r="P36" s="20">
        <f t="shared" si="23"/>
        <v>0.8925469714729779</v>
      </c>
      <c r="Q36" s="20">
        <f t="shared" si="23"/>
        <v>0.78858235422101453</v>
      </c>
      <c r="R36" s="5"/>
      <c r="T36" s="5"/>
    </row>
    <row r="37" spans="1:20">
      <c r="A37" s="32" t="s">
        <v>40</v>
      </c>
      <c r="B37" s="32" t="s">
        <v>50</v>
      </c>
      <c r="C37" s="20">
        <f t="shared" si="22"/>
        <v>3.2725154424004548</v>
      </c>
      <c r="D37" s="20">
        <f t="shared" si="22"/>
        <v>5.4869331543623847</v>
      </c>
      <c r="E37" s="20">
        <f t="shared" si="22"/>
        <v>8.0929555224153944</v>
      </c>
      <c r="F37" s="20">
        <f t="shared" si="22"/>
        <v>3.1253115206892694</v>
      </c>
      <c r="G37" s="20">
        <f t="shared" si="22"/>
        <v>0.72698625866015576</v>
      </c>
      <c r="H37" s="20">
        <f t="shared" si="22"/>
        <v>0.77128359646868372</v>
      </c>
      <c r="I37" s="5"/>
      <c r="J37" s="33" t="s">
        <v>69</v>
      </c>
      <c r="K37" s="33" t="s">
        <v>67</v>
      </c>
      <c r="L37" s="20">
        <f t="shared" si="23"/>
        <v>0.65823135972181701</v>
      </c>
      <c r="M37" s="20">
        <f t="shared" si="23"/>
        <v>2.2973967099940689</v>
      </c>
      <c r="N37" s="20">
        <f t="shared" si="23"/>
        <v>3.878055185241724</v>
      </c>
      <c r="O37" s="20">
        <f t="shared" si="23"/>
        <v>0.64023198857534225</v>
      </c>
      <c r="P37" s="20">
        <f t="shared" si="23"/>
        <v>1.9852673905500926</v>
      </c>
      <c r="Q37" s="20">
        <f t="shared" si="23"/>
        <v>1.3140316271493695</v>
      </c>
      <c r="R37" s="5"/>
      <c r="T37" s="5"/>
    </row>
    <row r="38" spans="1:20">
      <c r="A38" s="32" t="s">
        <v>41</v>
      </c>
      <c r="B38" s="32" t="s">
        <v>50</v>
      </c>
      <c r="C38" s="20">
        <f t="shared" si="22"/>
        <v>7.6691498897306456</v>
      </c>
      <c r="D38" s="20">
        <f t="shared" si="22"/>
        <v>10.405925173887782</v>
      </c>
      <c r="E38" s="20">
        <f t="shared" si="22"/>
        <v>13.673714788238359</v>
      </c>
      <c r="F38" s="20">
        <f t="shared" si="22"/>
        <v>3.901421846110559</v>
      </c>
      <c r="G38" s="20">
        <f t="shared" si="22"/>
        <v>0.81790205855777853</v>
      </c>
      <c r="H38" s="20">
        <f t="shared" si="22"/>
        <v>1.1609721249159932</v>
      </c>
      <c r="I38" s="5"/>
      <c r="J38" s="33" t="s">
        <v>70</v>
      </c>
      <c r="K38" s="33" t="s">
        <v>67</v>
      </c>
      <c r="L38" s="20">
        <f t="shared" si="23"/>
        <v>0.68144383849241363</v>
      </c>
      <c r="M38" s="20">
        <f t="shared" si="23"/>
        <v>0.69255473405546175</v>
      </c>
      <c r="N38" s="20">
        <f t="shared" si="23"/>
        <v>0.51121426530496128</v>
      </c>
      <c r="O38" s="20">
        <f t="shared" si="23"/>
        <v>0.61985384996949433</v>
      </c>
      <c r="P38" s="20">
        <f t="shared" si="23"/>
        <v>0.58750240664824593</v>
      </c>
      <c r="Q38" s="20">
        <f t="shared" si="23"/>
        <v>0.60457783791668118</v>
      </c>
      <c r="R38" s="5"/>
      <c r="T38" s="5"/>
    </row>
    <row r="39" spans="1:20">
      <c r="A39" s="32" t="s">
        <v>42</v>
      </c>
      <c r="B39" s="32" t="s">
        <v>50</v>
      </c>
      <c r="C39" s="20">
        <f t="shared" si="22"/>
        <v>0.13512813553604605</v>
      </c>
      <c r="D39" s="20">
        <f t="shared" si="22"/>
        <v>4.9698059547832178E-2</v>
      </c>
      <c r="E39" s="20">
        <f t="shared" si="22"/>
        <v>3.5320918414786018E-2</v>
      </c>
      <c r="F39" s="20">
        <f t="shared" si="22"/>
        <v>0.10937336330687845</v>
      </c>
      <c r="G39" s="20">
        <f t="shared" si="22"/>
        <v>0.86854148627173533</v>
      </c>
      <c r="H39" s="20">
        <f t="shared" si="22"/>
        <v>0.7113673508702697</v>
      </c>
      <c r="I39" s="5"/>
      <c r="J39" s="33" t="s">
        <v>71</v>
      </c>
      <c r="K39" s="33" t="s">
        <v>67</v>
      </c>
      <c r="L39" s="20">
        <f t="shared" si="23"/>
        <v>0.801069877589623</v>
      </c>
      <c r="M39" s="20">
        <f t="shared" si="23"/>
        <v>0.53464999929086965</v>
      </c>
      <c r="N39" s="20">
        <f t="shared" si="23"/>
        <v>0.63669161366850691</v>
      </c>
      <c r="O39" s="20">
        <f t="shared" si="23"/>
        <v>0.95705030707390171</v>
      </c>
      <c r="P39" s="20">
        <f t="shared" si="23"/>
        <v>0.44627348573648895</v>
      </c>
      <c r="Q39" s="20">
        <f t="shared" si="23"/>
        <v>0.70254700852359231</v>
      </c>
      <c r="R39" s="5"/>
      <c r="T39" s="5"/>
    </row>
    <row r="40" spans="1:20">
      <c r="A40" s="31" t="s">
        <v>43</v>
      </c>
      <c r="B40" s="31" t="s">
        <v>51</v>
      </c>
      <c r="C40" s="20">
        <f t="shared" si="22"/>
        <v>54.407488675320195</v>
      </c>
      <c r="D40" s="20">
        <f t="shared" si="22"/>
        <v>174.36902843398246</v>
      </c>
      <c r="E40" s="20">
        <f t="shared" si="22"/>
        <v>104.44985407852133</v>
      </c>
      <c r="F40" s="20">
        <f t="shared" si="22"/>
        <v>25.764868664908118</v>
      </c>
      <c r="G40" s="20">
        <f t="shared" si="22"/>
        <v>2.3784142300054452</v>
      </c>
      <c r="H40" s="20">
        <f t="shared" si="22"/>
        <v>4.6438884996639844</v>
      </c>
      <c r="I40" s="5"/>
      <c r="J40" s="34" t="s">
        <v>72</v>
      </c>
      <c r="K40" s="34" t="s">
        <v>73</v>
      </c>
      <c r="L40" s="20">
        <f t="shared" si="23"/>
        <v>7.1297732241776463E-2</v>
      </c>
      <c r="M40" s="20">
        <f t="shared" si="23"/>
        <v>68.59350160232249</v>
      </c>
      <c r="N40" s="20">
        <f t="shared" si="23"/>
        <v>42.380636007642543</v>
      </c>
      <c r="O40" s="20">
        <f t="shared" si="23"/>
        <v>0.18007460772896922</v>
      </c>
      <c r="P40" s="20">
        <f t="shared" si="23"/>
        <v>17.419926922628061</v>
      </c>
      <c r="Q40" s="20">
        <f t="shared" si="23"/>
        <v>11.718099228275193</v>
      </c>
      <c r="R40" s="5"/>
      <c r="T40" s="5"/>
    </row>
    <row r="41" spans="1:20">
      <c r="A41" s="31" t="s">
        <v>45</v>
      </c>
      <c r="B41" s="31" t="s">
        <v>51</v>
      </c>
      <c r="C41" s="20">
        <f t="shared" si="22"/>
        <v>69.666829335980992</v>
      </c>
      <c r="D41" s="20">
        <f t="shared" si="22"/>
        <v>188.61927905746199</v>
      </c>
      <c r="E41" s="20">
        <f t="shared" si="22"/>
        <v>140.7183505133053</v>
      </c>
      <c r="F41" s="20">
        <f t="shared" si="22"/>
        <v>26.245533158295242</v>
      </c>
      <c r="G41" s="20">
        <f t="shared" si="22"/>
        <v>1.709214348529797</v>
      </c>
      <c r="H41" s="20">
        <f t="shared" si="22"/>
        <v>4.099174293093113</v>
      </c>
      <c r="I41" s="5"/>
      <c r="J41" s="34" t="s">
        <v>74</v>
      </c>
      <c r="K41" s="34" t="s">
        <v>73</v>
      </c>
      <c r="L41" s="20">
        <f t="shared" si="23"/>
        <v>0.43931672611060607</v>
      </c>
      <c r="M41" s="20">
        <f t="shared" si="23"/>
        <v>85.232593883002451</v>
      </c>
      <c r="N41" s="20">
        <f t="shared" si="23"/>
        <v>24.397588760879998</v>
      </c>
      <c r="O41" s="20">
        <f t="shared" si="23"/>
        <v>0.49425701017644835</v>
      </c>
      <c r="P41" s="20">
        <f t="shared" si="23"/>
        <v>15.699717197665411</v>
      </c>
      <c r="Q41" s="20">
        <f t="shared" si="23"/>
        <v>16.725761603282638</v>
      </c>
      <c r="R41" s="5"/>
      <c r="T41" s="5"/>
    </row>
    <row r="42" spans="1:20">
      <c r="A42" s="31" t="s">
        <v>46</v>
      </c>
      <c r="B42" s="31" t="s">
        <v>51</v>
      </c>
      <c r="C42" s="20">
        <f t="shared" si="22"/>
        <v>131.81767323286363</v>
      </c>
      <c r="D42" s="20">
        <f t="shared" si="22"/>
        <v>243.20009801597024</v>
      </c>
      <c r="E42" s="20">
        <f t="shared" si="22"/>
        <v>190.45856178002319</v>
      </c>
      <c r="F42" s="20">
        <f t="shared" si="22"/>
        <v>36.690466261795216</v>
      </c>
      <c r="G42" s="20">
        <f t="shared" si="22"/>
        <v>2.4966610978032273</v>
      </c>
      <c r="H42" s="20">
        <f t="shared" si="22"/>
        <v>5.8239581959963376</v>
      </c>
      <c r="I42" s="5"/>
      <c r="J42" s="34" t="s">
        <v>75</v>
      </c>
      <c r="K42" s="34" t="s">
        <v>73</v>
      </c>
      <c r="L42" s="20">
        <f t="shared" si="23"/>
        <v>0.47193715634084665</v>
      </c>
      <c r="M42" s="20">
        <f t="shared" si="23"/>
        <v>75.583530331489669</v>
      </c>
      <c r="N42" s="20">
        <f t="shared" si="23"/>
        <v>34.107095554174123</v>
      </c>
      <c r="O42" s="20">
        <f t="shared" si="23"/>
        <v>0.63728031365963012</v>
      </c>
      <c r="P42" s="20">
        <f t="shared" si="23"/>
        <v>18.843564633519669</v>
      </c>
      <c r="Q42" s="20">
        <f t="shared" si="23"/>
        <v>17.156301463789152</v>
      </c>
      <c r="R42" s="5"/>
      <c r="T42" s="5"/>
    </row>
    <row r="43" spans="1:20">
      <c r="A43" s="31" t="s">
        <v>47</v>
      </c>
      <c r="B43" s="31" t="s">
        <v>51</v>
      </c>
      <c r="C43" s="20">
        <f t="shared" si="22"/>
        <v>118.52656784737343</v>
      </c>
      <c r="D43" s="20">
        <f t="shared" si="22"/>
        <v>317.95232906261833</v>
      </c>
      <c r="E43" s="20">
        <f t="shared" si="22"/>
        <v>236.11294555800021</v>
      </c>
      <c r="F43" s="20">
        <f t="shared" si="22"/>
        <v>42.439428786994142</v>
      </c>
      <c r="G43" s="20">
        <f t="shared" si="22"/>
        <v>3.5145338088848486</v>
      </c>
      <c r="H43" s="20">
        <f t="shared" si="22"/>
        <v>7.9741643129645361</v>
      </c>
      <c r="I43" s="5"/>
      <c r="J43" s="34" t="s">
        <v>76</v>
      </c>
      <c r="K43" s="34" t="s">
        <v>73</v>
      </c>
      <c r="L43" s="20">
        <f t="shared" si="23"/>
        <v>1.8531761237807447</v>
      </c>
      <c r="M43" s="20">
        <f t="shared" si="23"/>
        <v>304.43702144069584</v>
      </c>
      <c r="N43" s="20">
        <f t="shared" si="23"/>
        <v>76.214838359357884</v>
      </c>
      <c r="O43" s="20">
        <f t="shared" si="23"/>
        <v>2.1584564730088589</v>
      </c>
      <c r="P43" s="20">
        <f t="shared" si="23"/>
        <v>58.728952467927243</v>
      </c>
      <c r="Q43" s="20">
        <f t="shared" si="23"/>
        <v>48.078944973944346</v>
      </c>
      <c r="R43" s="5"/>
      <c r="T43" s="5"/>
    </row>
    <row r="44" spans="1:20">
      <c r="A44" s="31" t="s">
        <v>48</v>
      </c>
      <c r="B44" s="31" t="s">
        <v>51</v>
      </c>
      <c r="C44" s="20">
        <f t="shared" si="22"/>
        <v>237.05313569474791</v>
      </c>
      <c r="D44" s="20">
        <f t="shared" si="22"/>
        <v>593.32002550278139</v>
      </c>
      <c r="E44" s="20">
        <f t="shared" si="22"/>
        <v>519.14725365249694</v>
      </c>
      <c r="F44" s="20">
        <f t="shared" si="22"/>
        <v>107.43597366294041</v>
      </c>
      <c r="G44" s="20">
        <f t="shared" si="22"/>
        <v>8.5346579435628929</v>
      </c>
      <c r="H44" s="20">
        <f t="shared" si="22"/>
        <v>14.574084276967907</v>
      </c>
      <c r="I44" s="5"/>
      <c r="J44" s="34" t="s">
        <v>77</v>
      </c>
      <c r="K44" s="34" t="s">
        <v>73</v>
      </c>
      <c r="L44" s="20">
        <f t="shared" si="23"/>
        <v>2.8679104960316573</v>
      </c>
      <c r="M44" s="20">
        <f t="shared" si="23"/>
        <v>386.23452844805882</v>
      </c>
      <c r="N44" s="20">
        <f t="shared" si="23"/>
        <v>116.05514457339568</v>
      </c>
      <c r="O44" s="20">
        <f t="shared" si="23"/>
        <v>2.4679844992481481</v>
      </c>
      <c r="P44" s="20">
        <f t="shared" si="23"/>
        <v>75.548611392801931</v>
      </c>
      <c r="Q44" s="20">
        <f t="shared" si="23"/>
        <v>61.563357098545701</v>
      </c>
      <c r="R44" s="5"/>
      <c r="T44" s="5"/>
    </row>
    <row r="45" spans="1:20">
      <c r="F45" s="18"/>
      <c r="I45" s="5"/>
      <c r="O45" s="18"/>
      <c r="R45" s="5"/>
      <c r="T45" s="5"/>
    </row>
    <row r="46" spans="1:20">
      <c r="A46" s="46" t="s">
        <v>131</v>
      </c>
      <c r="B46" s="46"/>
      <c r="C46" s="46"/>
      <c r="D46" s="46"/>
      <c r="E46" s="46"/>
      <c r="F46" s="46"/>
      <c r="G46" s="46"/>
      <c r="H46" s="46"/>
      <c r="I46" s="5"/>
      <c r="J46" s="53" t="s">
        <v>52</v>
      </c>
      <c r="K46" s="53"/>
      <c r="L46" s="53"/>
      <c r="M46" s="53"/>
      <c r="N46" s="53"/>
      <c r="O46" s="53"/>
      <c r="P46" s="53"/>
      <c r="Q46" s="53"/>
      <c r="R46" s="5"/>
      <c r="T46" s="5"/>
    </row>
    <row r="47" spans="1:20">
      <c r="A47" s="51" t="s">
        <v>36</v>
      </c>
      <c r="B47" s="52"/>
      <c r="C47" s="13" t="s">
        <v>0</v>
      </c>
      <c r="D47" s="13" t="s">
        <v>22</v>
      </c>
      <c r="E47" s="13" t="s">
        <v>23</v>
      </c>
      <c r="F47" s="13" t="s">
        <v>24</v>
      </c>
      <c r="G47" s="13" t="s">
        <v>25</v>
      </c>
      <c r="H47" s="13" t="s">
        <v>26</v>
      </c>
      <c r="I47" s="5"/>
      <c r="J47" s="27" t="s">
        <v>36</v>
      </c>
      <c r="K47" s="28"/>
      <c r="L47" s="14" t="s">
        <v>27</v>
      </c>
      <c r="M47" s="14" t="s">
        <v>28</v>
      </c>
      <c r="N47" s="14" t="s">
        <v>29</v>
      </c>
      <c r="O47" s="14" t="s">
        <v>30</v>
      </c>
      <c r="P47" s="14" t="s">
        <v>31</v>
      </c>
      <c r="Q47" s="14" t="s">
        <v>32</v>
      </c>
      <c r="R47" s="5"/>
      <c r="T47" s="5"/>
    </row>
    <row r="48" spans="1:20">
      <c r="A48" s="47" t="s">
        <v>53</v>
      </c>
      <c r="B48" s="48"/>
      <c r="C48" s="20">
        <f t="shared" ref="C48:H48" si="24">AVERAGE(C35:C39)</f>
        <v>2.5518224904186857</v>
      </c>
      <c r="D48" s="20">
        <f t="shared" si="24"/>
        <v>3.5147559053923105</v>
      </c>
      <c r="E48" s="20">
        <f t="shared" si="24"/>
        <v>4.9182819598629299</v>
      </c>
      <c r="F48" s="20">
        <f t="shared" si="24"/>
        <v>1.7902043854602243</v>
      </c>
      <c r="G48" s="20">
        <f t="shared" si="24"/>
        <v>1.0500645830363264</v>
      </c>
      <c r="H48" s="20">
        <f t="shared" si="24"/>
        <v>1.0422854654494738</v>
      </c>
      <c r="I48" s="5"/>
      <c r="J48" s="54" t="s">
        <v>79</v>
      </c>
      <c r="K48" s="55"/>
      <c r="L48" s="20">
        <f t="shared" ref="L48:Q48" si="25">AVERAGE(L35:L39)</f>
        <v>1.171332023852911</v>
      </c>
      <c r="M48" s="20">
        <f t="shared" si="25"/>
        <v>1.2070149759766402</v>
      </c>
      <c r="N48" s="20">
        <f t="shared" si="25"/>
        <v>1.4300691204212606</v>
      </c>
      <c r="O48" s="20">
        <f t="shared" si="25"/>
        <v>1.2284716542791374</v>
      </c>
      <c r="P48" s="20">
        <f t="shared" si="25"/>
        <v>1.2128141007950795</v>
      </c>
      <c r="Q48" s="20">
        <f t="shared" si="25"/>
        <v>1.1363594714768053</v>
      </c>
      <c r="R48" s="5"/>
      <c r="T48" s="5"/>
    </row>
    <row r="49" spans="1:20">
      <c r="A49" s="49" t="s">
        <v>54</v>
      </c>
      <c r="B49" s="50"/>
      <c r="C49" s="20">
        <f t="shared" ref="C49:H49" si="26">AVERAGE(C40:C44)</f>
        <v>122.29433895725722</v>
      </c>
      <c r="D49" s="20">
        <f t="shared" si="26"/>
        <v>303.49215201456292</v>
      </c>
      <c r="E49" s="20">
        <f t="shared" si="26"/>
        <v>238.17739311646937</v>
      </c>
      <c r="F49" s="20">
        <f t="shared" si="26"/>
        <v>47.715254106986627</v>
      </c>
      <c r="G49" s="20">
        <f t="shared" si="26"/>
        <v>3.7266962857572423</v>
      </c>
      <c r="H49" s="20">
        <f t="shared" si="26"/>
        <v>7.4230539157371753</v>
      </c>
      <c r="I49" s="5"/>
      <c r="J49" s="56" t="s">
        <v>80</v>
      </c>
      <c r="K49" s="57"/>
      <c r="L49" s="20">
        <f t="shared" ref="L49:Q49" si="27">AVERAGE(L40:L44)</f>
        <v>1.140727646901126</v>
      </c>
      <c r="M49" s="20">
        <f t="shared" si="27"/>
        <v>184.01623514111384</v>
      </c>
      <c r="N49" s="20">
        <f t="shared" si="27"/>
        <v>58.631060651090046</v>
      </c>
      <c r="O49" s="20">
        <f t="shared" si="27"/>
        <v>1.1876105807644108</v>
      </c>
      <c r="P49" s="20">
        <f t="shared" si="27"/>
        <v>37.248154522908465</v>
      </c>
      <c r="Q49" s="20">
        <f t="shared" si="27"/>
        <v>31.048492873567408</v>
      </c>
      <c r="R49" s="5"/>
      <c r="T49" s="5"/>
    </row>
    <row r="50" spans="1:20">
      <c r="A50" s="62"/>
      <c r="B50" s="62"/>
      <c r="C50" s="61"/>
      <c r="D50" s="61"/>
      <c r="E50" s="61"/>
      <c r="F50" s="61"/>
      <c r="G50" s="61"/>
      <c r="H50" s="61"/>
      <c r="I50" s="63"/>
      <c r="J50" s="64"/>
      <c r="K50" s="64"/>
      <c r="L50" s="61"/>
      <c r="M50" s="61"/>
      <c r="N50" s="61"/>
      <c r="O50" s="61"/>
      <c r="P50" s="61"/>
      <c r="Q50" s="61"/>
      <c r="R50" s="5"/>
      <c r="T50" s="5"/>
    </row>
    <row r="51" spans="1:20">
      <c r="A51" s="46" t="s">
        <v>132</v>
      </c>
      <c r="B51" s="46"/>
      <c r="C51" s="46"/>
      <c r="D51" s="46"/>
      <c r="E51" s="46"/>
      <c r="F51" s="46"/>
      <c r="G51" s="46"/>
      <c r="H51" s="46"/>
      <c r="I51" s="5"/>
      <c r="J51" s="53" t="s">
        <v>61</v>
      </c>
      <c r="K51" s="53"/>
      <c r="L51" s="53"/>
      <c r="M51" s="53"/>
      <c r="N51" s="53"/>
      <c r="O51" s="53"/>
      <c r="P51" s="53"/>
      <c r="Q51" s="53"/>
      <c r="R51" s="5"/>
      <c r="T51" s="5"/>
    </row>
    <row r="52" spans="1:20">
      <c r="A52" s="51" t="s">
        <v>36</v>
      </c>
      <c r="B52" s="52"/>
      <c r="C52" s="13" t="s">
        <v>0</v>
      </c>
      <c r="D52" s="13" t="s">
        <v>22</v>
      </c>
      <c r="E52" s="13" t="s">
        <v>23</v>
      </c>
      <c r="F52" s="13" t="s">
        <v>24</v>
      </c>
      <c r="G52" s="13" t="s">
        <v>25</v>
      </c>
      <c r="H52" s="13" t="s">
        <v>26</v>
      </c>
      <c r="I52" s="5"/>
      <c r="J52" s="27" t="s">
        <v>36</v>
      </c>
      <c r="K52" s="28"/>
      <c r="L52" s="14" t="s">
        <v>27</v>
      </c>
      <c r="M52" s="14" t="s">
        <v>28</v>
      </c>
      <c r="N52" s="14" t="s">
        <v>29</v>
      </c>
      <c r="O52" s="14" t="s">
        <v>30</v>
      </c>
      <c r="P52" s="14" t="s">
        <v>31</v>
      </c>
      <c r="Q52" s="14" t="s">
        <v>32</v>
      </c>
      <c r="R52" s="5"/>
      <c r="T52" s="5"/>
    </row>
    <row r="53" spans="1:20">
      <c r="A53" s="47" t="s">
        <v>111</v>
      </c>
      <c r="B53" s="48"/>
      <c r="C53" s="20">
        <f>STDEV(C35:C39)</f>
        <v>3.1314913068995955</v>
      </c>
      <c r="D53" s="20">
        <f>STDEV(D35:D39)</f>
        <v>4.4322879084031843</v>
      </c>
      <c r="E53" s="20">
        <f>STDEV(E35:E39)</f>
        <v>5.8904442658349128</v>
      </c>
      <c r="F53" s="20">
        <f>STDEV(F35:F39)</f>
        <v>1.6409367045183512</v>
      </c>
      <c r="G53" s="20">
        <f>STDEV(G35:G39)</f>
        <v>0.39177120604580956</v>
      </c>
      <c r="H53" s="20">
        <f>STDEV(H35:H39)</f>
        <v>0.34307978567702629</v>
      </c>
      <c r="I53" s="5"/>
      <c r="J53" s="54" t="s">
        <v>67</v>
      </c>
      <c r="K53" s="55"/>
      <c r="L53" s="20">
        <f>STDEV(L35:L39)</f>
        <v>0.85457282599393747</v>
      </c>
      <c r="M53" s="20">
        <f>STDEV(M35:M39)</f>
        <v>0.82317519799194028</v>
      </c>
      <c r="N53" s="20">
        <f>STDEV(N35:N39)</f>
        <v>1.449920674797075</v>
      </c>
      <c r="O53" s="20">
        <f>STDEV(O35:O39)</f>
        <v>1.0375290257223126</v>
      </c>
      <c r="P53" s="20">
        <f>STDEV(P35:P39)</f>
        <v>0.80012918011682799</v>
      </c>
      <c r="Q53" s="20">
        <f>STDEV(Q35:Q39)</f>
        <v>0.69161290248861584</v>
      </c>
      <c r="R53" s="5"/>
      <c r="T53" s="5"/>
    </row>
    <row r="54" spans="1:20">
      <c r="A54" s="49" t="s">
        <v>112</v>
      </c>
      <c r="B54" s="50"/>
      <c r="C54" s="20">
        <f>STDEV(C40:C44)</f>
        <v>71.85532449588861</v>
      </c>
      <c r="D54" s="20">
        <f>STDEV(D40:D44)</f>
        <v>171.54662830478276</v>
      </c>
      <c r="E54" s="20">
        <f>STDEV(E40:E44)</f>
        <v>164.7776767494189</v>
      </c>
      <c r="F54" s="20">
        <f>STDEV(F40:F44)</f>
        <v>34.127382564408322</v>
      </c>
      <c r="G54" s="20">
        <f>STDEV(G40:G44)</f>
        <v>2.7641722383033698</v>
      </c>
      <c r="H54" s="20">
        <f>STDEV(H40:H44)</f>
        <v>4.2652667318057347</v>
      </c>
      <c r="I54" s="5"/>
      <c r="J54" s="56" t="s">
        <v>73</v>
      </c>
      <c r="K54" s="57"/>
      <c r="L54" s="20">
        <f>STDEV(L40:L44)</f>
        <v>1.1804323115891819</v>
      </c>
      <c r="M54" s="20">
        <f>STDEV(M40:M44)</f>
        <v>150.1929347465223</v>
      </c>
      <c r="N54" s="20">
        <f>STDEV(N40:N44)</f>
        <v>37.563767168758169</v>
      </c>
      <c r="O54" s="20">
        <f>STDEV(O40:O44)</f>
        <v>1.0464977820473977</v>
      </c>
      <c r="P54" s="20">
        <f>STDEV(P40:P44)</f>
        <v>27.948937219160644</v>
      </c>
      <c r="Q54" s="20">
        <f>STDEV(Q40:Q44)</f>
        <v>22.321463712650864</v>
      </c>
      <c r="R54" s="5"/>
      <c r="T54" s="5"/>
    </row>
    <row r="55" spans="1:20">
      <c r="A55" s="26"/>
      <c r="B55" s="26"/>
      <c r="C55" s="21"/>
      <c r="D55" s="21"/>
      <c r="E55" s="21"/>
      <c r="F55" s="21"/>
      <c r="G55" s="21"/>
      <c r="H55" s="21"/>
      <c r="I55" s="63"/>
      <c r="J55" s="23"/>
      <c r="K55" s="23"/>
      <c r="L55" s="21"/>
      <c r="M55" s="21"/>
      <c r="N55" s="21"/>
      <c r="O55" s="21"/>
      <c r="P55" s="21"/>
      <c r="Q55" s="21"/>
      <c r="R55" s="5"/>
      <c r="T55" s="5"/>
    </row>
    <row r="56" spans="1:20">
      <c r="A56" s="46" t="s">
        <v>151</v>
      </c>
      <c r="B56" s="46"/>
      <c r="C56" s="46"/>
      <c r="D56" s="46"/>
      <c r="E56" s="46"/>
      <c r="F56" s="46"/>
      <c r="G56" s="46"/>
      <c r="H56" s="46"/>
      <c r="I56" s="5"/>
      <c r="J56" s="53" t="s">
        <v>151</v>
      </c>
      <c r="K56" s="53"/>
      <c r="L56" s="53"/>
      <c r="M56" s="53"/>
      <c r="N56" s="53"/>
      <c r="O56" s="53"/>
      <c r="P56" s="53"/>
      <c r="Q56" s="53"/>
      <c r="R56" s="5"/>
      <c r="S56" s="69" t="s">
        <v>55</v>
      </c>
      <c r="T56" s="69" t="s">
        <v>56</v>
      </c>
    </row>
    <row r="57" spans="1:20">
      <c r="A57" s="51" t="s">
        <v>152</v>
      </c>
      <c r="B57" s="52"/>
      <c r="C57" s="13" t="s">
        <v>0</v>
      </c>
      <c r="D57" s="13" t="s">
        <v>22</v>
      </c>
      <c r="E57" s="13" t="s">
        <v>23</v>
      </c>
      <c r="F57" s="13" t="s">
        <v>24</v>
      </c>
      <c r="G57" s="13" t="s">
        <v>25</v>
      </c>
      <c r="H57" s="13" t="s">
        <v>26</v>
      </c>
      <c r="I57" s="5"/>
      <c r="J57" s="58" t="s">
        <v>152</v>
      </c>
      <c r="K57" s="59"/>
      <c r="L57" s="14" t="s">
        <v>27</v>
      </c>
      <c r="M57" s="14" t="s">
        <v>28</v>
      </c>
      <c r="N57" s="14" t="s">
        <v>29</v>
      </c>
      <c r="O57" s="14" t="s">
        <v>30</v>
      </c>
      <c r="P57" s="14" t="s">
        <v>31</v>
      </c>
      <c r="Q57" s="14" t="s">
        <v>32</v>
      </c>
      <c r="R57" s="5"/>
      <c r="S57" s="70" t="s">
        <v>57</v>
      </c>
      <c r="T57" s="70" t="s">
        <v>109</v>
      </c>
    </row>
    <row r="58" spans="1:20" ht="14.4">
      <c r="A58" s="67" t="s">
        <v>153</v>
      </c>
      <c r="B58" s="68"/>
      <c r="C58" s="20">
        <f>C49/C48</f>
        <v>47.924312688846939</v>
      </c>
      <c r="D58" s="20">
        <f t="shared" ref="D58:H58" si="28">D49/D48</f>
        <v>86.348002587874646</v>
      </c>
      <c r="E58" s="20">
        <f t="shared" si="28"/>
        <v>48.426949707272833</v>
      </c>
      <c r="F58" s="20">
        <f t="shared" si="28"/>
        <v>26.653523192392374</v>
      </c>
      <c r="G58" s="20">
        <f t="shared" si="28"/>
        <v>3.5490162662007609</v>
      </c>
      <c r="H58" s="20">
        <f t="shared" si="28"/>
        <v>7.1219010163746912</v>
      </c>
      <c r="I58" s="5"/>
      <c r="J58" s="65" t="s">
        <v>138</v>
      </c>
      <c r="K58" s="66"/>
      <c r="L58" s="20">
        <f>L49/L48</f>
        <v>0.97387215893652701</v>
      </c>
      <c r="M58" s="20">
        <f t="shared" ref="M58:Q58" si="29">M49/M48</f>
        <v>152.45563543419959</v>
      </c>
      <c r="N58" s="20">
        <f t="shared" si="29"/>
        <v>40.998759999669723</v>
      </c>
      <c r="O58" s="20">
        <f t="shared" si="29"/>
        <v>0.96673828543589502</v>
      </c>
      <c r="P58" s="20">
        <f t="shared" si="29"/>
        <v>30.712171385944348</v>
      </c>
      <c r="Q58" s="20">
        <f t="shared" si="29"/>
        <v>27.322773869449069</v>
      </c>
      <c r="R58" s="5"/>
      <c r="S58" s="71" t="s">
        <v>58</v>
      </c>
      <c r="T58" s="71" t="s">
        <v>110</v>
      </c>
    </row>
    <row r="59" spans="1:20">
      <c r="F59" s="18"/>
      <c r="I59" s="5"/>
      <c r="O59" s="18"/>
      <c r="R59" s="5"/>
      <c r="S59" s="72" t="s">
        <v>59</v>
      </c>
      <c r="T59" s="72" t="s">
        <v>60</v>
      </c>
    </row>
    <row r="60" spans="1:20">
      <c r="A60" s="46" t="s">
        <v>133</v>
      </c>
      <c r="B60" s="46"/>
      <c r="C60" s="46"/>
      <c r="D60" s="46"/>
      <c r="E60" s="46"/>
      <c r="F60" s="46"/>
      <c r="G60" s="46"/>
      <c r="H60" s="46"/>
      <c r="I60" s="5"/>
      <c r="J60" s="53" t="s">
        <v>113</v>
      </c>
      <c r="K60" s="53"/>
      <c r="L60" s="53"/>
      <c r="M60" s="53"/>
      <c r="N60" s="53"/>
      <c r="O60" s="53"/>
      <c r="P60" s="53"/>
      <c r="Q60" s="53"/>
      <c r="R60" s="5"/>
      <c r="S60" s="19"/>
      <c r="T60" s="19"/>
    </row>
    <row r="61" spans="1:20">
      <c r="A61" s="51" t="s">
        <v>36</v>
      </c>
      <c r="B61" s="52"/>
      <c r="C61" s="13" t="s">
        <v>0</v>
      </c>
      <c r="D61" s="13" t="s">
        <v>22</v>
      </c>
      <c r="E61" s="13" t="s">
        <v>23</v>
      </c>
      <c r="F61" s="13" t="s">
        <v>24</v>
      </c>
      <c r="G61" s="13" t="s">
        <v>25</v>
      </c>
      <c r="H61" s="13" t="s">
        <v>26</v>
      </c>
      <c r="I61" s="5"/>
      <c r="J61" s="27" t="s">
        <v>36</v>
      </c>
      <c r="K61" s="28"/>
      <c r="L61" s="14" t="s">
        <v>27</v>
      </c>
      <c r="M61" s="14" t="s">
        <v>28</v>
      </c>
      <c r="N61" s="14" t="s">
        <v>29</v>
      </c>
      <c r="O61" s="14" t="s">
        <v>30</v>
      </c>
      <c r="P61" s="14" t="s">
        <v>31</v>
      </c>
      <c r="Q61" s="14" t="s">
        <v>32</v>
      </c>
      <c r="R61" s="5"/>
      <c r="S61" s="19"/>
      <c r="T61" s="19"/>
    </row>
    <row r="62" spans="1:20">
      <c r="A62" s="47" t="s">
        <v>111</v>
      </c>
      <c r="B62" s="48"/>
      <c r="C62" s="20">
        <v>0.17249999999999999</v>
      </c>
      <c r="D62" s="20">
        <v>0.1774</v>
      </c>
      <c r="E62" s="20">
        <v>0.27050000000000002</v>
      </c>
      <c r="F62" s="20">
        <v>0.43490000000000001</v>
      </c>
      <c r="G62" s="20">
        <v>0.18390000000000001</v>
      </c>
      <c r="H62" s="20">
        <v>0.57930000000000004</v>
      </c>
      <c r="I62" s="5"/>
      <c r="J62" s="54" t="s">
        <v>114</v>
      </c>
      <c r="K62" s="55"/>
      <c r="L62" s="20">
        <v>8.9999999999999993E-3</v>
      </c>
      <c r="M62" s="20">
        <v>8.8599999999999998E-2</v>
      </c>
      <c r="N62" s="20">
        <v>3.7499999999999999E-2</v>
      </c>
      <c r="O62" s="20">
        <v>4.8999999999999998E-3</v>
      </c>
      <c r="P62" s="20">
        <v>0.1804</v>
      </c>
      <c r="Q62" s="20">
        <v>0.126</v>
      </c>
      <c r="R62" s="5"/>
      <c r="S62" s="69" t="s">
        <v>55</v>
      </c>
      <c r="T62" s="69" t="s">
        <v>62</v>
      </c>
    </row>
    <row r="63" spans="1:20">
      <c r="A63" s="49" t="s">
        <v>112</v>
      </c>
      <c r="B63" s="50"/>
      <c r="C63" s="20">
        <v>0.41420000000000001</v>
      </c>
      <c r="D63" s="20">
        <v>0.1061</v>
      </c>
      <c r="E63" s="20">
        <v>0.1193</v>
      </c>
      <c r="F63" s="20">
        <v>1.7899999999999999E-2</v>
      </c>
      <c r="G63" s="20">
        <v>3.4700000000000002E-2</v>
      </c>
      <c r="H63" s="20">
        <v>0.1361</v>
      </c>
      <c r="I63" s="5"/>
      <c r="J63" s="56" t="s">
        <v>115</v>
      </c>
      <c r="K63" s="57"/>
      <c r="L63" s="20">
        <v>0.25979999999999998</v>
      </c>
      <c r="M63" s="20">
        <v>6.2300000000000001E-2</v>
      </c>
      <c r="N63" s="20">
        <v>0.38400000000000001</v>
      </c>
      <c r="O63" s="20">
        <v>0.17499999999999999</v>
      </c>
      <c r="P63" s="20">
        <v>6.9699999999999998E-2</v>
      </c>
      <c r="Q63" s="20">
        <v>0.1416</v>
      </c>
      <c r="R63" s="5"/>
      <c r="S63" s="73" t="s">
        <v>63</v>
      </c>
      <c r="T63" s="73" t="s">
        <v>64</v>
      </c>
    </row>
    <row r="64" spans="1:20">
      <c r="A64" s="26"/>
      <c r="B64" s="26"/>
      <c r="C64" s="21"/>
      <c r="D64" s="21"/>
      <c r="E64" s="21"/>
      <c r="F64" s="21"/>
      <c r="G64" s="21"/>
      <c r="H64" s="21"/>
      <c r="I64" s="5"/>
      <c r="J64" s="23"/>
      <c r="K64" s="23"/>
      <c r="L64" s="21"/>
      <c r="M64" s="21"/>
      <c r="N64" s="21"/>
      <c r="O64" s="21"/>
      <c r="P64" s="21"/>
      <c r="Q64" s="21"/>
      <c r="R64" s="5"/>
      <c r="S64" s="72" t="s">
        <v>59</v>
      </c>
      <c r="T64" s="72" t="s">
        <v>65</v>
      </c>
    </row>
    <row r="65" spans="1:20">
      <c r="A65" s="46" t="s">
        <v>134</v>
      </c>
      <c r="B65" s="46"/>
      <c r="C65" s="46"/>
      <c r="D65" s="46"/>
      <c r="E65" s="46"/>
      <c r="F65" s="46"/>
      <c r="G65" s="46"/>
      <c r="H65" s="46"/>
      <c r="I65" s="5"/>
      <c r="J65" s="53" t="s">
        <v>121</v>
      </c>
      <c r="K65" s="53"/>
      <c r="L65" s="53"/>
      <c r="M65" s="53"/>
      <c r="N65" s="53"/>
      <c r="O65" s="53"/>
      <c r="P65" s="53"/>
      <c r="Q65" s="53"/>
      <c r="R65" s="5"/>
      <c r="T65" s="5"/>
    </row>
    <row r="66" spans="1:20">
      <c r="A66" s="51" t="s">
        <v>116</v>
      </c>
      <c r="B66" s="52"/>
      <c r="C66" s="13" t="s">
        <v>0</v>
      </c>
      <c r="D66" s="13" t="s">
        <v>22</v>
      </c>
      <c r="E66" s="13" t="s">
        <v>23</v>
      </c>
      <c r="F66" s="13" t="s">
        <v>24</v>
      </c>
      <c r="G66" s="13" t="s">
        <v>25</v>
      </c>
      <c r="H66" s="13" t="s">
        <v>26</v>
      </c>
      <c r="I66" s="5"/>
      <c r="J66" s="27" t="s">
        <v>116</v>
      </c>
      <c r="K66" s="28"/>
      <c r="L66" s="14" t="s">
        <v>0</v>
      </c>
      <c r="M66" s="14" t="s">
        <v>22</v>
      </c>
      <c r="N66" s="14" t="s">
        <v>23</v>
      </c>
      <c r="O66" s="14" t="s">
        <v>24</v>
      </c>
      <c r="P66" s="14" t="s">
        <v>25</v>
      </c>
      <c r="Q66" s="14" t="s">
        <v>26</v>
      </c>
      <c r="R66" s="5"/>
      <c r="T66" s="5"/>
    </row>
    <row r="67" spans="1:20">
      <c r="A67" s="51" t="s">
        <v>117</v>
      </c>
      <c r="B67" s="52"/>
      <c r="C67" s="20">
        <v>5.5599999999999997E-2</v>
      </c>
      <c r="D67" s="20">
        <v>0.12180000000000001</v>
      </c>
      <c r="E67" s="20">
        <v>0.13239999999999999</v>
      </c>
      <c r="F67" s="20">
        <v>0.1951</v>
      </c>
      <c r="G67" s="20">
        <v>0.27479999999999999</v>
      </c>
      <c r="H67" s="20">
        <v>0.1421</v>
      </c>
      <c r="I67" s="5"/>
      <c r="J67" s="27" t="s">
        <v>118</v>
      </c>
      <c r="K67" s="28"/>
      <c r="L67" s="20">
        <v>0.54510000000000003</v>
      </c>
      <c r="M67" s="20">
        <v>0.1226</v>
      </c>
      <c r="N67" s="20">
        <v>8.2500000000000004E-2</v>
      </c>
      <c r="O67" s="20">
        <v>0.68149999999999999</v>
      </c>
      <c r="P67" s="20">
        <v>0.13439999999999999</v>
      </c>
      <c r="Q67" s="20">
        <v>0.1196</v>
      </c>
      <c r="R67" s="5"/>
      <c r="T67" s="5"/>
    </row>
    <row r="68" spans="1:20">
      <c r="F68" s="18"/>
      <c r="I68" s="5"/>
      <c r="O68" s="18"/>
      <c r="R68" s="5"/>
      <c r="T68" s="5"/>
    </row>
    <row r="69" spans="1:20">
      <c r="A69" s="46" t="s">
        <v>135</v>
      </c>
      <c r="B69" s="46"/>
      <c r="C69" s="46"/>
      <c r="D69" s="46"/>
      <c r="E69" s="46"/>
      <c r="F69" s="46"/>
      <c r="G69" s="46"/>
      <c r="H69" s="46"/>
      <c r="I69" s="5"/>
      <c r="J69" s="53" t="s">
        <v>120</v>
      </c>
      <c r="K69" s="53"/>
      <c r="L69" s="53"/>
      <c r="M69" s="53"/>
      <c r="N69" s="53"/>
      <c r="O69" s="53"/>
      <c r="P69" s="53"/>
      <c r="Q69" s="53"/>
      <c r="R69" s="5"/>
      <c r="T69" s="5"/>
    </row>
    <row r="70" spans="1:20">
      <c r="A70" s="51" t="s">
        <v>81</v>
      </c>
      <c r="B70" s="52"/>
      <c r="C70" s="13" t="s">
        <v>0</v>
      </c>
      <c r="D70" s="13" t="s">
        <v>22</v>
      </c>
      <c r="E70" s="13" t="s">
        <v>23</v>
      </c>
      <c r="F70" s="13" t="s">
        <v>24</v>
      </c>
      <c r="G70" s="13" t="s">
        <v>25</v>
      </c>
      <c r="H70" s="13" t="s">
        <v>26</v>
      </c>
      <c r="I70" s="5"/>
      <c r="J70" s="27" t="s">
        <v>81</v>
      </c>
      <c r="K70" s="28"/>
      <c r="L70" s="14" t="s">
        <v>27</v>
      </c>
      <c r="M70" s="14" t="s">
        <v>28</v>
      </c>
      <c r="N70" s="14" t="s">
        <v>29</v>
      </c>
      <c r="O70" s="14" t="s">
        <v>30</v>
      </c>
      <c r="P70" s="14" t="s">
        <v>31</v>
      </c>
      <c r="Q70" s="14" t="s">
        <v>32</v>
      </c>
      <c r="R70" s="5"/>
    </row>
    <row r="71" spans="1:20" ht="14.4">
      <c r="A71" s="51" t="s">
        <v>137</v>
      </c>
      <c r="B71" s="52"/>
      <c r="C71" s="20">
        <v>1.01E-2</v>
      </c>
      <c r="D71" s="20">
        <v>8.6999999999999994E-3</v>
      </c>
      <c r="E71" s="20">
        <v>1.7000000000000001E-2</v>
      </c>
      <c r="F71" s="20">
        <v>1.9699999999999999E-2</v>
      </c>
      <c r="G71" s="20">
        <v>4.8000000000000001E-2</v>
      </c>
      <c r="H71" s="20">
        <v>1.4200000000000001E-2</v>
      </c>
      <c r="I71" s="5"/>
      <c r="J71" s="58" t="s">
        <v>138</v>
      </c>
      <c r="K71" s="59"/>
      <c r="L71" s="20">
        <v>0.5181</v>
      </c>
      <c r="M71" s="20">
        <v>2.6499999999999999E-2</v>
      </c>
      <c r="N71" s="20">
        <v>1.35E-2</v>
      </c>
      <c r="O71" s="20">
        <v>0.52400000000000002</v>
      </c>
      <c r="P71" s="20">
        <v>2.24E-2</v>
      </c>
      <c r="Q71" s="20">
        <v>0.02</v>
      </c>
      <c r="R71" s="5"/>
    </row>
    <row r="72" spans="1:20">
      <c r="R72" s="5"/>
    </row>
    <row r="73" spans="1:20">
      <c r="A73" s="46" t="s">
        <v>136</v>
      </c>
      <c r="B73" s="46"/>
      <c r="C73" s="46"/>
      <c r="D73" s="46"/>
      <c r="E73" s="46"/>
      <c r="F73" s="46"/>
      <c r="G73" s="46"/>
      <c r="H73" s="46"/>
      <c r="J73" s="53" t="s">
        <v>119</v>
      </c>
      <c r="K73" s="53"/>
      <c r="L73" s="53"/>
      <c r="M73" s="53"/>
      <c r="N73" s="53"/>
      <c r="O73" s="53"/>
      <c r="P73" s="53"/>
      <c r="Q73" s="53"/>
    </row>
    <row r="74" spans="1:20">
      <c r="A74" s="51" t="s">
        <v>81</v>
      </c>
      <c r="B74" s="52"/>
      <c r="C74" s="25" t="s">
        <v>0</v>
      </c>
      <c r="D74" s="25" t="s">
        <v>22</v>
      </c>
      <c r="E74" s="25" t="s">
        <v>23</v>
      </c>
      <c r="F74" s="25" t="s">
        <v>24</v>
      </c>
      <c r="G74" s="25" t="s">
        <v>25</v>
      </c>
      <c r="H74" s="25" t="s">
        <v>26</v>
      </c>
      <c r="J74" s="58" t="s">
        <v>81</v>
      </c>
      <c r="K74" s="59"/>
      <c r="L74" s="14" t="s">
        <v>27</v>
      </c>
      <c r="M74" s="14" t="s">
        <v>28</v>
      </c>
      <c r="N74" s="14" t="s">
        <v>29</v>
      </c>
      <c r="O74" s="14" t="s">
        <v>30</v>
      </c>
      <c r="P74" s="14" t="s">
        <v>31</v>
      </c>
      <c r="Q74" s="14" t="s">
        <v>32</v>
      </c>
    </row>
    <row r="75" spans="1:20" ht="14.4">
      <c r="A75" s="51" t="s">
        <v>137</v>
      </c>
      <c r="B75" s="52"/>
      <c r="C75" s="24">
        <v>4.0000000000000001E-3</v>
      </c>
      <c r="D75" s="24">
        <v>4.0000000000000001E-3</v>
      </c>
      <c r="E75" s="24">
        <v>4.0000000000000001E-3</v>
      </c>
      <c r="F75" s="24">
        <v>4.0000000000000001E-3</v>
      </c>
      <c r="G75" s="24">
        <v>4.0000000000000001E-3</v>
      </c>
      <c r="H75" s="24">
        <v>4.0000000000000001E-3</v>
      </c>
      <c r="J75" s="58" t="s">
        <v>138</v>
      </c>
      <c r="K75" s="59"/>
      <c r="L75" s="24">
        <v>0.78969999999999996</v>
      </c>
      <c r="M75" s="24">
        <v>4.0000000000000001E-3</v>
      </c>
      <c r="N75" s="24">
        <v>4.0000000000000001E-3</v>
      </c>
      <c r="O75" s="24">
        <v>0.78969999999999996</v>
      </c>
      <c r="P75" s="24">
        <v>4.0000000000000001E-3</v>
      </c>
      <c r="Q75" s="24">
        <v>4.0000000000000001E-3</v>
      </c>
    </row>
  </sheetData>
  <mergeCells count="52">
    <mergeCell ref="A2:H2"/>
    <mergeCell ref="J2:Q2"/>
    <mergeCell ref="J48:K48"/>
    <mergeCell ref="J49:K49"/>
    <mergeCell ref="J53:K53"/>
    <mergeCell ref="A3:H3"/>
    <mergeCell ref="A16:H16"/>
    <mergeCell ref="A20:H20"/>
    <mergeCell ref="A33:H33"/>
    <mergeCell ref="A46:H46"/>
    <mergeCell ref="J46:Q46"/>
    <mergeCell ref="J54:K54"/>
    <mergeCell ref="J58:K58"/>
    <mergeCell ref="J75:K75"/>
    <mergeCell ref="J71:K71"/>
    <mergeCell ref="J57:K57"/>
    <mergeCell ref="A74:B74"/>
    <mergeCell ref="A75:B75"/>
    <mergeCell ref="J3:Q3"/>
    <mergeCell ref="J16:Q16"/>
    <mergeCell ref="J20:Q20"/>
    <mergeCell ref="J33:Q33"/>
    <mergeCell ref="J56:Q56"/>
    <mergeCell ref="J51:Q51"/>
    <mergeCell ref="J60:Q60"/>
    <mergeCell ref="J65:Q65"/>
    <mergeCell ref="J69:Q69"/>
    <mergeCell ref="J73:Q73"/>
    <mergeCell ref="J62:K62"/>
    <mergeCell ref="J63:K63"/>
    <mergeCell ref="J74:K74"/>
    <mergeCell ref="A47:B47"/>
    <mergeCell ref="A62:B62"/>
    <mergeCell ref="A63:B63"/>
    <mergeCell ref="A66:B66"/>
    <mergeCell ref="A60:H60"/>
    <mergeCell ref="A65:H65"/>
    <mergeCell ref="A69:H69"/>
    <mergeCell ref="A73:H73"/>
    <mergeCell ref="A48:B48"/>
    <mergeCell ref="A49:B49"/>
    <mergeCell ref="A67:B67"/>
    <mergeCell ref="A56:H56"/>
    <mergeCell ref="A57:B57"/>
    <mergeCell ref="A58:B58"/>
    <mergeCell ref="A51:H51"/>
    <mergeCell ref="A52:B52"/>
    <mergeCell ref="A53:B53"/>
    <mergeCell ref="A54:B54"/>
    <mergeCell ref="A70:B70"/>
    <mergeCell ref="A71:B71"/>
    <mergeCell ref="A61:B61"/>
  </mergeCells>
  <phoneticPr fontId="18" type="noConversion"/>
  <conditionalFormatting sqref="C71:H71 L71:Q71 C67:H67 L67:Q67">
    <cfRule type="cellIs" dxfId="5" priority="18" operator="lessThan">
      <formula>0.05</formula>
    </cfRule>
  </conditionalFormatting>
  <conditionalFormatting sqref="C58:H58 L58:Q58">
    <cfRule type="cellIs" dxfId="4" priority="11" operator="greaterThan">
      <formula>2</formula>
    </cfRule>
  </conditionalFormatting>
  <conditionalFormatting sqref="C62:H63">
    <cfRule type="cellIs" dxfId="3" priority="4" operator="lessThan">
      <formula>0.05</formula>
    </cfRule>
  </conditionalFormatting>
  <conditionalFormatting sqref="L62:Q63">
    <cfRule type="cellIs" dxfId="2" priority="3" operator="lessThan">
      <formula>0.05</formula>
    </cfRule>
  </conditionalFormatting>
  <conditionalFormatting sqref="L75:Q75">
    <cfRule type="cellIs" dxfId="1" priority="2" operator="lessThan">
      <formula>0.05</formula>
    </cfRule>
  </conditionalFormatting>
  <conditionalFormatting sqref="C75:H75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  <ignoredErrors>
    <ignoredError sqref="C18:H18 L18:Q1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15" sqref="J15"/>
    </sheetView>
  </sheetViews>
  <sheetFormatPr defaultRowHeight="13.8"/>
  <cols>
    <col min="1" max="1" width="8.33203125" bestFit="1" customWidth="1"/>
    <col min="2" max="2" width="8.33203125" style="2" customWidth="1"/>
    <col min="3" max="5" width="16.5546875" bestFit="1" customWidth="1"/>
    <col min="6" max="7" width="15.44140625" bestFit="1" customWidth="1"/>
    <col min="8" max="8" width="23" bestFit="1" customWidth="1"/>
    <col min="11" max="11" width="8.33203125" bestFit="1" customWidth="1"/>
    <col min="12" max="14" width="16.5546875" bestFit="1" customWidth="1"/>
    <col min="15" max="16" width="15.44140625" bestFit="1" customWidth="1"/>
    <col min="17" max="17" width="23" bestFit="1" customWidth="1"/>
  </cols>
  <sheetData>
    <row r="1" spans="1:8" s="2" customFormat="1"/>
    <row r="2" spans="1:8" s="2" customFormat="1" ht="20.399999999999999" customHeight="1">
      <c r="A2" s="44" t="s">
        <v>148</v>
      </c>
      <c r="B2" s="44"/>
      <c r="C2" s="44"/>
      <c r="D2" s="44"/>
      <c r="E2" s="44"/>
      <c r="F2" s="44"/>
      <c r="G2" s="44"/>
      <c r="H2" s="44"/>
    </row>
    <row r="3" spans="1:8" s="1" customFormat="1">
      <c r="A3" s="29" t="s">
        <v>1</v>
      </c>
      <c r="B3" s="29" t="s">
        <v>127</v>
      </c>
      <c r="C3" s="29" t="s">
        <v>26</v>
      </c>
      <c r="D3" s="29" t="s">
        <v>23</v>
      </c>
      <c r="E3" s="29" t="s">
        <v>25</v>
      </c>
      <c r="F3" s="29" t="s">
        <v>22</v>
      </c>
      <c r="G3" s="29" t="s">
        <v>24</v>
      </c>
      <c r="H3" s="29" t="s">
        <v>0</v>
      </c>
    </row>
    <row r="4" spans="1:8">
      <c r="A4" s="8" t="s">
        <v>2</v>
      </c>
      <c r="B4" s="8" t="s">
        <v>50</v>
      </c>
      <c r="C4" s="30">
        <v>5.39</v>
      </c>
      <c r="D4" s="30">
        <v>0.44</v>
      </c>
      <c r="E4" s="30">
        <v>47.09</v>
      </c>
      <c r="F4" s="30">
        <v>3.71</v>
      </c>
      <c r="G4" s="30">
        <v>5.65</v>
      </c>
      <c r="H4" s="30">
        <v>8.86</v>
      </c>
    </row>
    <row r="5" spans="1:8">
      <c r="A5" s="8" t="s">
        <v>3</v>
      </c>
      <c r="B5" s="8" t="s">
        <v>50</v>
      </c>
      <c r="C5" s="30">
        <v>2.96</v>
      </c>
      <c r="D5" s="30">
        <v>0</v>
      </c>
      <c r="E5" s="30">
        <v>32.18</v>
      </c>
      <c r="F5" s="30">
        <v>7.84</v>
      </c>
      <c r="G5" s="30">
        <v>3.93</v>
      </c>
      <c r="H5" s="30">
        <v>14.82</v>
      </c>
    </row>
    <row r="6" spans="1:8">
      <c r="A6" s="8" t="s">
        <v>4</v>
      </c>
      <c r="B6" s="8" t="s">
        <v>50</v>
      </c>
      <c r="C6" s="30">
        <v>11.61</v>
      </c>
      <c r="D6" s="30">
        <v>0</v>
      </c>
      <c r="E6" s="30">
        <v>29.62</v>
      </c>
      <c r="F6" s="30">
        <v>22.36</v>
      </c>
      <c r="G6" s="30">
        <v>12.78</v>
      </c>
      <c r="H6" s="30">
        <v>37.380000000000003</v>
      </c>
    </row>
    <row r="7" spans="1:8">
      <c r="A7" s="8" t="s">
        <v>5</v>
      </c>
      <c r="B7" s="8" t="s">
        <v>50</v>
      </c>
      <c r="C7" s="30">
        <v>23.66</v>
      </c>
      <c r="D7" s="30">
        <v>1.85</v>
      </c>
      <c r="E7" s="30">
        <v>51.12</v>
      </c>
      <c r="F7" s="30">
        <v>42.44</v>
      </c>
      <c r="G7" s="30">
        <v>22.53</v>
      </c>
      <c r="H7" s="30">
        <v>101.66</v>
      </c>
    </row>
    <row r="8" spans="1:8">
      <c r="A8" s="8" t="s">
        <v>6</v>
      </c>
      <c r="B8" s="8" t="s">
        <v>50</v>
      </c>
      <c r="C8" s="30">
        <v>0.83</v>
      </c>
      <c r="D8" s="30">
        <v>0</v>
      </c>
      <c r="E8" s="30">
        <v>40.39</v>
      </c>
      <c r="F8" s="30">
        <v>3.17</v>
      </c>
      <c r="G8" s="30">
        <v>2.23</v>
      </c>
      <c r="H8" s="30">
        <v>3.04</v>
      </c>
    </row>
    <row r="9" spans="1:8">
      <c r="A9" s="9" t="s">
        <v>7</v>
      </c>
      <c r="B9" s="9" t="s">
        <v>51</v>
      </c>
      <c r="C9" s="30">
        <v>1823.06</v>
      </c>
      <c r="D9" s="30">
        <v>227.99</v>
      </c>
      <c r="E9" s="30">
        <v>2215.1999999999998</v>
      </c>
      <c r="F9" s="30">
        <v>5147.62</v>
      </c>
      <c r="G9" s="30">
        <v>1429.85</v>
      </c>
      <c r="H9" s="30">
        <v>7623.24</v>
      </c>
    </row>
    <row r="10" spans="1:8" s="2" customFormat="1">
      <c r="A10" s="9" t="s">
        <v>8</v>
      </c>
      <c r="B10" s="9" t="s">
        <v>51</v>
      </c>
      <c r="C10" s="30">
        <v>2216.2600000000002</v>
      </c>
      <c r="D10" s="30">
        <v>232.28</v>
      </c>
      <c r="E10" s="30">
        <v>2260.9299999999998</v>
      </c>
      <c r="F10" s="30">
        <v>7320.71</v>
      </c>
      <c r="G10" s="30">
        <v>1888.82</v>
      </c>
      <c r="H10" s="30">
        <v>12190.71</v>
      </c>
    </row>
    <row r="11" spans="1:8" s="2" customFormat="1">
      <c r="A11" s="9" t="s">
        <v>9</v>
      </c>
      <c r="B11" s="9" t="s">
        <v>51</v>
      </c>
      <c r="C11" s="30">
        <v>2542.29</v>
      </c>
      <c r="D11" s="30">
        <v>284.7</v>
      </c>
      <c r="E11" s="30">
        <v>2734.55</v>
      </c>
      <c r="F11" s="30">
        <v>8561.9699999999993</v>
      </c>
      <c r="G11" s="30">
        <v>2351.73</v>
      </c>
      <c r="H11" s="30">
        <v>15652.28</v>
      </c>
    </row>
    <row r="12" spans="1:8">
      <c r="A12" s="9" t="s">
        <v>10</v>
      </c>
      <c r="B12" s="9" t="s">
        <v>51</v>
      </c>
      <c r="C12" s="30">
        <v>1997.45</v>
      </c>
      <c r="D12" s="30">
        <v>161.03</v>
      </c>
      <c r="E12" s="30">
        <v>2359.9899999999998</v>
      </c>
      <c r="F12" s="30">
        <v>5880.95</v>
      </c>
      <c r="G12" s="30">
        <v>1208.3399999999999</v>
      </c>
      <c r="H12" s="30">
        <v>10916.22</v>
      </c>
    </row>
    <row r="13" spans="1:8">
      <c r="A13" s="9" t="s">
        <v>11</v>
      </c>
      <c r="B13" s="9" t="s">
        <v>51</v>
      </c>
      <c r="C13" s="30">
        <v>2767.55</v>
      </c>
      <c r="D13" s="30">
        <v>304.87</v>
      </c>
      <c r="E13" s="30">
        <v>3160.85</v>
      </c>
      <c r="F13" s="30">
        <v>7792.74</v>
      </c>
      <c r="G13" s="30">
        <v>2827.92</v>
      </c>
      <c r="H13" s="30">
        <v>13897.79</v>
      </c>
    </row>
    <row r="14" spans="1:8">
      <c r="D14" s="7"/>
    </row>
    <row r="15" spans="1:8" ht="25.2" customHeight="1">
      <c r="A15" s="44" t="s">
        <v>149</v>
      </c>
      <c r="B15" s="60"/>
      <c r="C15" s="60"/>
      <c r="D15" s="60"/>
      <c r="E15" s="60"/>
      <c r="F15" s="60"/>
      <c r="G15" s="60"/>
      <c r="H15" s="60"/>
    </row>
    <row r="16" spans="1:8">
      <c r="A16" s="29" t="s">
        <v>33</v>
      </c>
      <c r="B16" s="29" t="s">
        <v>127</v>
      </c>
      <c r="C16" s="29" t="s">
        <v>29</v>
      </c>
      <c r="D16" s="29" t="s">
        <v>28</v>
      </c>
      <c r="E16" s="29" t="s">
        <v>31</v>
      </c>
      <c r="F16" s="29" t="s">
        <v>32</v>
      </c>
      <c r="G16" s="29" t="s">
        <v>27</v>
      </c>
      <c r="H16" s="29" t="s">
        <v>30</v>
      </c>
    </row>
    <row r="17" spans="1:8">
      <c r="A17" s="10" t="s">
        <v>12</v>
      </c>
      <c r="B17" s="10" t="s">
        <v>67</v>
      </c>
      <c r="C17" s="30">
        <v>0.56000000000000005</v>
      </c>
      <c r="D17" s="30">
        <v>2.75</v>
      </c>
      <c r="E17" s="30">
        <v>2.92</v>
      </c>
      <c r="F17" s="30">
        <v>2.79</v>
      </c>
      <c r="G17" s="30">
        <v>36.01</v>
      </c>
      <c r="H17" s="30">
        <v>0.43</v>
      </c>
    </row>
    <row r="18" spans="1:8">
      <c r="A18" s="10" t="s">
        <v>13</v>
      </c>
      <c r="B18" s="10" t="s">
        <v>67</v>
      </c>
      <c r="C18" s="30">
        <v>1.65</v>
      </c>
      <c r="D18" s="30">
        <v>3.88</v>
      </c>
      <c r="E18" s="30">
        <v>5.95</v>
      </c>
      <c r="F18" s="30">
        <v>2.93</v>
      </c>
      <c r="G18" s="30">
        <v>26.98</v>
      </c>
      <c r="H18" s="30">
        <v>0.45</v>
      </c>
    </row>
    <row r="19" spans="1:8">
      <c r="A19" s="10" t="s">
        <v>14</v>
      </c>
      <c r="B19" s="10" t="s">
        <v>67</v>
      </c>
      <c r="C19" s="30">
        <v>19.57</v>
      </c>
      <c r="D19" s="30">
        <v>24.42</v>
      </c>
      <c r="E19" s="30">
        <v>23.38</v>
      </c>
      <c r="F19" s="30">
        <v>5.61</v>
      </c>
      <c r="G19" s="30">
        <v>55.16</v>
      </c>
      <c r="H19" s="30">
        <v>0.33</v>
      </c>
    </row>
    <row r="20" spans="1:8">
      <c r="A20" s="10" t="s">
        <v>15</v>
      </c>
      <c r="B20" s="10" t="s">
        <v>67</v>
      </c>
      <c r="C20" s="30">
        <v>2.29</v>
      </c>
      <c r="D20" s="30">
        <v>5.82</v>
      </c>
      <c r="E20" s="30">
        <v>8.43</v>
      </c>
      <c r="F20" s="30">
        <v>3.74</v>
      </c>
      <c r="G20" s="30">
        <v>32.47</v>
      </c>
      <c r="H20" s="30">
        <v>0</v>
      </c>
    </row>
    <row r="21" spans="1:8">
      <c r="A21" s="10" t="s">
        <v>16</v>
      </c>
      <c r="B21" s="10" t="s">
        <v>67</v>
      </c>
      <c r="C21" s="30">
        <v>1.37</v>
      </c>
      <c r="D21" s="30">
        <v>4.3600000000000003</v>
      </c>
      <c r="E21" s="30">
        <v>6.12</v>
      </c>
      <c r="F21" s="30">
        <v>3.05</v>
      </c>
      <c r="G21" s="30">
        <v>44.07</v>
      </c>
      <c r="H21" s="30">
        <v>2.11</v>
      </c>
    </row>
    <row r="22" spans="1:8">
      <c r="A22" s="11" t="s">
        <v>17</v>
      </c>
      <c r="B22" s="11" t="s">
        <v>73</v>
      </c>
      <c r="C22" s="30">
        <v>354.13</v>
      </c>
      <c r="D22" s="30">
        <v>1310.48</v>
      </c>
      <c r="E22" s="30">
        <v>317.67</v>
      </c>
      <c r="F22" s="30">
        <v>115</v>
      </c>
      <c r="G22" s="30">
        <v>1002.62</v>
      </c>
      <c r="H22" s="30">
        <v>147.91</v>
      </c>
    </row>
    <row r="23" spans="1:8">
      <c r="A23" s="11" t="s">
        <v>18</v>
      </c>
      <c r="B23" s="11" t="s">
        <v>73</v>
      </c>
      <c r="C23" s="30">
        <v>323.10000000000002</v>
      </c>
      <c r="D23" s="30">
        <v>1336.34</v>
      </c>
      <c r="E23" s="30">
        <v>340.65</v>
      </c>
      <c r="F23" s="30">
        <v>189.13</v>
      </c>
      <c r="G23" s="30">
        <v>935.3</v>
      </c>
      <c r="H23" s="30">
        <v>262.61</v>
      </c>
    </row>
    <row r="24" spans="1:8">
      <c r="A24" s="11" t="s">
        <v>19</v>
      </c>
      <c r="B24" s="11" t="s">
        <v>73</v>
      </c>
      <c r="C24" s="30">
        <v>568.87</v>
      </c>
      <c r="D24" s="30">
        <v>1555.77</v>
      </c>
      <c r="E24" s="30">
        <v>424.77</v>
      </c>
      <c r="F24" s="30">
        <v>99.84</v>
      </c>
      <c r="G24" s="30">
        <v>859.81</v>
      </c>
      <c r="H24" s="30">
        <v>225.46</v>
      </c>
    </row>
    <row r="25" spans="1:8">
      <c r="A25" s="11" t="s">
        <v>20</v>
      </c>
      <c r="B25" s="11" t="s">
        <v>73</v>
      </c>
      <c r="C25" s="30">
        <v>321.12</v>
      </c>
      <c r="D25" s="30">
        <v>1335.72</v>
      </c>
      <c r="E25" s="30">
        <v>365.66</v>
      </c>
      <c r="F25" s="30">
        <v>133.13999999999999</v>
      </c>
      <c r="G25" s="30">
        <v>1008.62</v>
      </c>
      <c r="H25" s="30">
        <v>135.33000000000001</v>
      </c>
    </row>
    <row r="26" spans="1:8">
      <c r="A26" s="11" t="s">
        <v>21</v>
      </c>
      <c r="B26" s="11" t="s">
        <v>73</v>
      </c>
      <c r="C26" s="30">
        <v>269.14999999999998</v>
      </c>
      <c r="D26" s="30">
        <v>1465.48</v>
      </c>
      <c r="E26" s="30">
        <v>367.13</v>
      </c>
      <c r="F26" s="30">
        <v>120.94</v>
      </c>
      <c r="G26" s="30">
        <v>1349.66</v>
      </c>
      <c r="H26" s="30">
        <v>168.62</v>
      </c>
    </row>
  </sheetData>
  <mergeCells count="2">
    <mergeCell ref="A2:H2"/>
    <mergeCell ref="A15:H1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Primer list</vt:lpstr>
      <vt:lpstr>Relative exp</vt:lpstr>
      <vt:lpstr>FPKM value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-++</dc:creator>
  <cp:lastModifiedBy>-++</cp:lastModifiedBy>
  <cp:lastPrinted>2018-12-11T13:51:49Z</cp:lastPrinted>
  <dcterms:created xsi:type="dcterms:W3CDTF">2018-12-04T06:41:19Z</dcterms:created>
  <dcterms:modified xsi:type="dcterms:W3CDTF">2019-10-06T12:28:30Z</dcterms:modified>
</cp:coreProperties>
</file>