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01研究生\02博士研究生（19人-5个硕博连读=14人）\12张咏雪（16-20）\00张咏雪-星星草愈伤文章-20190901\00MS-submitted to BMC Genomics-20190924\R1 for submittion-20191102\"/>
    </mc:Choice>
  </mc:AlternateContent>
  <bookViews>
    <workbookView xWindow="-105" yWindow="-105" windowWidth="19425" windowHeight="10425"/>
  </bookViews>
  <sheets>
    <sheet name="Table S1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G33" i="11" l="1"/>
  <c r="AI33" i="11"/>
  <c r="AI14" i="11"/>
  <c r="AI15" i="11"/>
  <c r="AI16" i="11"/>
  <c r="AI17" i="11"/>
  <c r="AI18" i="11"/>
  <c r="AI19" i="11"/>
  <c r="AI20" i="11"/>
  <c r="AI21" i="11"/>
  <c r="AI25" i="11"/>
  <c r="AI22" i="11"/>
  <c r="AI23" i="11"/>
  <c r="AI24" i="11"/>
  <c r="AI27" i="11"/>
  <c r="AI28" i="11"/>
  <c r="AI29" i="11"/>
  <c r="AI30" i="11"/>
  <c r="AI31" i="11"/>
  <c r="AI32" i="11"/>
  <c r="AI34" i="11"/>
  <c r="AI36" i="11"/>
  <c r="AI37" i="11"/>
  <c r="AI35" i="11"/>
  <c r="AI38" i="11"/>
  <c r="AI39" i="11"/>
  <c r="AI40" i="11"/>
  <c r="AI41" i="11"/>
  <c r="AI42" i="11"/>
  <c r="AI43" i="11"/>
  <c r="AI44" i="11"/>
  <c r="AI45" i="11"/>
  <c r="AI46" i="11"/>
  <c r="AI48" i="11"/>
  <c r="AI49" i="11"/>
  <c r="AI50" i="11"/>
  <c r="AI51" i="11"/>
  <c r="AI52" i="11"/>
  <c r="AI53" i="11"/>
  <c r="AI54" i="11"/>
  <c r="AI55" i="11"/>
  <c r="AI57" i="11"/>
  <c r="AI58" i="11"/>
  <c r="AI59" i="11"/>
  <c r="AI61" i="11"/>
  <c r="AI62" i="11"/>
  <c r="AI63" i="11"/>
  <c r="AI64" i="11"/>
  <c r="AI65" i="11"/>
  <c r="AI9" i="11"/>
  <c r="AI10" i="11"/>
  <c r="AI11" i="11"/>
  <c r="AI8" i="11"/>
  <c r="AI6" i="11"/>
  <c r="AI7" i="11"/>
  <c r="AI13" i="11"/>
  <c r="AH14" i="11"/>
  <c r="AH15" i="11"/>
  <c r="AH16" i="11"/>
  <c r="AH17" i="11"/>
  <c r="AH18" i="11"/>
  <c r="AH19" i="11"/>
  <c r="AH20" i="11"/>
  <c r="AH21" i="11"/>
  <c r="AH25" i="11"/>
  <c r="AH22" i="11"/>
  <c r="AH23" i="11"/>
  <c r="AH24" i="11"/>
  <c r="AH27" i="11"/>
  <c r="AH28" i="11"/>
  <c r="AH29" i="11"/>
  <c r="AH30" i="11"/>
  <c r="AH31" i="11"/>
  <c r="AH32" i="11"/>
  <c r="AH33" i="11"/>
  <c r="AJ33" i="11" s="1"/>
  <c r="AH34" i="11"/>
  <c r="AH36" i="11"/>
  <c r="AH37" i="11"/>
  <c r="AH35" i="11"/>
  <c r="AH38" i="11"/>
  <c r="AH39" i="11"/>
  <c r="AH40" i="11"/>
  <c r="AH41" i="11"/>
  <c r="AH42" i="11"/>
  <c r="AH43" i="11"/>
  <c r="AH44" i="11"/>
  <c r="AH45" i="11"/>
  <c r="AH46" i="11"/>
  <c r="AH48" i="11"/>
  <c r="AH49" i="11"/>
  <c r="AH50" i="11"/>
  <c r="AH51" i="11"/>
  <c r="AH52" i="11"/>
  <c r="AH53" i="11"/>
  <c r="AH54" i="11"/>
  <c r="AH55" i="11"/>
  <c r="AH57" i="11"/>
  <c r="AH58" i="11"/>
  <c r="AH59" i="11"/>
  <c r="AH61" i="11"/>
  <c r="AH62" i="11"/>
  <c r="AH63" i="11"/>
  <c r="AH64" i="11"/>
  <c r="AH65" i="11"/>
  <c r="AH9" i="11"/>
  <c r="AH10" i="11"/>
  <c r="AH11" i="11"/>
  <c r="AH8" i="11"/>
  <c r="AH6" i="11"/>
  <c r="AH7" i="11"/>
  <c r="AH13" i="11"/>
  <c r="AG14" i="11"/>
  <c r="AJ14" i="11" s="1"/>
  <c r="AG15" i="11"/>
  <c r="AG16" i="11"/>
  <c r="AG17" i="11"/>
  <c r="AG18" i="11"/>
  <c r="AK18" i="11" s="1"/>
  <c r="AG19" i="11"/>
  <c r="AG20" i="11"/>
  <c r="AG21" i="11"/>
  <c r="AG25" i="11"/>
  <c r="AG22" i="11"/>
  <c r="AG23" i="11"/>
  <c r="AG24" i="11"/>
  <c r="AG27" i="11"/>
  <c r="AG28" i="11"/>
  <c r="AG29" i="11"/>
  <c r="AG30" i="11"/>
  <c r="AG31" i="11"/>
  <c r="AG32" i="11"/>
  <c r="AG34" i="11"/>
  <c r="AG36" i="11"/>
  <c r="AG37" i="11"/>
  <c r="AK37" i="11" s="1"/>
  <c r="AG35" i="11"/>
  <c r="AG38" i="11"/>
  <c r="AG39" i="11"/>
  <c r="AG40" i="11"/>
  <c r="AJ40" i="11" s="1"/>
  <c r="AG41" i="11"/>
  <c r="AG42" i="11"/>
  <c r="AG43" i="11"/>
  <c r="AG44" i="11"/>
  <c r="AK44" i="11" s="1"/>
  <c r="AG45" i="11"/>
  <c r="AG46" i="11"/>
  <c r="AG48" i="11"/>
  <c r="AG49" i="11"/>
  <c r="AJ49" i="11" s="1"/>
  <c r="AG50" i="11"/>
  <c r="AG51" i="11"/>
  <c r="AG52" i="11"/>
  <c r="AG53" i="11"/>
  <c r="AK53" i="11" s="1"/>
  <c r="AG54" i="11"/>
  <c r="AG55" i="11"/>
  <c r="AG57" i="11"/>
  <c r="AG58" i="11"/>
  <c r="AJ58" i="11" s="1"/>
  <c r="AG59" i="11"/>
  <c r="AG61" i="11"/>
  <c r="AG62" i="11"/>
  <c r="AG63" i="11"/>
  <c r="AG64" i="11"/>
  <c r="AG65" i="11"/>
  <c r="AG9" i="11"/>
  <c r="AG10" i="11"/>
  <c r="AG11" i="11"/>
  <c r="AG8" i="11"/>
  <c r="AG6" i="11"/>
  <c r="AG7" i="11"/>
  <c r="AG13" i="11"/>
  <c r="AD14" i="11"/>
  <c r="AD15" i="11"/>
  <c r="AD16" i="11"/>
  <c r="AD17" i="11"/>
  <c r="AD18" i="11"/>
  <c r="AD19" i="11"/>
  <c r="AD20" i="11"/>
  <c r="AD21" i="11"/>
  <c r="AD25" i="11"/>
  <c r="AD22" i="11"/>
  <c r="AD23" i="11"/>
  <c r="AD24" i="11"/>
  <c r="AD27" i="11"/>
  <c r="AD28" i="11"/>
  <c r="AD29" i="11"/>
  <c r="AD30" i="11"/>
  <c r="AD31" i="11"/>
  <c r="AD32" i="11"/>
  <c r="AD33" i="11"/>
  <c r="AD34" i="11"/>
  <c r="AD36" i="11"/>
  <c r="AD37" i="11"/>
  <c r="AD35" i="11"/>
  <c r="AD38" i="11"/>
  <c r="AD39" i="11"/>
  <c r="AD40" i="11"/>
  <c r="AD41" i="11"/>
  <c r="AD42" i="11"/>
  <c r="AD43" i="11"/>
  <c r="AD44" i="11"/>
  <c r="AD45" i="11"/>
  <c r="AD46" i="11"/>
  <c r="AD48" i="11"/>
  <c r="AD49" i="11"/>
  <c r="AD50" i="11"/>
  <c r="AD51" i="11"/>
  <c r="AD52" i="11"/>
  <c r="AD53" i="11"/>
  <c r="AD54" i="11"/>
  <c r="AD55" i="11"/>
  <c r="AD57" i="11"/>
  <c r="AD58" i="11"/>
  <c r="AD59" i="11"/>
  <c r="AD61" i="11"/>
  <c r="AD62" i="11"/>
  <c r="AD63" i="11"/>
  <c r="AD64" i="11"/>
  <c r="AD65" i="11"/>
  <c r="AD9" i="11"/>
  <c r="AD10" i="11"/>
  <c r="AD11" i="11"/>
  <c r="AD8" i="11"/>
  <c r="AD6" i="11"/>
  <c r="AD7" i="11"/>
  <c r="AD13" i="11"/>
  <c r="AC14" i="11"/>
  <c r="AC15" i="11"/>
  <c r="AC16" i="11"/>
  <c r="AC17" i="11"/>
  <c r="AC18" i="11"/>
  <c r="AC19" i="11"/>
  <c r="AC20" i="11"/>
  <c r="AC21" i="11"/>
  <c r="AC25" i="11"/>
  <c r="AC22" i="11"/>
  <c r="AC23" i="11"/>
  <c r="AC24" i="11"/>
  <c r="AE24" i="11" s="1"/>
  <c r="AC27" i="11"/>
  <c r="AC28" i="11"/>
  <c r="AC29" i="11"/>
  <c r="AC30" i="11"/>
  <c r="AE30" i="11" s="1"/>
  <c r="AC31" i="11"/>
  <c r="AC32" i="11"/>
  <c r="AC33" i="11"/>
  <c r="AC34" i="11"/>
  <c r="AF34" i="11" s="1"/>
  <c r="AC36" i="11"/>
  <c r="AC37" i="11"/>
  <c r="AC35" i="11"/>
  <c r="AC38" i="11"/>
  <c r="AE38" i="11" s="1"/>
  <c r="AC39" i="11"/>
  <c r="AC40" i="11"/>
  <c r="AC41" i="11"/>
  <c r="AC42" i="11"/>
  <c r="AE42" i="11" s="1"/>
  <c r="AC43" i="11"/>
  <c r="AC44" i="11"/>
  <c r="AC45" i="11"/>
  <c r="AC46" i="11"/>
  <c r="AF46" i="11" s="1"/>
  <c r="AC48" i="11"/>
  <c r="AC49" i="11"/>
  <c r="AC50" i="11"/>
  <c r="AC51" i="11"/>
  <c r="AF51" i="11" s="1"/>
  <c r="AC52" i="11"/>
  <c r="AC53" i="11"/>
  <c r="AC54" i="11"/>
  <c r="AC55" i="11"/>
  <c r="AE55" i="11" s="1"/>
  <c r="AC57" i="11"/>
  <c r="AC58" i="11"/>
  <c r="AC59" i="11"/>
  <c r="AC61" i="11"/>
  <c r="AE61" i="11" s="1"/>
  <c r="AC62" i="11"/>
  <c r="AC63" i="11"/>
  <c r="AC64" i="11"/>
  <c r="AC65" i="11"/>
  <c r="AF65" i="11" s="1"/>
  <c r="AC9" i="11"/>
  <c r="AC10" i="11"/>
  <c r="AC11" i="11"/>
  <c r="AC8" i="11"/>
  <c r="AC6" i="11"/>
  <c r="AC7" i="11"/>
  <c r="AC13" i="11"/>
  <c r="AB14" i="11"/>
  <c r="AB15" i="11"/>
  <c r="AB16" i="11"/>
  <c r="AB17" i="11"/>
  <c r="AB18" i="11"/>
  <c r="AB19" i="11"/>
  <c r="AB20" i="11"/>
  <c r="AB21" i="11"/>
  <c r="AB25" i="11"/>
  <c r="AB22" i="11"/>
  <c r="AB23" i="11"/>
  <c r="AB24" i="11"/>
  <c r="AB27" i="11"/>
  <c r="AB28" i="11"/>
  <c r="AB29" i="11"/>
  <c r="AB30" i="11"/>
  <c r="AB31" i="11"/>
  <c r="AB32" i="11"/>
  <c r="AB33" i="11"/>
  <c r="AB34" i="11"/>
  <c r="AB36" i="11"/>
  <c r="AB37" i="11"/>
  <c r="AB35" i="11"/>
  <c r="AB38" i="11"/>
  <c r="AB39" i="11"/>
  <c r="AB40" i="11"/>
  <c r="AB41" i="11"/>
  <c r="AB42" i="11"/>
  <c r="AB43" i="11"/>
  <c r="AB44" i="11"/>
  <c r="AB45" i="11"/>
  <c r="AB46" i="11"/>
  <c r="AB48" i="11"/>
  <c r="AB49" i="11"/>
  <c r="AB50" i="11"/>
  <c r="AB51" i="11"/>
  <c r="AB52" i="11"/>
  <c r="AB53" i="11"/>
  <c r="AB54" i="11"/>
  <c r="AB55" i="11"/>
  <c r="AB57" i="11"/>
  <c r="AB58" i="11"/>
  <c r="AB59" i="11"/>
  <c r="AB61" i="11"/>
  <c r="AB62" i="11"/>
  <c r="AB63" i="11"/>
  <c r="AB64" i="11"/>
  <c r="AB65" i="11"/>
  <c r="AB9" i="11"/>
  <c r="AF9" i="11" s="1"/>
  <c r="AB10" i="11"/>
  <c r="AB11" i="11"/>
  <c r="AB8" i="11"/>
  <c r="AB6" i="11"/>
  <c r="AE6" i="11" s="1"/>
  <c r="AB7" i="11"/>
  <c r="AB13" i="11"/>
  <c r="AK41" i="11" l="1"/>
  <c r="AF55" i="11"/>
  <c r="AE46" i="11"/>
  <c r="AK59" i="11"/>
  <c r="AF38" i="11"/>
  <c r="AJ18" i="11"/>
  <c r="AK33" i="11"/>
  <c r="AF13" i="11"/>
  <c r="AE11" i="11"/>
  <c r="AE64" i="11"/>
  <c r="AF59" i="11"/>
  <c r="AE54" i="11"/>
  <c r="AE50" i="11"/>
  <c r="AF45" i="11"/>
  <c r="AF41" i="11"/>
  <c r="AE35" i="11"/>
  <c r="AF29" i="11"/>
  <c r="AE23" i="11"/>
  <c r="AE20" i="11"/>
  <c r="AF16" i="11"/>
  <c r="AF44" i="11"/>
  <c r="AE22" i="11"/>
  <c r="AF6" i="11"/>
  <c r="AE9" i="11"/>
  <c r="AE52" i="11"/>
  <c r="AE36" i="11"/>
  <c r="AJ8" i="11"/>
  <c r="AJ65" i="11"/>
  <c r="AJ29" i="11"/>
  <c r="AJ23" i="11"/>
  <c r="AJ7" i="11"/>
  <c r="AJ63" i="11"/>
  <c r="AK58" i="11"/>
  <c r="AJ53" i="11"/>
  <c r="AK49" i="11"/>
  <c r="AJ44" i="11"/>
  <c r="AK40" i="11"/>
  <c r="AJ37" i="11"/>
  <c r="AJ28" i="11"/>
  <c r="AK15" i="11"/>
  <c r="AJ21" i="11"/>
  <c r="AJ17" i="11"/>
  <c r="AF7" i="11"/>
  <c r="AF32" i="11"/>
  <c r="AF28" i="11"/>
  <c r="AF22" i="11"/>
  <c r="AE19" i="11"/>
  <c r="AF15" i="11"/>
  <c r="AE57" i="11"/>
  <c r="AE39" i="11"/>
  <c r="AE65" i="11"/>
  <c r="AF61" i="11"/>
  <c r="AE51" i="11"/>
  <c r="AF42" i="11"/>
  <c r="AE34" i="11"/>
  <c r="AJ13" i="11"/>
  <c r="AJ11" i="11"/>
  <c r="AJ64" i="11"/>
  <c r="AJ59" i="11"/>
  <c r="AJ54" i="11"/>
  <c r="AJ50" i="11"/>
  <c r="AJ45" i="11"/>
  <c r="AJ41" i="11"/>
  <c r="AJ35" i="11"/>
  <c r="AJ32" i="11"/>
  <c r="AK28" i="11"/>
  <c r="AJ22" i="11"/>
  <c r="AJ6" i="11"/>
  <c r="AJ9" i="11"/>
  <c r="AJ62" i="11"/>
  <c r="AJ27" i="11"/>
  <c r="AK14" i="11"/>
  <c r="AK50" i="11"/>
  <c r="AK61" i="11"/>
  <c r="AJ61" i="11"/>
  <c r="AK55" i="11"/>
  <c r="AJ55" i="11"/>
  <c r="AK51" i="11"/>
  <c r="AJ51" i="11"/>
  <c r="AK46" i="11"/>
  <c r="AJ46" i="11"/>
  <c r="AK42" i="11"/>
  <c r="AJ42" i="11"/>
  <c r="AK38" i="11"/>
  <c r="AJ38" i="11"/>
  <c r="AK34" i="11"/>
  <c r="AJ34" i="11"/>
  <c r="AK20" i="11"/>
  <c r="AJ20" i="11"/>
  <c r="AK16" i="11"/>
  <c r="AJ16" i="11"/>
  <c r="AE13" i="11"/>
  <c r="AE59" i="11"/>
  <c r="AE41" i="11"/>
  <c r="AE29" i="11"/>
  <c r="AE16" i="11"/>
  <c r="AF64" i="11"/>
  <c r="AF50" i="11"/>
  <c r="AF20" i="11"/>
  <c r="AK8" i="11"/>
  <c r="AK23" i="11"/>
  <c r="AF10" i="11"/>
  <c r="AF63" i="11"/>
  <c r="AE58" i="11"/>
  <c r="AE53" i="11"/>
  <c r="AE49" i="11"/>
  <c r="AE44" i="11"/>
  <c r="AE40" i="11"/>
  <c r="AE37" i="11"/>
  <c r="AF37" i="11"/>
  <c r="AJ19" i="11"/>
  <c r="AJ15" i="11"/>
  <c r="AK57" i="11"/>
  <c r="AK52" i="11"/>
  <c r="AK48" i="11"/>
  <c r="AK43" i="11"/>
  <c r="AK39" i="11"/>
  <c r="AK36" i="11"/>
  <c r="AE7" i="11"/>
  <c r="AE45" i="11"/>
  <c r="AE28" i="11"/>
  <c r="AE15" i="11"/>
  <c r="AF11" i="11"/>
  <c r="AF54" i="11"/>
  <c r="AF49" i="11"/>
  <c r="AF35" i="11"/>
  <c r="AF19" i="11"/>
  <c r="AJ52" i="11"/>
  <c r="AJ43" i="11"/>
  <c r="AJ36" i="11"/>
  <c r="AK11" i="11"/>
  <c r="AK32" i="11"/>
  <c r="AK22" i="11"/>
  <c r="AE62" i="11"/>
  <c r="AF57" i="11"/>
  <c r="AF52" i="11"/>
  <c r="AF48" i="11"/>
  <c r="AF43" i="11"/>
  <c r="AF39" i="11"/>
  <c r="AF36" i="11"/>
  <c r="AE31" i="11"/>
  <c r="AF31" i="11"/>
  <c r="AE27" i="11"/>
  <c r="AF27" i="11"/>
  <c r="AE25" i="11"/>
  <c r="AF25" i="11"/>
  <c r="AF18" i="11"/>
  <c r="AF14" i="11"/>
  <c r="AF8" i="11"/>
  <c r="AK7" i="11"/>
  <c r="AK10" i="11"/>
  <c r="AK63" i="11"/>
  <c r="AK31" i="11"/>
  <c r="AK27" i="11"/>
  <c r="AK25" i="11"/>
  <c r="AJ30" i="11"/>
  <c r="AJ24" i="11"/>
  <c r="AK17" i="11"/>
  <c r="AE63" i="11"/>
  <c r="AE43" i="11"/>
  <c r="AE32" i="11"/>
  <c r="AE14" i="11"/>
  <c r="AF53" i="11"/>
  <c r="AF23" i="11"/>
  <c r="AJ10" i="11"/>
  <c r="AK65" i="11"/>
  <c r="AK54" i="11"/>
  <c r="AK45" i="11"/>
  <c r="AK35" i="11"/>
  <c r="AK29" i="11"/>
  <c r="AK19" i="11"/>
  <c r="AF30" i="11"/>
  <c r="AF24" i="11"/>
  <c r="AF21" i="11"/>
  <c r="AF17" i="11"/>
  <c r="AK6" i="11"/>
  <c r="AK9" i="11"/>
  <c r="AK30" i="11"/>
  <c r="AK24" i="11"/>
  <c r="AE10" i="11"/>
  <c r="AE48" i="11"/>
  <c r="AE18" i="11"/>
  <c r="AF58" i="11"/>
  <c r="AF40" i="11"/>
  <c r="AJ57" i="11"/>
  <c r="AJ48" i="11"/>
  <c r="AJ39" i="11"/>
  <c r="AJ31" i="11"/>
  <c r="AJ25" i="11"/>
  <c r="AK13" i="11"/>
  <c r="AK64" i="11"/>
  <c r="AK62" i="11"/>
  <c r="AE17" i="11"/>
  <c r="AE8" i="11"/>
  <c r="AF62" i="11"/>
  <c r="AF33" i="11"/>
  <c r="AE33" i="11"/>
  <c r="AE21" i="11"/>
  <c r="AK21" i="11"/>
  <c r="AA14" i="11"/>
  <c r="AA15" i="11"/>
  <c r="AA16" i="11"/>
  <c r="AA17" i="11"/>
  <c r="AA18" i="11"/>
  <c r="AA19" i="11"/>
  <c r="AA20" i="11"/>
  <c r="AA21" i="11"/>
  <c r="AA25" i="11"/>
  <c r="AA22" i="11"/>
  <c r="AA23" i="11"/>
  <c r="AA24" i="11"/>
  <c r="AA27" i="11"/>
  <c r="AA28" i="11"/>
  <c r="AA29" i="11"/>
  <c r="AA30" i="11"/>
  <c r="AA31" i="11"/>
  <c r="AA32" i="11"/>
  <c r="AA33" i="11"/>
  <c r="AA34" i="11"/>
  <c r="AA36" i="11"/>
  <c r="AA37" i="11"/>
  <c r="AA35" i="11"/>
  <c r="AA38" i="11"/>
  <c r="AA39" i="11"/>
  <c r="AA40" i="11"/>
  <c r="AA41" i="11"/>
  <c r="AA42" i="11"/>
  <c r="AA43" i="11"/>
  <c r="AA44" i="11"/>
  <c r="AA45" i="11"/>
  <c r="AA46" i="11"/>
  <c r="AA48" i="11"/>
  <c r="AA49" i="11"/>
  <c r="AA50" i="11"/>
  <c r="AA51" i="11"/>
  <c r="AA52" i="11"/>
  <c r="AA53" i="11"/>
  <c r="AA54" i="11"/>
  <c r="AA55" i="11"/>
  <c r="AA57" i="11"/>
  <c r="AA58" i="11"/>
  <c r="AA59" i="11"/>
  <c r="AA61" i="11"/>
  <c r="AA62" i="11"/>
  <c r="AA63" i="11"/>
  <c r="AA64" i="11"/>
  <c r="AA65" i="11"/>
  <c r="AA9" i="11"/>
  <c r="AA10" i="11"/>
  <c r="AA11" i="11"/>
  <c r="AA8" i="11"/>
  <c r="AA6" i="11"/>
  <c r="AA7" i="11"/>
  <c r="AA13" i="11"/>
  <c r="Z14" i="11"/>
  <c r="Z15" i="11"/>
  <c r="Z16" i="11"/>
  <c r="Z17" i="11"/>
  <c r="Z18" i="11"/>
  <c r="Z19" i="11"/>
  <c r="Z20" i="11"/>
  <c r="Z21" i="11"/>
  <c r="Z25" i="11"/>
  <c r="Z22" i="11"/>
  <c r="Z23" i="11"/>
  <c r="Z24" i="11"/>
  <c r="Z27" i="11"/>
  <c r="Z28" i="11"/>
  <c r="Z29" i="11"/>
  <c r="Z30" i="11"/>
  <c r="Z31" i="11"/>
  <c r="Z32" i="11"/>
  <c r="Z33" i="11"/>
  <c r="Z34" i="11"/>
  <c r="Z36" i="11"/>
  <c r="Z37" i="11"/>
  <c r="Z35" i="11"/>
  <c r="Z38" i="11"/>
  <c r="Z39" i="11"/>
  <c r="Z40" i="11"/>
  <c r="Z41" i="11"/>
  <c r="Z42" i="11"/>
  <c r="Z43" i="11"/>
  <c r="Z44" i="11"/>
  <c r="Z45" i="11"/>
  <c r="Z46" i="11"/>
  <c r="Z48" i="11"/>
  <c r="Z49" i="11"/>
  <c r="Z50" i="11"/>
  <c r="Z51" i="11"/>
  <c r="Z52" i="11"/>
  <c r="Z53" i="11"/>
  <c r="Z54" i="11"/>
  <c r="Z55" i="11"/>
  <c r="Z57" i="11"/>
  <c r="Z58" i="11"/>
  <c r="Z59" i="11"/>
  <c r="Z61" i="11"/>
  <c r="Z62" i="11"/>
  <c r="Z63" i="11"/>
  <c r="Z64" i="11"/>
  <c r="Z65" i="11"/>
  <c r="Z9" i="11"/>
  <c r="Z10" i="11"/>
  <c r="Z11" i="11"/>
  <c r="Z8" i="11"/>
  <c r="Z6" i="11"/>
  <c r="Z7" i="11"/>
  <c r="Z13" i="11"/>
  <c r="V14" i="11"/>
  <c r="V15" i="11"/>
  <c r="V16" i="11"/>
  <c r="V17" i="11"/>
  <c r="V18" i="11"/>
  <c r="V19" i="11"/>
  <c r="V20" i="11"/>
  <c r="V21" i="11"/>
  <c r="V25" i="11"/>
  <c r="V22" i="11"/>
  <c r="V23" i="11"/>
  <c r="V24" i="11"/>
  <c r="V27" i="11"/>
  <c r="V28" i="11"/>
  <c r="V29" i="11"/>
  <c r="V30" i="11"/>
  <c r="V31" i="11"/>
  <c r="V32" i="11"/>
  <c r="V33" i="11"/>
  <c r="V34" i="11"/>
  <c r="V36" i="11"/>
  <c r="V37" i="11"/>
  <c r="V35" i="11"/>
  <c r="V38" i="11"/>
  <c r="V39" i="11"/>
  <c r="V40" i="11"/>
  <c r="V41" i="11"/>
  <c r="V42" i="11"/>
  <c r="V43" i="11"/>
  <c r="V44" i="11"/>
  <c r="V45" i="11"/>
  <c r="V46" i="11"/>
  <c r="V48" i="11"/>
  <c r="V49" i="11"/>
  <c r="V50" i="11"/>
  <c r="V51" i="11"/>
  <c r="V52" i="11"/>
  <c r="V53" i="11"/>
  <c r="V54" i="11"/>
  <c r="V55" i="11"/>
  <c r="V57" i="11"/>
  <c r="V58" i="11"/>
  <c r="V59" i="11"/>
  <c r="V61" i="11"/>
  <c r="V62" i="11"/>
  <c r="V63" i="11"/>
  <c r="V64" i="11"/>
  <c r="V65" i="11"/>
  <c r="V9" i="11"/>
  <c r="V10" i="11"/>
  <c r="V11" i="11"/>
  <c r="V8" i="11"/>
  <c r="V6" i="11"/>
  <c r="V7" i="11"/>
  <c r="V13" i="11"/>
  <c r="U14" i="11"/>
  <c r="U15" i="11"/>
  <c r="U16" i="11"/>
  <c r="U17" i="11"/>
  <c r="U18" i="11"/>
  <c r="U19" i="11"/>
  <c r="U20" i="11"/>
  <c r="U21" i="11"/>
  <c r="U25" i="11"/>
  <c r="U22" i="11"/>
  <c r="U23" i="11"/>
  <c r="U24" i="11"/>
  <c r="U27" i="11"/>
  <c r="U28" i="11"/>
  <c r="U29" i="11"/>
  <c r="U30" i="11"/>
  <c r="U31" i="11"/>
  <c r="U32" i="11"/>
  <c r="U33" i="11"/>
  <c r="U34" i="11"/>
  <c r="U36" i="11"/>
  <c r="U37" i="11"/>
  <c r="U35" i="11"/>
  <c r="U38" i="11"/>
  <c r="U39" i="11"/>
  <c r="U40" i="11"/>
  <c r="U41" i="11"/>
  <c r="U42" i="11"/>
  <c r="U43" i="11"/>
  <c r="U44" i="11"/>
  <c r="U45" i="11"/>
  <c r="U46" i="11"/>
  <c r="U48" i="11"/>
  <c r="U49" i="11"/>
  <c r="U50" i="11"/>
  <c r="U51" i="11"/>
  <c r="U52" i="11"/>
  <c r="U53" i="11"/>
  <c r="U54" i="11"/>
  <c r="U55" i="11"/>
  <c r="U57" i="11"/>
  <c r="U58" i="11"/>
  <c r="U59" i="11"/>
  <c r="U61" i="11"/>
  <c r="U62" i="11"/>
  <c r="U63" i="11"/>
  <c r="U64" i="11"/>
  <c r="U65" i="11"/>
  <c r="U9" i="11"/>
  <c r="U10" i="11"/>
  <c r="U11" i="11"/>
  <c r="U8" i="11"/>
  <c r="U6" i="11"/>
  <c r="U7" i="11"/>
  <c r="U13" i="11"/>
  <c r="Q14" i="11"/>
  <c r="Q15" i="11"/>
  <c r="Q16" i="11"/>
  <c r="Q17" i="11"/>
  <c r="Q18" i="11"/>
  <c r="Q19" i="11"/>
  <c r="Q20" i="11"/>
  <c r="Q21" i="11"/>
  <c r="Q25" i="11"/>
  <c r="Q22" i="11"/>
  <c r="Q23" i="11"/>
  <c r="Q24" i="11"/>
  <c r="Q27" i="11"/>
  <c r="Q28" i="11"/>
  <c r="Q29" i="11"/>
  <c r="Q30" i="11"/>
  <c r="Q31" i="11"/>
  <c r="Q32" i="11"/>
  <c r="Q33" i="11"/>
  <c r="Q34" i="11"/>
  <c r="Q36" i="11"/>
  <c r="Q37" i="11"/>
  <c r="Q35" i="11"/>
  <c r="Q38" i="11"/>
  <c r="Q39" i="11"/>
  <c r="Q40" i="11"/>
  <c r="Q41" i="11"/>
  <c r="Q42" i="11"/>
  <c r="Q43" i="11"/>
  <c r="Q44" i="11"/>
  <c r="Q45" i="11"/>
  <c r="Q46" i="11"/>
  <c r="Q48" i="11"/>
  <c r="Q49" i="11"/>
  <c r="Q50" i="11"/>
  <c r="Q51" i="11"/>
  <c r="Q52" i="11"/>
  <c r="Q53" i="11"/>
  <c r="Q54" i="11"/>
  <c r="Q55" i="11"/>
  <c r="Q57" i="11"/>
  <c r="Q58" i="11"/>
  <c r="Q59" i="11"/>
  <c r="Q61" i="11"/>
  <c r="Q62" i="11"/>
  <c r="Q63" i="11"/>
  <c r="Q64" i="11"/>
  <c r="Q65" i="11"/>
  <c r="Q9" i="11"/>
  <c r="Q10" i="11"/>
  <c r="Q11" i="11"/>
  <c r="Q8" i="11"/>
  <c r="Q6" i="11"/>
  <c r="Q7" i="11"/>
  <c r="Q13" i="11"/>
  <c r="P14" i="11"/>
  <c r="P15" i="11"/>
  <c r="P16" i="11"/>
  <c r="P17" i="11"/>
  <c r="P18" i="11"/>
  <c r="P19" i="11"/>
  <c r="P20" i="11"/>
  <c r="P21" i="11"/>
  <c r="P25" i="11"/>
  <c r="P22" i="11"/>
  <c r="P23" i="11"/>
  <c r="P24" i="11"/>
  <c r="P27" i="11"/>
  <c r="P28" i="11"/>
  <c r="P29" i="11"/>
  <c r="P30" i="11"/>
  <c r="P31" i="11"/>
  <c r="P32" i="11"/>
  <c r="P33" i="11"/>
  <c r="P34" i="11"/>
  <c r="P36" i="11"/>
  <c r="P37" i="11"/>
  <c r="P35" i="11"/>
  <c r="P38" i="11"/>
  <c r="P39" i="11"/>
  <c r="P40" i="11"/>
  <c r="P41" i="11"/>
  <c r="P42" i="11"/>
  <c r="P43" i="11"/>
  <c r="P44" i="11"/>
  <c r="P45" i="11"/>
  <c r="P46" i="11"/>
  <c r="P48" i="11"/>
  <c r="P49" i="11"/>
  <c r="P50" i="11"/>
  <c r="P51" i="11"/>
  <c r="P52" i="11"/>
  <c r="P53" i="11"/>
  <c r="P54" i="11"/>
  <c r="P55" i="11"/>
  <c r="P57" i="11"/>
  <c r="P58" i="11"/>
  <c r="P59" i="11"/>
  <c r="P61" i="11"/>
  <c r="P62" i="11"/>
  <c r="P63" i="11"/>
  <c r="P64" i="11"/>
  <c r="P65" i="11"/>
  <c r="P9" i="11"/>
  <c r="P10" i="11"/>
  <c r="P11" i="11"/>
  <c r="P8" i="11"/>
  <c r="P6" i="11"/>
  <c r="P7" i="11"/>
  <c r="P13" i="11"/>
</calcChain>
</file>

<file path=xl/sharedStrings.xml><?xml version="1.0" encoding="utf-8"?>
<sst xmlns="http://schemas.openxmlformats.org/spreadsheetml/2006/main" count="503" uniqueCount="415">
  <si>
    <t>Average</t>
  </si>
  <si>
    <t>SD</t>
  </si>
  <si>
    <t>Oryza sativa</t>
  </si>
  <si>
    <t>Aegilops tauschii</t>
  </si>
  <si>
    <t>Zea mays</t>
  </si>
  <si>
    <t>Oryza sativa Japonica Group</t>
  </si>
  <si>
    <t>Citrullus lanatus</t>
  </si>
  <si>
    <t>Hordeum vulgare</t>
  </si>
  <si>
    <t>Brachypodium distachyon</t>
  </si>
  <si>
    <t>Hordeum vulgare subsp. Vulgare</t>
  </si>
  <si>
    <t>Nicotiana plumbaginifolia</t>
  </si>
  <si>
    <t>Phaseolus vulgaris</t>
  </si>
  <si>
    <t>Vitis vinifera</t>
  </si>
  <si>
    <t>Pyrus x bretschneideri</t>
  </si>
  <si>
    <t>Hordeum vulgare subsp. vulgare</t>
  </si>
  <si>
    <t>92,568/5.96</t>
    <phoneticPr fontId="3" type="noConversion"/>
  </si>
  <si>
    <t>65,422/6.10</t>
    <phoneticPr fontId="3" type="noConversion"/>
  </si>
  <si>
    <t>47,327/6.02</t>
    <phoneticPr fontId="3" type="noConversion"/>
  </si>
  <si>
    <t>37110/5.15</t>
    <phoneticPr fontId="3" type="noConversion"/>
  </si>
  <si>
    <t>40,325/5.68</t>
    <phoneticPr fontId="3" type="noConversion"/>
  </si>
  <si>
    <t>33842/6.59</t>
    <phoneticPr fontId="3" type="noConversion"/>
  </si>
  <si>
    <t>46,356/6.34</t>
    <phoneticPr fontId="3" type="noConversion"/>
  </si>
  <si>
    <t xml:space="preserve">
35,548 /6.19</t>
    <phoneticPr fontId="3" type="noConversion"/>
  </si>
  <si>
    <t>25019/5.38</t>
    <phoneticPr fontId="3" type="noConversion"/>
  </si>
  <si>
    <t>36,178/8.88</t>
    <phoneticPr fontId="3" type="noConversion"/>
  </si>
  <si>
    <t>38913/4.81</t>
    <phoneticPr fontId="3" type="noConversion"/>
  </si>
  <si>
    <t xml:space="preserve">
53,211 /6.04</t>
    <phoneticPr fontId="3" type="noConversion"/>
  </si>
  <si>
    <t xml:space="preserve">52,129
/5.62
</t>
    <phoneticPr fontId="3" type="noConversion"/>
  </si>
  <si>
    <t>33,443/6.20</t>
    <phoneticPr fontId="3" type="noConversion"/>
  </si>
  <si>
    <t>48,372/5.50</t>
    <phoneticPr fontId="3" type="noConversion"/>
  </si>
  <si>
    <t>65,480/5.53</t>
    <phoneticPr fontId="3" type="noConversion"/>
  </si>
  <si>
    <t>32771/6.82</t>
    <phoneticPr fontId="3" type="noConversion"/>
  </si>
  <si>
    <t xml:space="preserve">49,527
/5.49
</t>
    <phoneticPr fontId="3" type="noConversion"/>
  </si>
  <si>
    <t xml:space="preserve">49,722
/5.94
</t>
    <phoneticPr fontId="3" type="noConversion"/>
  </si>
  <si>
    <t xml:space="preserve">35,000
/5.10
</t>
    <phoneticPr fontId="3" type="noConversion"/>
  </si>
  <si>
    <t>94,430/5.63</t>
  </si>
  <si>
    <t>65,336/6.14</t>
  </si>
  <si>
    <t xml:space="preserve">
65,825/5.62</t>
    <phoneticPr fontId="3" type="noConversion"/>
  </si>
  <si>
    <t xml:space="preserve">45,000
/5.22
</t>
    <phoneticPr fontId="3" type="noConversion"/>
  </si>
  <si>
    <t>27,766/7.66</t>
    <phoneticPr fontId="3" type="noConversion"/>
  </si>
  <si>
    <t>21,768/6.21</t>
    <phoneticPr fontId="3" type="noConversion"/>
  </si>
  <si>
    <t>59,933 /5.95</t>
    <phoneticPr fontId="3" type="noConversion"/>
  </si>
  <si>
    <t>59,597/6.10</t>
    <phoneticPr fontId="3" type="noConversion"/>
  </si>
  <si>
    <t xml:space="preserve">
55,595 /6.51</t>
    <phoneticPr fontId="3" type="noConversion"/>
  </si>
  <si>
    <t xml:space="preserve">
59,257 /5.90</t>
    <phoneticPr fontId="3" type="noConversion"/>
  </si>
  <si>
    <t>55,595/6.51</t>
    <phoneticPr fontId="3" type="noConversion"/>
  </si>
  <si>
    <t xml:space="preserve">25,000
/6.47
</t>
    <phoneticPr fontId="3" type="noConversion"/>
  </si>
  <si>
    <t xml:space="preserve">20,485
/6.86
</t>
    <phoneticPr fontId="3" type="noConversion"/>
  </si>
  <si>
    <t xml:space="preserve">44,728
/5.49
</t>
    <phoneticPr fontId="3" type="noConversion"/>
  </si>
  <si>
    <t xml:space="preserve">43,394
/5.69
</t>
    <phoneticPr fontId="3" type="noConversion"/>
  </si>
  <si>
    <t xml:space="preserve">42,399
/5.72
</t>
    <phoneticPr fontId="3" type="noConversion"/>
  </si>
  <si>
    <t xml:space="preserve">34,352
/5.00
</t>
    <phoneticPr fontId="3" type="noConversion"/>
  </si>
  <si>
    <t xml:space="preserve">43,263
/5.86
</t>
    <phoneticPr fontId="3" type="noConversion"/>
  </si>
  <si>
    <t>Hordeum vulgare subsp. Vulgare</t>
    <phoneticPr fontId="2" type="noConversion"/>
  </si>
  <si>
    <t>49,960/5.81</t>
    <phoneticPr fontId="3" type="noConversion"/>
  </si>
  <si>
    <t xml:space="preserve">42,270
/6.22
</t>
    <phoneticPr fontId="3" type="noConversion"/>
  </si>
  <si>
    <t>Oryza sativa Japonica Group</t>
    <phoneticPr fontId="2" type="noConversion"/>
  </si>
  <si>
    <t>Brachypodium distachyon</t>
    <phoneticPr fontId="2" type="noConversion"/>
  </si>
  <si>
    <t>49,960
/5.81</t>
    <phoneticPr fontId="3" type="noConversion"/>
  </si>
  <si>
    <t xml:space="preserve"> 45,000
/5.93
</t>
    <phoneticPr fontId="3" type="noConversion"/>
  </si>
  <si>
    <t>38,495 /6.03</t>
    <phoneticPr fontId="3" type="noConversion"/>
  </si>
  <si>
    <t>33791/6.13</t>
    <phoneticPr fontId="3" type="noConversion"/>
  </si>
  <si>
    <t>41509/6.26</t>
    <phoneticPr fontId="3" type="noConversion"/>
  </si>
  <si>
    <t xml:space="preserve">33,961
/5.39 
</t>
    <phoneticPr fontId="3" type="noConversion"/>
  </si>
  <si>
    <t xml:space="preserve">29,603
/5.77
</t>
    <phoneticPr fontId="3" type="noConversion"/>
  </si>
  <si>
    <t>48506/5.94</t>
    <phoneticPr fontId="3" type="noConversion"/>
  </si>
  <si>
    <t>45,209 /8.55</t>
    <phoneticPr fontId="3" type="noConversion"/>
  </si>
  <si>
    <t>Hordeum vulgare subsp. vulgare</t>
    <phoneticPr fontId="2" type="noConversion"/>
  </si>
  <si>
    <t>70,399 /7.56</t>
    <phoneticPr fontId="3" type="noConversion"/>
  </si>
  <si>
    <t>Puccinellia chinampoensis</t>
    <phoneticPr fontId="2" type="noConversion"/>
  </si>
  <si>
    <t>33091/6.59</t>
    <phoneticPr fontId="3" type="noConversion"/>
  </si>
  <si>
    <t xml:space="preserve">51,516
/6.74
</t>
    <phoneticPr fontId="3" type="noConversion"/>
  </si>
  <si>
    <t xml:space="preserve">16,453
/5.75
</t>
    <phoneticPr fontId="3" type="noConversion"/>
  </si>
  <si>
    <t xml:space="preserve">47,802
/5.52
</t>
    <phoneticPr fontId="3" type="noConversion"/>
  </si>
  <si>
    <t xml:space="preserve">22,455
/6.16
</t>
    <phoneticPr fontId="3" type="noConversion"/>
  </si>
  <si>
    <t xml:space="preserve">22,235
/6.78
</t>
    <phoneticPr fontId="3" type="noConversion"/>
  </si>
  <si>
    <t xml:space="preserve">28,816
/5.09
</t>
    <phoneticPr fontId="3" type="noConversion"/>
  </si>
  <si>
    <t xml:space="preserve">27,449
/5.09
</t>
    <phoneticPr fontId="3" type="noConversion"/>
  </si>
  <si>
    <t xml:space="preserve">22,308
/5.66
</t>
    <phoneticPr fontId="3" type="noConversion"/>
  </si>
  <si>
    <t xml:space="preserve">37,562
/5.65
</t>
    <phoneticPr fontId="3" type="noConversion"/>
  </si>
  <si>
    <t xml:space="preserve">42,441
/6.35
</t>
    <phoneticPr fontId="3" type="noConversion"/>
  </si>
  <si>
    <t xml:space="preserve">40,475
/6.36
</t>
    <phoneticPr fontId="3" type="noConversion"/>
  </si>
  <si>
    <t xml:space="preserve">37,411
/5.43
</t>
    <phoneticPr fontId="3" type="noConversion"/>
  </si>
  <si>
    <t>Cenchrus americanus</t>
    <phoneticPr fontId="2" type="noConversion"/>
  </si>
  <si>
    <t>20,363/7.01</t>
    <phoneticPr fontId="3" type="noConversion"/>
  </si>
  <si>
    <t>Zea mays</t>
    <phoneticPr fontId="2" type="noConversion"/>
  </si>
  <si>
    <t>24,003/5.44</t>
    <phoneticPr fontId="3" type="noConversion"/>
  </si>
  <si>
    <t>Triticum urartu</t>
    <phoneticPr fontId="2" type="noConversion"/>
  </si>
  <si>
    <t>43,701/5.26</t>
    <phoneticPr fontId="3" type="noConversion"/>
  </si>
  <si>
    <t xml:space="preserve">43,701/5.26 </t>
    <phoneticPr fontId="3" type="noConversion"/>
  </si>
  <si>
    <t>Triticum monococcum</t>
    <phoneticPr fontId="2" type="noConversion"/>
  </si>
  <si>
    <t>28,334/5.66</t>
    <phoneticPr fontId="3" type="noConversion"/>
  </si>
  <si>
    <t>46,491/5.50</t>
    <phoneticPr fontId="3" type="noConversion"/>
  </si>
  <si>
    <t>52,547/6.43</t>
    <phoneticPr fontId="3" type="noConversion"/>
  </si>
  <si>
    <t>52,547 /6.43</t>
    <phoneticPr fontId="3" type="noConversion"/>
  </si>
  <si>
    <t>Morus notabilis</t>
    <phoneticPr fontId="2" type="noConversion"/>
  </si>
  <si>
    <t>48,302 /5.89</t>
    <phoneticPr fontId="3" type="noConversion"/>
  </si>
  <si>
    <t>38561/6.03</t>
    <phoneticPr fontId="3" type="noConversion"/>
  </si>
  <si>
    <t>44288/4.90</t>
    <phoneticPr fontId="3" type="noConversion"/>
  </si>
  <si>
    <t>38913/4.75</t>
    <phoneticPr fontId="3" type="noConversion"/>
  </si>
  <si>
    <t>94754/5.85</t>
    <phoneticPr fontId="3" type="noConversion"/>
  </si>
  <si>
    <t>66200/6.34</t>
    <phoneticPr fontId="3" type="noConversion"/>
  </si>
  <si>
    <t>Dactylis glomerata</t>
    <phoneticPr fontId="2" type="noConversion"/>
  </si>
  <si>
    <t>Glycine max</t>
    <phoneticPr fontId="2" type="noConversion"/>
  </si>
  <si>
    <t>44234/5.28</t>
    <phoneticPr fontId="3" type="noConversion"/>
  </si>
  <si>
    <t>58284/6.50</t>
    <phoneticPr fontId="3" type="noConversion"/>
  </si>
  <si>
    <t>48053/5.67</t>
    <phoneticPr fontId="3" type="noConversion"/>
  </si>
  <si>
    <t>29491/4.75</t>
    <phoneticPr fontId="3" type="noConversion"/>
  </si>
  <si>
    <t>26108/4.79</t>
    <phoneticPr fontId="3" type="noConversion"/>
  </si>
  <si>
    <t xml:space="preserve">80,593
/4.96
</t>
    <phoneticPr fontId="3" type="noConversion"/>
  </si>
  <si>
    <t xml:space="preserve">61,750
/5.12
</t>
    <phoneticPr fontId="3" type="noConversion"/>
  </si>
  <si>
    <t>73,081/5.49</t>
    <phoneticPr fontId="3" type="noConversion"/>
  </si>
  <si>
    <t>63,945/5.81</t>
    <phoneticPr fontId="3" type="noConversion"/>
  </si>
  <si>
    <t>60,964/5.45</t>
    <phoneticPr fontId="3" type="noConversion"/>
  </si>
  <si>
    <t>Triticum aestivum</t>
    <phoneticPr fontId="2" type="noConversion"/>
  </si>
  <si>
    <t>14-3-3-like protein A</t>
    <phoneticPr fontId="2" type="noConversion"/>
  </si>
  <si>
    <t>29732/4.75</t>
    <phoneticPr fontId="2" type="noConversion"/>
  </si>
  <si>
    <t>24721/4.70</t>
    <phoneticPr fontId="2" type="noConversion"/>
  </si>
  <si>
    <t>26860/4.84</t>
    <phoneticPr fontId="2" type="noConversion"/>
  </si>
  <si>
    <t>24816/4.98</t>
    <phoneticPr fontId="2" type="noConversion"/>
  </si>
  <si>
    <t>43705/7.05</t>
    <phoneticPr fontId="2" type="noConversion"/>
  </si>
  <si>
    <t>31996/5.78</t>
    <phoneticPr fontId="2" type="noConversion"/>
  </si>
  <si>
    <t>31372/5.39</t>
    <phoneticPr fontId="2" type="noConversion"/>
  </si>
  <si>
    <t>36774/5.65</t>
    <phoneticPr fontId="2" type="noConversion"/>
  </si>
  <si>
    <t>41940/5.46</t>
    <phoneticPr fontId="2" type="noConversion"/>
  </si>
  <si>
    <t>35462/5.56</t>
    <phoneticPr fontId="2" type="noConversion"/>
  </si>
  <si>
    <t>41777/5.31</t>
    <phoneticPr fontId="2" type="noConversion"/>
  </si>
  <si>
    <t>28816/5.09</t>
    <phoneticPr fontId="2" type="noConversion"/>
  </si>
  <si>
    <t>Halodule beaudettei</t>
    <phoneticPr fontId="2" type="noConversion"/>
  </si>
  <si>
    <t>Hyacinthus orientalis</t>
    <phoneticPr fontId="2" type="noConversion"/>
  </si>
  <si>
    <t>Actin 7 isoform 1</t>
    <phoneticPr fontId="2" type="noConversion"/>
  </si>
  <si>
    <t>Ornithogalum saundersiae</t>
    <phoneticPr fontId="2" type="noConversion"/>
  </si>
  <si>
    <t>26750/5.51</t>
    <phoneticPr fontId="2" type="noConversion"/>
  </si>
  <si>
    <t>25131/5.16</t>
    <phoneticPr fontId="2" type="noConversion"/>
  </si>
  <si>
    <t>21533/5.60</t>
    <phoneticPr fontId="2" type="noConversion"/>
  </si>
  <si>
    <t>38361/5.15</t>
    <phoneticPr fontId="2" type="noConversion"/>
  </si>
  <si>
    <t>19502/6.39</t>
    <phoneticPr fontId="2" type="noConversion"/>
  </si>
  <si>
    <t>32164/4.92</t>
    <phoneticPr fontId="2" type="noConversion"/>
  </si>
  <si>
    <t>Sesuvium portulacastrum</t>
    <phoneticPr fontId="2" type="noConversion"/>
  </si>
  <si>
    <t>37752/6.27</t>
    <phoneticPr fontId="3" type="noConversion"/>
  </si>
  <si>
    <t>TaWIN1</t>
    <phoneticPr fontId="2" type="noConversion"/>
  </si>
  <si>
    <t>CAA78747.1</t>
  </si>
  <si>
    <t>EMT33394.1</t>
  </si>
  <si>
    <t>NP_001130661.1</t>
  </si>
  <si>
    <t>BAJ90391.1</t>
  </si>
  <si>
    <t>Spinacia oleracea</t>
    <phoneticPr fontId="2" type="noConversion"/>
  </si>
  <si>
    <t>NAD(P)H dehydrogenase (quinone) FQR1-like*</t>
    <phoneticPr fontId="4" type="noConversion"/>
  </si>
  <si>
    <t>Cytosolic heat shock protein 90.1</t>
    <phoneticPr fontId="2" type="noConversion"/>
  </si>
  <si>
    <t>T-complex protein 1 subunit theta*</t>
    <phoneticPr fontId="4" type="noConversion"/>
  </si>
  <si>
    <t xml:space="preserve">31853/5.92
</t>
    <phoneticPr fontId="2" type="noConversion"/>
  </si>
  <si>
    <r>
      <t>Spot No.</t>
    </r>
    <r>
      <rPr>
        <b/>
        <vertAlign val="superscript"/>
        <sz val="11.5"/>
        <color indexed="8"/>
        <rFont val="Times New Roman"/>
        <family val="1"/>
      </rPr>
      <t xml:space="preserve"> (</t>
    </r>
    <r>
      <rPr>
        <b/>
        <i/>
        <vertAlign val="superscript"/>
        <sz val="11.5"/>
        <color indexed="8"/>
        <rFont val="Times New Roman"/>
        <family val="1"/>
      </rPr>
      <t>a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</si>
  <si>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t>SUS1</t>
    <phoneticPr fontId="2" type="noConversion"/>
  </si>
  <si>
    <t>Alpha-galactosidase</t>
    <phoneticPr fontId="2" type="noConversion"/>
  </si>
  <si>
    <t>α-Gal</t>
    <phoneticPr fontId="2" type="noConversion"/>
  </si>
  <si>
    <t xml:space="preserve">SIR </t>
    <phoneticPr fontId="2" type="noConversion"/>
  </si>
  <si>
    <t>FQR1</t>
  </si>
  <si>
    <t>Basic metabolism</t>
  </si>
  <si>
    <t>Cysteine synthase</t>
    <phoneticPr fontId="2" type="noConversion"/>
  </si>
  <si>
    <t>ACY1</t>
    <phoneticPr fontId="2" type="noConversion"/>
  </si>
  <si>
    <t>N-acetyl-gamma-glutamyl-phosphate reductase*</t>
    <phoneticPr fontId="4" type="noConversion"/>
  </si>
  <si>
    <t>AGPR</t>
    <phoneticPr fontId="2" type="noConversion"/>
  </si>
  <si>
    <t>Ascorbate peroxidase</t>
    <phoneticPr fontId="2" type="noConversion"/>
  </si>
  <si>
    <t>APX</t>
    <phoneticPr fontId="2" type="noConversion"/>
  </si>
  <si>
    <t>Ferritin</t>
    <phoneticPr fontId="2" type="noConversion"/>
  </si>
  <si>
    <t>Betaine aldehyde dehydrogenase</t>
    <phoneticPr fontId="4" type="noConversion"/>
  </si>
  <si>
    <t>BADH</t>
    <phoneticPr fontId="2" type="noConversion"/>
  </si>
  <si>
    <t>DNA repair protein RAD23</t>
    <phoneticPr fontId="2" type="noConversion"/>
  </si>
  <si>
    <t>RAD23</t>
    <phoneticPr fontId="2" type="noConversion"/>
  </si>
  <si>
    <t>ROS scavenging</t>
  </si>
  <si>
    <t>Stress and defense</t>
  </si>
  <si>
    <t>1UAS_A</t>
  </si>
  <si>
    <t>NP_001043749.1</t>
  </si>
  <si>
    <t>XP_009339623.1</t>
  </si>
  <si>
    <t>P17783.1</t>
  </si>
  <si>
    <t>Q94KU1.1</t>
  </si>
  <si>
    <t>P08477.1</t>
  </si>
  <si>
    <t>XP_003558351.1</t>
  </si>
  <si>
    <t>BAJ94428.1</t>
  </si>
  <si>
    <t>DAA64245.1</t>
  </si>
  <si>
    <t>BAJ92406.1</t>
  </si>
  <si>
    <t>P24459.1</t>
  </si>
  <si>
    <t>P17614.1</t>
  </si>
  <si>
    <t>XP_002280824.1</t>
  </si>
  <si>
    <t>NP_001043900.1</t>
  </si>
  <si>
    <t>BAK03240.1</t>
  </si>
  <si>
    <t>AAD23907.1</t>
  </si>
  <si>
    <t>CAJ01706.1</t>
  </si>
  <si>
    <t>XP_003564110.1</t>
  </si>
  <si>
    <t>BAJ85916.1</t>
  </si>
  <si>
    <t>BAJ95063.1</t>
  </si>
  <si>
    <t>EMS52241.1</t>
  </si>
  <si>
    <t>AAV88597.1</t>
  </si>
  <si>
    <t>BAJ94872.1</t>
  </si>
  <si>
    <t>AAA33469.1</t>
  </si>
  <si>
    <t>AAT67051.1</t>
  </si>
  <si>
    <t>NP_001052494.1</t>
  </si>
  <si>
    <t>ABO20831.1</t>
  </si>
  <si>
    <t>EMS61794.1</t>
  </si>
  <si>
    <t>XP_010112281.1</t>
  </si>
  <si>
    <t>EMS46210.1</t>
  </si>
  <si>
    <t>ACX37413.1</t>
  </si>
  <si>
    <t>NP_001048274.1</t>
  </si>
  <si>
    <t>NP_001236261.1</t>
  </si>
  <si>
    <t>BAJ98744.1</t>
  </si>
  <si>
    <t>BAB11739.1</t>
  </si>
  <si>
    <t>Q01526.2</t>
  </si>
  <si>
    <t>ACG37387.1</t>
  </si>
  <si>
    <t>AEI27259.1</t>
  </si>
  <si>
    <t>Q05214.1</t>
  </si>
  <si>
    <t>AIZ68150.1</t>
  </si>
  <si>
    <t>BAJ94066.1</t>
  </si>
  <si>
    <t>EMS56876.1</t>
  </si>
  <si>
    <r>
      <t xml:space="preserve">Accession  No. </t>
    </r>
    <r>
      <rPr>
        <b/>
        <vertAlign val="superscript"/>
        <sz val="11.5"/>
        <rFont val="Times New Roman"/>
        <family val="1"/>
      </rPr>
      <t>(</t>
    </r>
    <r>
      <rPr>
        <b/>
        <i/>
        <vertAlign val="superscript"/>
        <sz val="11.5"/>
        <rFont val="Times New Roman"/>
        <family val="1"/>
      </rPr>
      <t>b</t>
    </r>
    <r>
      <rPr>
        <b/>
        <vertAlign val="superscript"/>
        <sz val="11.5"/>
        <rFont val="Times New Roman"/>
        <family val="1"/>
      </rPr>
      <t>)</t>
    </r>
    <phoneticPr fontId="2" type="noConversion"/>
  </si>
  <si>
    <r>
      <t>Protein name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c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</si>
  <si>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t>SUS</t>
    <phoneticPr fontId="2" type="noConversion"/>
  </si>
  <si>
    <t>Aminoacylase-1</t>
    <phoneticPr fontId="2" type="noConversion"/>
  </si>
  <si>
    <t xml:space="preserve">14-3-3-like protein GF14-12 isoform X1 </t>
  </si>
  <si>
    <t>Stem-specific protein TSJT1-like*</t>
    <phoneticPr fontId="2" type="noConversion"/>
  </si>
  <si>
    <t>TSJT1</t>
    <phoneticPr fontId="2" type="noConversion"/>
  </si>
  <si>
    <t>Macro</t>
    <phoneticPr fontId="2" type="noConversion"/>
  </si>
  <si>
    <t>Signaling</t>
    <phoneticPr fontId="1" type="noConversion"/>
  </si>
  <si>
    <t>ROS scavenging</t>
    <phoneticPr fontId="2" type="noConversion"/>
  </si>
  <si>
    <r>
      <t>Functional categorization</t>
    </r>
    <r>
      <rPr>
        <b/>
        <vertAlign val="superscript"/>
        <sz val="11.5"/>
        <rFont val="Times New Roman"/>
        <family val="1"/>
      </rPr>
      <t>(</t>
    </r>
    <r>
      <rPr>
        <b/>
        <i/>
        <vertAlign val="superscript"/>
        <sz val="11.5"/>
        <rFont val="Times New Roman"/>
        <family val="1"/>
      </rPr>
      <t>e</t>
    </r>
    <r>
      <rPr>
        <b/>
        <vertAlign val="superscript"/>
        <sz val="11.5"/>
        <rFont val="Times New Roman"/>
        <family val="1"/>
      </rPr>
      <t>)</t>
    </r>
    <phoneticPr fontId="2" type="noConversion"/>
  </si>
  <si>
    <r>
      <t>Plant species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f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</si>
  <si>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r>
      <t>Sco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i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</si>
  <si>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r>
      <t>Cov (%)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j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</si>
  <si>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r>
      <t>QM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k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</si>
  <si>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r>
      <t>The sequence of the identified peptides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l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</si>
  <si>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b</t>
    </r>
    <r>
      <rPr>
        <sz val="11.5"/>
        <color theme="1"/>
        <rFont val="Times New Roman"/>
        <family val="1"/>
      </rPr>
      <t xml:space="preserve"> Database accession numbers from NCBInr.  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</si>
  <si>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c</t>
    </r>
    <r>
      <rPr>
        <sz val="11.5"/>
        <color theme="1"/>
        <rFont val="Times New Roman"/>
        <family val="1"/>
      </rPr>
      <t xml:space="preserve"> The name of proteins identified by MALDI TOF-TOF MS. Proteins names marked with an asterisk (*) have been edited by us depending on BLAST against NCBI non-redundant protein database.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</si>
  <si>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l</t>
    </r>
    <r>
      <rPr>
        <sz val="11.5"/>
        <color theme="1"/>
        <rFont val="Times New Roman"/>
        <family val="1"/>
      </rPr>
      <t xml:space="preserve"> The sequence of the matched petides for the identified proteins.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</si>
  <si>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k</t>
    </r>
    <r>
      <rPr>
        <sz val="11.5"/>
        <color theme="1"/>
        <rFont val="Times New Roman"/>
        <family val="1"/>
      </rPr>
      <t xml:space="preserve"> The number of unique peptides identified for each proteins.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</si>
  <si>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j</t>
    </r>
    <r>
      <rPr>
        <sz val="11.5"/>
        <color theme="1"/>
        <rFont val="Times New Roman"/>
        <family val="1"/>
      </rPr>
      <t xml:space="preserve"> The amino acid sequence coverage for the identified ptoteins.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</si>
  <si>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i</t>
    </r>
    <r>
      <rPr>
        <sz val="11.5"/>
        <color theme="1"/>
        <rFont val="Times New Roman"/>
        <family val="1"/>
      </rPr>
      <t xml:space="preserve"> The Mascot score obtained after searching against the NCBInr database.</t>
    </r>
    <phoneticPr fontId="2" type="noConversion"/>
  </si>
  <si>
    <r>
      <t>Thr. MW(Da)/pI</t>
    </r>
    <r>
      <rPr>
        <b/>
        <i/>
        <vertAlign val="superscript"/>
        <sz val="11.5"/>
        <color indexed="8"/>
        <rFont val="Times New Roman"/>
        <family val="1"/>
      </rPr>
      <t>(g)</t>
    </r>
    <phoneticPr fontId="2" type="noConversion"/>
  </si>
  <si>
    <r>
      <t>Exp. MW(Da)/pI</t>
    </r>
    <r>
      <rPr>
        <b/>
        <vertAlign val="superscript"/>
        <sz val="11.5"/>
        <color indexed="8"/>
        <rFont val="Times New Roman"/>
        <family val="1"/>
      </rPr>
      <t>(</t>
    </r>
    <r>
      <rPr>
        <b/>
        <i/>
        <vertAlign val="superscript"/>
        <sz val="11.5"/>
        <color indexed="8"/>
        <rFont val="Times New Roman"/>
        <family val="1"/>
      </rPr>
      <t>h</t>
    </r>
    <r>
      <rPr>
        <b/>
        <vertAlign val="superscript"/>
        <sz val="11.5"/>
        <color indexed="8"/>
        <rFont val="Times New Roman"/>
        <family val="1"/>
      </rPr>
      <t>)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</si>
  <si>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h</t>
    </r>
    <r>
      <rPr>
        <sz val="11.5"/>
        <color theme="1"/>
        <rFont val="Times New Roman"/>
        <family val="1"/>
      </rPr>
      <t xml:space="preserve">  Experimental values were calculated using Image Master 2D Platinum Software.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</si>
  <si>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g</t>
    </r>
    <r>
      <rPr>
        <sz val="11.5"/>
        <color theme="1"/>
        <rFont val="Times New Roman"/>
        <family val="1"/>
      </rPr>
      <t xml:space="preserve"> Theoratical molecular weight (Da) and pI of identified from the protein database. 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</si>
  <si>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f</t>
    </r>
    <r>
      <rPr>
        <sz val="11.5"/>
        <color theme="1"/>
        <rFont val="Times New Roman"/>
        <family val="1"/>
      </rPr>
      <t xml:space="preserve"> The plant species that the peptides matched fromNCBInr.  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</si>
  <si>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e</t>
    </r>
    <r>
      <rPr>
        <sz val="11.5"/>
        <color theme="1"/>
        <rFont val="Times New Roman"/>
        <family val="1"/>
      </rPr>
      <t xml:space="preserve"> The functional categories of the proteins. 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</si>
  <si>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d</t>
    </r>
    <r>
      <rPr>
        <sz val="11.5"/>
        <color theme="1"/>
        <rFont val="Times New Roman"/>
        <family val="1"/>
      </rPr>
      <t xml:space="preserve"> The abbreviations for the protein names.</t>
    </r>
    <phoneticPr fontId="2" type="noConversion"/>
  </si>
  <si>
    <t xml:space="preserve">Sucrose synthase </t>
    <phoneticPr fontId="2" type="noConversion"/>
  </si>
  <si>
    <t>G6PDH</t>
    <phoneticPr fontId="2" type="noConversion"/>
  </si>
  <si>
    <t>ACJ76842.1</t>
    <phoneticPr fontId="2" type="noConversion"/>
  </si>
  <si>
    <t>BAD23190.1</t>
    <phoneticPr fontId="2" type="noConversion"/>
  </si>
  <si>
    <t>R.AMQLIEDVR.V
K.WWFYSQFR.D 
K.GLAENKWWFYSQFR.D
K.VHAACGATVSCADIIALATR.D</t>
    <phoneticPr fontId="2" type="noConversion"/>
  </si>
  <si>
    <t>K.WWFYSQFR.D
K.VHAACGATVSCADIIALATR.D</t>
    <phoneticPr fontId="2" type="noConversion"/>
  </si>
  <si>
    <t>R.SGFEGPWTR.N
R.EDKPQPPPEGR.L
K.NPAEQAHGANAGLDIAVR.M</t>
    <phoneticPr fontId="2" type="noConversion"/>
  </si>
  <si>
    <t>K.AYLFPQSPAR.L
R.LPGFHVCVGSGGER.L</t>
    <phoneticPr fontId="2" type="noConversion"/>
  </si>
  <si>
    <t xml:space="preserve">R.VFEYEGSSR.K
K.IATFWIDSDSR.L
K.AYDYLPYFYSR.V
R.EYVIVGGGNAAGYAAR.T   </t>
    <phoneticPr fontId="2" type="noConversion"/>
  </si>
  <si>
    <t xml:space="preserve">R.VFEYEGSSR.K
K.IGGNLPGVHYIR.D
K.AYDYLPYFYSR.V
R.EYVIVGGGNAAGYAAR.T   </t>
    <phoneticPr fontId="2" type="noConversion"/>
  </si>
  <si>
    <t xml:space="preserve">K.VLEVYEAR.L
K.KVLEVYEAR.L
R.NPFGQVPALQDGDLYLFESR.A  </t>
    <phoneticPr fontId="2" type="noConversion"/>
  </si>
  <si>
    <t>K.ISEYVSQLR.R
K.LHNLHSVATR.C
K.GHGVWHFDQMLLEEAA.-</t>
    <phoneticPr fontId="2" type="noConversion"/>
  </si>
  <si>
    <t>R.ELGIGIVAYSPLGR.G
R.LGVDSIDLYYQHR.V</t>
    <phoneticPr fontId="2" type="noConversion"/>
  </si>
  <si>
    <t>K.ISDPLEEGCR.L
R.TEGATILYGGDRPK.H</t>
    <phoneticPr fontId="2" type="noConversion"/>
  </si>
  <si>
    <t>K.AGCGNSFAPFPK.G
K.TANEVTILIEAYR.T</t>
    <phoneticPr fontId="2" type="noConversion"/>
  </si>
  <si>
    <t>K.LVSGLIPDAGTIR.A
K.TGEIPVPYKPDIDVEK.I</t>
    <phoneticPr fontId="2" type="noConversion"/>
  </si>
  <si>
    <t>K.YDTVHGQWK.H
R.VPTVDVSVVDLTVR.L
K.LVSWYDNEWGYSTR.V
K.GILGYVDEDLVSTDFQGDSR.S</t>
    <phoneticPr fontId="2" type="noConversion"/>
  </si>
  <si>
    <t>R.AAVPSGASTGVYEALELR.D
R.GNPTVEVDVCCSDGTFAR.A
K.MTEEIGEQVQIVGDDLLVTNPTR.V</t>
    <phoneticPr fontId="2" type="noConversion"/>
  </si>
  <si>
    <t>K.ARQIFDSR.G
R.GNPTVEVDVCCSDGTFAR.A
R.AAVPSGASTGVYEALELR.D
K.IPLYQHIANLAGNKK.L
K.MTEEIGEQVQIVGDDLLVTNPTR.V
K.VNQIGSVTESIEAVK.M
R.AGWGVMTSHR.S
R.AGWGVMTSHR.S + Oxidation (M)  K.FRAPVEPY.-</t>
    <phoneticPr fontId="2" type="noConversion"/>
  </si>
  <si>
    <t>R.LVGCCNELNAGYAADGYAR.A
R.ILHHTIGVPDFSQELR.C
K.ELLEWGSR.V
R.VSAANSRPPNPQ.-</t>
    <phoneticPr fontId="2" type="noConversion"/>
  </si>
  <si>
    <t>K.ELLEWGSR.V
R.VLHHTIGLPDFSQELR.C</t>
    <phoneticPr fontId="2" type="noConversion"/>
  </si>
  <si>
    <t>K.YYDLGVLHR.D
R.LVPGWTKPICIGR.H
R.HAFGDQYR.A
K.SKFEAAGIWYEHR.L
K.GGETSTNSIASIFAWTR.G</t>
    <phoneticPr fontId="2" type="noConversion"/>
  </si>
  <si>
    <t>R.VLVTGAAGQIGYALVPMIAR.G
K.MELVDAAFPLLK.G
R.SQASALEKHAAPNCK.V
K.VLVVANPANTNALILK.E
K.EFAPSIPEK.N
R.LNVQVSDVK.N
K.NVIIWGNHSSSQYPDVNHATVK.T
R.KLSSALSAASSACDHIR.D + Carbamidomethyl ©
K.LSSALSAASSACDHIR.D + Carbamidomethyl (C)</t>
    <phoneticPr fontId="2" type="noConversion"/>
  </si>
  <si>
    <t>R.LLSRSFATESVPER.K
R.SFATESVPERK.V
K.AGTYDEKK.L
K.RTQDGGTEVVEAK.A
R.TQDGGTEVVEAK.A</t>
    <phoneticPr fontId="2" type="noConversion"/>
  </si>
  <si>
    <t>K.YAPFEDILR.A
K.VIGTEHTDILR.V</t>
    <phoneticPr fontId="2" type="noConversion"/>
  </si>
  <si>
    <t>K.VDETVERAK.Q
K.GDCIIDGGNEWYENTERR.E + Carboxymethyl ©
K.AMEEKGLLYLGMGVSGGEEGAR.N
R.QALYAAKICSYAQGMNLIR.A
K.ICSYAQGMNLIR.A + Carboxymethyl ©
R.IWKGGCIIR.A</t>
    <phoneticPr fontId="2" type="noConversion"/>
  </si>
  <si>
    <t>K.YAPFEDILR.A
K.SIGNGVQFLNR.H
K.GTTMMLNDR.I
R.ALENEMLLR.I
R.LLPDAVGTTCGQR.L
K.VIGTEHTDILR.V
K.DSVGQYESHIAFTLPDLYR.V
R.NKPIIFSMAR.L
K.NMTGLVEMYGK.N + Oxidation (M)
R.WISAQMNR.V
R.WISAQMNR.V + Oxidation (M)
R.RYLEMFYALK.Y</t>
    <phoneticPr fontId="3" type="noConversion"/>
  </si>
  <si>
    <t>K.YDNCNDAGR.S
K.APLLIGCDVR.S</t>
    <phoneticPr fontId="2" type="noConversion"/>
  </si>
  <si>
    <t xml:space="preserve">K.APLLIGCDVR.N
R.EVWAGPLSGNR.L </t>
    <phoneticPr fontId="2" type="noConversion"/>
  </si>
  <si>
    <t xml:space="preserve">R.YVTVGAYCLLR.S
R.IPTGELWAGNPAR.F
R.RIPTGELWAGNPAR.F    </t>
    <phoneticPr fontId="2" type="noConversion"/>
  </si>
  <si>
    <t>K.AFFDATGGLWR.E
K.VQGGSPYGAGTFAGDGSR.W</t>
    <phoneticPr fontId="2" type="noConversion"/>
  </si>
  <si>
    <t xml:space="preserve">R.MTNFYTNFQVDEIGR.V + Oxidation (M)
R.VVSVGDGIAR.V
K.AVDSLVPIGR.G
R.EAFPGDVFYLHSR.L
K.LELAQYR.E
R.EVAAFAQFGSDLDAATQALLNR.G  </t>
    <phoneticPr fontId="2" type="noConversion"/>
  </si>
  <si>
    <t xml:space="preserve">K.VVDLLAPYQR.G
R.VGLTGLTVAEHFR.D
R.FTQANSEVSALLGR.I
R.DAEGQDVLLFIDNIFR.F
R.IPSAVGYQPTLATDLGGLQER.I                    </t>
    <phoneticPr fontId="2" type="noConversion"/>
  </si>
  <si>
    <t xml:space="preserve">K.LLSSLLRTSVR.R
R.SPLPRPSPVGHLLAR.A
R.TIAMDGTEGLVR.G
R.VLNTGSPITVPVGR.A
K.VVDLLAPYQR.G
K.AHGGFSVFAGVGER.T
K.CALVYGQMNEPPGAR.A
R.VGLTGLTVAEHFR.D
R.FTQANSEVSALLGR.I
R.IPSAVGYQPTLATDLGGLQER.I    </t>
    <phoneticPr fontId="2" type="noConversion"/>
  </si>
  <si>
    <t xml:space="preserve">K.VVDLLAPYQR.G
K.AHGGFSVFAGVGER.T
R.DAEGQDVLLFIDNIFR.F
R.IPSAVGYQPTLATDLGGLQER.I
K.ITDEFTGAGAVGQVCQVIGAVVDVR.F  </t>
    <phoneticPr fontId="2" type="noConversion"/>
  </si>
  <si>
    <t>R.NVLAPAAPYVR.K
K.LFYGVHVDNGR.L
R.QEGESFGSFTNR.M</t>
    <phoneticPr fontId="2" type="noConversion"/>
  </si>
  <si>
    <t xml:space="preserve">R.YLSSVLFQSIK.K
R.LVLTMPASMSMER.R </t>
    <phoneticPr fontId="2" type="noConversion"/>
  </si>
  <si>
    <t xml:space="preserve">K.GETLEEYWWCTER.C
K.SQSDYISIPIEGPYKPAAYR.Y  </t>
    <phoneticPr fontId="2" type="noConversion"/>
  </si>
  <si>
    <t>K.GETLEEYWWCTER.C
K.SQSDYISIPIEGPYKPAAYR.Y</t>
    <phoneticPr fontId="2" type="noConversion"/>
  </si>
  <si>
    <t>K.FVQSEEFR.A
R.IPPTEDIEQIIR.R
R.ALNVGFMLDEGQASLTDEYR.V</t>
    <phoneticPr fontId="2" type="noConversion"/>
  </si>
  <si>
    <t>R.LLANHPQFR.I
R.IAVLGASGYTGAEIVR.L
R.APELQEEAVYGLTEVLR.D</t>
    <phoneticPr fontId="2" type="noConversion"/>
  </si>
  <si>
    <t>K.FDPSFYPR.F
R.YVEFNLVYDR.G
R.IESILVSLPLTAR.W
K.NPFAPTLHFNYR.Y
R.YFETDAPKDVPGAPR.S
R.FVEDVWSRPGGGGGISR.V
K.AGVNVSVVYGVMPPDAYR.A</t>
    <phoneticPr fontId="2" type="noConversion"/>
  </si>
  <si>
    <t>K.FDPSFYPR.F
R.YVEFNLVYDR.G
R.IESILVSLPLTAR.W
K.NPFAPTLHFNYR.Y
R.YFETDAPKDVPGAPR.S
K.AGVNVSVVYGVMPPDAYR.A</t>
    <phoneticPr fontId="2" type="noConversion"/>
  </si>
  <si>
    <t>R.AAYNNPER.A
R.LIQENQAEFLR.L
R.ELVLEVFFACNR.D
R.AIDYLYSGIPESVDAPPVAR.A</t>
    <phoneticPr fontId="2" type="noConversion"/>
  </si>
  <si>
    <t xml:space="preserve">R.ITPAFELPVSR.V
K.ENGIQYVAFPAISCGIFR.Y
</t>
    <phoneticPr fontId="2" type="noConversion"/>
  </si>
  <si>
    <t>R.EVQALILSPTR.E
K.DQIYDVYR.Y
R.VLITTDVWAR.G</t>
    <phoneticPr fontId="2" type="noConversion"/>
  </si>
  <si>
    <t xml:space="preserve">R.VENLYEGPLDDIYANAIR.S
K.STLTDSLVAAAGIIAQEVAGDVR.M  </t>
    <phoneticPr fontId="2" type="noConversion"/>
  </si>
  <si>
    <t>K.AVITVPAYFNDAQR.Q
K.SQVFSTAADNQTQVGIR.V</t>
    <phoneticPr fontId="2" type="noConversion"/>
  </si>
  <si>
    <t>K.HNDDEQYIWESQAGGSFTVAR.D
K.QKPIWMR.K
K.RAPFDLFDNK.K
K.GIVDSEDLPLNISR.E</t>
    <phoneticPr fontId="2" type="noConversion"/>
  </si>
  <si>
    <t>K.ALELDDEDISYLTNR.A
K.HDPNNQELLDGIR.R</t>
    <phoneticPr fontId="2" type="noConversion"/>
  </si>
  <si>
    <t>K.SYELPDGQVITIGAER.F
R.VAPEEHPVLLTEAPLNPK.A
K.DPYGNIVLSGGSTMFPGIADR.M + Oxidation (M)
R.TTGIVLDSGDGVSHTVPIYEGYALPHAILR.L</t>
    <phoneticPr fontId="2" type="noConversion"/>
  </si>
  <si>
    <t>K.FGESFEMVPR.T
K.NPANFNVDNVR.V</t>
    <phoneticPr fontId="2" type="noConversion"/>
  </si>
  <si>
    <t>K.SYELPDGQVITIGAER.F
K.DLYGKIVLSGGSTMFPGIADR.M</t>
    <phoneticPr fontId="2" type="noConversion"/>
  </si>
  <si>
    <t>K.AGFAGDDAPR.A
R.AVFPSIVGRPR.H
K.IWHHTFYNELR.V
K.IWHHTFYNELR.V
R.LDLAGRDLTDALMK.I
R.GYSFTTTAER.E
K.SYELPDGQVITIGAER.F
R.MSKEITALAPSSMK.I
K.GEYDESGPSIVHR.K</t>
    <phoneticPr fontId="2" type="noConversion"/>
  </si>
  <si>
    <t xml:space="preserve">K.ATGGAGPGEELSVEER.N
R.GNDAHAATIR.S
K.AAQDIALADLAPTHPIR.L   </t>
    <phoneticPr fontId="2" type="noConversion"/>
  </si>
  <si>
    <t xml:space="preserve">K.TVDSEELTVEER.N
K.AAQDIALAELAPTHPIR.L
R.LGLALNFSVFYYEILNSPDR.A 
</t>
    <phoneticPr fontId="2" type="noConversion"/>
  </si>
  <si>
    <t>K.ELPPTHPIR.L
K.DSTLIMQLLR.D
R.DNLTLWTSDMQEDGGDEMR.D</t>
    <phoneticPr fontId="2" type="noConversion"/>
  </si>
  <si>
    <t xml:space="preserve">R.MTNFYTNFQVDEIGR.V
K.AVDSLVPIGR.G
R.EAFPGDVFYLHSR.L
R.GIRPAINVGLSVSR.V </t>
    <phoneticPr fontId="2" type="noConversion"/>
  </si>
  <si>
    <t>0 mM NaCl</t>
    <phoneticPr fontId="1" type="noConversion"/>
  </si>
  <si>
    <t>50 mM NaCl</t>
    <phoneticPr fontId="1" type="noConversion"/>
  </si>
  <si>
    <t>150 mM NaCl</t>
    <phoneticPr fontId="1" type="noConversion"/>
  </si>
  <si>
    <t>50/0 mM NaCl</t>
    <phoneticPr fontId="1" type="noConversion"/>
  </si>
  <si>
    <t>150/0 mM NaCl</t>
    <phoneticPr fontId="1" type="noConversion"/>
  </si>
  <si>
    <r>
      <t>POD12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</si>
  <si>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Peroxidase12</t>
    </r>
    <r>
      <rPr>
        <vertAlign val="superscript"/>
        <sz val="11.5"/>
        <color rgb="FF000000"/>
        <rFont val="Times New Roman"/>
        <family val="1"/>
      </rPr>
      <t>1</t>
    </r>
    <phoneticPr fontId="1" type="noConversion"/>
  </si>
  <si>
    <r>
      <t>Peroxidase12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</si>
  <si>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POD12</t>
    </r>
    <r>
      <rPr>
        <vertAlign val="superscript"/>
        <sz val="11.5"/>
        <color rgb="FF000000"/>
        <rFont val="Times New Roman"/>
        <family val="1"/>
      </rPr>
      <t>2</t>
    </r>
    <phoneticPr fontId="1" type="noConversion"/>
  </si>
  <si>
    <r>
      <t>Monodehydroascorbate reductase-like*</t>
    </r>
    <r>
      <rPr>
        <vertAlign val="superscript"/>
        <sz val="11.5"/>
        <rFont val="Times New Roman"/>
        <family val="1"/>
      </rPr>
      <t>1</t>
    </r>
    <phoneticPr fontId="1" type="noConversion"/>
  </si>
  <si>
    <r>
      <t>Monodehydroascorbate reductase-like*</t>
    </r>
    <r>
      <rPr>
        <vertAlign val="superscript"/>
        <sz val="11.5"/>
        <rFont val="Times New Roman"/>
        <family val="1"/>
      </rPr>
      <t>2</t>
    </r>
    <phoneticPr fontId="1" type="noConversion"/>
  </si>
  <si>
    <r>
      <t>Monodehydroascorbate reductase5*</t>
    </r>
    <r>
      <rPr>
        <vertAlign val="superscript"/>
        <sz val="11.5"/>
        <rFont val="Times New Roman"/>
        <family val="1"/>
      </rPr>
      <t>1</t>
    </r>
    <phoneticPr fontId="1" type="noConversion"/>
  </si>
  <si>
    <r>
      <t>Monodehydroascorbate reductase5*</t>
    </r>
    <r>
      <rPr>
        <vertAlign val="superscript"/>
        <sz val="11.5"/>
        <rFont val="Times New Roman"/>
        <family val="1"/>
      </rPr>
      <t>2</t>
    </r>
    <phoneticPr fontId="1" type="noConversion"/>
  </si>
  <si>
    <r>
      <t>MDHAR</t>
    </r>
    <r>
      <rPr>
        <vertAlign val="superscript"/>
        <sz val="11.5"/>
        <rFont val="Times New Roman"/>
        <family val="1"/>
      </rPr>
      <t>1</t>
    </r>
    <phoneticPr fontId="1" type="noConversion"/>
  </si>
  <si>
    <r>
      <t>MDHAR</t>
    </r>
    <r>
      <rPr>
        <vertAlign val="superscript"/>
        <sz val="11.5"/>
        <rFont val="Times New Roman"/>
        <family val="1"/>
      </rPr>
      <t>2</t>
    </r>
    <phoneticPr fontId="1" type="noConversion"/>
  </si>
  <si>
    <r>
      <t>MDHAR5</t>
    </r>
    <r>
      <rPr>
        <vertAlign val="superscript"/>
        <sz val="11.5"/>
        <rFont val="Times New Roman"/>
        <family val="1"/>
      </rPr>
      <t>1</t>
    </r>
    <phoneticPr fontId="2" type="noConversion"/>
  </si>
  <si>
    <r>
      <t>MDHAR5</t>
    </r>
    <r>
      <rPr>
        <vertAlign val="superscript"/>
        <sz val="11.5"/>
        <rFont val="Times New Roman"/>
        <family val="1"/>
      </rPr>
      <t>2</t>
    </r>
    <phoneticPr fontId="2" type="noConversion"/>
  </si>
  <si>
    <t>GAPDH2</t>
    <phoneticPr fontId="2" type="noConversion"/>
  </si>
  <si>
    <r>
      <t>Enolase2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</si>
  <si>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Enolase2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</si>
  <si>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ENO2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</si>
  <si>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ENO2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</si>
  <si>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t>PDC3</t>
    <phoneticPr fontId="2" type="noConversion"/>
  </si>
  <si>
    <t>PDC2</t>
    <phoneticPr fontId="2" type="noConversion"/>
  </si>
  <si>
    <t xml:space="preserve">Sucrose synthase1 </t>
    <phoneticPr fontId="1" type="noConversion"/>
  </si>
  <si>
    <t>6-phosphogluconate dehydrogenase, decarboxylating</t>
    <phoneticPr fontId="2" type="noConversion"/>
  </si>
  <si>
    <t>α-Gal3</t>
    <phoneticPr fontId="2" type="noConversion"/>
  </si>
  <si>
    <r>
      <t>ATP synthase subunit alpha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</si>
  <si>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ATP synthase subunit alpha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</si>
  <si>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ATP synthase subunit beta</t>
    </r>
    <r>
      <rPr>
        <vertAlign val="superscript"/>
        <sz val="11.5"/>
        <color rgb="FF000000"/>
        <rFont val="Times New Roman"/>
        <family val="1"/>
      </rPr>
      <t>1</t>
    </r>
    <phoneticPr fontId="1" type="noConversion"/>
  </si>
  <si>
    <r>
      <t>ATP synthase subunit beta</t>
    </r>
    <r>
      <rPr>
        <vertAlign val="superscript"/>
        <sz val="11.5"/>
        <color rgb="FF000000"/>
        <rFont val="Times New Roman"/>
        <family val="1"/>
      </rPr>
      <t>2</t>
    </r>
    <phoneticPr fontId="1" type="noConversion"/>
  </si>
  <si>
    <r>
      <t>ATP synthase subunit beta*</t>
    </r>
    <r>
      <rPr>
        <vertAlign val="superscript"/>
        <sz val="11.5"/>
        <rFont val="Times New Roman"/>
        <family val="1"/>
      </rPr>
      <t>3</t>
    </r>
    <phoneticPr fontId="1" type="noConversion"/>
  </si>
  <si>
    <r>
      <t>mATPSβ</t>
    </r>
    <r>
      <rPr>
        <vertAlign val="superscript"/>
        <sz val="11.5"/>
        <rFont val="Times New Roman"/>
        <family val="1"/>
      </rPr>
      <t>3</t>
    </r>
    <phoneticPr fontId="2" type="noConversion"/>
  </si>
  <si>
    <r>
      <t>mATPSβ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</si>
  <si>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mATPSβ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</si>
  <si>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mATPSα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</si>
  <si>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mATPSα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</si>
  <si>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SAHH</t>
    </r>
    <r>
      <rPr>
        <vertAlign val="superscript"/>
        <sz val="11.5"/>
        <rFont val="Times New Roman"/>
        <family val="1"/>
      </rPr>
      <t>1</t>
    </r>
    <phoneticPr fontId="1" type="noConversion"/>
  </si>
  <si>
    <r>
      <t>SAHH</t>
    </r>
    <r>
      <rPr>
        <vertAlign val="superscript"/>
        <sz val="11.5"/>
        <rFont val="Times New Roman"/>
        <family val="1"/>
      </rPr>
      <t>2</t>
    </r>
    <phoneticPr fontId="1" type="noConversion"/>
  </si>
  <si>
    <r>
      <t>S-adenosyl-L-homocysteine hydrolase</t>
    </r>
    <r>
      <rPr>
        <vertAlign val="superscript"/>
        <sz val="11.5"/>
        <rFont val="Times New Roman"/>
        <family val="1"/>
      </rPr>
      <t>1</t>
    </r>
    <phoneticPr fontId="2" type="noConversion"/>
  </si>
  <si>
    <r>
      <t>S-adenosyl-L-homocysteine hydrolase</t>
    </r>
    <r>
      <rPr>
        <vertAlign val="superscript"/>
        <sz val="11.5"/>
        <rFont val="Times New Roman"/>
        <family val="1"/>
      </rPr>
      <t>2</t>
    </r>
    <phoneticPr fontId="2" type="noConversion"/>
  </si>
  <si>
    <r>
      <t>Oxygen-dependent coproporphyrinogen-III oxidase*</t>
    </r>
    <r>
      <rPr>
        <vertAlign val="superscript"/>
        <sz val="11.5"/>
        <rFont val="Times New Roman"/>
        <family val="1"/>
      </rPr>
      <t>1</t>
    </r>
    <phoneticPr fontId="2" type="noConversion"/>
  </si>
  <si>
    <r>
      <t>CPO</t>
    </r>
    <r>
      <rPr>
        <vertAlign val="superscript"/>
        <sz val="11.5"/>
        <rFont val="Times New Roman"/>
        <family val="1"/>
      </rPr>
      <t>1</t>
    </r>
    <phoneticPr fontId="2" type="noConversion"/>
  </si>
  <si>
    <r>
      <t>CPO</t>
    </r>
    <r>
      <rPr>
        <vertAlign val="superscript"/>
        <sz val="11.5"/>
        <rFont val="Times New Roman"/>
        <family val="1"/>
      </rPr>
      <t>2</t>
    </r>
    <phoneticPr fontId="2" type="noConversion"/>
  </si>
  <si>
    <t>RH2</t>
    <phoneticPr fontId="2" type="noConversion"/>
  </si>
  <si>
    <t xml:space="preserve">Elongation factor2 </t>
    <phoneticPr fontId="2" type="noConversion"/>
  </si>
  <si>
    <t>EF2</t>
    <phoneticPr fontId="2" type="noConversion"/>
  </si>
  <si>
    <t>HSP70</t>
    <phoneticPr fontId="2" type="noConversion"/>
  </si>
  <si>
    <t>HSP90</t>
    <phoneticPr fontId="2" type="noConversion"/>
  </si>
  <si>
    <t>TCP1</t>
    <phoneticPr fontId="2" type="noConversion"/>
  </si>
  <si>
    <r>
      <t>ACT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</si>
  <si>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ACT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</si>
  <si>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Actin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</si>
  <si>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Actin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</si>
  <si>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t>ACT7</t>
    <phoneticPr fontId="2" type="noConversion"/>
  </si>
  <si>
    <r>
      <t>14-3-3</t>
    </r>
    <r>
      <rPr>
        <vertAlign val="superscript"/>
        <sz val="11.5"/>
        <color rgb="FF000000"/>
        <rFont val="Times New Roman"/>
        <family val="1"/>
      </rPr>
      <t>2</t>
    </r>
    <phoneticPr fontId="1" type="noConversion"/>
  </si>
  <si>
    <r>
      <t>Malate dehydrogenase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</si>
  <si>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Malate dehydrogenase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</si>
  <si>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>MDH</t>
    </r>
    <r>
      <rPr>
        <vertAlign val="superscript"/>
        <sz val="11.5"/>
        <color rgb="FF000000"/>
        <rFont val="Times New Roman"/>
        <family val="1"/>
      </rPr>
      <t>1</t>
    </r>
    <phoneticPr fontId="2" type="noConversion"/>
  </si>
  <si>
    <r>
      <t>MDH</t>
    </r>
    <r>
      <rPr>
        <vertAlign val="superscript"/>
        <sz val="11.5"/>
        <color rgb="FF000000"/>
        <rFont val="Times New Roman"/>
        <family val="1"/>
      </rPr>
      <t>2</t>
    </r>
    <phoneticPr fontId="2" type="noConversion"/>
  </si>
  <si>
    <r>
      <t xml:space="preserve">Protein abundance on 2DE gel </t>
    </r>
    <r>
      <rPr>
        <b/>
        <vertAlign val="superscript"/>
        <sz val="11.5"/>
        <color theme="1"/>
        <rFont val="Times New Roman"/>
        <family val="1"/>
      </rPr>
      <t>(m)</t>
    </r>
    <phoneticPr fontId="1" type="noConversion"/>
  </si>
  <si>
    <r>
      <t>14-3-3</t>
    </r>
    <r>
      <rPr>
        <vertAlign val="superscript"/>
        <sz val="11.5"/>
        <color rgb="FF000000"/>
        <rFont val="Times New Roman"/>
        <family val="1"/>
      </rPr>
      <t>`1</t>
    </r>
    <phoneticPr fontId="1" type="noConversion"/>
  </si>
  <si>
    <t>ROS scavenging</t>
    <phoneticPr fontId="1" type="noConversion"/>
  </si>
  <si>
    <t>ROS scavenging and defense</t>
    <phoneticPr fontId="1" type="noConversion"/>
  </si>
  <si>
    <t>Carbohydrate and energy metabolism</t>
    <phoneticPr fontId="1" type="noConversion"/>
  </si>
  <si>
    <t>IDH</t>
    <phoneticPr fontId="2" type="noConversion"/>
  </si>
  <si>
    <t>Isocitrate dehydrogenase*</t>
    <phoneticPr fontId="2" type="noConversion"/>
  </si>
  <si>
    <t>Basic metabolism</t>
    <phoneticPr fontId="1" type="noConversion"/>
  </si>
  <si>
    <t>Transcription regulation</t>
    <phoneticPr fontId="1" type="noConversion"/>
  </si>
  <si>
    <t>Signaling</t>
    <phoneticPr fontId="1" type="noConversion"/>
  </si>
  <si>
    <t>Rep. 1</t>
    <phoneticPr fontId="1" type="noConversion"/>
  </si>
  <si>
    <t>Rep. 2</t>
    <phoneticPr fontId="1" type="noConversion"/>
  </si>
  <si>
    <t>Rep. 3</t>
    <phoneticPr fontId="1" type="noConversion"/>
  </si>
  <si>
    <r>
      <t>Abbr.</t>
    </r>
    <r>
      <rPr>
        <b/>
        <vertAlign val="superscript"/>
        <sz val="11.5"/>
        <rFont val="Times New Roman"/>
        <family val="1"/>
      </rPr>
      <t>(</t>
    </r>
    <r>
      <rPr>
        <b/>
        <i/>
        <vertAlign val="superscript"/>
        <sz val="11.5"/>
        <rFont val="Times New Roman"/>
        <family val="1"/>
      </rPr>
      <t>d</t>
    </r>
    <r>
      <rPr>
        <b/>
        <vertAlign val="superscript"/>
        <sz val="11.5"/>
        <rFont val="Times New Roman"/>
        <family val="1"/>
      </rPr>
      <t>)</t>
    </r>
    <phoneticPr fontId="1" type="noConversion"/>
  </si>
  <si>
    <t xml:space="preserve">Protein synthesis </t>
    <phoneticPr fontId="1" type="noConversion"/>
  </si>
  <si>
    <t>Protein processing</t>
    <phoneticPr fontId="1" type="noConversion"/>
  </si>
  <si>
    <t>Protein processing</t>
    <phoneticPr fontId="1" type="noConversion"/>
  </si>
  <si>
    <t>Protein processing</t>
    <phoneticPr fontId="1" type="noConversion"/>
  </si>
  <si>
    <t>Protein processing</t>
    <phoneticPr fontId="1" type="noConversion"/>
  </si>
  <si>
    <t>Other basic metabolism</t>
    <phoneticPr fontId="1" type="noConversion"/>
  </si>
  <si>
    <t>Transcription regulation</t>
    <phoneticPr fontId="1" type="noConversion"/>
  </si>
  <si>
    <t>Protein synthesis and processing</t>
    <phoneticPr fontId="1" type="noConversion"/>
  </si>
  <si>
    <t>Glyceraldehyde-3-phosphate dehydrogenase 2</t>
    <phoneticPr fontId="2" type="noConversion"/>
  </si>
  <si>
    <t>Pyruvate decarboxylase 2*</t>
    <phoneticPr fontId="4" type="noConversion"/>
  </si>
  <si>
    <t>Pyruvate decarboxylase 3*</t>
    <phoneticPr fontId="4" type="noConversion"/>
  </si>
  <si>
    <t>Alpha-galactosidase 3*</t>
    <phoneticPr fontId="2" type="noConversion"/>
  </si>
  <si>
    <t>Gamma carbonic anhydrase-like 1*</t>
    <phoneticPr fontId="2" type="noConversion"/>
  </si>
  <si>
    <t>Heat shock 70 kDa protein*</t>
    <phoneticPr fontId="1" type="noConversion"/>
  </si>
  <si>
    <t>Macro domain-containing protein VPA0103*</t>
    <phoneticPr fontId="2" type="noConversion"/>
  </si>
  <si>
    <t>DEAD-box ATP-dependent RNA helicase 2</t>
    <phoneticPr fontId="2" type="noConversion"/>
  </si>
  <si>
    <t>Hsp70-Hsp90 organizing protein 1</t>
    <phoneticPr fontId="2" type="noConversion"/>
  </si>
  <si>
    <t>CAL1</t>
    <phoneticPr fontId="2" type="noConversion"/>
  </si>
  <si>
    <t>Sulfite reductase*</t>
    <phoneticPr fontId="4" type="noConversion"/>
  </si>
  <si>
    <t>Glutathione S-transferase 1</t>
    <phoneticPr fontId="2" type="noConversion"/>
  </si>
  <si>
    <t xml:space="preserve">STO1 </t>
    <phoneticPr fontId="2" type="noConversion"/>
  </si>
  <si>
    <t>GST1</t>
    <phoneticPr fontId="2" type="noConversion"/>
  </si>
  <si>
    <t>Fer</t>
    <phoneticPr fontId="2" type="noConversion"/>
  </si>
  <si>
    <t>CSase</t>
    <phoneticPr fontId="2" type="noConversion"/>
  </si>
  <si>
    <t>Salt tolerance protein 1</t>
    <phoneticPr fontId="2" type="noConversion"/>
  </si>
  <si>
    <t>AKR2</t>
    <phoneticPr fontId="2" type="noConversion"/>
  </si>
  <si>
    <t>Signaling and cytoskeleton</t>
    <phoneticPr fontId="1" type="noConversion"/>
  </si>
  <si>
    <t>HOP</t>
    <phoneticPr fontId="2" type="noConversion"/>
  </si>
  <si>
    <r>
      <t>Oxygen-dependent coproporphyrinogen-III oxidase*</t>
    </r>
    <r>
      <rPr>
        <vertAlign val="superscript"/>
        <sz val="11.5"/>
        <rFont val="Times New Roman"/>
        <family val="1"/>
      </rPr>
      <t>2</t>
    </r>
    <phoneticPr fontId="2" type="noConversion"/>
  </si>
  <si>
    <t>Aldo-keto reductase2*</t>
    <phoneticPr fontId="4" type="noConversion"/>
  </si>
  <si>
    <t>Cytoskeleton</t>
    <phoneticPr fontId="1" type="noConversion"/>
  </si>
  <si>
    <t>Glycolysis</t>
    <phoneticPr fontId="1" type="noConversion"/>
  </si>
  <si>
    <t>Glycolysis</t>
    <phoneticPr fontId="1" type="noConversion"/>
  </si>
  <si>
    <t>TCA cycle</t>
    <phoneticPr fontId="1" type="noConversion"/>
  </si>
  <si>
    <t>TCA cycle</t>
    <phoneticPr fontId="1" type="noConversion"/>
  </si>
  <si>
    <t>Carbohydrate  metabolism</t>
    <phoneticPr fontId="1" type="noConversion"/>
  </si>
  <si>
    <t>Sugar metabolism</t>
    <phoneticPr fontId="1" type="noConversion"/>
  </si>
  <si>
    <t>Oxidation respiratory chain</t>
    <phoneticPr fontId="1" type="noConversion"/>
  </si>
  <si>
    <t>Pentose phosphate pathway</t>
    <phoneticPr fontId="1" type="noConversion"/>
  </si>
  <si>
    <r>
      <rPr>
        <i/>
        <vertAlign val="superscript"/>
        <sz val="11.5"/>
        <color theme="1"/>
        <rFont val="Times New Roman"/>
        <family val="1"/>
      </rPr>
      <t>a</t>
    </r>
    <r>
      <rPr>
        <sz val="11.5"/>
        <color theme="1"/>
        <rFont val="Times New Roman"/>
        <family val="1"/>
      </rPr>
      <t xml:space="preserve"> Assigned spot number as indicated in Fig. 4</t>
    </r>
    <phoneticPr fontId="2" type="noConversion"/>
  </si>
  <si>
    <r>
      <rPr>
        <i/>
        <vertAlign val="superscript"/>
        <sz val="11.5"/>
        <color theme="1"/>
        <rFont val="Times New Roman"/>
        <family val="1"/>
      </rPr>
      <t>m</t>
    </r>
    <r>
      <rPr>
        <sz val="11.5"/>
        <color theme="1"/>
        <rFont val="Times New Roman"/>
        <family val="1"/>
      </rPr>
      <t xml:space="preserve"> The three replicates of protein abundances (the percent volume, vol%), as well as their average value, standared deviation (SD), ratios of treatments via controls.</t>
    </r>
    <phoneticPr fontId="2" type="noConversion"/>
  </si>
  <si>
    <t>Supplemental Table S1. NaCl-responsive proteins identified in the alkaligrass calli using 2DE gel combined with MALDI-TOF MS/MS.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</si>
</sst>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.00_);[Red]\(0.00\)"/>
  </numFmts>
  <fonts count="25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.5"/>
      <name val="Times New Roman"/>
      <family val="1"/>
    </font>
    <font>
      <sz val="11.5"/>
      <color theme="1"/>
      <name val="Times New Roman"/>
      <family val="1"/>
    </font>
    <font>
      <sz val="11.5"/>
      <color indexed="8"/>
      <name val="Times New Roman"/>
      <family val="1"/>
    </font>
    <font>
      <sz val="11.5"/>
      <name val="Times New Roman"/>
      <family val="1"/>
    </font>
    <font>
      <b/>
      <sz val="11.5"/>
      <color indexed="8"/>
      <name val="Times New Roman"/>
      <family val="1"/>
    </font>
    <font>
      <b/>
      <vertAlign val="superscript"/>
      <sz val="11.5"/>
      <color indexed="8"/>
      <name val="Times New Roman"/>
      <family val="1"/>
    </font>
    <font>
      <b/>
      <i/>
      <vertAlign val="superscript"/>
      <sz val="11.5"/>
      <color indexed="8"/>
      <name val="Times New Roman"/>
      <family val="1"/>
    </font>
    <font>
      <b/>
      <vertAlign val="superscript"/>
      <sz val="11.5"/>
      <name val="Times New Roman"/>
      <family val="1"/>
    </font>
    <font>
      <b/>
      <i/>
      <vertAlign val="superscript"/>
      <sz val="11.5"/>
      <name val="Times New Roman"/>
      <family val="1"/>
    </font>
    <font>
      <sz val="11.5"/>
      <color rgb="FF000000"/>
      <name val="Times New Roman"/>
      <family val="1"/>
    </font>
    <font>
      <i/>
      <sz val="11.5"/>
      <color theme="1"/>
      <name val="Times New Roman"/>
      <family val="1"/>
    </font>
    <font>
      <i/>
      <sz val="11.5"/>
      <color rgb="FF000000"/>
      <name val="Times New Roman"/>
      <family val="1"/>
    </font>
    <font>
      <i/>
      <vertAlign val="superscript"/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vertAlign val="superscript"/>
      <sz val="11.5"/>
      <color rgb="FF000000"/>
      <name val="Times New Roman"/>
      <family val="1"/>
    </font>
    <font>
      <vertAlign val="superscript"/>
      <sz val="11.5"/>
      <name val="Times New Roman"/>
      <family val="1"/>
    </font>
    <font>
      <b/>
      <vertAlign val="superscript"/>
      <sz val="11.5"/>
      <color theme="1"/>
      <name val="Times New Roman"/>
      <family val="1"/>
    </font>
    <font>
      <b/>
      <sz val="11.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05">
    <xf numFmtId="0" fontId="0" fillId="0" borderId="0" xfId="0">
      <alignment vertical="center"/>
    </xf>
    <xf numFmtId="176" fontId="8" fillId="0" borderId="0" xfId="0" applyNumberFormat="1" applyFont="1" applyAlignment="1">
      <alignment horizontal="left" wrapText="1"/>
    </xf>
    <xf numFmtId="176" fontId="8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 vertical="center"/>
    </xf>
    <xf numFmtId="176" fontId="16" fillId="0" borderId="0" xfId="0" applyNumberFormat="1" applyFont="1" applyAlignment="1">
      <alignment horizontal="left" vertical="center" wrapText="1"/>
    </xf>
    <xf numFmtId="176" fontId="9" fillId="0" borderId="0" xfId="3" applyNumberFormat="1" applyFont="1" applyAlignment="1">
      <alignment horizontal="left" vertical="center"/>
    </xf>
    <xf numFmtId="176" fontId="18" fillId="0" borderId="0" xfId="0" applyNumberFormat="1" applyFont="1" applyAlignment="1">
      <alignment horizontal="left" vertical="center"/>
    </xf>
    <xf numFmtId="176" fontId="16" fillId="0" borderId="0" xfId="0" applyNumberFormat="1" applyFont="1" applyFill="1" applyAlignment="1">
      <alignment horizontal="left" vertical="center" wrapText="1"/>
    </xf>
    <xf numFmtId="176" fontId="10" fillId="0" borderId="0" xfId="0" applyNumberFormat="1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 wrapText="1"/>
    </xf>
    <xf numFmtId="176" fontId="9" fillId="0" borderId="0" xfId="0" applyNumberFormat="1" applyFont="1" applyAlignment="1">
      <alignment horizontal="left" vertical="top"/>
    </xf>
    <xf numFmtId="0" fontId="16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/>
    </xf>
    <xf numFmtId="177" fontId="7" fillId="0" borderId="3" xfId="0" applyNumberFormat="1" applyFont="1" applyBorder="1" applyAlignment="1">
      <alignment horizontal="center" vertical="center" wrapText="1"/>
    </xf>
    <xf numFmtId="177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10" fillId="0" borderId="0" xfId="0" applyNumberFormat="1" applyFont="1" applyAlignment="1">
      <alignment horizontal="left" vertical="center"/>
    </xf>
    <xf numFmtId="0" fontId="18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 vertical="top" wrapText="1"/>
    </xf>
    <xf numFmtId="177" fontId="10" fillId="2" borderId="4" xfId="1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10" fillId="2" borderId="4" xfId="0" applyNumberFormat="1" applyFont="1" applyFill="1" applyBorder="1" applyAlignment="1">
      <alignment horizontal="center" vertical="center"/>
    </xf>
    <xf numFmtId="0" fontId="10" fillId="0" borderId="0" xfId="2" applyNumberFormat="1" applyFont="1" applyAlignment="1">
      <alignment horizontal="left" vertical="top"/>
    </xf>
    <xf numFmtId="176" fontId="10" fillId="0" borderId="0" xfId="2" applyNumberFormat="1" applyFont="1" applyAlignment="1">
      <alignment horizontal="left" vertical="top" wrapText="1"/>
    </xf>
    <xf numFmtId="0" fontId="10" fillId="0" borderId="0" xfId="0" applyNumberFormat="1" applyFont="1" applyAlignment="1">
      <alignment horizontal="left" vertical="top"/>
    </xf>
    <xf numFmtId="0" fontId="9" fillId="0" borderId="0" xfId="0" applyNumberFormat="1" applyFont="1" applyAlignment="1">
      <alignment horizontal="left" vertical="center"/>
    </xf>
    <xf numFmtId="176" fontId="8" fillId="0" borderId="0" xfId="0" applyNumberFormat="1" applyFont="1" applyFill="1" applyAlignment="1">
      <alignment horizontal="left" wrapText="1"/>
    </xf>
    <xf numFmtId="176" fontId="10" fillId="0" borderId="0" xfId="0" applyNumberFormat="1" applyFont="1" applyFill="1" applyAlignment="1">
      <alignment horizontal="left" vertical="center" wrapText="1"/>
    </xf>
    <xf numFmtId="0" fontId="16" fillId="0" borderId="0" xfId="0" applyNumberFormat="1" applyFont="1" applyAlignment="1">
      <alignment horizontal="left" vertical="center" wrapText="1"/>
    </xf>
    <xf numFmtId="177" fontId="8" fillId="3" borderId="0" xfId="0" applyNumberFormat="1" applyFont="1" applyFill="1" applyAlignment="1">
      <alignment horizontal="center" vertical="center"/>
    </xf>
    <xf numFmtId="0" fontId="24" fillId="3" borderId="0" xfId="0" applyNumberFormat="1" applyFont="1" applyFill="1" applyAlignment="1">
      <alignment horizontal="left" vertical="center"/>
    </xf>
    <xf numFmtId="176" fontId="8" fillId="3" borderId="0" xfId="0" applyNumberFormat="1" applyFont="1" applyFill="1" applyAlignment="1">
      <alignment horizontal="left" vertical="center"/>
    </xf>
    <xf numFmtId="176" fontId="10" fillId="3" borderId="0" xfId="0" applyNumberFormat="1" applyFont="1" applyFill="1" applyAlignment="1">
      <alignment horizontal="left" vertical="center" wrapText="1"/>
    </xf>
    <xf numFmtId="176" fontId="8" fillId="3" borderId="0" xfId="0" applyNumberFormat="1" applyFont="1" applyFill="1" applyAlignment="1">
      <alignment horizontal="left" vertical="center" wrapText="1"/>
    </xf>
    <xf numFmtId="176" fontId="18" fillId="3" borderId="0" xfId="0" applyNumberFormat="1" applyFont="1" applyFill="1" applyAlignment="1">
      <alignment horizontal="left" vertical="center"/>
    </xf>
    <xf numFmtId="176" fontId="10" fillId="3" borderId="0" xfId="0" applyNumberFormat="1" applyFont="1" applyFill="1" applyAlignment="1">
      <alignment horizontal="left" vertical="center"/>
    </xf>
    <xf numFmtId="0" fontId="10" fillId="3" borderId="0" xfId="2" applyNumberFormat="1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176" fontId="10" fillId="3" borderId="0" xfId="0" applyNumberFormat="1" applyFont="1" applyFill="1" applyAlignment="1">
      <alignment horizontal="left" vertical="top" wrapText="1"/>
    </xf>
    <xf numFmtId="177" fontId="10" fillId="3" borderId="4" xfId="1" applyNumberFormat="1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11" fillId="3" borderId="0" xfId="0" applyNumberFormat="1" applyFont="1" applyFill="1" applyBorder="1" applyAlignment="1">
      <alignment horizontal="left" vertical="center"/>
    </xf>
    <xf numFmtId="176" fontId="7" fillId="3" borderId="0" xfId="0" applyNumberFormat="1" applyFont="1" applyFill="1" applyBorder="1" applyAlignment="1">
      <alignment horizontal="left" vertical="center" wrapText="1"/>
    </xf>
    <xf numFmtId="176" fontId="11" fillId="3" borderId="0" xfId="0" applyNumberFormat="1" applyFont="1" applyFill="1" applyBorder="1" applyAlignment="1">
      <alignment horizontal="left" vertical="center" wrapText="1"/>
    </xf>
    <xf numFmtId="176" fontId="7" fillId="3" borderId="0" xfId="0" applyNumberFormat="1" applyFont="1" applyFill="1" applyBorder="1" applyAlignment="1">
      <alignment horizontal="left" vertical="center"/>
    </xf>
    <xf numFmtId="176" fontId="11" fillId="3" borderId="0" xfId="0" applyNumberFormat="1" applyFont="1" applyFill="1" applyBorder="1" applyAlignment="1">
      <alignment horizontal="left" vertical="center"/>
    </xf>
    <xf numFmtId="176" fontId="11" fillId="3" borderId="0" xfId="0" applyNumberFormat="1" applyFont="1" applyFill="1" applyBorder="1" applyAlignment="1">
      <alignment horizontal="center" vertical="center"/>
    </xf>
    <xf numFmtId="177" fontId="7" fillId="3" borderId="0" xfId="0" applyNumberFormat="1" applyFont="1" applyFill="1" applyBorder="1" applyAlignment="1">
      <alignment horizontal="center" vertical="center" wrapText="1"/>
    </xf>
    <xf numFmtId="176" fontId="16" fillId="3" borderId="0" xfId="0" applyNumberFormat="1" applyFont="1" applyFill="1" applyAlignment="1">
      <alignment horizontal="left" vertical="center" wrapText="1"/>
    </xf>
    <xf numFmtId="0" fontId="18" fillId="3" borderId="0" xfId="0" applyNumberFormat="1" applyFont="1" applyFill="1" applyAlignment="1">
      <alignment horizontal="left" vertical="center"/>
    </xf>
    <xf numFmtId="176" fontId="20" fillId="3" borderId="0" xfId="0" applyNumberFormat="1" applyFont="1" applyFill="1" applyAlignment="1">
      <alignment horizontal="left" vertical="center"/>
    </xf>
    <xf numFmtId="177" fontId="10" fillId="3" borderId="4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16" fillId="0" borderId="2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left" vertical="center"/>
    </xf>
    <xf numFmtId="176" fontId="10" fillId="0" borderId="2" xfId="0" applyNumberFormat="1" applyFont="1" applyFill="1" applyBorder="1" applyAlignment="1">
      <alignment horizontal="left" vertical="center" wrapText="1"/>
    </xf>
    <xf numFmtId="176" fontId="10" fillId="0" borderId="2" xfId="0" applyNumberFormat="1" applyFont="1" applyBorder="1" applyAlignment="1">
      <alignment horizontal="left" vertical="center" wrapText="1"/>
    </xf>
    <xf numFmtId="176" fontId="8" fillId="0" borderId="2" xfId="0" applyNumberFormat="1" applyFont="1" applyBorder="1" applyAlignment="1">
      <alignment horizontal="left" vertical="center" wrapText="1"/>
    </xf>
    <xf numFmtId="176" fontId="18" fillId="0" borderId="2" xfId="0" applyNumberFormat="1" applyFont="1" applyBorder="1" applyAlignment="1">
      <alignment horizontal="left" vertical="center"/>
    </xf>
    <xf numFmtId="176" fontId="10" fillId="0" borderId="2" xfId="0" applyNumberFormat="1" applyFont="1" applyBorder="1" applyAlignment="1">
      <alignment horizontal="left" vertical="center"/>
    </xf>
    <xf numFmtId="0" fontId="10" fillId="0" borderId="2" xfId="0" applyNumberFormat="1" applyFont="1" applyBorder="1" applyAlignment="1">
      <alignment horizontal="left" vertical="center"/>
    </xf>
    <xf numFmtId="0" fontId="18" fillId="0" borderId="2" xfId="0" applyNumberFormat="1" applyFont="1" applyBorder="1" applyAlignment="1">
      <alignment horizontal="left" vertical="center"/>
    </xf>
    <xf numFmtId="176" fontId="10" fillId="0" borderId="2" xfId="0" applyNumberFormat="1" applyFont="1" applyBorder="1" applyAlignment="1">
      <alignment horizontal="left" vertical="top" wrapText="1"/>
    </xf>
    <xf numFmtId="177" fontId="10" fillId="2" borderId="5" xfId="0" applyNumberFormat="1" applyFont="1" applyFill="1" applyBorder="1" applyAlignment="1">
      <alignment horizontal="center" vertical="center"/>
    </xf>
    <xf numFmtId="177" fontId="10" fillId="2" borderId="5" xfId="1" applyNumberFormat="1" applyFont="1" applyFill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16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3" applyNumberFormat="1" applyFont="1" applyFill="1" applyAlignment="1">
      <alignment horizontal="left" vertical="center"/>
    </xf>
    <xf numFmtId="176" fontId="18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0" fontId="18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Alignment="1">
      <alignment horizontal="left" vertical="top" wrapText="1"/>
    </xf>
    <xf numFmtId="177" fontId="10" fillId="0" borderId="4" xfId="1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left" vertical="center"/>
    </xf>
    <xf numFmtId="176" fontId="16" fillId="0" borderId="0" xfId="0" applyNumberFormat="1" applyFont="1" applyFill="1" applyAlignment="1">
      <alignment horizontal="left" vertical="center"/>
    </xf>
    <xf numFmtId="176" fontId="1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  <xf numFmtId="176" fontId="11" fillId="0" borderId="2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11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77" fontId="20" fillId="0" borderId="3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176" fontId="11" fillId="0" borderId="0" xfId="0" applyNumberFormat="1" applyFont="1" applyFill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left" vertical="center" wrapText="1"/>
    </xf>
    <xf numFmtId="176" fontId="7" fillId="0" borderId="0" xfId="0" applyNumberFormat="1" applyFont="1" applyBorder="1" applyAlignment="1">
      <alignment horizontal="left" vertical="center" wrapText="1"/>
    </xf>
    <xf numFmtId="176" fontId="11" fillId="0" borderId="0" xfId="0" applyNumberFormat="1" applyFont="1" applyBorder="1" applyAlignment="1">
      <alignment horizontal="left" vertical="center" wrapText="1"/>
    </xf>
  </cellXfs>
  <cellStyles count="7">
    <cellStyle name="百分比 2" xfId="5"/>
    <cellStyle name="常规" xfId="0" builtinId="0"/>
    <cellStyle name="常规 2" xfId="3"/>
    <cellStyle name="常规 2 2" xfId="4"/>
    <cellStyle name="常规 3" xfId="6"/>
    <cellStyle name="常规_Sheet1" xfId="2"/>
    <cellStyle name="常规_新表" xfId="1"/>
  </cellStyles>
  <dxfs count="30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  <fill>
        <patternFill patternType="none">
          <bgColor auto="1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00FFCC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78"/>
  <sheetViews>
    <sheetView tabSelected="1" zoomScale="80" zoomScaleNormal="80" workbookViewId="0">
      <selection activeCell="F5" sqref="F5"/>
    </sheetView>
  </sheetViews>
  <sheetFormatPr defaultColWidth="9" defaultRowHeight="15"/>
  <cols>
    <col min="1" max="1" width="7.875" style="15" customWidth="1"/>
    <col min="2" max="2" width="15.125" style="2" customWidth="1"/>
    <col min="3" max="3" width="36.625" style="29" customWidth="1"/>
    <col min="4" max="4" width="10.625" style="1" customWidth="1"/>
    <col min="5" max="5" width="21.75" style="1" customWidth="1"/>
    <col min="6" max="6" width="26.875" style="2" customWidth="1"/>
    <col min="7" max="7" width="12.625" style="4" customWidth="1"/>
    <col min="8" max="8" width="13.75" style="4" customWidth="1"/>
    <col min="9" max="9" width="5.625" style="28" customWidth="1"/>
    <col min="10" max="10" width="6.125" style="28" customWidth="1"/>
    <col min="11" max="11" width="7.5" style="28" customWidth="1"/>
    <col min="12" max="12" width="31.625" style="13" customWidth="1"/>
    <col min="13" max="37" width="8" style="17" customWidth="1"/>
    <col min="38" max="214" width="9" style="55"/>
    <col min="215" max="16384" width="9" style="18"/>
  </cols>
  <sheetData>
    <row r="1" spans="1:214" ht="27" customHeight="1">
      <c r="A1" s="91" t="s">
        <v>414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</row>
    <row r="2" spans="1:214">
      <c r="A2" s="88" t="s">
        <v>150</v>
      </c>
      <c r="B2" s="97" t="s">
        <v>212</v>
      </c>
      <c r="C2" s="100" t="s">
        <v>213</v>
      </c>
      <c r="D2" s="97" t="s">
        <v>372</v>
      </c>
      <c r="E2" s="97" t="s">
        <v>222</v>
      </c>
      <c r="F2" s="85" t="s">
        <v>223</v>
      </c>
      <c r="G2" s="85" t="s">
        <v>234</v>
      </c>
      <c r="H2" s="85" t="s">
        <v>235</v>
      </c>
      <c r="I2" s="88" t="s">
        <v>224</v>
      </c>
      <c r="J2" s="88" t="s">
        <v>225</v>
      </c>
      <c r="K2" s="88" t="s">
        <v>226</v>
      </c>
      <c r="L2" s="94" t="s">
        <v>227</v>
      </c>
      <c r="M2" s="93" t="s">
        <v>359</v>
      </c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</row>
    <row r="3" spans="1:214">
      <c r="A3" s="89"/>
      <c r="B3" s="98"/>
      <c r="C3" s="101"/>
      <c r="D3" s="98"/>
      <c r="E3" s="103"/>
      <c r="F3" s="104"/>
      <c r="G3" s="86"/>
      <c r="H3" s="86"/>
      <c r="I3" s="89"/>
      <c r="J3" s="89"/>
      <c r="K3" s="89"/>
      <c r="L3" s="95"/>
      <c r="M3" s="93" t="s">
        <v>299</v>
      </c>
      <c r="N3" s="93"/>
      <c r="O3" s="93"/>
      <c r="P3" s="93"/>
      <c r="Q3" s="93"/>
      <c r="R3" s="93" t="s">
        <v>300</v>
      </c>
      <c r="S3" s="93"/>
      <c r="T3" s="93"/>
      <c r="U3" s="93"/>
      <c r="V3" s="93"/>
      <c r="W3" s="93" t="s">
        <v>301</v>
      </c>
      <c r="X3" s="93"/>
      <c r="Y3" s="93"/>
      <c r="Z3" s="93"/>
      <c r="AA3" s="93"/>
      <c r="AB3" s="93" t="s">
        <v>302</v>
      </c>
      <c r="AC3" s="93"/>
      <c r="AD3" s="93"/>
      <c r="AE3" s="93"/>
      <c r="AF3" s="93"/>
      <c r="AG3" s="93" t="s">
        <v>303</v>
      </c>
      <c r="AH3" s="93"/>
      <c r="AI3" s="93"/>
      <c r="AJ3" s="93"/>
      <c r="AK3" s="93"/>
    </row>
    <row r="4" spans="1:214">
      <c r="A4" s="90"/>
      <c r="B4" s="99"/>
      <c r="C4" s="102"/>
      <c r="D4" s="99"/>
      <c r="E4" s="99"/>
      <c r="F4" s="87"/>
      <c r="G4" s="87"/>
      <c r="H4" s="87"/>
      <c r="I4" s="90"/>
      <c r="J4" s="90"/>
      <c r="K4" s="90"/>
      <c r="L4" s="96"/>
      <c r="M4" s="16" t="s">
        <v>369</v>
      </c>
      <c r="N4" s="16" t="s">
        <v>370</v>
      </c>
      <c r="O4" s="16" t="s">
        <v>371</v>
      </c>
      <c r="P4" s="16" t="s">
        <v>0</v>
      </c>
      <c r="Q4" s="16" t="s">
        <v>1</v>
      </c>
      <c r="R4" s="16" t="s">
        <v>369</v>
      </c>
      <c r="S4" s="16" t="s">
        <v>370</v>
      </c>
      <c r="T4" s="16" t="s">
        <v>371</v>
      </c>
      <c r="U4" s="16" t="s">
        <v>0</v>
      </c>
      <c r="V4" s="16" t="s">
        <v>1</v>
      </c>
      <c r="W4" s="16" t="s">
        <v>369</v>
      </c>
      <c r="X4" s="16" t="s">
        <v>370</v>
      </c>
      <c r="Y4" s="16" t="s">
        <v>371</v>
      </c>
      <c r="Z4" s="16" t="s">
        <v>0</v>
      </c>
      <c r="AA4" s="16" t="s">
        <v>1</v>
      </c>
      <c r="AB4" s="16" t="s">
        <v>369</v>
      </c>
      <c r="AC4" s="16" t="s">
        <v>370</v>
      </c>
      <c r="AD4" s="16" t="s">
        <v>371</v>
      </c>
      <c r="AE4" s="16" t="s">
        <v>0</v>
      </c>
      <c r="AF4" s="16" t="s">
        <v>1</v>
      </c>
      <c r="AG4" s="16" t="s">
        <v>369</v>
      </c>
      <c r="AH4" s="16" t="s">
        <v>370</v>
      </c>
      <c r="AI4" s="16" t="s">
        <v>371</v>
      </c>
      <c r="AJ4" s="16" t="s">
        <v>0</v>
      </c>
      <c r="AK4" s="16" t="s">
        <v>1</v>
      </c>
    </row>
    <row r="5" spans="1:214" s="43" customFormat="1" ht="18.75" customHeight="1">
      <c r="A5" s="33" t="s">
        <v>399</v>
      </c>
      <c r="B5" s="34"/>
      <c r="C5" s="35"/>
      <c r="D5" s="35"/>
      <c r="E5" s="36"/>
      <c r="F5" s="37"/>
      <c r="G5" s="38"/>
      <c r="H5" s="38"/>
      <c r="I5" s="40"/>
      <c r="J5" s="40"/>
      <c r="K5" s="52"/>
      <c r="L5" s="41"/>
      <c r="M5" s="54"/>
      <c r="N5" s="54"/>
      <c r="O5" s="54"/>
      <c r="P5" s="42"/>
      <c r="Q5" s="42"/>
      <c r="R5" s="54"/>
      <c r="S5" s="54"/>
      <c r="T5" s="54"/>
      <c r="U5" s="42"/>
      <c r="V5" s="42"/>
      <c r="W5" s="54"/>
      <c r="X5" s="54"/>
      <c r="Y5" s="54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</row>
    <row r="6" spans="1:214" ht="29.25" customHeight="1">
      <c r="A6" s="14">
        <v>2783</v>
      </c>
      <c r="B6" s="3" t="s">
        <v>205</v>
      </c>
      <c r="C6" s="9" t="s">
        <v>216</v>
      </c>
      <c r="D6" s="31" t="s">
        <v>360</v>
      </c>
      <c r="E6" s="7" t="s">
        <v>220</v>
      </c>
      <c r="F6" s="8" t="s">
        <v>85</v>
      </c>
      <c r="G6" s="5" t="s">
        <v>116</v>
      </c>
      <c r="H6" s="5" t="s">
        <v>118</v>
      </c>
      <c r="I6" s="19">
        <v>164</v>
      </c>
      <c r="J6" s="19">
        <v>18</v>
      </c>
      <c r="K6" s="19">
        <v>3</v>
      </c>
      <c r="L6" s="21" t="s">
        <v>296</v>
      </c>
      <c r="M6" s="22">
        <v>0.11180900000000001</v>
      </c>
      <c r="N6" s="22">
        <v>0.11361300000000001</v>
      </c>
      <c r="O6" s="22">
        <v>0.11522300000000001</v>
      </c>
      <c r="P6" s="22">
        <f t="shared" ref="P6:P11" si="0">AVERAGE(M6:O6)</f>
        <v>0.11354833333333335</v>
      </c>
      <c r="Q6" s="22">
        <f t="shared" ref="Q6:Q11" si="1">STDEV(M6:O6)</f>
        <v>1.7079184211587315E-3</v>
      </c>
      <c r="R6" s="22">
        <v>5.9111200000000003E-2</v>
      </c>
      <c r="S6" s="22">
        <v>5.3765599999999997E-2</v>
      </c>
      <c r="T6" s="22">
        <v>5.9111700000000003E-2</v>
      </c>
      <c r="U6" s="22">
        <f t="shared" ref="U6:U11" si="2">AVERAGE(R6:T6)</f>
        <v>5.7329499999999999E-2</v>
      </c>
      <c r="V6" s="22">
        <f t="shared" ref="V6:V11" si="3">STDEV(R6:T6)</f>
        <v>3.0864279466723374E-3</v>
      </c>
      <c r="W6" s="22">
        <v>0.14690800000000001</v>
      </c>
      <c r="X6" s="22">
        <v>0.118723</v>
      </c>
      <c r="Y6" s="22">
        <v>0.101074</v>
      </c>
      <c r="Z6" s="23">
        <f t="shared" ref="Z6:Z11" si="4">AVERAGE(W6:Y6)</f>
        <v>0.122235</v>
      </c>
      <c r="AA6" s="23">
        <f t="shared" ref="AA6:AA11" si="5">STDEV(W6:Y6)</f>
        <v>2.3117947508375494E-2</v>
      </c>
      <c r="AB6" s="23">
        <f t="shared" ref="AB6:AD11" si="6">R6/M6</f>
        <v>0.52868015991557027</v>
      </c>
      <c r="AC6" s="78">
        <f t="shared" si="6"/>
        <v>0.4732345770290371</v>
      </c>
      <c r="AD6" s="78">
        <f t="shared" si="6"/>
        <v>0.51301996997127308</v>
      </c>
      <c r="AE6" s="78">
        <f t="shared" ref="AE6:AE11" si="7">AVERAGE(AB6:AD6)</f>
        <v>0.50497823563862676</v>
      </c>
      <c r="AF6" s="78">
        <f t="shared" ref="AF6:AF11" si="8">STDEV(AB6:AD6)</f>
        <v>2.8584178905725125E-2</v>
      </c>
      <c r="AG6" s="78">
        <f t="shared" ref="AG6:AI11" si="9">W6/M6</f>
        <v>1.3139192730459981</v>
      </c>
      <c r="AH6" s="78">
        <f t="shared" si="9"/>
        <v>1.0449772473220493</v>
      </c>
      <c r="AI6" s="78">
        <f t="shared" si="9"/>
        <v>0.87720333613948598</v>
      </c>
      <c r="AJ6" s="78">
        <f t="shared" ref="AJ6:AJ11" si="10">AVERAGE(AG6:AI6)</f>
        <v>1.0786999521691778</v>
      </c>
      <c r="AK6" s="78">
        <f t="shared" ref="AK6:AK11" si="11">STDEV(AG6:AI6)</f>
        <v>0.22030233317803988</v>
      </c>
    </row>
    <row r="7" spans="1:214" ht="29.25" customHeight="1">
      <c r="A7" s="14">
        <v>2858</v>
      </c>
      <c r="B7" s="3" t="s">
        <v>206</v>
      </c>
      <c r="C7" s="9" t="s">
        <v>115</v>
      </c>
      <c r="D7" s="31" t="s">
        <v>354</v>
      </c>
      <c r="E7" s="7" t="s">
        <v>220</v>
      </c>
      <c r="F7" s="8" t="s">
        <v>85</v>
      </c>
      <c r="G7" s="5" t="s">
        <v>117</v>
      </c>
      <c r="H7" s="5" t="s">
        <v>119</v>
      </c>
      <c r="I7" s="19">
        <v>74</v>
      </c>
      <c r="J7" s="19">
        <v>17</v>
      </c>
      <c r="K7" s="19">
        <v>3</v>
      </c>
      <c r="L7" s="21" t="s">
        <v>297</v>
      </c>
      <c r="M7" s="22">
        <v>4.1267199999999997E-2</v>
      </c>
      <c r="N7" s="22">
        <v>4.5637700000000003E-2</v>
      </c>
      <c r="O7" s="22">
        <v>3.6654800000000001E-2</v>
      </c>
      <c r="P7" s="22">
        <f t="shared" si="0"/>
        <v>4.1186566666666667E-2</v>
      </c>
      <c r="Q7" s="22">
        <f t="shared" si="1"/>
        <v>4.4919928098042794E-3</v>
      </c>
      <c r="R7" s="22">
        <v>3.8079300000000003E-2</v>
      </c>
      <c r="S7" s="22">
        <v>3.2796199999999998E-2</v>
      </c>
      <c r="T7" s="22">
        <v>2.7434199999999999E-2</v>
      </c>
      <c r="U7" s="22">
        <f t="shared" si="2"/>
        <v>3.2769899999999998E-2</v>
      </c>
      <c r="V7" s="22">
        <f t="shared" si="3"/>
        <v>5.3225987327620355E-3</v>
      </c>
      <c r="W7" s="22">
        <v>1.77854E-2</v>
      </c>
      <c r="X7" s="22">
        <v>2.2609000000000001E-2</v>
      </c>
      <c r="Y7" s="22">
        <v>2.35718E-2</v>
      </c>
      <c r="Z7" s="23">
        <f t="shared" si="4"/>
        <v>2.1322066666666667E-2</v>
      </c>
      <c r="AA7" s="23">
        <f t="shared" si="5"/>
        <v>3.1004442090341402E-3</v>
      </c>
      <c r="AB7" s="23">
        <f t="shared" si="6"/>
        <v>0.92274978675558328</v>
      </c>
      <c r="AC7" s="78">
        <f t="shared" si="6"/>
        <v>0.71862078939122687</v>
      </c>
      <c r="AD7" s="78">
        <f t="shared" si="6"/>
        <v>0.7484476794307976</v>
      </c>
      <c r="AE7" s="78">
        <f t="shared" si="7"/>
        <v>0.79660608519253584</v>
      </c>
      <c r="AF7" s="78">
        <f t="shared" si="8"/>
        <v>0.11025690874216729</v>
      </c>
      <c r="AG7" s="78">
        <f t="shared" si="9"/>
        <v>0.43098150589330025</v>
      </c>
      <c r="AH7" s="78">
        <f t="shared" si="9"/>
        <v>0.49540182787476139</v>
      </c>
      <c r="AI7" s="78">
        <f t="shared" si="9"/>
        <v>0.64307539530975477</v>
      </c>
      <c r="AJ7" s="78">
        <f t="shared" si="10"/>
        <v>0.52315290969260542</v>
      </c>
      <c r="AK7" s="78">
        <f t="shared" si="11"/>
        <v>0.1087361319364238</v>
      </c>
    </row>
    <row r="8" spans="1:214" ht="29.25" customHeight="1">
      <c r="A8" s="14">
        <v>2799</v>
      </c>
      <c r="B8" s="3" t="s">
        <v>204</v>
      </c>
      <c r="C8" s="9" t="s">
        <v>140</v>
      </c>
      <c r="D8" s="6" t="s">
        <v>140</v>
      </c>
      <c r="E8" s="7" t="s">
        <v>368</v>
      </c>
      <c r="F8" s="8" t="s">
        <v>114</v>
      </c>
      <c r="G8" s="5" t="s">
        <v>107</v>
      </c>
      <c r="H8" s="5" t="s">
        <v>108</v>
      </c>
      <c r="I8" s="19">
        <v>201</v>
      </c>
      <c r="J8" s="19">
        <v>16</v>
      </c>
      <c r="K8" s="19">
        <v>3</v>
      </c>
      <c r="L8" s="21" t="s">
        <v>295</v>
      </c>
      <c r="M8" s="22">
        <v>0.1834278</v>
      </c>
      <c r="N8" s="22">
        <v>0.20427999999999999</v>
      </c>
      <c r="O8" s="22">
        <v>0.14865700000000001</v>
      </c>
      <c r="P8" s="22">
        <f t="shared" si="0"/>
        <v>0.17878826666666667</v>
      </c>
      <c r="Q8" s="22">
        <f t="shared" si="1"/>
        <v>2.8100239935156052E-2</v>
      </c>
      <c r="R8" s="22">
        <v>2.9179799999999999E-2</v>
      </c>
      <c r="S8" s="22">
        <v>0.22997999999999999</v>
      </c>
      <c r="T8" s="22">
        <v>6.5188399999999994E-2</v>
      </c>
      <c r="U8" s="22">
        <f t="shared" si="2"/>
        <v>0.10811606666666666</v>
      </c>
      <c r="V8" s="22">
        <f t="shared" si="3"/>
        <v>0.10706198440199646</v>
      </c>
      <c r="W8" s="22">
        <v>5.6762399999999998E-2</v>
      </c>
      <c r="X8" s="22">
        <v>0.43258400000000002</v>
      </c>
      <c r="Y8" s="22">
        <v>3.2555199999999999E-2</v>
      </c>
      <c r="Z8" s="23">
        <f t="shared" si="4"/>
        <v>0.17396719999999999</v>
      </c>
      <c r="AA8" s="23">
        <f t="shared" si="5"/>
        <v>0.22429552840981917</v>
      </c>
      <c r="AB8" s="23">
        <f t="shared" si="6"/>
        <v>0.15908057557251409</v>
      </c>
      <c r="AC8" s="78">
        <f t="shared" si="6"/>
        <v>1.1258077149011161</v>
      </c>
      <c r="AD8" s="78">
        <f t="shared" si="6"/>
        <v>0.43851550885595691</v>
      </c>
      <c r="AE8" s="78">
        <f t="shared" si="7"/>
        <v>0.57446793310986233</v>
      </c>
      <c r="AF8" s="78">
        <f t="shared" si="8"/>
        <v>0.49749636855358159</v>
      </c>
      <c r="AG8" s="78">
        <f t="shared" si="9"/>
        <v>0.30945363788913127</v>
      </c>
      <c r="AH8" s="78">
        <f t="shared" si="9"/>
        <v>2.1176032896025068</v>
      </c>
      <c r="AI8" s="78">
        <f t="shared" si="9"/>
        <v>0.21899540553085289</v>
      </c>
      <c r="AJ8" s="78">
        <f t="shared" si="10"/>
        <v>0.88201744434083029</v>
      </c>
      <c r="AK8" s="78">
        <f t="shared" si="11"/>
        <v>1.071004182395477</v>
      </c>
    </row>
    <row r="9" spans="1:214" ht="29.25" customHeight="1">
      <c r="A9" s="14">
        <v>2400</v>
      </c>
      <c r="B9" s="3" t="s">
        <v>207</v>
      </c>
      <c r="C9" s="9" t="s">
        <v>351</v>
      </c>
      <c r="D9" s="6" t="s">
        <v>349</v>
      </c>
      <c r="E9" s="11" t="s">
        <v>403</v>
      </c>
      <c r="F9" s="8" t="s">
        <v>128</v>
      </c>
      <c r="G9" s="5" t="s">
        <v>122</v>
      </c>
      <c r="H9" s="5" t="s">
        <v>123</v>
      </c>
      <c r="I9" s="25">
        <v>299</v>
      </c>
      <c r="J9" s="25">
        <v>30</v>
      </c>
      <c r="K9" s="27">
        <v>4</v>
      </c>
      <c r="L9" s="26" t="s">
        <v>291</v>
      </c>
      <c r="M9" s="22">
        <v>0.27486500000000003</v>
      </c>
      <c r="N9" s="22">
        <v>0.34218199999999999</v>
      </c>
      <c r="O9" s="22">
        <v>0.31560500000000002</v>
      </c>
      <c r="P9" s="22">
        <f t="shared" si="0"/>
        <v>0.31088399999999999</v>
      </c>
      <c r="Q9" s="22">
        <f t="shared" si="1"/>
        <v>3.3905906609321017E-2</v>
      </c>
      <c r="R9" s="22">
        <v>0.65512099999999995</v>
      </c>
      <c r="S9" s="22">
        <v>0.64140200000000003</v>
      </c>
      <c r="T9" s="22">
        <v>0.62768299999999999</v>
      </c>
      <c r="U9" s="22">
        <f t="shared" si="2"/>
        <v>0.64140200000000003</v>
      </c>
      <c r="V9" s="22">
        <f t="shared" si="3"/>
        <v>1.3718999999999981E-2</v>
      </c>
      <c r="W9" s="22">
        <v>0.59299400000000002</v>
      </c>
      <c r="X9" s="22">
        <v>0.46967100000000001</v>
      </c>
      <c r="Y9" s="22">
        <v>0.59742700000000004</v>
      </c>
      <c r="Z9" s="23">
        <f t="shared" si="4"/>
        <v>0.55336400000000008</v>
      </c>
      <c r="AA9" s="23">
        <f t="shared" si="5"/>
        <v>7.2514147302439699E-2</v>
      </c>
      <c r="AB9" s="23">
        <f t="shared" si="6"/>
        <v>2.3834282284030337</v>
      </c>
      <c r="AC9" s="78">
        <f t="shared" si="6"/>
        <v>1.8744469317497707</v>
      </c>
      <c r="AD9" s="78">
        <f t="shared" si="6"/>
        <v>1.9888246383929278</v>
      </c>
      <c r="AE9" s="78">
        <f t="shared" si="7"/>
        <v>2.0822332661819107</v>
      </c>
      <c r="AF9" s="78">
        <f t="shared" si="8"/>
        <v>0.26703814127344494</v>
      </c>
      <c r="AG9" s="78">
        <f t="shared" si="9"/>
        <v>2.1574009058992596</v>
      </c>
      <c r="AH9" s="78">
        <f t="shared" si="9"/>
        <v>1.3725765820528257</v>
      </c>
      <c r="AI9" s="78">
        <f t="shared" si="9"/>
        <v>1.892957969613916</v>
      </c>
      <c r="AJ9" s="78">
        <f t="shared" si="10"/>
        <v>1.8076451525220005</v>
      </c>
      <c r="AK9" s="78">
        <f t="shared" si="11"/>
        <v>0.39930691503575522</v>
      </c>
    </row>
    <row r="10" spans="1:214" ht="29.25" customHeight="1">
      <c r="A10" s="14">
        <v>2452</v>
      </c>
      <c r="B10" s="3" t="s">
        <v>208</v>
      </c>
      <c r="C10" s="9" t="s">
        <v>352</v>
      </c>
      <c r="D10" s="6" t="s">
        <v>350</v>
      </c>
      <c r="E10" s="11" t="s">
        <v>403</v>
      </c>
      <c r="F10" s="8" t="s">
        <v>129</v>
      </c>
      <c r="G10" s="5" t="s">
        <v>124</v>
      </c>
      <c r="H10" s="5" t="s">
        <v>125</v>
      </c>
      <c r="I10" s="25">
        <v>81</v>
      </c>
      <c r="J10" s="25">
        <v>9</v>
      </c>
      <c r="K10" s="27">
        <v>2</v>
      </c>
      <c r="L10" s="26" t="s">
        <v>293</v>
      </c>
      <c r="M10" s="22">
        <v>0.31981999999999999</v>
      </c>
      <c r="N10" s="22">
        <v>0.280418</v>
      </c>
      <c r="O10" s="22">
        <v>0.35120040000000002</v>
      </c>
      <c r="P10" s="22">
        <f t="shared" si="0"/>
        <v>0.31714613333333336</v>
      </c>
      <c r="Q10" s="22">
        <f t="shared" si="1"/>
        <v>3.5466874822196189E-2</v>
      </c>
      <c r="R10" s="22">
        <v>0.25074400000000002</v>
      </c>
      <c r="S10" s="22">
        <v>0.28966799999999998</v>
      </c>
      <c r="T10" s="22">
        <v>0.243893</v>
      </c>
      <c r="U10" s="22">
        <f t="shared" si="2"/>
        <v>0.26143500000000003</v>
      </c>
      <c r="V10" s="22">
        <f t="shared" si="3"/>
        <v>2.4689284457027085E-2</v>
      </c>
      <c r="W10" s="22">
        <v>0.12943299999999999</v>
      </c>
      <c r="X10" s="22">
        <v>0.144006</v>
      </c>
      <c r="Y10" s="22">
        <v>0.30065399999999998</v>
      </c>
      <c r="Z10" s="23">
        <f t="shared" si="4"/>
        <v>0.19136433333333333</v>
      </c>
      <c r="AA10" s="23">
        <f t="shared" si="5"/>
        <v>9.4927690967037293E-2</v>
      </c>
      <c r="AB10" s="23">
        <f t="shared" si="6"/>
        <v>0.78401600900506541</v>
      </c>
      <c r="AC10" s="78">
        <f t="shared" si="6"/>
        <v>1.0329864701980613</v>
      </c>
      <c r="AD10" s="78">
        <f t="shared" si="6"/>
        <v>0.69445535939025116</v>
      </c>
      <c r="AE10" s="78">
        <f t="shared" si="7"/>
        <v>0.8371526128644593</v>
      </c>
      <c r="AF10" s="78">
        <f t="shared" si="8"/>
        <v>0.17540938472178455</v>
      </c>
      <c r="AG10" s="78">
        <f t="shared" si="9"/>
        <v>0.40470577199674818</v>
      </c>
      <c r="AH10" s="78">
        <f t="shared" si="9"/>
        <v>0.51354050025319342</v>
      </c>
      <c r="AI10" s="78">
        <f t="shared" si="9"/>
        <v>0.8560753347661334</v>
      </c>
      <c r="AJ10" s="78">
        <f t="shared" si="10"/>
        <v>0.59144053567202504</v>
      </c>
      <c r="AK10" s="78">
        <f t="shared" si="11"/>
        <v>0.23555239796560731</v>
      </c>
    </row>
    <row r="11" spans="1:214" ht="29.25" customHeight="1">
      <c r="A11" s="14">
        <v>2698</v>
      </c>
      <c r="B11" s="3" t="s">
        <v>209</v>
      </c>
      <c r="C11" s="9" t="s">
        <v>130</v>
      </c>
      <c r="D11" s="6" t="s">
        <v>353</v>
      </c>
      <c r="E11" s="11" t="s">
        <v>403</v>
      </c>
      <c r="F11" s="8" t="s">
        <v>131</v>
      </c>
      <c r="G11" s="5" t="s">
        <v>126</v>
      </c>
      <c r="H11" s="5" t="s">
        <v>127</v>
      </c>
      <c r="I11" s="19">
        <v>86</v>
      </c>
      <c r="J11" s="19">
        <v>26</v>
      </c>
      <c r="K11" s="19">
        <v>9</v>
      </c>
      <c r="L11" s="21" t="s">
        <v>294</v>
      </c>
      <c r="M11" s="22">
        <v>0.23430799999999999</v>
      </c>
      <c r="N11" s="22">
        <v>0.25852999999999998</v>
      </c>
      <c r="O11" s="22">
        <v>0.24369199999999999</v>
      </c>
      <c r="P11" s="22">
        <f t="shared" si="0"/>
        <v>0.24551000000000001</v>
      </c>
      <c r="Q11" s="22">
        <f t="shared" si="1"/>
        <v>1.2212909727006088E-2</v>
      </c>
      <c r="R11" s="22">
        <v>1.3493200000000001</v>
      </c>
      <c r="S11" s="22">
        <v>0.88742200000000004</v>
      </c>
      <c r="T11" s="22">
        <v>1.1754912</v>
      </c>
      <c r="U11" s="22">
        <f t="shared" si="2"/>
        <v>1.1374110666666668</v>
      </c>
      <c r="V11" s="22">
        <f t="shared" si="3"/>
        <v>0.23329169084434445</v>
      </c>
      <c r="W11" s="22">
        <v>1.24946</v>
      </c>
      <c r="X11" s="22">
        <v>1.2588263</v>
      </c>
      <c r="Y11" s="22">
        <v>1.24309</v>
      </c>
      <c r="Z11" s="23">
        <f t="shared" si="4"/>
        <v>1.2504587666666667</v>
      </c>
      <c r="AA11" s="23">
        <f t="shared" si="5"/>
        <v>7.915550237559783E-3</v>
      </c>
      <c r="AB11" s="23">
        <f t="shared" si="6"/>
        <v>5.7587448998753787</v>
      </c>
      <c r="AC11" s="78">
        <f t="shared" si="6"/>
        <v>3.4325687541097749</v>
      </c>
      <c r="AD11" s="78">
        <f t="shared" si="6"/>
        <v>4.8236757874694289</v>
      </c>
      <c r="AE11" s="78">
        <f t="shared" si="7"/>
        <v>4.6716631471515271</v>
      </c>
      <c r="AF11" s="78">
        <f t="shared" si="8"/>
        <v>1.1705147360860335</v>
      </c>
      <c r="AG11" s="78">
        <f t="shared" si="9"/>
        <v>5.3325537326937198</v>
      </c>
      <c r="AH11" s="78">
        <f t="shared" si="9"/>
        <v>4.8691691486481261</v>
      </c>
      <c r="AI11" s="78">
        <f t="shared" si="9"/>
        <v>5.101070203371469</v>
      </c>
      <c r="AJ11" s="78">
        <f t="shared" si="10"/>
        <v>5.1009310282377713</v>
      </c>
      <c r="AK11" s="78">
        <f t="shared" si="11"/>
        <v>0.23169232337318676</v>
      </c>
    </row>
    <row r="12" spans="1:214" s="43" customFormat="1" ht="20.25" customHeight="1">
      <c r="A12" s="44" t="s">
        <v>362</v>
      </c>
      <c r="B12" s="45"/>
      <c r="C12" s="46"/>
      <c r="D12" s="47"/>
      <c r="E12" s="47"/>
      <c r="F12" s="48"/>
      <c r="G12" s="48"/>
      <c r="H12" s="48"/>
      <c r="I12" s="44"/>
      <c r="J12" s="44"/>
      <c r="K12" s="44"/>
      <c r="L12" s="49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</row>
    <row r="13" spans="1:214" s="55" customFormat="1" ht="29.25" customHeight="1">
      <c r="A13" s="69">
        <v>2698</v>
      </c>
      <c r="B13" s="70" t="s">
        <v>190</v>
      </c>
      <c r="C13" s="9" t="s">
        <v>305</v>
      </c>
      <c r="D13" s="9" t="s">
        <v>304</v>
      </c>
      <c r="E13" s="71" t="s">
        <v>361</v>
      </c>
      <c r="F13" s="72" t="s">
        <v>87</v>
      </c>
      <c r="G13" s="73" t="s">
        <v>88</v>
      </c>
      <c r="H13" s="73" t="s">
        <v>76</v>
      </c>
      <c r="I13" s="74">
        <v>192</v>
      </c>
      <c r="J13" s="74">
        <v>10</v>
      </c>
      <c r="K13" s="75">
        <v>4</v>
      </c>
      <c r="L13" s="76" t="s">
        <v>245</v>
      </c>
      <c r="M13" s="77">
        <v>0.23430799999999999</v>
      </c>
      <c r="N13" s="77">
        <v>0.25852999999999998</v>
      </c>
      <c r="O13" s="77">
        <v>0.23641899999999999</v>
      </c>
      <c r="P13" s="77">
        <f>AVERAGE(M13:O13)</f>
        <v>0.24308566666666667</v>
      </c>
      <c r="Q13" s="77">
        <f>STDEV(M13:O13)</f>
        <v>1.3416767655934615E-2</v>
      </c>
      <c r="R13" s="77">
        <v>1.3493200000000001</v>
      </c>
      <c r="S13" s="77">
        <v>0.88742200000000004</v>
      </c>
      <c r="T13" s="77">
        <v>1.128371</v>
      </c>
      <c r="U13" s="77">
        <f>AVERAGE(R13:T13)</f>
        <v>1.1217043333333334</v>
      </c>
      <c r="V13" s="77">
        <f>STDEV(R13:T13)</f>
        <v>0.23102115473335647</v>
      </c>
      <c r="W13" s="77">
        <v>1.24946</v>
      </c>
      <c r="X13" s="77">
        <v>1.256275</v>
      </c>
      <c r="Y13" s="77">
        <v>1.24309</v>
      </c>
      <c r="Z13" s="78">
        <f>AVERAGE(W13:Y13)</f>
        <v>1.2496083333333334</v>
      </c>
      <c r="AA13" s="78">
        <f>STDEV(W13:Y13)</f>
        <v>6.5937514612952582E-3</v>
      </c>
      <c r="AB13" s="78">
        <f>R13/M13</f>
        <v>5.7587448998753787</v>
      </c>
      <c r="AC13" s="78">
        <f>S13/N13</f>
        <v>3.4325687541097749</v>
      </c>
      <c r="AD13" s="78">
        <f>T13/O13</f>
        <v>4.7727593805912383</v>
      </c>
      <c r="AE13" s="78">
        <f>AVERAGE(AB13:AD13)</f>
        <v>4.6546910115254638</v>
      </c>
      <c r="AF13" s="78">
        <f>STDEV(AB13:AD13)</f>
        <v>1.1675739677265087</v>
      </c>
      <c r="AG13" s="78">
        <f>W13/M13</f>
        <v>5.3325537326937198</v>
      </c>
      <c r="AH13" s="78">
        <f>X13/N13</f>
        <v>4.8593006614319423</v>
      </c>
      <c r="AI13" s="78">
        <f>Y13/O13</f>
        <v>5.2579953387841085</v>
      </c>
      <c r="AJ13" s="78">
        <f>AVERAGE(AG13:AI13)</f>
        <v>5.1499499109699238</v>
      </c>
      <c r="AK13" s="78">
        <f>STDEV(AG13:AI13)</f>
        <v>0.25445525779267947</v>
      </c>
    </row>
    <row r="14" spans="1:214" s="55" customFormat="1" ht="29.25" customHeight="1">
      <c r="A14" s="69">
        <v>2755</v>
      </c>
      <c r="B14" s="70" t="s">
        <v>190</v>
      </c>
      <c r="C14" s="9" t="s">
        <v>306</v>
      </c>
      <c r="D14" s="9" t="s">
        <v>307</v>
      </c>
      <c r="E14" s="71" t="s">
        <v>168</v>
      </c>
      <c r="F14" s="72" t="s">
        <v>87</v>
      </c>
      <c r="G14" s="73" t="s">
        <v>89</v>
      </c>
      <c r="H14" s="73" t="s">
        <v>77</v>
      </c>
      <c r="I14" s="74">
        <v>56</v>
      </c>
      <c r="J14" s="74">
        <v>6</v>
      </c>
      <c r="K14" s="75">
        <v>2</v>
      </c>
      <c r="L14" s="76" t="s">
        <v>246</v>
      </c>
      <c r="M14" s="77">
        <v>0.37169600000000003</v>
      </c>
      <c r="N14" s="77">
        <v>0.40611799999999998</v>
      </c>
      <c r="O14" s="77">
        <v>0.37718600000000002</v>
      </c>
      <c r="P14" s="77">
        <f t="shared" ref="P14:P65" si="12">AVERAGE(M14:O14)</f>
        <v>0.38500000000000001</v>
      </c>
      <c r="Q14" s="77">
        <f t="shared" ref="Q14:Q65" si="13">STDEV(M14:O14)</f>
        <v>1.8493579101947762E-2</v>
      </c>
      <c r="R14" s="77">
        <v>0.48630600000000002</v>
      </c>
      <c r="S14" s="77">
        <v>0.46902500000000003</v>
      </c>
      <c r="T14" s="77">
        <v>0.477186</v>
      </c>
      <c r="U14" s="77">
        <f t="shared" ref="U14:U65" si="14">AVERAGE(R14:T14)</f>
        <v>0.47750566666666666</v>
      </c>
      <c r="V14" s="77">
        <f t="shared" ref="V14:V65" si="15">STDEV(R14:T14)</f>
        <v>8.6449337957750297E-3</v>
      </c>
      <c r="W14" s="77">
        <v>0.184196</v>
      </c>
      <c r="X14" s="77">
        <v>0.16705600000000001</v>
      </c>
      <c r="Y14" s="77">
        <v>0.184276</v>
      </c>
      <c r="Z14" s="78">
        <f t="shared" ref="Z14:Z65" si="16">AVERAGE(W14:Y14)</f>
        <v>0.17850933333333333</v>
      </c>
      <c r="AA14" s="78">
        <f t="shared" ref="AA14:AA65" si="17">STDEV(W14:Y14)</f>
        <v>9.9189582786365811E-3</v>
      </c>
      <c r="AB14" s="78">
        <f t="shared" ref="AB14:AB65" si="18">R14/M14</f>
        <v>1.3083433773836683</v>
      </c>
      <c r="AC14" s="78">
        <f t="shared" ref="AC14:AC65" si="19">S14/N14</f>
        <v>1.1548983300420077</v>
      </c>
      <c r="AD14" s="78">
        <f t="shared" ref="AD14:AD65" si="20">T14/O14</f>
        <v>1.2651211868945293</v>
      </c>
      <c r="AE14" s="78">
        <f t="shared" ref="AE14:AE65" si="21">AVERAGE(AB14:AD14)</f>
        <v>1.2427876314400685</v>
      </c>
      <c r="AF14" s="78">
        <f t="shared" ref="AF14:AF65" si="22">STDEV(AB14:AD14)</f>
        <v>7.9122919643104861E-2</v>
      </c>
      <c r="AG14" s="78">
        <f t="shared" ref="AG14:AG65" si="23">W14/M14</f>
        <v>0.49555550772674439</v>
      </c>
      <c r="AH14" s="78">
        <f t="shared" ref="AH14:AH65" si="24">X14/N14</f>
        <v>0.41134842582697645</v>
      </c>
      <c r="AI14" s="78">
        <f t="shared" ref="AI14:AI65" si="25">Y14/O14</f>
        <v>0.48855471836176312</v>
      </c>
      <c r="AJ14" s="78">
        <f t="shared" ref="AJ14:AJ65" si="26">AVERAGE(AG14:AI14)</f>
        <v>0.46515288397182797</v>
      </c>
      <c r="AK14" s="78">
        <f t="shared" ref="AK14:AK65" si="27">STDEV(AG14:AI14)</f>
        <v>4.6727321238532599E-2</v>
      </c>
    </row>
    <row r="15" spans="1:214" s="55" customFormat="1" ht="29.25" customHeight="1">
      <c r="A15" s="69">
        <v>2946</v>
      </c>
      <c r="B15" s="70" t="s">
        <v>191</v>
      </c>
      <c r="C15" s="9" t="s">
        <v>161</v>
      </c>
      <c r="D15" s="9" t="s">
        <v>162</v>
      </c>
      <c r="E15" s="71" t="s">
        <v>221</v>
      </c>
      <c r="F15" s="72" t="s">
        <v>83</v>
      </c>
      <c r="G15" s="73" t="s">
        <v>84</v>
      </c>
      <c r="H15" s="73" t="s">
        <v>74</v>
      </c>
      <c r="I15" s="74">
        <v>128</v>
      </c>
      <c r="J15" s="74">
        <v>20</v>
      </c>
      <c r="K15" s="75">
        <v>3</v>
      </c>
      <c r="L15" s="76" t="s">
        <v>247</v>
      </c>
      <c r="M15" s="79">
        <v>0.436502</v>
      </c>
      <c r="N15" s="79">
        <v>0.641899</v>
      </c>
      <c r="O15" s="79">
        <v>0.420267</v>
      </c>
      <c r="P15" s="77">
        <f t="shared" si="12"/>
        <v>0.49955599999999994</v>
      </c>
      <c r="Q15" s="77">
        <f t="shared" si="13"/>
        <v>0.12353963349063349</v>
      </c>
      <c r="R15" s="79">
        <v>1.2400599999999999</v>
      </c>
      <c r="S15" s="79">
        <v>1.3300099999999999</v>
      </c>
      <c r="T15" s="79">
        <v>1.258802</v>
      </c>
      <c r="U15" s="77">
        <f t="shared" si="14"/>
        <v>1.2762906666666665</v>
      </c>
      <c r="V15" s="77">
        <f t="shared" si="15"/>
        <v>4.7456724721933047E-2</v>
      </c>
      <c r="W15" s="79">
        <v>0.76831099999999997</v>
      </c>
      <c r="X15" s="79">
        <v>0.41776400000000002</v>
      </c>
      <c r="Y15" s="79">
        <v>0.81646399999999997</v>
      </c>
      <c r="Z15" s="78">
        <f t="shared" si="16"/>
        <v>0.66751300000000002</v>
      </c>
      <c r="AA15" s="78">
        <f t="shared" si="17"/>
        <v>0.21762490689946296</v>
      </c>
      <c r="AB15" s="78">
        <f t="shared" si="18"/>
        <v>2.8409033635584717</v>
      </c>
      <c r="AC15" s="78">
        <f t="shared" si="19"/>
        <v>2.0719926343552491</v>
      </c>
      <c r="AD15" s="78">
        <f t="shared" si="20"/>
        <v>2.9952434999654982</v>
      </c>
      <c r="AE15" s="78">
        <f t="shared" si="21"/>
        <v>2.636046499293073</v>
      </c>
      <c r="AF15" s="78">
        <f t="shared" si="22"/>
        <v>0.49454301262883943</v>
      </c>
      <c r="AG15" s="78">
        <f t="shared" si="23"/>
        <v>1.7601545926479145</v>
      </c>
      <c r="AH15" s="78">
        <f t="shared" si="24"/>
        <v>0.65082512981014151</v>
      </c>
      <c r="AI15" s="78">
        <f t="shared" si="25"/>
        <v>1.9427268855275337</v>
      </c>
      <c r="AJ15" s="78">
        <f t="shared" si="26"/>
        <v>1.4512355359951965</v>
      </c>
      <c r="AK15" s="78">
        <f t="shared" si="27"/>
        <v>0.69916076425871043</v>
      </c>
    </row>
    <row r="16" spans="1:214" s="55" customFormat="1" ht="29.25" customHeight="1">
      <c r="A16" s="69">
        <v>2402</v>
      </c>
      <c r="B16" s="70" t="s">
        <v>144</v>
      </c>
      <c r="C16" s="30" t="s">
        <v>308</v>
      </c>
      <c r="D16" s="30" t="s">
        <v>312</v>
      </c>
      <c r="E16" s="71" t="s">
        <v>168</v>
      </c>
      <c r="F16" s="72" t="s">
        <v>53</v>
      </c>
      <c r="G16" s="73" t="s">
        <v>92</v>
      </c>
      <c r="H16" s="73" t="s">
        <v>79</v>
      </c>
      <c r="I16" s="74">
        <v>59</v>
      </c>
      <c r="J16" s="74">
        <v>5</v>
      </c>
      <c r="K16" s="75">
        <v>2</v>
      </c>
      <c r="L16" s="76" t="s">
        <v>248</v>
      </c>
      <c r="M16" s="77">
        <v>2.97252E-2</v>
      </c>
      <c r="N16" s="77">
        <v>2.8201199999999999E-2</v>
      </c>
      <c r="O16" s="77">
        <v>3.8636200000000002E-2</v>
      </c>
      <c r="P16" s="77">
        <f t="shared" si="12"/>
        <v>3.218753333333333E-2</v>
      </c>
      <c r="Q16" s="77">
        <f t="shared" si="13"/>
        <v>5.6364545889533565E-3</v>
      </c>
      <c r="R16" s="77">
        <v>8.26297E-2</v>
      </c>
      <c r="S16" s="77">
        <v>8.9949299999999996E-2</v>
      </c>
      <c r="T16" s="77">
        <v>6.6888299999999998E-2</v>
      </c>
      <c r="U16" s="77">
        <f t="shared" si="14"/>
        <v>7.9822433333333331E-2</v>
      </c>
      <c r="V16" s="77">
        <f t="shared" si="15"/>
        <v>1.1784014165526661E-2</v>
      </c>
      <c r="W16" s="77">
        <v>9.2231900000000006E-2</v>
      </c>
      <c r="X16" s="77">
        <v>7.2173699999999993E-2</v>
      </c>
      <c r="Y16" s="77">
        <v>0.104615</v>
      </c>
      <c r="Z16" s="78">
        <f t="shared" si="16"/>
        <v>8.9673533333333333E-2</v>
      </c>
      <c r="AA16" s="78">
        <f t="shared" si="17"/>
        <v>1.6371268015133507E-2</v>
      </c>
      <c r="AB16" s="78">
        <f t="shared" si="18"/>
        <v>2.779786174693526</v>
      </c>
      <c r="AC16" s="78">
        <f t="shared" si="19"/>
        <v>3.1895557635845284</v>
      </c>
      <c r="AD16" s="78">
        <f t="shared" si="20"/>
        <v>1.7312339205201337</v>
      </c>
      <c r="AE16" s="78">
        <f t="shared" si="21"/>
        <v>2.5668586195993961</v>
      </c>
      <c r="AF16" s="78">
        <f t="shared" si="22"/>
        <v>0.75211651841882565</v>
      </c>
      <c r="AG16" s="78">
        <f t="shared" si="23"/>
        <v>3.1028184839799229</v>
      </c>
      <c r="AH16" s="78">
        <f t="shared" si="24"/>
        <v>2.5592421599080888</v>
      </c>
      <c r="AI16" s="78">
        <f t="shared" si="25"/>
        <v>2.7076938208208881</v>
      </c>
      <c r="AJ16" s="78">
        <f t="shared" si="26"/>
        <v>2.7899181549029666</v>
      </c>
      <c r="AK16" s="78">
        <f t="shared" si="27"/>
        <v>0.28096162702278904</v>
      </c>
    </row>
    <row r="17" spans="1:214" s="55" customFormat="1" ht="29.25" customHeight="1">
      <c r="A17" s="69">
        <v>2288</v>
      </c>
      <c r="B17" s="70" t="s">
        <v>144</v>
      </c>
      <c r="C17" s="30" t="s">
        <v>309</v>
      </c>
      <c r="D17" s="30" t="s">
        <v>313</v>
      </c>
      <c r="E17" s="71" t="s">
        <v>168</v>
      </c>
      <c r="F17" s="72" t="s">
        <v>67</v>
      </c>
      <c r="G17" s="73" t="s">
        <v>94</v>
      </c>
      <c r="H17" s="73" t="s">
        <v>81</v>
      </c>
      <c r="I17" s="74">
        <v>239</v>
      </c>
      <c r="J17" s="74">
        <v>9</v>
      </c>
      <c r="K17" s="75">
        <v>4</v>
      </c>
      <c r="L17" s="76" t="s">
        <v>249</v>
      </c>
      <c r="M17" s="79">
        <v>0.15570500000000001</v>
      </c>
      <c r="N17" s="79">
        <v>0.12488</v>
      </c>
      <c r="O17" s="79">
        <v>0.134267</v>
      </c>
      <c r="P17" s="77">
        <f t="shared" si="12"/>
        <v>0.13828399999999999</v>
      </c>
      <c r="Q17" s="77">
        <f t="shared" si="13"/>
        <v>1.580023332106207E-2</v>
      </c>
      <c r="R17" s="79">
        <v>5.75139E-2</v>
      </c>
      <c r="S17" s="79">
        <v>7.0751400000000006E-2</v>
      </c>
      <c r="T17" s="79">
        <v>6.5160599999999999E-2</v>
      </c>
      <c r="U17" s="77">
        <f t="shared" si="14"/>
        <v>6.4475299999999999E-2</v>
      </c>
      <c r="V17" s="77">
        <f t="shared" si="15"/>
        <v>6.6453050065440967E-3</v>
      </c>
      <c r="W17" s="79">
        <v>0.10023600000000001</v>
      </c>
      <c r="X17" s="79">
        <v>0.144701</v>
      </c>
      <c r="Y17" s="79">
        <v>0.111126</v>
      </c>
      <c r="Z17" s="78">
        <f t="shared" si="16"/>
        <v>0.11868766666666668</v>
      </c>
      <c r="AA17" s="78">
        <f t="shared" si="17"/>
        <v>2.3176888452364212E-2</v>
      </c>
      <c r="AB17" s="78">
        <f t="shared" si="18"/>
        <v>0.3693773481904884</v>
      </c>
      <c r="AC17" s="78">
        <f t="shared" si="19"/>
        <v>0.56655509288917361</v>
      </c>
      <c r="AD17" s="78">
        <f t="shared" si="20"/>
        <v>0.48530614372854092</v>
      </c>
      <c r="AE17" s="78">
        <f t="shared" si="21"/>
        <v>0.47374619493606768</v>
      </c>
      <c r="AF17" s="78">
        <f t="shared" si="22"/>
        <v>9.9095862997293449E-2</v>
      </c>
      <c r="AG17" s="78">
        <f t="shared" si="23"/>
        <v>0.64375582030121059</v>
      </c>
      <c r="AH17" s="78">
        <f t="shared" si="24"/>
        <v>1.1587203715566943</v>
      </c>
      <c r="AI17" s="78">
        <f t="shared" si="25"/>
        <v>0.8276493851802752</v>
      </c>
      <c r="AJ17" s="78">
        <f t="shared" si="26"/>
        <v>0.87670852567939328</v>
      </c>
      <c r="AK17" s="78">
        <f t="shared" si="27"/>
        <v>0.26096402378934225</v>
      </c>
    </row>
    <row r="18" spans="1:214" s="55" customFormat="1" ht="29.25" customHeight="1">
      <c r="A18" s="69">
        <v>2394</v>
      </c>
      <c r="B18" s="70" t="s">
        <v>192</v>
      </c>
      <c r="C18" s="30" t="s">
        <v>310</v>
      </c>
      <c r="D18" s="30" t="s">
        <v>314</v>
      </c>
      <c r="E18" s="71" t="s">
        <v>168</v>
      </c>
      <c r="F18" s="72" t="s">
        <v>67</v>
      </c>
      <c r="G18" s="73" t="s">
        <v>92</v>
      </c>
      <c r="H18" s="73" t="s">
        <v>82</v>
      </c>
      <c r="I18" s="74">
        <v>92</v>
      </c>
      <c r="J18" s="74">
        <v>5</v>
      </c>
      <c r="K18" s="75">
        <v>2</v>
      </c>
      <c r="L18" s="76" t="s">
        <v>248</v>
      </c>
      <c r="M18" s="77">
        <v>8.8032299999999994E-2</v>
      </c>
      <c r="N18" s="77">
        <v>0.100374</v>
      </c>
      <c r="O18" s="77">
        <v>0.86992599999999998</v>
      </c>
      <c r="P18" s="77">
        <f t="shared" si="12"/>
        <v>0.35277743333333333</v>
      </c>
      <c r="Q18" s="77">
        <f t="shared" si="13"/>
        <v>0.44790630649027852</v>
      </c>
      <c r="R18" s="77">
        <v>2.82939E-2</v>
      </c>
      <c r="S18" s="77">
        <v>4.1734E-2</v>
      </c>
      <c r="T18" s="77">
        <v>3.0784099999999998E-2</v>
      </c>
      <c r="U18" s="77">
        <f t="shared" si="14"/>
        <v>3.3604000000000002E-2</v>
      </c>
      <c r="V18" s="77">
        <f t="shared" si="15"/>
        <v>7.1500313992317651E-3</v>
      </c>
      <c r="W18" s="77">
        <v>2.29077E-2</v>
      </c>
      <c r="X18" s="77">
        <v>4.2644799999999997E-2</v>
      </c>
      <c r="Y18" s="77">
        <v>3.6374499999999997E-2</v>
      </c>
      <c r="Z18" s="78">
        <f t="shared" si="16"/>
        <v>3.3975666666666661E-2</v>
      </c>
      <c r="AA18" s="78">
        <f t="shared" si="17"/>
        <v>1.0084844080268832E-2</v>
      </c>
      <c r="AB18" s="78">
        <f t="shared" si="18"/>
        <v>0.32140362117086574</v>
      </c>
      <c r="AC18" s="78">
        <f t="shared" si="19"/>
        <v>0.41578496423376571</v>
      </c>
      <c r="AD18" s="78">
        <f t="shared" si="20"/>
        <v>3.5387032920041472E-2</v>
      </c>
      <c r="AE18" s="78">
        <f t="shared" si="21"/>
        <v>0.25752520610822427</v>
      </c>
      <c r="AF18" s="78">
        <f t="shared" si="22"/>
        <v>0.19808075492113453</v>
      </c>
      <c r="AG18" s="78">
        <f t="shared" si="23"/>
        <v>0.26021926043054655</v>
      </c>
      <c r="AH18" s="78">
        <f t="shared" si="24"/>
        <v>0.42485902723812935</v>
      </c>
      <c r="AI18" s="78">
        <f t="shared" si="25"/>
        <v>4.1813326650772593E-2</v>
      </c>
      <c r="AJ18" s="78">
        <f t="shared" si="26"/>
        <v>0.2422972047731495</v>
      </c>
      <c r="AK18" s="78">
        <f t="shared" si="27"/>
        <v>0.19215072792954721</v>
      </c>
    </row>
    <row r="19" spans="1:214" s="55" customFormat="1" ht="29.25" customHeight="1">
      <c r="A19" s="69">
        <v>2219</v>
      </c>
      <c r="B19" s="70" t="s">
        <v>192</v>
      </c>
      <c r="C19" s="30" t="s">
        <v>311</v>
      </c>
      <c r="D19" s="30" t="s">
        <v>315</v>
      </c>
      <c r="E19" s="71" t="s">
        <v>168</v>
      </c>
      <c r="F19" s="72" t="s">
        <v>67</v>
      </c>
      <c r="G19" s="73" t="s">
        <v>93</v>
      </c>
      <c r="H19" s="73" t="s">
        <v>80</v>
      </c>
      <c r="I19" s="74">
        <v>113</v>
      </c>
      <c r="J19" s="74">
        <v>9</v>
      </c>
      <c r="K19" s="75">
        <v>4</v>
      </c>
      <c r="L19" s="76" t="s">
        <v>250</v>
      </c>
      <c r="M19" s="77">
        <v>0.116337</v>
      </c>
      <c r="N19" s="77">
        <v>0.138124</v>
      </c>
      <c r="O19" s="77">
        <v>0.161359</v>
      </c>
      <c r="P19" s="77">
        <f t="shared" si="12"/>
        <v>0.13860666666666666</v>
      </c>
      <c r="Q19" s="77">
        <f t="shared" si="13"/>
        <v>2.2514880553388125E-2</v>
      </c>
      <c r="R19" s="77">
        <v>8.0038399999999996E-2</v>
      </c>
      <c r="S19" s="77">
        <v>3.3988900000000002E-2</v>
      </c>
      <c r="T19" s="77">
        <v>2.5696699999999999E-2</v>
      </c>
      <c r="U19" s="77">
        <f t="shared" si="14"/>
        <v>4.657466666666666E-2</v>
      </c>
      <c r="V19" s="77">
        <f t="shared" si="15"/>
        <v>2.9275522739369387E-2</v>
      </c>
      <c r="W19" s="77">
        <v>5.4820199999999999E-2</v>
      </c>
      <c r="X19" s="77">
        <v>6.8515199999999998E-2</v>
      </c>
      <c r="Y19" s="77">
        <v>2.52391E-2</v>
      </c>
      <c r="Z19" s="78">
        <f t="shared" si="16"/>
        <v>4.952483333333333E-2</v>
      </c>
      <c r="AA19" s="78">
        <f t="shared" si="17"/>
        <v>2.2118677376898762E-2</v>
      </c>
      <c r="AB19" s="78">
        <f t="shared" si="18"/>
        <v>0.6879874846351548</v>
      </c>
      <c r="AC19" s="78">
        <f t="shared" si="19"/>
        <v>0.24607526570328114</v>
      </c>
      <c r="AD19" s="78">
        <f t="shared" si="20"/>
        <v>0.15925173061310494</v>
      </c>
      <c r="AE19" s="78">
        <f t="shared" si="21"/>
        <v>0.36443816031718029</v>
      </c>
      <c r="AF19" s="78">
        <f t="shared" si="22"/>
        <v>0.28354489152751833</v>
      </c>
      <c r="AG19" s="78">
        <f t="shared" si="23"/>
        <v>0.47121895871476832</v>
      </c>
      <c r="AH19" s="78">
        <f t="shared" si="24"/>
        <v>0.49604123830760766</v>
      </c>
      <c r="AI19" s="78">
        <f t="shared" si="25"/>
        <v>0.15641581814463401</v>
      </c>
      <c r="AJ19" s="78">
        <f t="shared" si="26"/>
        <v>0.37455867172233664</v>
      </c>
      <c r="AK19" s="78">
        <f t="shared" si="27"/>
        <v>0.18932449608097077</v>
      </c>
    </row>
    <row r="20" spans="1:214" s="55" customFormat="1" ht="29.25" customHeight="1">
      <c r="A20" s="69">
        <v>2959</v>
      </c>
      <c r="B20" s="70" t="s">
        <v>193</v>
      </c>
      <c r="C20" s="9" t="s">
        <v>392</v>
      </c>
      <c r="D20" s="9" t="s">
        <v>394</v>
      </c>
      <c r="E20" s="71" t="s">
        <v>168</v>
      </c>
      <c r="F20" s="72" t="s">
        <v>85</v>
      </c>
      <c r="G20" s="73" t="s">
        <v>86</v>
      </c>
      <c r="H20" s="73" t="s">
        <v>75</v>
      </c>
      <c r="I20" s="74">
        <v>227</v>
      </c>
      <c r="J20" s="74">
        <v>13</v>
      </c>
      <c r="K20" s="75">
        <v>3</v>
      </c>
      <c r="L20" s="76" t="s">
        <v>251</v>
      </c>
      <c r="M20" s="77">
        <v>0.37378400000000001</v>
      </c>
      <c r="N20" s="77">
        <v>0.51915100000000003</v>
      </c>
      <c r="O20" s="77">
        <v>0.47213699999999997</v>
      </c>
      <c r="P20" s="77">
        <f t="shared" si="12"/>
        <v>0.45502400000000004</v>
      </c>
      <c r="Q20" s="77">
        <f t="shared" si="13"/>
        <v>7.417905532561056E-2</v>
      </c>
      <c r="R20" s="77">
        <v>9.40439E-2</v>
      </c>
      <c r="S20" s="77">
        <v>0.13295799999999999</v>
      </c>
      <c r="T20" s="77">
        <v>0.123311</v>
      </c>
      <c r="U20" s="77">
        <f t="shared" si="14"/>
        <v>0.11677096666666666</v>
      </c>
      <c r="V20" s="77">
        <f t="shared" si="15"/>
        <v>2.0264644623169022E-2</v>
      </c>
      <c r="W20" s="77">
        <v>0.11362170000000001</v>
      </c>
      <c r="X20" s="77">
        <v>0.13603899999999999</v>
      </c>
      <c r="Y20" s="77">
        <v>0.121263</v>
      </c>
      <c r="Z20" s="78">
        <f t="shared" si="16"/>
        <v>0.12364123333333334</v>
      </c>
      <c r="AA20" s="78">
        <f t="shared" si="17"/>
        <v>1.1396307742568784E-2</v>
      </c>
      <c r="AB20" s="78">
        <f t="shared" si="18"/>
        <v>0.2515995869272093</v>
      </c>
      <c r="AC20" s="78">
        <f t="shared" si="19"/>
        <v>0.25610660482210373</v>
      </c>
      <c r="AD20" s="78">
        <f t="shared" si="20"/>
        <v>0.26117631111308798</v>
      </c>
      <c r="AE20" s="78">
        <f t="shared" si="21"/>
        <v>0.25629416762080037</v>
      </c>
      <c r="AF20" s="78">
        <f t="shared" si="22"/>
        <v>4.7911164028532644E-3</v>
      </c>
      <c r="AG20" s="78">
        <f t="shared" si="23"/>
        <v>0.30397689574727649</v>
      </c>
      <c r="AH20" s="78">
        <f t="shared" si="24"/>
        <v>0.26204129434403473</v>
      </c>
      <c r="AI20" s="78">
        <f t="shared" si="25"/>
        <v>0.256838587105014</v>
      </c>
      <c r="AJ20" s="78">
        <f t="shared" si="26"/>
        <v>0.27428559239877509</v>
      </c>
      <c r="AK20" s="78">
        <f t="shared" si="27"/>
        <v>2.5844673755984777E-2</v>
      </c>
    </row>
    <row r="21" spans="1:214" ht="29.25" customHeight="1">
      <c r="A21" s="14">
        <v>2964</v>
      </c>
      <c r="B21" s="3" t="s">
        <v>194</v>
      </c>
      <c r="C21" s="30" t="s">
        <v>163</v>
      </c>
      <c r="D21" s="10" t="s">
        <v>395</v>
      </c>
      <c r="E21" s="6" t="s">
        <v>169</v>
      </c>
      <c r="F21" s="8" t="s">
        <v>90</v>
      </c>
      <c r="G21" s="5" t="s">
        <v>91</v>
      </c>
      <c r="H21" s="5" t="s">
        <v>78</v>
      </c>
      <c r="I21" s="19">
        <v>87</v>
      </c>
      <c r="J21" s="19">
        <v>13</v>
      </c>
      <c r="K21" s="20">
        <v>3</v>
      </c>
      <c r="L21" s="21" t="s">
        <v>252</v>
      </c>
      <c r="M21" s="22">
        <v>8.1062300000000004E-2</v>
      </c>
      <c r="N21" s="22">
        <v>0.103549</v>
      </c>
      <c r="O21" s="22">
        <v>9.6264000000000002E-2</v>
      </c>
      <c r="P21" s="22">
        <f t="shared" si="12"/>
        <v>9.3625100000000003E-2</v>
      </c>
      <c r="Q21" s="22">
        <f t="shared" si="13"/>
        <v>1.1473263011454063E-2</v>
      </c>
      <c r="R21" s="22">
        <v>0.15545999999999999</v>
      </c>
      <c r="S21" s="22">
        <v>0.16655600000000001</v>
      </c>
      <c r="T21" s="22">
        <v>0.123179</v>
      </c>
      <c r="U21" s="22">
        <f t="shared" si="14"/>
        <v>0.14839833333333333</v>
      </c>
      <c r="V21" s="22">
        <f t="shared" si="15"/>
        <v>2.2534226952201919E-2</v>
      </c>
      <c r="W21" s="22">
        <v>6.4227500000000007E-2</v>
      </c>
      <c r="X21" s="22">
        <v>6.7847000000000005E-2</v>
      </c>
      <c r="Y21" s="22">
        <v>7.9713000000000006E-2</v>
      </c>
      <c r="Z21" s="23">
        <f t="shared" si="16"/>
        <v>7.0595833333333344E-2</v>
      </c>
      <c r="AA21" s="23">
        <f t="shared" si="17"/>
        <v>8.1004469681205445E-3</v>
      </c>
      <c r="AB21" s="23">
        <f t="shared" si="18"/>
        <v>1.91778422275213</v>
      </c>
      <c r="AC21" s="78">
        <f t="shared" si="19"/>
        <v>1.6084752146326859</v>
      </c>
      <c r="AD21" s="78">
        <f t="shared" si="20"/>
        <v>1.2795956951716114</v>
      </c>
      <c r="AE21" s="78">
        <f t="shared" si="21"/>
        <v>1.6019517108521424</v>
      </c>
      <c r="AF21" s="78">
        <f t="shared" si="22"/>
        <v>0.31914427185840072</v>
      </c>
      <c r="AG21" s="78">
        <f t="shared" si="23"/>
        <v>0.79232269501358832</v>
      </c>
      <c r="AH21" s="78">
        <f t="shared" si="24"/>
        <v>0.65521637099344276</v>
      </c>
      <c r="AI21" s="78">
        <f t="shared" si="25"/>
        <v>0.82806656694091252</v>
      </c>
      <c r="AJ21" s="78">
        <f t="shared" si="26"/>
        <v>0.75853521098264787</v>
      </c>
      <c r="AK21" s="78">
        <f t="shared" si="27"/>
        <v>9.1244140182400013E-2</v>
      </c>
    </row>
    <row r="22" spans="1:214" ht="29.25" customHeight="1">
      <c r="A22" s="14">
        <v>2088</v>
      </c>
      <c r="B22" s="3" t="s">
        <v>196</v>
      </c>
      <c r="C22" s="30" t="s">
        <v>164</v>
      </c>
      <c r="D22" s="10" t="s">
        <v>165</v>
      </c>
      <c r="E22" s="10" t="s">
        <v>169</v>
      </c>
      <c r="F22" s="8" t="s">
        <v>69</v>
      </c>
      <c r="G22" s="5" t="s">
        <v>72</v>
      </c>
      <c r="H22" s="5" t="s">
        <v>73</v>
      </c>
      <c r="I22" s="19">
        <v>67</v>
      </c>
      <c r="J22" s="19">
        <v>16</v>
      </c>
      <c r="K22" s="19">
        <v>2</v>
      </c>
      <c r="L22" s="21" t="s">
        <v>254</v>
      </c>
      <c r="M22" s="22">
        <v>4.1269500000000001E-2</v>
      </c>
      <c r="N22" s="22">
        <v>4.0289100000000001E-2</v>
      </c>
      <c r="O22" s="22">
        <v>2.6156800000000001E-2</v>
      </c>
      <c r="P22" s="22">
        <f>AVERAGE(M22:O22)</f>
        <v>3.5905133333333339E-2</v>
      </c>
      <c r="Q22" s="22">
        <f>STDEV(M22:O22)</f>
        <v>8.4565239976797189E-3</v>
      </c>
      <c r="R22" s="22">
        <v>9.5889299999999997E-2</v>
      </c>
      <c r="S22" s="22">
        <v>0.117149</v>
      </c>
      <c r="T22" s="22">
        <v>8.9577100000000007E-2</v>
      </c>
      <c r="U22" s="22">
        <f>AVERAGE(R22:T22)</f>
        <v>0.10087180000000001</v>
      </c>
      <c r="V22" s="22">
        <f>STDEV(R22:T22)</f>
        <v>1.4445462854820491E-2</v>
      </c>
      <c r="W22" s="22">
        <v>7.84493E-2</v>
      </c>
      <c r="X22" s="22">
        <v>9.8667900000000003E-2</v>
      </c>
      <c r="Y22" s="22">
        <v>0.120697</v>
      </c>
      <c r="Z22" s="23">
        <f>AVERAGE(W22:Y22)</f>
        <v>9.927140000000001E-2</v>
      </c>
      <c r="AA22" s="23">
        <f>STDEV(W22:Y22)</f>
        <v>2.113031466897736E-2</v>
      </c>
      <c r="AB22" s="23">
        <f>R22/M22</f>
        <v>2.3234907134808997</v>
      </c>
      <c r="AC22" s="78">
        <f>S22/N22</f>
        <v>2.9077095293764317</v>
      </c>
      <c r="AD22" s="78">
        <f>T22/O22</f>
        <v>3.4246199840959139</v>
      </c>
      <c r="AE22" s="78">
        <f>AVERAGE(AB22:AD22)</f>
        <v>2.8852734089844154</v>
      </c>
      <c r="AF22" s="78">
        <f>STDEV(AB22:AD22)</f>
        <v>0.55090738992590316</v>
      </c>
      <c r="AG22" s="78">
        <f>W22/M22</f>
        <v>1.9009026036176837</v>
      </c>
      <c r="AH22" s="78">
        <f>X22/N22</f>
        <v>2.448997371497502</v>
      </c>
      <c r="AI22" s="78">
        <f>Y22/O22</f>
        <v>4.6143641424027404</v>
      </c>
      <c r="AJ22" s="78">
        <f>AVERAGE(AG22:AI22)</f>
        <v>2.9880880391726419</v>
      </c>
      <c r="AK22" s="78">
        <f>STDEV(AG22:AI22)</f>
        <v>1.434810942806495</v>
      </c>
    </row>
    <row r="23" spans="1:214" ht="29.25" customHeight="1">
      <c r="A23" s="14">
        <v>2848</v>
      </c>
      <c r="B23" s="3" t="s">
        <v>210</v>
      </c>
      <c r="C23" s="12" t="s">
        <v>217</v>
      </c>
      <c r="D23" s="11" t="s">
        <v>218</v>
      </c>
      <c r="E23" s="10" t="s">
        <v>169</v>
      </c>
      <c r="F23" s="8" t="s">
        <v>53</v>
      </c>
      <c r="G23" s="5" t="s">
        <v>132</v>
      </c>
      <c r="H23" s="5" t="s">
        <v>133</v>
      </c>
      <c r="I23" s="19">
        <v>70</v>
      </c>
      <c r="J23" s="19">
        <v>9</v>
      </c>
      <c r="K23" s="19">
        <v>2</v>
      </c>
      <c r="L23" s="21" t="s">
        <v>255</v>
      </c>
      <c r="M23" s="22">
        <v>4.8840700000000001E-2</v>
      </c>
      <c r="N23" s="22">
        <v>5.8610799999999998E-2</v>
      </c>
      <c r="O23" s="22">
        <v>5.30541E-2</v>
      </c>
      <c r="P23" s="22">
        <f t="shared" si="12"/>
        <v>5.3501866666666668E-2</v>
      </c>
      <c r="Q23" s="22">
        <f t="shared" si="13"/>
        <v>4.9004167928180676E-3</v>
      </c>
      <c r="R23" s="22">
        <v>1.6773300000000001E-2</v>
      </c>
      <c r="S23" s="22">
        <v>1.9783800000000001E-2</v>
      </c>
      <c r="T23" s="22">
        <v>1.7072400000000001E-2</v>
      </c>
      <c r="U23" s="22">
        <f t="shared" si="14"/>
        <v>1.78765E-2</v>
      </c>
      <c r="V23" s="22">
        <f t="shared" si="15"/>
        <v>1.6585265056670029E-3</v>
      </c>
      <c r="W23" s="22">
        <v>5.8347799999999998E-2</v>
      </c>
      <c r="X23" s="22">
        <v>6.5413899999999997E-2</v>
      </c>
      <c r="Y23" s="22">
        <v>4.9660999999999997E-2</v>
      </c>
      <c r="Z23" s="23">
        <f t="shared" si="16"/>
        <v>5.7807566666666664E-2</v>
      </c>
      <c r="AA23" s="23">
        <f t="shared" si="17"/>
        <v>7.8903329234788194E-3</v>
      </c>
      <c r="AB23" s="23">
        <f t="shared" si="18"/>
        <v>0.34342873873634083</v>
      </c>
      <c r="AC23" s="78">
        <f t="shared" si="19"/>
        <v>0.33754529881864781</v>
      </c>
      <c r="AD23" s="78">
        <f t="shared" si="20"/>
        <v>0.32179228372548024</v>
      </c>
      <c r="AE23" s="78">
        <f t="shared" si="21"/>
        <v>0.33425544042682298</v>
      </c>
      <c r="AF23" s="78">
        <f t="shared" si="22"/>
        <v>1.118710965969065E-2</v>
      </c>
      <c r="AG23" s="78">
        <f t="shared" si="23"/>
        <v>1.1946552772585159</v>
      </c>
      <c r="AH23" s="78">
        <f t="shared" si="24"/>
        <v>1.1160724644604749</v>
      </c>
      <c r="AI23" s="78">
        <f t="shared" si="25"/>
        <v>0.93604452813260419</v>
      </c>
      <c r="AJ23" s="78">
        <f t="shared" si="26"/>
        <v>1.0822574232838651</v>
      </c>
      <c r="AK23" s="78">
        <f t="shared" si="27"/>
        <v>0.13258006127694383</v>
      </c>
    </row>
    <row r="24" spans="1:214" ht="29.25" customHeight="1">
      <c r="A24" s="14">
        <v>2566</v>
      </c>
      <c r="B24" s="3" t="s">
        <v>243</v>
      </c>
      <c r="C24" s="12" t="s">
        <v>397</v>
      </c>
      <c r="D24" s="11" t="s">
        <v>393</v>
      </c>
      <c r="E24" s="10" t="s">
        <v>169</v>
      </c>
      <c r="F24" s="8" t="s">
        <v>138</v>
      </c>
      <c r="G24" s="5" t="s">
        <v>135</v>
      </c>
      <c r="H24" s="5" t="s">
        <v>137</v>
      </c>
      <c r="I24" s="19">
        <v>70</v>
      </c>
      <c r="J24" s="19">
        <v>8</v>
      </c>
      <c r="K24" s="19">
        <v>2</v>
      </c>
      <c r="L24" s="21" t="s">
        <v>256</v>
      </c>
      <c r="M24" s="24">
        <v>8.7734599999999996E-2</v>
      </c>
      <c r="N24" s="24">
        <v>0.116504</v>
      </c>
      <c r="O24" s="24">
        <v>0.123544</v>
      </c>
      <c r="P24" s="22">
        <f>AVERAGE(M24:O24)</f>
        <v>0.10926086666666666</v>
      </c>
      <c r="Q24" s="22">
        <f>STDEV(M24:O24)</f>
        <v>1.8971703072031623E-2</v>
      </c>
      <c r="R24" s="24">
        <v>4.3578199999999997E-2</v>
      </c>
      <c r="S24" s="24">
        <v>4.9135600000000001E-2</v>
      </c>
      <c r="T24" s="24">
        <v>7.1308800000000006E-2</v>
      </c>
      <c r="U24" s="22">
        <f>AVERAGE(R24:T24)</f>
        <v>5.4674200000000006E-2</v>
      </c>
      <c r="V24" s="22">
        <f>STDEV(R24:T24)</f>
        <v>1.4671523832240468E-2</v>
      </c>
      <c r="W24" s="24">
        <v>9.8207199999999994E-2</v>
      </c>
      <c r="X24" s="24">
        <v>4.6486100000000002E-2</v>
      </c>
      <c r="Y24" s="24">
        <v>7.8222100000000003E-2</v>
      </c>
      <c r="Z24" s="23">
        <f>AVERAGE(W24:Y24)</f>
        <v>7.4305133333333329E-2</v>
      </c>
      <c r="AA24" s="23">
        <f>STDEV(W24:Y24)</f>
        <v>2.6082082301904792E-2</v>
      </c>
      <c r="AB24" s="23">
        <f t="shared" ref="AB24:AD25" si="28">R24/M24</f>
        <v>0.49670483480861599</v>
      </c>
      <c r="AC24" s="78">
        <f t="shared" si="28"/>
        <v>0.42175032616905861</v>
      </c>
      <c r="AD24" s="78">
        <f t="shared" si="28"/>
        <v>0.57719355047594378</v>
      </c>
      <c r="AE24" s="78">
        <f>AVERAGE(AB24:AD24)</f>
        <v>0.49854957048453946</v>
      </c>
      <c r="AF24" s="78">
        <f>STDEV(AB24:AD24)</f>
        <v>7.7738029837497946E-2</v>
      </c>
      <c r="AG24" s="78">
        <f t="shared" ref="AG24:AI25" si="29">W24/M24</f>
        <v>1.1193668176523288</v>
      </c>
      <c r="AH24" s="78">
        <f t="shared" si="29"/>
        <v>0.3990086177298634</v>
      </c>
      <c r="AI24" s="78">
        <f t="shared" si="29"/>
        <v>0.6331517516026679</v>
      </c>
      <c r="AJ24" s="78">
        <f>AVERAGE(AG24:AI24)</f>
        <v>0.71717572899495341</v>
      </c>
      <c r="AK24" s="78">
        <f>STDEV(AG24:AI24)</f>
        <v>0.36745612749211054</v>
      </c>
    </row>
    <row r="25" spans="1:214" ht="29.25" customHeight="1">
      <c r="A25" s="14">
        <v>2540</v>
      </c>
      <c r="B25" s="3" t="s">
        <v>195</v>
      </c>
      <c r="C25" s="30" t="s">
        <v>402</v>
      </c>
      <c r="D25" s="10" t="s">
        <v>398</v>
      </c>
      <c r="E25" s="10" t="s">
        <v>169</v>
      </c>
      <c r="F25" s="8" t="s">
        <v>56</v>
      </c>
      <c r="G25" s="5" t="s">
        <v>60</v>
      </c>
      <c r="H25" s="5" t="s">
        <v>61</v>
      </c>
      <c r="I25" s="19">
        <v>157</v>
      </c>
      <c r="J25" s="19">
        <v>7</v>
      </c>
      <c r="K25" s="20">
        <v>2</v>
      </c>
      <c r="L25" s="21" t="s">
        <v>253</v>
      </c>
      <c r="M25" s="22">
        <v>5.5779500000000003E-2</v>
      </c>
      <c r="N25" s="22">
        <v>5.8096399999999999E-2</v>
      </c>
      <c r="O25" s="22">
        <v>5.8255399999999999E-2</v>
      </c>
      <c r="P25" s="22">
        <f>AVERAGE(M25:O25)</f>
        <v>5.7377099999999993E-2</v>
      </c>
      <c r="Q25" s="22">
        <f>STDEV(M25:O25)</f>
        <v>1.3858443527322952E-3</v>
      </c>
      <c r="R25" s="22">
        <v>2.2014599999999999E-2</v>
      </c>
      <c r="S25" s="22">
        <v>3.6631200000000003E-2</v>
      </c>
      <c r="T25" s="22">
        <v>2.7934299999999999E-2</v>
      </c>
      <c r="U25" s="22">
        <f>AVERAGE(R25:T25)</f>
        <v>2.886003333333333E-2</v>
      </c>
      <c r="V25" s="22">
        <f>STDEV(R25:T25)</f>
        <v>7.3521415617038713E-3</v>
      </c>
      <c r="W25" s="22">
        <v>3.3736700000000001E-2</v>
      </c>
      <c r="X25" s="22">
        <v>5.64932E-2</v>
      </c>
      <c r="Y25" s="22">
        <v>3.38404E-2</v>
      </c>
      <c r="Z25" s="23">
        <f>AVERAGE(W25:Y25)</f>
        <v>4.1356766666666663E-2</v>
      </c>
      <c r="AA25" s="23">
        <f>STDEV(W25:Y25)</f>
        <v>1.3108638333684168E-2</v>
      </c>
      <c r="AB25" s="23">
        <f t="shared" si="28"/>
        <v>0.39467187766114786</v>
      </c>
      <c r="AC25" s="78">
        <f t="shared" si="28"/>
        <v>0.63052443869155406</v>
      </c>
      <c r="AD25" s="78">
        <f t="shared" si="28"/>
        <v>0.47951434545123711</v>
      </c>
      <c r="AE25" s="78">
        <f>AVERAGE(AB25:AD25)</f>
        <v>0.50157022060131307</v>
      </c>
      <c r="AF25" s="78">
        <f>STDEV(AB25:AD25)</f>
        <v>0.11946319038778064</v>
      </c>
      <c r="AG25" s="78">
        <f t="shared" si="29"/>
        <v>0.60482256025959358</v>
      </c>
      <c r="AH25" s="78">
        <f t="shared" si="29"/>
        <v>0.97240448633650278</v>
      </c>
      <c r="AI25" s="78">
        <f t="shared" si="29"/>
        <v>0.58089722154512713</v>
      </c>
      <c r="AJ25" s="78">
        <f>AVERAGE(AG25:AI25)</f>
        <v>0.71937475604707457</v>
      </c>
      <c r="AK25" s="78">
        <f>STDEV(AG25:AI25)</f>
        <v>0.21945646211926814</v>
      </c>
    </row>
    <row r="26" spans="1:214" s="43" customFormat="1" ht="19.5" customHeight="1">
      <c r="A26" s="33" t="s">
        <v>363</v>
      </c>
      <c r="B26" s="34"/>
      <c r="C26" s="36"/>
      <c r="D26" s="36"/>
      <c r="E26" s="35"/>
      <c r="F26" s="37"/>
      <c r="G26" s="38"/>
      <c r="H26" s="38"/>
      <c r="I26" s="40"/>
      <c r="J26" s="40"/>
      <c r="K26" s="40"/>
      <c r="L26" s="41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</row>
    <row r="27" spans="1:214" s="55" customFormat="1" ht="29.25" customHeight="1">
      <c r="A27" s="69">
        <v>2573</v>
      </c>
      <c r="B27" s="70" t="s">
        <v>175</v>
      </c>
      <c r="C27" s="9" t="s">
        <v>381</v>
      </c>
      <c r="D27" s="9" t="s">
        <v>316</v>
      </c>
      <c r="E27" s="12" t="s">
        <v>404</v>
      </c>
      <c r="F27" s="72" t="s">
        <v>7</v>
      </c>
      <c r="G27" s="73" t="s">
        <v>28</v>
      </c>
      <c r="H27" s="73" t="s">
        <v>31</v>
      </c>
      <c r="I27" s="80">
        <v>124</v>
      </c>
      <c r="J27" s="80">
        <v>18</v>
      </c>
      <c r="K27" s="74">
        <v>4</v>
      </c>
      <c r="L27" s="76" t="s">
        <v>257</v>
      </c>
      <c r="M27" s="77">
        <v>0.109068</v>
      </c>
      <c r="N27" s="77">
        <v>0.26280399999999998</v>
      </c>
      <c r="O27" s="77">
        <v>0.20191700000000001</v>
      </c>
      <c r="P27" s="77">
        <f t="shared" si="12"/>
        <v>0.19126299999999999</v>
      </c>
      <c r="Q27" s="77">
        <f t="shared" si="13"/>
        <v>7.7419766280969915E-2</v>
      </c>
      <c r="R27" s="77">
        <v>0.17146700000000001</v>
      </c>
      <c r="S27" s="77">
        <v>0.25201600000000002</v>
      </c>
      <c r="T27" s="77">
        <v>0.362591</v>
      </c>
      <c r="U27" s="77">
        <f t="shared" si="14"/>
        <v>0.26202466666666668</v>
      </c>
      <c r="V27" s="77">
        <f t="shared" si="15"/>
        <v>9.5954290682247881E-2</v>
      </c>
      <c r="W27" s="77">
        <v>0.40257999999999999</v>
      </c>
      <c r="X27" s="77">
        <v>0.404003</v>
      </c>
      <c r="Y27" s="77">
        <v>0.50753899999999996</v>
      </c>
      <c r="Z27" s="78">
        <f t="shared" si="16"/>
        <v>0.43804066666666669</v>
      </c>
      <c r="AA27" s="78">
        <f t="shared" si="17"/>
        <v>6.019152751287582E-2</v>
      </c>
      <c r="AB27" s="78">
        <f t="shared" si="18"/>
        <v>1.5721109766384276</v>
      </c>
      <c r="AC27" s="78">
        <f t="shared" si="19"/>
        <v>0.95895039649320424</v>
      </c>
      <c r="AD27" s="78">
        <f t="shared" si="20"/>
        <v>1.7957428052120425</v>
      </c>
      <c r="AE27" s="78">
        <f t="shared" si="21"/>
        <v>1.4422680594478914</v>
      </c>
      <c r="AF27" s="78">
        <f t="shared" si="22"/>
        <v>0.4332433163717363</v>
      </c>
      <c r="AG27" s="78">
        <f t="shared" si="23"/>
        <v>3.691091795943815</v>
      </c>
      <c r="AH27" s="78">
        <f t="shared" si="24"/>
        <v>1.5372787324393846</v>
      </c>
      <c r="AI27" s="78">
        <f t="shared" si="25"/>
        <v>2.5136021236448638</v>
      </c>
      <c r="AJ27" s="78">
        <f t="shared" si="26"/>
        <v>2.5806575506760212</v>
      </c>
      <c r="AK27" s="78">
        <f t="shared" si="27"/>
        <v>1.0784711404814378</v>
      </c>
    </row>
    <row r="28" spans="1:214" s="55" customFormat="1" ht="29.25" customHeight="1">
      <c r="A28" s="69">
        <v>2045</v>
      </c>
      <c r="B28" s="70" t="s">
        <v>176</v>
      </c>
      <c r="C28" s="9" t="s">
        <v>317</v>
      </c>
      <c r="D28" s="9" t="s">
        <v>319</v>
      </c>
      <c r="E28" s="12" t="s">
        <v>405</v>
      </c>
      <c r="F28" s="81" t="s">
        <v>8</v>
      </c>
      <c r="G28" s="73" t="s">
        <v>29</v>
      </c>
      <c r="H28" s="73" t="s">
        <v>32</v>
      </c>
      <c r="I28" s="80">
        <v>78</v>
      </c>
      <c r="J28" s="80">
        <v>13</v>
      </c>
      <c r="K28" s="74">
        <v>3</v>
      </c>
      <c r="L28" s="76" t="s">
        <v>258</v>
      </c>
      <c r="M28" s="79">
        <v>2.02519E-2</v>
      </c>
      <c r="N28" s="79">
        <v>3.9627000000000002E-2</v>
      </c>
      <c r="O28" s="79">
        <v>2.9764800000000001E-2</v>
      </c>
      <c r="P28" s="77">
        <f t="shared" si="12"/>
        <v>2.988123333333333E-2</v>
      </c>
      <c r="Q28" s="77">
        <f t="shared" si="13"/>
        <v>9.6880747593798919E-3</v>
      </c>
      <c r="R28" s="79">
        <v>4.9756599999999998E-2</v>
      </c>
      <c r="S28" s="79">
        <v>5.5477499999999999E-2</v>
      </c>
      <c r="T28" s="79">
        <v>5.1161600000000002E-2</v>
      </c>
      <c r="U28" s="77">
        <f t="shared" si="14"/>
        <v>5.2131900000000002E-2</v>
      </c>
      <c r="V28" s="77">
        <f t="shared" si="15"/>
        <v>2.9813228221713933E-3</v>
      </c>
      <c r="W28" s="79">
        <v>4.8568399999999998E-2</v>
      </c>
      <c r="X28" s="79">
        <v>7.3737800000000006E-2</v>
      </c>
      <c r="Y28" s="79">
        <v>4.6501899999999999E-2</v>
      </c>
      <c r="Z28" s="78">
        <f t="shared" si="16"/>
        <v>5.6269366666666674E-2</v>
      </c>
      <c r="AA28" s="78">
        <f t="shared" si="17"/>
        <v>1.5163351473316607E-2</v>
      </c>
      <c r="AB28" s="78">
        <f t="shared" si="18"/>
        <v>2.4568855267900789</v>
      </c>
      <c r="AC28" s="78">
        <f t="shared" si="19"/>
        <v>1.3999924294041941</v>
      </c>
      <c r="AD28" s="78">
        <f t="shared" si="20"/>
        <v>1.7188625490512284</v>
      </c>
      <c r="AE28" s="78">
        <f t="shared" si="21"/>
        <v>1.858580168415167</v>
      </c>
      <c r="AF28" s="78">
        <f t="shared" si="22"/>
        <v>0.54212223224659151</v>
      </c>
      <c r="AG28" s="78">
        <f t="shared" si="23"/>
        <v>2.3982144885171266</v>
      </c>
      <c r="AH28" s="78">
        <f t="shared" si="24"/>
        <v>1.8607969313851667</v>
      </c>
      <c r="AI28" s="78">
        <f t="shared" si="25"/>
        <v>1.5623118583024243</v>
      </c>
      <c r="AJ28" s="78">
        <f t="shared" si="26"/>
        <v>1.9404410927349058</v>
      </c>
      <c r="AK28" s="78">
        <f t="shared" si="27"/>
        <v>0.42360440994847109</v>
      </c>
    </row>
    <row r="29" spans="1:214" s="55" customFormat="1" ht="29.25" customHeight="1">
      <c r="A29" s="69">
        <v>2447</v>
      </c>
      <c r="B29" s="70" t="s">
        <v>176</v>
      </c>
      <c r="C29" s="9" t="s">
        <v>318</v>
      </c>
      <c r="D29" s="9" t="s">
        <v>320</v>
      </c>
      <c r="E29" s="12" t="s">
        <v>404</v>
      </c>
      <c r="F29" s="82" t="s">
        <v>8</v>
      </c>
      <c r="G29" s="73" t="s">
        <v>29</v>
      </c>
      <c r="H29" s="73" t="s">
        <v>34</v>
      </c>
      <c r="I29" s="74">
        <v>98</v>
      </c>
      <c r="J29" s="74">
        <v>25</v>
      </c>
      <c r="K29" s="74">
        <v>9</v>
      </c>
      <c r="L29" s="76" t="s">
        <v>259</v>
      </c>
      <c r="M29" s="79">
        <v>0.101578</v>
      </c>
      <c r="N29" s="79">
        <v>0.111626</v>
      </c>
      <c r="O29" s="79">
        <v>0.122695</v>
      </c>
      <c r="P29" s="77">
        <f t="shared" si="12"/>
        <v>0.11196633333333333</v>
      </c>
      <c r="Q29" s="77">
        <f t="shared" si="13"/>
        <v>1.0562612950086418E-2</v>
      </c>
      <c r="R29" s="79">
        <v>2.51299E-2</v>
      </c>
      <c r="S29" s="79">
        <v>1.5746300000000001E-2</v>
      </c>
      <c r="T29" s="79">
        <v>1.3625400000000001E-2</v>
      </c>
      <c r="U29" s="77">
        <f t="shared" si="14"/>
        <v>1.8167200000000001E-2</v>
      </c>
      <c r="V29" s="77">
        <f t="shared" si="15"/>
        <v>6.1224135494100714E-3</v>
      </c>
      <c r="W29" s="79">
        <v>6.3894599999999996E-2</v>
      </c>
      <c r="X29" s="79">
        <v>4.2270000000000002E-2</v>
      </c>
      <c r="Y29" s="79">
        <v>3.98103E-2</v>
      </c>
      <c r="Z29" s="78">
        <f t="shared" si="16"/>
        <v>4.8658299999999995E-2</v>
      </c>
      <c r="AA29" s="78">
        <f t="shared" si="17"/>
        <v>1.3252213373244484E-2</v>
      </c>
      <c r="AB29" s="78">
        <f t="shared" si="18"/>
        <v>0.24739510523932348</v>
      </c>
      <c r="AC29" s="78">
        <f t="shared" si="19"/>
        <v>0.14106301399315571</v>
      </c>
      <c r="AD29" s="78">
        <f t="shared" si="20"/>
        <v>0.11105098007253761</v>
      </c>
      <c r="AE29" s="78">
        <f t="shared" si="21"/>
        <v>0.16650303310167228</v>
      </c>
      <c r="AF29" s="78">
        <f t="shared" si="22"/>
        <v>7.1643743942198551E-2</v>
      </c>
      <c r="AG29" s="78">
        <f t="shared" si="23"/>
        <v>0.62902006339955496</v>
      </c>
      <c r="AH29" s="78">
        <f t="shared" si="24"/>
        <v>0.37867521903499185</v>
      </c>
      <c r="AI29" s="78">
        <f t="shared" si="25"/>
        <v>0.32446554464322097</v>
      </c>
      <c r="AJ29" s="78">
        <f t="shared" si="26"/>
        <v>0.44405360902592261</v>
      </c>
      <c r="AK29" s="78">
        <f t="shared" si="27"/>
        <v>0.16246265457661402</v>
      </c>
    </row>
    <row r="30" spans="1:214" s="55" customFormat="1" ht="29.25" customHeight="1">
      <c r="A30" s="69">
        <v>2128</v>
      </c>
      <c r="B30" s="70" t="s">
        <v>177</v>
      </c>
      <c r="C30" s="30" t="s">
        <v>382</v>
      </c>
      <c r="D30" s="30" t="s">
        <v>322</v>
      </c>
      <c r="E30" s="12" t="s">
        <v>404</v>
      </c>
      <c r="F30" s="72" t="s">
        <v>9</v>
      </c>
      <c r="G30" s="73" t="s">
        <v>37</v>
      </c>
      <c r="H30" s="73" t="s">
        <v>38</v>
      </c>
      <c r="I30" s="80">
        <v>151</v>
      </c>
      <c r="J30" s="80">
        <v>9</v>
      </c>
      <c r="K30" s="74">
        <v>4</v>
      </c>
      <c r="L30" s="76" t="s">
        <v>260</v>
      </c>
      <c r="M30" s="77">
        <v>2.3344299999999998E-2</v>
      </c>
      <c r="N30" s="77">
        <v>2.7219900000000002E-2</v>
      </c>
      <c r="O30" s="77">
        <v>2.54161E-2</v>
      </c>
      <c r="P30" s="77">
        <f t="shared" si="12"/>
        <v>2.5326766666666667E-2</v>
      </c>
      <c r="Q30" s="77">
        <f t="shared" si="13"/>
        <v>1.9393437481099991E-3</v>
      </c>
      <c r="R30" s="77">
        <v>1.17465E-2</v>
      </c>
      <c r="S30" s="77">
        <v>2.7160900000000002E-2</v>
      </c>
      <c r="T30" s="77">
        <v>1.2969133333333334E-2</v>
      </c>
      <c r="U30" s="77">
        <f t="shared" si="14"/>
        <v>1.7292177777777779E-2</v>
      </c>
      <c r="V30" s="77">
        <f t="shared" si="15"/>
        <v>8.5683993132604115E-3</v>
      </c>
      <c r="W30" s="77">
        <v>4.5662099999999997E-2</v>
      </c>
      <c r="X30" s="77">
        <v>4.4715900000000003E-2</v>
      </c>
      <c r="Y30" s="77">
        <v>4.35749E-2</v>
      </c>
      <c r="Z30" s="78">
        <f t="shared" si="16"/>
        <v>4.465096666666666E-2</v>
      </c>
      <c r="AA30" s="78">
        <f t="shared" si="17"/>
        <v>1.0451139714563818E-3</v>
      </c>
      <c r="AB30" s="78">
        <f t="shared" si="18"/>
        <v>0.50318493165355138</v>
      </c>
      <c r="AC30" s="78">
        <f t="shared" si="19"/>
        <v>0.99783246815748772</v>
      </c>
      <c r="AD30" s="78">
        <f t="shared" si="20"/>
        <v>0.51027236017065303</v>
      </c>
      <c r="AE30" s="78">
        <f t="shared" si="21"/>
        <v>0.67042991999389734</v>
      </c>
      <c r="AF30" s="78">
        <f t="shared" si="22"/>
        <v>0.28356106805899073</v>
      </c>
      <c r="AG30" s="78">
        <f t="shared" si="23"/>
        <v>1.9560278097865431</v>
      </c>
      <c r="AH30" s="78">
        <f t="shared" si="24"/>
        <v>1.642765035874489</v>
      </c>
      <c r="AI30" s="78">
        <f t="shared" si="25"/>
        <v>1.7144605191197706</v>
      </c>
      <c r="AJ30" s="78">
        <f t="shared" si="26"/>
        <v>1.7710844549269342</v>
      </c>
      <c r="AK30" s="78">
        <f t="shared" si="27"/>
        <v>0.16412828506838495</v>
      </c>
    </row>
    <row r="31" spans="1:214" s="55" customFormat="1" ht="29.25" customHeight="1">
      <c r="A31" s="69">
        <v>2038</v>
      </c>
      <c r="B31" s="70" t="s">
        <v>178</v>
      </c>
      <c r="C31" s="30" t="s">
        <v>383</v>
      </c>
      <c r="D31" s="30" t="s">
        <v>321</v>
      </c>
      <c r="E31" s="12" t="s">
        <v>404</v>
      </c>
      <c r="F31" s="72" t="s">
        <v>4</v>
      </c>
      <c r="G31" s="73" t="s">
        <v>30</v>
      </c>
      <c r="H31" s="73" t="s">
        <v>33</v>
      </c>
      <c r="I31" s="80">
        <v>103</v>
      </c>
      <c r="J31" s="80">
        <v>3</v>
      </c>
      <c r="K31" s="74">
        <v>2</v>
      </c>
      <c r="L31" s="76" t="s">
        <v>261</v>
      </c>
      <c r="M31" s="77">
        <v>0.11833299999999999</v>
      </c>
      <c r="N31" s="77">
        <v>0.139595</v>
      </c>
      <c r="O31" s="77">
        <v>0.123195</v>
      </c>
      <c r="P31" s="77">
        <f t="shared" si="12"/>
        <v>0.12704099999999999</v>
      </c>
      <c r="Q31" s="77">
        <f t="shared" si="13"/>
        <v>1.1140554205244908E-2</v>
      </c>
      <c r="R31" s="77">
        <v>0.111718</v>
      </c>
      <c r="S31" s="77">
        <v>0.15768599999999999</v>
      </c>
      <c r="T31" s="77">
        <v>0.114257</v>
      </c>
      <c r="U31" s="77">
        <f t="shared" si="14"/>
        <v>0.127887</v>
      </c>
      <c r="V31" s="77">
        <f t="shared" si="15"/>
        <v>2.5837897186110216E-2</v>
      </c>
      <c r="W31" s="77">
        <v>0.178204</v>
      </c>
      <c r="X31" s="77">
        <v>0.21857599999999999</v>
      </c>
      <c r="Y31" s="77">
        <v>0.29887599999999998</v>
      </c>
      <c r="Z31" s="78">
        <f t="shared" si="16"/>
        <v>0.23188533333333336</v>
      </c>
      <c r="AA31" s="78">
        <f t="shared" si="17"/>
        <v>6.142708410248128E-2</v>
      </c>
      <c r="AB31" s="78">
        <f t="shared" si="18"/>
        <v>0.94409843408009608</v>
      </c>
      <c r="AC31" s="78">
        <f t="shared" si="19"/>
        <v>1.129596332246857</v>
      </c>
      <c r="AD31" s="78">
        <f t="shared" si="20"/>
        <v>0.92744835423515559</v>
      </c>
      <c r="AE31" s="78">
        <f t="shared" si="21"/>
        <v>1.0003810401873696</v>
      </c>
      <c r="AF31" s="78">
        <f t="shared" si="22"/>
        <v>0.11221296746020354</v>
      </c>
      <c r="AG31" s="78">
        <f t="shared" si="23"/>
        <v>1.5059535378972899</v>
      </c>
      <c r="AH31" s="78">
        <f t="shared" si="24"/>
        <v>1.5657867402127583</v>
      </c>
      <c r="AI31" s="78">
        <f t="shared" si="25"/>
        <v>2.4260400178578676</v>
      </c>
      <c r="AJ31" s="78">
        <f t="shared" si="26"/>
        <v>1.8325934319893051</v>
      </c>
      <c r="AK31" s="78">
        <f t="shared" si="27"/>
        <v>0.51480981025435157</v>
      </c>
    </row>
    <row r="32" spans="1:214" s="55" customFormat="1" ht="29.25" customHeight="1">
      <c r="A32" s="69">
        <v>2376</v>
      </c>
      <c r="B32" s="70" t="s">
        <v>171</v>
      </c>
      <c r="C32" s="9" t="s">
        <v>365</v>
      </c>
      <c r="D32" s="30" t="s">
        <v>364</v>
      </c>
      <c r="E32" s="12" t="s">
        <v>406</v>
      </c>
      <c r="F32" s="82" t="s">
        <v>5</v>
      </c>
      <c r="G32" s="73" t="s">
        <v>21</v>
      </c>
      <c r="H32" s="73" t="s">
        <v>139</v>
      </c>
      <c r="I32" s="74">
        <v>223</v>
      </c>
      <c r="J32" s="74">
        <v>14</v>
      </c>
      <c r="K32" s="74">
        <v>5</v>
      </c>
      <c r="L32" s="76" t="s">
        <v>262</v>
      </c>
      <c r="M32" s="77">
        <v>0.1475765</v>
      </c>
      <c r="N32" s="77">
        <v>0.13491300000000001</v>
      </c>
      <c r="O32" s="77">
        <v>9.4348299999999996E-2</v>
      </c>
      <c r="P32" s="77">
        <f t="shared" si="12"/>
        <v>0.12561259999999999</v>
      </c>
      <c r="Q32" s="77">
        <f t="shared" si="13"/>
        <v>2.7806175553822515E-2</v>
      </c>
      <c r="R32" s="77">
        <v>2.2842600000000001E-2</v>
      </c>
      <c r="S32" s="77">
        <v>4.7353800000000001E-2</v>
      </c>
      <c r="T32" s="77">
        <v>2.41327E-2</v>
      </c>
      <c r="U32" s="77">
        <f t="shared" si="14"/>
        <v>3.1443033333333335E-2</v>
      </c>
      <c r="V32" s="77">
        <f t="shared" si="15"/>
        <v>1.3794218406395244E-2</v>
      </c>
      <c r="W32" s="77">
        <v>3.6631299999999999E-2</v>
      </c>
      <c r="X32" s="77">
        <v>3.1936600000000002E-2</v>
      </c>
      <c r="Y32" s="77">
        <v>2.0777500000000001E-2</v>
      </c>
      <c r="Z32" s="78">
        <f t="shared" si="16"/>
        <v>2.9781800000000001E-2</v>
      </c>
      <c r="AA32" s="78">
        <f t="shared" si="17"/>
        <v>8.1435935489192826E-3</v>
      </c>
      <c r="AB32" s="78">
        <f t="shared" si="18"/>
        <v>0.15478480652407398</v>
      </c>
      <c r="AC32" s="78">
        <f t="shared" si="19"/>
        <v>0.35099508572190968</v>
      </c>
      <c r="AD32" s="78">
        <f t="shared" si="20"/>
        <v>0.25578309307109931</v>
      </c>
      <c r="AE32" s="78">
        <f t="shared" si="21"/>
        <v>0.25385432843902761</v>
      </c>
      <c r="AF32" s="78">
        <f t="shared" si="22"/>
        <v>9.8119358515420502E-2</v>
      </c>
      <c r="AG32" s="78">
        <f t="shared" si="23"/>
        <v>0.24821905926756629</v>
      </c>
      <c r="AH32" s="78">
        <f t="shared" si="24"/>
        <v>0.23671996027069298</v>
      </c>
      <c r="AI32" s="78">
        <f t="shared" si="25"/>
        <v>0.22022124404997231</v>
      </c>
      <c r="AJ32" s="78">
        <f t="shared" si="26"/>
        <v>0.23505342119607719</v>
      </c>
      <c r="AK32" s="78">
        <f t="shared" si="27"/>
        <v>1.40731101255213E-2</v>
      </c>
    </row>
    <row r="33" spans="1:214" s="55" customFormat="1" ht="29.25" customHeight="1">
      <c r="A33" s="69">
        <v>2859</v>
      </c>
      <c r="B33" s="70" t="s">
        <v>172</v>
      </c>
      <c r="C33" s="9" t="s">
        <v>355</v>
      </c>
      <c r="D33" s="9" t="s">
        <v>357</v>
      </c>
      <c r="E33" s="12" t="s">
        <v>406</v>
      </c>
      <c r="F33" s="72" t="s">
        <v>13</v>
      </c>
      <c r="G33" s="73" t="s">
        <v>22</v>
      </c>
      <c r="H33" s="73" t="s">
        <v>23</v>
      </c>
      <c r="I33" s="74">
        <v>95</v>
      </c>
      <c r="J33" s="74">
        <v>36</v>
      </c>
      <c r="K33" s="74">
        <v>9</v>
      </c>
      <c r="L33" s="76" t="s">
        <v>263</v>
      </c>
      <c r="M33" s="77">
        <v>3.7701800000000001E-2</v>
      </c>
      <c r="N33" s="77">
        <v>6.2073900000000001E-2</v>
      </c>
      <c r="O33" s="77">
        <v>5.3677999999999997E-2</v>
      </c>
      <c r="P33" s="77">
        <f t="shared" si="12"/>
        <v>5.115123333333333E-2</v>
      </c>
      <c r="Q33" s="77">
        <f t="shared" si="13"/>
        <v>1.23809622785684E-2</v>
      </c>
      <c r="R33" s="77">
        <v>3.5476800000000003E-2</v>
      </c>
      <c r="S33" s="77">
        <v>2.4326199999999999E-2</v>
      </c>
      <c r="T33" s="77">
        <v>3.4792999999999998E-2</v>
      </c>
      <c r="U33" s="77">
        <f t="shared" si="14"/>
        <v>3.1531999999999998E-2</v>
      </c>
      <c r="V33" s="77">
        <f t="shared" si="15"/>
        <v>6.2497648627768401E-3</v>
      </c>
      <c r="W33" s="77">
        <v>5.4506600000000002E-2</v>
      </c>
      <c r="X33" s="77">
        <v>6.5779799999999999E-2</v>
      </c>
      <c r="Y33" s="77">
        <v>5.5845400000000003E-2</v>
      </c>
      <c r="Z33" s="78">
        <f t="shared" si="16"/>
        <v>5.8710600000000002E-2</v>
      </c>
      <c r="AA33" s="78">
        <f t="shared" si="17"/>
        <v>6.1585946318945175E-3</v>
      </c>
      <c r="AB33" s="78">
        <f t="shared" si="18"/>
        <v>0.94098425008885522</v>
      </c>
      <c r="AC33" s="78">
        <f t="shared" si="19"/>
        <v>0.39189095578012656</v>
      </c>
      <c r="AD33" s="78">
        <f t="shared" si="20"/>
        <v>0.6481798874771787</v>
      </c>
      <c r="AE33" s="78">
        <f t="shared" si="21"/>
        <v>0.66035169778205349</v>
      </c>
      <c r="AF33" s="78">
        <f t="shared" si="22"/>
        <v>0.2747489330066204</v>
      </c>
      <c r="AG33" s="78">
        <f>W33/M33</f>
        <v>1.4457293816210366</v>
      </c>
      <c r="AH33" s="78">
        <f t="shared" si="24"/>
        <v>1.0597014204037445</v>
      </c>
      <c r="AI33" s="78">
        <f>Y33/O33</f>
        <v>1.0403778084131303</v>
      </c>
      <c r="AJ33" s="78">
        <f t="shared" si="26"/>
        <v>1.1819362034793039</v>
      </c>
      <c r="AK33" s="78">
        <f t="shared" si="27"/>
        <v>0.22865581366035195</v>
      </c>
    </row>
    <row r="34" spans="1:214" s="55" customFormat="1" ht="29.25" customHeight="1">
      <c r="A34" s="69">
        <v>2302</v>
      </c>
      <c r="B34" s="70" t="s">
        <v>173</v>
      </c>
      <c r="C34" s="9" t="s">
        <v>356</v>
      </c>
      <c r="D34" s="9" t="s">
        <v>358</v>
      </c>
      <c r="E34" s="12" t="s">
        <v>407</v>
      </c>
      <c r="F34" s="72" t="s">
        <v>6</v>
      </c>
      <c r="G34" s="73" t="s">
        <v>24</v>
      </c>
      <c r="H34" s="73" t="s">
        <v>25</v>
      </c>
      <c r="I34" s="74">
        <v>61</v>
      </c>
      <c r="J34" s="74">
        <v>10</v>
      </c>
      <c r="K34" s="74">
        <v>5</v>
      </c>
      <c r="L34" s="76" t="s">
        <v>264</v>
      </c>
      <c r="M34" s="77">
        <v>7.3796500000000001E-2</v>
      </c>
      <c r="N34" s="77">
        <v>8.6314600000000005E-2</v>
      </c>
      <c r="O34" s="77">
        <v>0.12288300000000001</v>
      </c>
      <c r="P34" s="77">
        <f t="shared" si="12"/>
        <v>9.433136666666668E-2</v>
      </c>
      <c r="Q34" s="77">
        <f t="shared" si="13"/>
        <v>2.5506323361145822E-2</v>
      </c>
      <c r="R34" s="77">
        <v>5.0082099999999997E-2</v>
      </c>
      <c r="S34" s="77">
        <v>5.6014000000000001E-2</v>
      </c>
      <c r="T34" s="77">
        <v>2.1894499999999997E-2</v>
      </c>
      <c r="U34" s="77">
        <f t="shared" si="14"/>
        <v>4.2663533333333337E-2</v>
      </c>
      <c r="V34" s="77">
        <f t="shared" si="15"/>
        <v>1.8229410813389767E-2</v>
      </c>
      <c r="W34" s="77">
        <v>3.4086999999999999E-2</v>
      </c>
      <c r="X34" s="77">
        <v>3.0745999999999999E-2</v>
      </c>
      <c r="Y34" s="77">
        <v>1.6959800000000001E-2</v>
      </c>
      <c r="Z34" s="78">
        <f t="shared" si="16"/>
        <v>2.7264266666666665E-2</v>
      </c>
      <c r="AA34" s="78">
        <f t="shared" si="17"/>
        <v>9.0789368988518273E-3</v>
      </c>
      <c r="AB34" s="78">
        <f t="shared" si="18"/>
        <v>0.67865142655817001</v>
      </c>
      <c r="AC34" s="78">
        <f t="shared" si="19"/>
        <v>0.64895162579679444</v>
      </c>
      <c r="AD34" s="78">
        <f t="shared" si="20"/>
        <v>0.17817354719529957</v>
      </c>
      <c r="AE34" s="78">
        <f t="shared" si="21"/>
        <v>0.50192553318342137</v>
      </c>
      <c r="AF34" s="78">
        <f t="shared" si="22"/>
        <v>0.28077042377137251</v>
      </c>
      <c r="AG34" s="78">
        <f t="shared" si="23"/>
        <v>0.46190537491615452</v>
      </c>
      <c r="AH34" s="78">
        <f t="shared" si="24"/>
        <v>0.35620856726440253</v>
      </c>
      <c r="AI34" s="78">
        <f t="shared" si="25"/>
        <v>0.13801583620191565</v>
      </c>
      <c r="AJ34" s="78">
        <f t="shared" si="26"/>
        <v>0.31870992612749088</v>
      </c>
      <c r="AK34" s="78">
        <f t="shared" si="27"/>
        <v>0.165168760325513</v>
      </c>
    </row>
    <row r="35" spans="1:214" s="55" customFormat="1" ht="29.25" customHeight="1">
      <c r="A35" s="69">
        <v>1992</v>
      </c>
      <c r="B35" s="70" t="s">
        <v>174</v>
      </c>
      <c r="C35" s="9" t="s">
        <v>324</v>
      </c>
      <c r="D35" s="9" t="s">
        <v>242</v>
      </c>
      <c r="E35" s="12" t="s">
        <v>411</v>
      </c>
      <c r="F35" s="72" t="s">
        <v>145</v>
      </c>
      <c r="G35" s="73" t="s">
        <v>26</v>
      </c>
      <c r="H35" s="73" t="s">
        <v>27</v>
      </c>
      <c r="I35" s="74">
        <v>60</v>
      </c>
      <c r="J35" s="74">
        <v>15</v>
      </c>
      <c r="K35" s="74">
        <v>6</v>
      </c>
      <c r="L35" s="76" t="s">
        <v>266</v>
      </c>
      <c r="M35" s="77">
        <v>9.3901799999999994E-2</v>
      </c>
      <c r="N35" s="77">
        <v>8.9871699999999999E-2</v>
      </c>
      <c r="O35" s="77">
        <v>8.7124499999999994E-2</v>
      </c>
      <c r="P35" s="77">
        <f>AVERAGE(M35:O35)</f>
        <v>9.0299333333333329E-2</v>
      </c>
      <c r="Q35" s="77">
        <f>STDEV(M35:O35)</f>
        <v>3.4088270010860524E-3</v>
      </c>
      <c r="R35" s="77">
        <v>3.0043299999999998E-2</v>
      </c>
      <c r="S35" s="77">
        <v>3.1048900000000001E-2</v>
      </c>
      <c r="T35" s="77">
        <v>3.1863799999999998E-2</v>
      </c>
      <c r="U35" s="77">
        <f>AVERAGE(R35:T35)</f>
        <v>3.0985333333333333E-2</v>
      </c>
      <c r="V35" s="77">
        <f>STDEV(R35:T35)</f>
        <v>9.1191315558737988E-4</v>
      </c>
      <c r="W35" s="77">
        <v>2.6860700000000001E-2</v>
      </c>
      <c r="X35" s="77">
        <v>3.07687E-2</v>
      </c>
      <c r="Y35" s="77">
        <v>2.3767099999999999E-2</v>
      </c>
      <c r="Z35" s="78">
        <f>AVERAGE(W35:Y35)</f>
        <v>2.7132166666666666E-2</v>
      </c>
      <c r="AA35" s="78">
        <f>STDEV(W35:Y35)</f>
        <v>3.5086851174383452E-3</v>
      </c>
      <c r="AB35" s="78">
        <f>R35/M35</f>
        <v>0.3199438136436149</v>
      </c>
      <c r="AC35" s="78">
        <f>S35/N35</f>
        <v>0.34548027910899648</v>
      </c>
      <c r="AD35" s="78">
        <f>T35/O35</f>
        <v>0.36572720646890372</v>
      </c>
      <c r="AE35" s="78">
        <f>AVERAGE(AB35:AD35)</f>
        <v>0.34371709974050502</v>
      </c>
      <c r="AF35" s="78">
        <f>STDEV(AB35:AD35)</f>
        <v>2.2942566677745153E-2</v>
      </c>
      <c r="AG35" s="78">
        <f>W35/M35</f>
        <v>0.28605095961951743</v>
      </c>
      <c r="AH35" s="78">
        <f>X35/N35</f>
        <v>0.34236250121005835</v>
      </c>
      <c r="AI35" s="78">
        <f>Y35/O35</f>
        <v>0.27279467887907538</v>
      </c>
      <c r="AJ35" s="78">
        <f>AVERAGE(AG35:AI35)</f>
        <v>0.30040271323621703</v>
      </c>
      <c r="AK35" s="78">
        <f>STDEV(AG35:AI35)</f>
        <v>3.6937786883821842E-2</v>
      </c>
    </row>
    <row r="36" spans="1:214" s="55" customFormat="1" ht="29.25" customHeight="1">
      <c r="A36" s="69">
        <v>1772</v>
      </c>
      <c r="B36" s="70" t="s">
        <v>141</v>
      </c>
      <c r="C36" s="9" t="s">
        <v>241</v>
      </c>
      <c r="D36" s="9" t="s">
        <v>214</v>
      </c>
      <c r="E36" s="12" t="s">
        <v>409</v>
      </c>
      <c r="F36" s="72" t="s">
        <v>2</v>
      </c>
      <c r="G36" s="73" t="s">
        <v>15</v>
      </c>
      <c r="H36" s="73" t="s">
        <v>16</v>
      </c>
      <c r="I36" s="74">
        <v>49</v>
      </c>
      <c r="J36" s="74">
        <v>2</v>
      </c>
      <c r="K36" s="74">
        <v>2</v>
      </c>
      <c r="L36" s="76" t="s">
        <v>265</v>
      </c>
      <c r="M36" s="77">
        <v>3.617985E-2</v>
      </c>
      <c r="N36" s="77">
        <v>4.1878400000000003E-2</v>
      </c>
      <c r="O36" s="77">
        <v>3.60223E-2</v>
      </c>
      <c r="P36" s="77">
        <f t="shared" si="12"/>
        <v>3.8026850000000001E-2</v>
      </c>
      <c r="Q36" s="77">
        <f t="shared" si="13"/>
        <v>3.3364702235296529E-3</v>
      </c>
      <c r="R36" s="77">
        <v>8.6236999999999994E-2</v>
      </c>
      <c r="S36" s="77">
        <v>0.11226700000000001</v>
      </c>
      <c r="T36" s="77">
        <v>6.18977E-2</v>
      </c>
      <c r="U36" s="77">
        <f t="shared" si="14"/>
        <v>8.6800566666666676E-2</v>
      </c>
      <c r="V36" s="77">
        <f t="shared" si="15"/>
        <v>2.5189378737145003E-2</v>
      </c>
      <c r="W36" s="77">
        <v>0.105698</v>
      </c>
      <c r="X36" s="77">
        <v>9.2909699999999998E-2</v>
      </c>
      <c r="Y36" s="77">
        <v>9.6530389999999994E-2</v>
      </c>
      <c r="Z36" s="78">
        <f t="shared" si="16"/>
        <v>9.8379363333333344E-2</v>
      </c>
      <c r="AA36" s="78">
        <f t="shared" si="17"/>
        <v>6.5915992758232324E-3</v>
      </c>
      <c r="AB36" s="78">
        <f t="shared" si="18"/>
        <v>2.3835643320798732</v>
      </c>
      <c r="AC36" s="78">
        <f t="shared" si="19"/>
        <v>2.6807853213112249</v>
      </c>
      <c r="AD36" s="78">
        <f t="shared" si="20"/>
        <v>1.718316154160062</v>
      </c>
      <c r="AE36" s="78">
        <f t="shared" si="21"/>
        <v>2.2608886025170531</v>
      </c>
      <c r="AF36" s="78">
        <f t="shared" si="22"/>
        <v>0.49282220465091842</v>
      </c>
      <c r="AG36" s="78">
        <f t="shared" si="23"/>
        <v>2.921460426176449</v>
      </c>
      <c r="AH36" s="78">
        <f t="shared" si="24"/>
        <v>2.2185589707343163</v>
      </c>
      <c r="AI36" s="78">
        <f t="shared" si="25"/>
        <v>2.679739772307709</v>
      </c>
      <c r="AJ36" s="78">
        <f t="shared" si="26"/>
        <v>2.6065863897394914</v>
      </c>
      <c r="AK36" s="78">
        <f t="shared" si="27"/>
        <v>0.3571150753630325</v>
      </c>
    </row>
    <row r="37" spans="1:214" s="55" customFormat="1" ht="29.25" customHeight="1">
      <c r="A37" s="69">
        <v>1782</v>
      </c>
      <c r="B37" s="70" t="s">
        <v>142</v>
      </c>
      <c r="C37" s="9" t="s">
        <v>323</v>
      </c>
      <c r="D37" s="9" t="s">
        <v>151</v>
      </c>
      <c r="E37" s="12" t="s">
        <v>409</v>
      </c>
      <c r="F37" s="82" t="s">
        <v>3</v>
      </c>
      <c r="G37" s="73" t="s">
        <v>35</v>
      </c>
      <c r="H37" s="73" t="s">
        <v>36</v>
      </c>
      <c r="I37" s="74">
        <v>106</v>
      </c>
      <c r="J37" s="74">
        <v>14</v>
      </c>
      <c r="K37" s="74">
        <v>12</v>
      </c>
      <c r="L37" s="76" t="s">
        <v>267</v>
      </c>
      <c r="M37" s="77">
        <v>4.51615E-2</v>
      </c>
      <c r="N37" s="77">
        <v>4.5708800000000001E-2</v>
      </c>
      <c r="O37" s="77">
        <v>3.5277500000000003E-2</v>
      </c>
      <c r="P37" s="77">
        <f t="shared" si="12"/>
        <v>4.2049266666666668E-2</v>
      </c>
      <c r="Q37" s="77">
        <f t="shared" si="13"/>
        <v>5.8709030108947732E-3</v>
      </c>
      <c r="R37" s="77">
        <v>6.8992700000000004E-2</v>
      </c>
      <c r="S37" s="77">
        <v>8.5156499999999996E-2</v>
      </c>
      <c r="T37" s="77">
        <v>4.4773100000000003E-2</v>
      </c>
      <c r="U37" s="77">
        <f t="shared" si="14"/>
        <v>6.6307433333333332E-2</v>
      </c>
      <c r="V37" s="77">
        <f t="shared" si="15"/>
        <v>2.0325175071652733E-2</v>
      </c>
      <c r="W37" s="77">
        <v>9.6924399999999994E-2</v>
      </c>
      <c r="X37" s="77">
        <v>8.8674799999999998E-2</v>
      </c>
      <c r="Y37" s="77">
        <v>0.105174</v>
      </c>
      <c r="Z37" s="78">
        <f t="shared" si="16"/>
        <v>9.6924400000000008E-2</v>
      </c>
      <c r="AA37" s="78">
        <f t="shared" si="17"/>
        <v>8.2496000000000028E-3</v>
      </c>
      <c r="AB37" s="78">
        <f t="shared" si="18"/>
        <v>1.5276884071609669</v>
      </c>
      <c r="AC37" s="78">
        <f t="shared" si="19"/>
        <v>1.8630220001400166</v>
      </c>
      <c r="AD37" s="78">
        <f t="shared" si="20"/>
        <v>1.2691687336120756</v>
      </c>
      <c r="AE37" s="78">
        <f t="shared" si="21"/>
        <v>1.5532930469710198</v>
      </c>
      <c r="AF37" s="78">
        <f t="shared" si="22"/>
        <v>0.29775346131712438</v>
      </c>
      <c r="AG37" s="78">
        <f t="shared" si="23"/>
        <v>2.1461731784816713</v>
      </c>
      <c r="AH37" s="78">
        <f t="shared" si="24"/>
        <v>1.9399940492859142</v>
      </c>
      <c r="AI37" s="78">
        <f t="shared" si="25"/>
        <v>2.9813337112890652</v>
      </c>
      <c r="AJ37" s="78">
        <f t="shared" si="26"/>
        <v>2.3558336463522171</v>
      </c>
      <c r="AK37" s="78">
        <f t="shared" si="27"/>
        <v>0.55142107935404572</v>
      </c>
    </row>
    <row r="38" spans="1:214" s="55" customFormat="1" ht="29.25" customHeight="1">
      <c r="A38" s="69">
        <v>2513</v>
      </c>
      <c r="B38" s="70" t="s">
        <v>170</v>
      </c>
      <c r="C38" s="12" t="s">
        <v>152</v>
      </c>
      <c r="D38" s="12" t="s">
        <v>153</v>
      </c>
      <c r="E38" s="12" t="s">
        <v>409</v>
      </c>
      <c r="F38" s="82" t="s">
        <v>2</v>
      </c>
      <c r="G38" s="73" t="s">
        <v>19</v>
      </c>
      <c r="H38" s="73" t="s">
        <v>20</v>
      </c>
      <c r="I38" s="74">
        <v>50</v>
      </c>
      <c r="J38" s="74">
        <v>5</v>
      </c>
      <c r="K38" s="74">
        <v>2</v>
      </c>
      <c r="L38" s="76" t="s">
        <v>268</v>
      </c>
      <c r="M38" s="79">
        <v>3.4286700000000003E-2</v>
      </c>
      <c r="N38" s="79">
        <v>4.1618799999999997E-2</v>
      </c>
      <c r="O38" s="79">
        <v>2.9617999999999998E-2</v>
      </c>
      <c r="P38" s="77">
        <f t="shared" si="12"/>
        <v>3.5174499999999997E-2</v>
      </c>
      <c r="Q38" s="77">
        <f t="shared" si="13"/>
        <v>6.0494579748933321E-3</v>
      </c>
      <c r="R38" s="79">
        <v>4.1744900000000001E-2</v>
      </c>
      <c r="S38" s="79">
        <v>7.1621400000000002E-2</v>
      </c>
      <c r="T38" s="79">
        <v>6.3546699999999998E-2</v>
      </c>
      <c r="U38" s="77">
        <f t="shared" si="14"/>
        <v>5.8970999999999996E-2</v>
      </c>
      <c r="V38" s="77">
        <f t="shared" si="15"/>
        <v>1.5454904914945351E-2</v>
      </c>
      <c r="W38" s="79">
        <v>9.2669399999999999E-2</v>
      </c>
      <c r="X38" s="79">
        <v>8.1298499999999996E-2</v>
      </c>
      <c r="Y38" s="79">
        <v>6.9742899999999997E-2</v>
      </c>
      <c r="Z38" s="78">
        <f t="shared" si="16"/>
        <v>8.123693333333333E-2</v>
      </c>
      <c r="AA38" s="78">
        <f t="shared" si="17"/>
        <v>1.146337399735926E-2</v>
      </c>
      <c r="AB38" s="78">
        <f t="shared" si="18"/>
        <v>1.2175245795016725</v>
      </c>
      <c r="AC38" s="78">
        <f t="shared" si="19"/>
        <v>1.7208905590742647</v>
      </c>
      <c r="AD38" s="78">
        <f t="shared" si="20"/>
        <v>2.1455432507259098</v>
      </c>
      <c r="AE38" s="78">
        <f t="shared" si="21"/>
        <v>1.6946527964339488</v>
      </c>
      <c r="AF38" s="78">
        <f t="shared" si="22"/>
        <v>0.46456536534321696</v>
      </c>
      <c r="AG38" s="78">
        <f t="shared" si="23"/>
        <v>2.7027797950808909</v>
      </c>
      <c r="AH38" s="78">
        <f t="shared" si="24"/>
        <v>1.9534080751967862</v>
      </c>
      <c r="AI38" s="78">
        <f t="shared" si="25"/>
        <v>2.3547471132419475</v>
      </c>
      <c r="AJ38" s="78">
        <f t="shared" si="26"/>
        <v>2.3369783278398746</v>
      </c>
      <c r="AK38" s="78">
        <f t="shared" si="27"/>
        <v>0.37500172125140607</v>
      </c>
    </row>
    <row r="39" spans="1:214" s="55" customFormat="1" ht="29.25" customHeight="1">
      <c r="A39" s="69">
        <v>2372</v>
      </c>
      <c r="B39" s="70" t="s">
        <v>143</v>
      </c>
      <c r="C39" s="12" t="s">
        <v>384</v>
      </c>
      <c r="D39" s="12" t="s">
        <v>325</v>
      </c>
      <c r="E39" s="12" t="s">
        <v>409</v>
      </c>
      <c r="F39" s="72" t="s">
        <v>4</v>
      </c>
      <c r="G39" s="73" t="s">
        <v>17</v>
      </c>
      <c r="H39" s="73" t="s">
        <v>18</v>
      </c>
      <c r="I39" s="74">
        <v>100</v>
      </c>
      <c r="J39" s="74">
        <v>4</v>
      </c>
      <c r="K39" s="74">
        <v>2</v>
      </c>
      <c r="L39" s="76" t="s">
        <v>269</v>
      </c>
      <c r="M39" s="77">
        <v>7.8449500000000005E-2</v>
      </c>
      <c r="N39" s="77">
        <v>7.6458999999999999E-2</v>
      </c>
      <c r="O39" s="77">
        <v>8.9597700000000002E-2</v>
      </c>
      <c r="P39" s="77">
        <f t="shared" si="12"/>
        <v>8.1502066666666664E-2</v>
      </c>
      <c r="Q39" s="77">
        <f t="shared" si="13"/>
        <v>7.0813121568910758E-3</v>
      </c>
      <c r="R39" s="77">
        <v>7.7862200000000006E-2</v>
      </c>
      <c r="S39" s="77">
        <v>0.114635</v>
      </c>
      <c r="T39" s="77">
        <v>6.9691199999999995E-2</v>
      </c>
      <c r="U39" s="77">
        <f t="shared" si="14"/>
        <v>8.7396133333333334E-2</v>
      </c>
      <c r="V39" s="77">
        <f t="shared" si="15"/>
        <v>2.39407226961371E-2</v>
      </c>
      <c r="W39" s="77">
        <v>1.9962400000000002E-2</v>
      </c>
      <c r="X39" s="77">
        <v>4.7420700000000003E-2</v>
      </c>
      <c r="Y39" s="77">
        <v>3.5871100000000003E-2</v>
      </c>
      <c r="Z39" s="78">
        <f t="shared" si="16"/>
        <v>3.441806666666667E-2</v>
      </c>
      <c r="AA39" s="78">
        <f t="shared" si="17"/>
        <v>1.3786697904985563E-2</v>
      </c>
      <c r="AB39" s="78">
        <f t="shared" si="18"/>
        <v>0.9925136552814231</v>
      </c>
      <c r="AC39" s="78">
        <f t="shared" si="19"/>
        <v>1.4993002785806773</v>
      </c>
      <c r="AD39" s="78">
        <f t="shared" si="20"/>
        <v>0.77782353788099468</v>
      </c>
      <c r="AE39" s="78">
        <f t="shared" si="21"/>
        <v>1.0898791572476982</v>
      </c>
      <c r="AF39" s="78">
        <f t="shared" si="22"/>
        <v>0.37046214728703175</v>
      </c>
      <c r="AG39" s="78">
        <f t="shared" si="23"/>
        <v>0.25446178751935961</v>
      </c>
      <c r="AH39" s="78">
        <f t="shared" si="24"/>
        <v>0.62021083194914928</v>
      </c>
      <c r="AI39" s="78">
        <f t="shared" si="25"/>
        <v>0.40035737524512349</v>
      </c>
      <c r="AJ39" s="78">
        <f t="shared" si="26"/>
        <v>0.42500999823787744</v>
      </c>
      <c r="AK39" s="78">
        <f t="shared" si="27"/>
        <v>0.18411655205505892</v>
      </c>
    </row>
    <row r="40" spans="1:214" s="55" customFormat="1" ht="29.25" customHeight="1">
      <c r="A40" s="69">
        <v>2872</v>
      </c>
      <c r="B40" s="70" t="s">
        <v>244</v>
      </c>
      <c r="C40" s="12" t="s">
        <v>385</v>
      </c>
      <c r="D40" s="12" t="s">
        <v>390</v>
      </c>
      <c r="E40" s="12" t="s">
        <v>408</v>
      </c>
      <c r="F40" s="72" t="s">
        <v>5</v>
      </c>
      <c r="G40" s="73" t="s">
        <v>39</v>
      </c>
      <c r="H40" s="73" t="s">
        <v>46</v>
      </c>
      <c r="I40" s="80">
        <v>145</v>
      </c>
      <c r="J40" s="80">
        <v>9</v>
      </c>
      <c r="K40" s="74">
        <v>3</v>
      </c>
      <c r="L40" s="76" t="s">
        <v>270</v>
      </c>
      <c r="M40" s="77">
        <v>7.9052399999999995E-2</v>
      </c>
      <c r="N40" s="77">
        <v>9.8473599999999994E-2</v>
      </c>
      <c r="O40" s="77">
        <v>8.4423999999999999E-2</v>
      </c>
      <c r="P40" s="77">
        <f t="shared" si="12"/>
        <v>8.7316666666666667E-2</v>
      </c>
      <c r="Q40" s="77">
        <f t="shared" si="13"/>
        <v>1.0028528939646798E-2</v>
      </c>
      <c r="R40" s="77">
        <v>4.7915600000000003E-2</v>
      </c>
      <c r="S40" s="77">
        <v>4.6560999999999998E-2</v>
      </c>
      <c r="T40" s="77">
        <v>5.41132E-2</v>
      </c>
      <c r="U40" s="77">
        <f t="shared" si="14"/>
        <v>4.9529933333333331E-2</v>
      </c>
      <c r="V40" s="77">
        <f t="shared" si="15"/>
        <v>4.0265972350526117E-3</v>
      </c>
      <c r="W40" s="77">
        <v>4.29427E-2</v>
      </c>
      <c r="X40" s="77">
        <v>7.1771699999999994E-2</v>
      </c>
      <c r="Y40" s="77">
        <v>3.8238133333333334E-2</v>
      </c>
      <c r="Z40" s="78">
        <f t="shared" si="16"/>
        <v>5.0984177777777778E-2</v>
      </c>
      <c r="AA40" s="78">
        <f t="shared" si="17"/>
        <v>1.8155551409550046E-2</v>
      </c>
      <c r="AB40" s="78">
        <f t="shared" si="18"/>
        <v>0.60612454523834836</v>
      </c>
      <c r="AC40" s="78">
        <f t="shared" si="19"/>
        <v>0.47282723491372308</v>
      </c>
      <c r="AD40" s="78">
        <f t="shared" si="20"/>
        <v>0.64096939258978491</v>
      </c>
      <c r="AE40" s="78">
        <f t="shared" si="21"/>
        <v>0.57330705758061873</v>
      </c>
      <c r="AF40" s="78">
        <f t="shared" si="22"/>
        <v>8.8745067012845222E-2</v>
      </c>
      <c r="AG40" s="78">
        <f t="shared" si="23"/>
        <v>0.54321816921434396</v>
      </c>
      <c r="AH40" s="78">
        <f t="shared" si="24"/>
        <v>0.72884204497449057</v>
      </c>
      <c r="AI40" s="78">
        <f t="shared" si="25"/>
        <v>0.45292965665371615</v>
      </c>
      <c r="AJ40" s="78">
        <f t="shared" si="26"/>
        <v>0.57499662361418358</v>
      </c>
      <c r="AK40" s="78">
        <f t="shared" si="27"/>
        <v>0.14067449708547222</v>
      </c>
    </row>
    <row r="41" spans="1:214" s="55" customFormat="1" ht="29.25" customHeight="1">
      <c r="A41" s="69">
        <v>3011</v>
      </c>
      <c r="B41" s="70" t="s">
        <v>179</v>
      </c>
      <c r="C41" s="30" t="s">
        <v>146</v>
      </c>
      <c r="D41" s="30" t="s">
        <v>155</v>
      </c>
      <c r="E41" s="12" t="s">
        <v>410</v>
      </c>
      <c r="F41" s="72" t="s">
        <v>14</v>
      </c>
      <c r="G41" s="73" t="s">
        <v>40</v>
      </c>
      <c r="H41" s="73" t="s">
        <v>47</v>
      </c>
      <c r="I41" s="80">
        <v>169</v>
      </c>
      <c r="J41" s="80">
        <v>14</v>
      </c>
      <c r="K41" s="74">
        <v>2</v>
      </c>
      <c r="L41" s="76" t="s">
        <v>271</v>
      </c>
      <c r="M41" s="77">
        <v>0.17261599999999999</v>
      </c>
      <c r="N41" s="77">
        <v>0.21115999999999999</v>
      </c>
      <c r="O41" s="77">
        <v>0.19092600000000001</v>
      </c>
      <c r="P41" s="77">
        <f t="shared" si="12"/>
        <v>0.19156733333333334</v>
      </c>
      <c r="Q41" s="77">
        <f t="shared" si="13"/>
        <v>1.9280001694329106E-2</v>
      </c>
      <c r="R41" s="77">
        <v>0.49484400000000001</v>
      </c>
      <c r="S41" s="77">
        <v>0.55879699999999999</v>
      </c>
      <c r="T41" s="77">
        <v>0.40801399999999999</v>
      </c>
      <c r="U41" s="77">
        <f t="shared" si="14"/>
        <v>0.48721833333333331</v>
      </c>
      <c r="V41" s="77">
        <f t="shared" si="15"/>
        <v>7.5680191373525094E-2</v>
      </c>
      <c r="W41" s="77">
        <v>0.66549100000000005</v>
      </c>
      <c r="X41" s="77">
        <v>0.41270600000000002</v>
      </c>
      <c r="Y41" s="77">
        <v>0.47876299999999999</v>
      </c>
      <c r="Z41" s="78">
        <f t="shared" si="16"/>
        <v>0.51898666666666671</v>
      </c>
      <c r="AA41" s="78">
        <f t="shared" si="17"/>
        <v>0.13110500210264034</v>
      </c>
      <c r="AB41" s="78">
        <f t="shared" si="18"/>
        <v>2.8667330954256851</v>
      </c>
      <c r="AC41" s="78">
        <f t="shared" si="19"/>
        <v>2.6463203258192842</v>
      </c>
      <c r="AD41" s="78">
        <f t="shared" si="20"/>
        <v>2.1370269109497917</v>
      </c>
      <c r="AE41" s="78">
        <f t="shared" si="21"/>
        <v>2.5500267773982537</v>
      </c>
      <c r="AF41" s="78">
        <f t="shared" si="22"/>
        <v>0.37426209334666471</v>
      </c>
      <c r="AG41" s="78">
        <f t="shared" si="23"/>
        <v>3.8553262733466194</v>
      </c>
      <c r="AH41" s="78">
        <f t="shared" si="24"/>
        <v>1.9544705436635728</v>
      </c>
      <c r="AI41" s="78">
        <f t="shared" si="25"/>
        <v>2.5075840901710609</v>
      </c>
      <c r="AJ41" s="78">
        <f t="shared" si="26"/>
        <v>2.7724603023937511</v>
      </c>
      <c r="AK41" s="78">
        <f t="shared" si="27"/>
        <v>0.97771809951452604</v>
      </c>
    </row>
    <row r="42" spans="1:214" s="55" customFormat="1" ht="29.25" customHeight="1">
      <c r="A42" s="69">
        <v>2245</v>
      </c>
      <c r="B42" s="70" t="s">
        <v>180</v>
      </c>
      <c r="C42" s="9" t="s">
        <v>326</v>
      </c>
      <c r="D42" s="9" t="s">
        <v>335</v>
      </c>
      <c r="E42" s="12" t="s">
        <v>410</v>
      </c>
      <c r="F42" s="72" t="s">
        <v>11</v>
      </c>
      <c r="G42" s="73" t="s">
        <v>43</v>
      </c>
      <c r="H42" s="73" t="s">
        <v>50</v>
      </c>
      <c r="I42" s="80">
        <v>152</v>
      </c>
      <c r="J42" s="80">
        <v>15</v>
      </c>
      <c r="K42" s="74">
        <v>6</v>
      </c>
      <c r="L42" s="76" t="s">
        <v>272</v>
      </c>
      <c r="M42" s="77">
        <v>7.1746599999999994E-2</v>
      </c>
      <c r="N42" s="77">
        <v>4.8180899999999999E-2</v>
      </c>
      <c r="O42" s="77">
        <v>6.4453499999999997E-2</v>
      </c>
      <c r="P42" s="77">
        <f t="shared" si="12"/>
        <v>6.1460333333333332E-2</v>
      </c>
      <c r="Q42" s="77">
        <f t="shared" si="13"/>
        <v>1.2064611023291755E-2</v>
      </c>
      <c r="R42" s="77">
        <v>3.1836400000000001E-2</v>
      </c>
      <c r="S42" s="77">
        <v>4.38939E-2</v>
      </c>
      <c r="T42" s="77">
        <v>2.53263E-2</v>
      </c>
      <c r="U42" s="77">
        <f t="shared" si="14"/>
        <v>3.368553333333333E-2</v>
      </c>
      <c r="V42" s="77">
        <f t="shared" si="15"/>
        <v>9.4209029823755942E-3</v>
      </c>
      <c r="W42" s="77">
        <v>2.11253E-2</v>
      </c>
      <c r="X42" s="77">
        <v>2.2970999999999998E-2</v>
      </c>
      <c r="Y42" s="77">
        <v>1.8533299999999999E-2</v>
      </c>
      <c r="Z42" s="78">
        <f t="shared" si="16"/>
        <v>2.0876533333333332E-2</v>
      </c>
      <c r="AA42" s="78">
        <f t="shared" si="17"/>
        <v>2.2292844061118202E-3</v>
      </c>
      <c r="AB42" s="78">
        <f t="shared" si="18"/>
        <v>0.44373391909860543</v>
      </c>
      <c r="AC42" s="78">
        <f t="shared" si="19"/>
        <v>0.91102283269926465</v>
      </c>
      <c r="AD42" s="78">
        <f t="shared" si="20"/>
        <v>0.39293909562708002</v>
      </c>
      <c r="AE42" s="78">
        <f t="shared" si="21"/>
        <v>0.58256528247498329</v>
      </c>
      <c r="AF42" s="78">
        <f t="shared" si="22"/>
        <v>0.28558413864810156</v>
      </c>
      <c r="AG42" s="78">
        <f t="shared" si="23"/>
        <v>0.29444322100280712</v>
      </c>
      <c r="AH42" s="78">
        <f t="shared" si="24"/>
        <v>0.47676568930841889</v>
      </c>
      <c r="AI42" s="78">
        <f t="shared" si="25"/>
        <v>0.28754528458501089</v>
      </c>
      <c r="AJ42" s="78">
        <f t="shared" si="26"/>
        <v>0.35291806496541228</v>
      </c>
      <c r="AK42" s="78">
        <f t="shared" si="27"/>
        <v>0.10731062819339393</v>
      </c>
    </row>
    <row r="43" spans="1:214" s="55" customFormat="1" ht="29.25" customHeight="1">
      <c r="A43" s="69">
        <v>2212</v>
      </c>
      <c r="B43" s="70" t="s">
        <v>180</v>
      </c>
      <c r="C43" s="9" t="s">
        <v>327</v>
      </c>
      <c r="D43" s="9" t="s">
        <v>334</v>
      </c>
      <c r="E43" s="12" t="s">
        <v>410</v>
      </c>
      <c r="F43" s="72" t="s">
        <v>11</v>
      </c>
      <c r="G43" s="73" t="s">
        <v>45</v>
      </c>
      <c r="H43" s="73" t="s">
        <v>52</v>
      </c>
      <c r="I43" s="80">
        <v>197</v>
      </c>
      <c r="J43" s="80">
        <v>10</v>
      </c>
      <c r="K43" s="74">
        <v>4</v>
      </c>
      <c r="L43" s="76" t="s">
        <v>298</v>
      </c>
      <c r="M43" s="77">
        <v>8.0778199999999994E-2</v>
      </c>
      <c r="N43" s="77">
        <v>0.10482</v>
      </c>
      <c r="O43" s="77">
        <v>7.4629600000000004E-2</v>
      </c>
      <c r="P43" s="77">
        <f t="shared" si="12"/>
        <v>8.6742600000000003E-2</v>
      </c>
      <c r="Q43" s="77">
        <f t="shared" si="13"/>
        <v>1.5954485687730523E-2</v>
      </c>
      <c r="R43" s="77">
        <v>0.175568</v>
      </c>
      <c r="S43" s="77">
        <v>0.25881999999999999</v>
      </c>
      <c r="T43" s="77">
        <v>0.14522699999999999</v>
      </c>
      <c r="U43" s="77">
        <f t="shared" si="14"/>
        <v>0.19320499999999999</v>
      </c>
      <c r="V43" s="77">
        <f t="shared" si="15"/>
        <v>5.8814456037610346E-2</v>
      </c>
      <c r="W43" s="77">
        <v>0.12565899999999999</v>
      </c>
      <c r="X43" s="77">
        <v>0.159077</v>
      </c>
      <c r="Y43" s="77">
        <v>0.20452100000000001</v>
      </c>
      <c r="Z43" s="78">
        <f t="shared" si="16"/>
        <v>0.16308566666666666</v>
      </c>
      <c r="AA43" s="78">
        <f t="shared" si="17"/>
        <v>3.9583529621969524E-2</v>
      </c>
      <c r="AB43" s="78">
        <f t="shared" si="18"/>
        <v>2.1734576903174374</v>
      </c>
      <c r="AC43" s="78">
        <f t="shared" si="19"/>
        <v>2.4691852699866437</v>
      </c>
      <c r="AD43" s="78">
        <f t="shared" si="20"/>
        <v>1.9459704996408931</v>
      </c>
      <c r="AE43" s="78">
        <f t="shared" si="21"/>
        <v>2.1962044866483246</v>
      </c>
      <c r="AF43" s="78">
        <f t="shared" si="22"/>
        <v>0.26234802559668385</v>
      </c>
      <c r="AG43" s="78">
        <f t="shared" si="23"/>
        <v>1.5556053489679147</v>
      </c>
      <c r="AH43" s="78">
        <f t="shared" si="24"/>
        <v>1.5176206830757488</v>
      </c>
      <c r="AI43" s="78">
        <f t="shared" si="25"/>
        <v>2.7404809887765711</v>
      </c>
      <c r="AJ43" s="78">
        <f t="shared" si="26"/>
        <v>1.9379023402734117</v>
      </c>
      <c r="AK43" s="78">
        <f t="shared" si="27"/>
        <v>0.69531293241647796</v>
      </c>
    </row>
    <row r="44" spans="1:214" s="55" customFormat="1" ht="29.25" customHeight="1">
      <c r="A44" s="69">
        <v>2172</v>
      </c>
      <c r="B44" s="70" t="s">
        <v>181</v>
      </c>
      <c r="C44" s="9" t="s">
        <v>328</v>
      </c>
      <c r="D44" s="9" t="s">
        <v>333</v>
      </c>
      <c r="E44" s="12" t="s">
        <v>410</v>
      </c>
      <c r="F44" s="72" t="s">
        <v>10</v>
      </c>
      <c r="G44" s="73" t="s">
        <v>41</v>
      </c>
      <c r="H44" s="73" t="s">
        <v>48</v>
      </c>
      <c r="I44" s="80">
        <v>252</v>
      </c>
      <c r="J44" s="80">
        <v>13</v>
      </c>
      <c r="K44" s="74">
        <v>5</v>
      </c>
      <c r="L44" s="76" t="s">
        <v>273</v>
      </c>
      <c r="M44" s="77">
        <v>1.34077E-2</v>
      </c>
      <c r="N44" s="77">
        <v>2.0033599999999999E-2</v>
      </c>
      <c r="O44" s="77">
        <v>2.7019100000000001E-2</v>
      </c>
      <c r="P44" s="77">
        <f t="shared" si="12"/>
        <v>2.0153466666666665E-2</v>
      </c>
      <c r="Q44" s="77">
        <f t="shared" si="13"/>
        <v>6.8064916442564863E-3</v>
      </c>
      <c r="R44" s="77">
        <v>3.8880900000000003E-2</v>
      </c>
      <c r="S44" s="77">
        <v>4.96008E-2</v>
      </c>
      <c r="T44" s="77">
        <v>4.1410299999999997E-2</v>
      </c>
      <c r="U44" s="77">
        <f t="shared" si="14"/>
        <v>4.3297333333333334E-2</v>
      </c>
      <c r="V44" s="77">
        <f t="shared" si="15"/>
        <v>5.6035466539802563E-3</v>
      </c>
      <c r="W44" s="77">
        <v>4.5896100000000002E-2</v>
      </c>
      <c r="X44" s="77">
        <v>4.2111099999999999E-2</v>
      </c>
      <c r="Y44" s="77">
        <v>3.5333299999999998E-2</v>
      </c>
      <c r="Z44" s="78">
        <f t="shared" si="16"/>
        <v>4.1113500000000004E-2</v>
      </c>
      <c r="AA44" s="78">
        <f t="shared" si="17"/>
        <v>5.3515969840786798E-3</v>
      </c>
      <c r="AB44" s="78">
        <f t="shared" si="18"/>
        <v>2.8998933448689934</v>
      </c>
      <c r="AC44" s="78">
        <f t="shared" si="19"/>
        <v>2.4758805207251817</v>
      </c>
      <c r="AD44" s="78">
        <f t="shared" si="20"/>
        <v>1.5326306205610103</v>
      </c>
      <c r="AE44" s="78">
        <f t="shared" si="21"/>
        <v>2.3028014953850615</v>
      </c>
      <c r="AF44" s="78">
        <f t="shared" si="22"/>
        <v>0.69987077455773106</v>
      </c>
      <c r="AG44" s="78">
        <f t="shared" si="23"/>
        <v>3.4231150756654762</v>
      </c>
      <c r="AH44" s="78">
        <f t="shared" si="24"/>
        <v>2.1020236003514099</v>
      </c>
      <c r="AI44" s="78">
        <f t="shared" si="25"/>
        <v>1.307715653001025</v>
      </c>
      <c r="AJ44" s="78">
        <f t="shared" si="26"/>
        <v>2.2776181096726371</v>
      </c>
      <c r="AK44" s="78">
        <f t="shared" si="27"/>
        <v>1.0685755720257204</v>
      </c>
    </row>
    <row r="45" spans="1:214" s="55" customFormat="1" ht="29.25" customHeight="1">
      <c r="A45" s="69">
        <v>2471</v>
      </c>
      <c r="B45" s="70" t="s">
        <v>182</v>
      </c>
      <c r="C45" s="9" t="s">
        <v>329</v>
      </c>
      <c r="D45" s="9" t="s">
        <v>332</v>
      </c>
      <c r="E45" s="12" t="s">
        <v>410</v>
      </c>
      <c r="F45" s="72" t="s">
        <v>12</v>
      </c>
      <c r="G45" s="73" t="s">
        <v>44</v>
      </c>
      <c r="H45" s="73" t="s">
        <v>51</v>
      </c>
      <c r="I45" s="80">
        <v>108</v>
      </c>
      <c r="J45" s="80">
        <v>25</v>
      </c>
      <c r="K45" s="74">
        <v>10</v>
      </c>
      <c r="L45" s="76" t="s">
        <v>274</v>
      </c>
      <c r="M45" s="77">
        <v>2.1094000000000002E-2</v>
      </c>
      <c r="N45" s="77">
        <v>2.2622400000000001E-2</v>
      </c>
      <c r="O45" s="77">
        <v>2.636608E-2</v>
      </c>
      <c r="P45" s="77">
        <f t="shared" si="12"/>
        <v>2.3360826666666668E-2</v>
      </c>
      <c r="Q45" s="77">
        <f t="shared" si="13"/>
        <v>2.7125011222363261E-3</v>
      </c>
      <c r="R45" s="77">
        <v>9.0141199999999987E-3</v>
      </c>
      <c r="S45" s="77">
        <v>6.1841800000000001E-3</v>
      </c>
      <c r="T45" s="77">
        <v>1.1844059999999998E-2</v>
      </c>
      <c r="U45" s="77">
        <f t="shared" si="14"/>
        <v>9.0141199999999987E-3</v>
      </c>
      <c r="V45" s="77">
        <f t="shared" si="15"/>
        <v>2.8299399999999991E-3</v>
      </c>
      <c r="W45" s="77">
        <v>1.69359E-2</v>
      </c>
      <c r="X45" s="77">
        <v>5.0014700000000002E-2</v>
      </c>
      <c r="Y45" s="77">
        <v>1.2285900000000001E-2</v>
      </c>
      <c r="Z45" s="78">
        <f t="shared" si="16"/>
        <v>2.6412166666666667E-2</v>
      </c>
      <c r="AA45" s="78">
        <f t="shared" si="17"/>
        <v>2.0572197495973381E-2</v>
      </c>
      <c r="AB45" s="78">
        <f t="shared" si="18"/>
        <v>0.42733099459561952</v>
      </c>
      <c r="AC45" s="78">
        <f t="shared" si="19"/>
        <v>0.27336533701110405</v>
      </c>
      <c r="AD45" s="78">
        <f t="shared" si="20"/>
        <v>0.44921581061727789</v>
      </c>
      <c r="AE45" s="78">
        <f t="shared" si="21"/>
        <v>0.3833040474080005</v>
      </c>
      <c r="AF45" s="78">
        <f t="shared" si="22"/>
        <v>9.5836456142090895E-2</v>
      </c>
      <c r="AG45" s="78">
        <f t="shared" si="23"/>
        <v>0.80287759552479376</v>
      </c>
      <c r="AH45" s="78">
        <f t="shared" si="24"/>
        <v>2.2108485395006721</v>
      </c>
      <c r="AI45" s="78">
        <f t="shared" si="25"/>
        <v>0.46597370560963181</v>
      </c>
      <c r="AJ45" s="78">
        <f t="shared" si="26"/>
        <v>1.159899946878366</v>
      </c>
      <c r="AK45" s="78">
        <f t="shared" si="27"/>
        <v>0.92560562120759426</v>
      </c>
    </row>
    <row r="46" spans="1:214" s="55" customFormat="1" ht="29.25" customHeight="1">
      <c r="A46" s="69">
        <v>2209</v>
      </c>
      <c r="B46" s="70" t="s">
        <v>183</v>
      </c>
      <c r="C46" s="30" t="s">
        <v>330</v>
      </c>
      <c r="D46" s="30" t="s">
        <v>331</v>
      </c>
      <c r="E46" s="12" t="s">
        <v>410</v>
      </c>
      <c r="F46" s="72" t="s">
        <v>5</v>
      </c>
      <c r="G46" s="73" t="s">
        <v>42</v>
      </c>
      <c r="H46" s="73" t="s">
        <v>49</v>
      </c>
      <c r="I46" s="80">
        <v>175</v>
      </c>
      <c r="J46" s="80">
        <v>15</v>
      </c>
      <c r="K46" s="74">
        <v>5</v>
      </c>
      <c r="L46" s="76" t="s">
        <v>275</v>
      </c>
      <c r="M46" s="77">
        <v>8.5337800000000005E-2</v>
      </c>
      <c r="N46" s="77">
        <v>9.5712000000000005E-2</v>
      </c>
      <c r="O46" s="77">
        <v>7.4977600000000005E-2</v>
      </c>
      <c r="P46" s="77">
        <f t="shared" si="12"/>
        <v>8.5342466666666672E-2</v>
      </c>
      <c r="Q46" s="77">
        <f t="shared" si="13"/>
        <v>1.0367200787740794E-2</v>
      </c>
      <c r="R46" s="77">
        <v>4.0203900000000001E-2</v>
      </c>
      <c r="S46" s="77">
        <v>3.4585299999999999E-2</v>
      </c>
      <c r="T46" s="77">
        <v>3.2140799999999997E-2</v>
      </c>
      <c r="U46" s="77">
        <f t="shared" si="14"/>
        <v>3.5643333333333332E-2</v>
      </c>
      <c r="V46" s="77">
        <f t="shared" si="15"/>
        <v>4.1343646795285668E-3</v>
      </c>
      <c r="W46" s="77">
        <v>3.9009799999999997E-2</v>
      </c>
      <c r="X46" s="77">
        <v>6.52755E-2</v>
      </c>
      <c r="Y46" s="77">
        <v>4.0155999999999997E-2</v>
      </c>
      <c r="Z46" s="78">
        <f t="shared" si="16"/>
        <v>4.8147099999999998E-2</v>
      </c>
      <c r="AA46" s="78">
        <f t="shared" si="17"/>
        <v>1.4844696309793615E-2</v>
      </c>
      <c r="AB46" s="78">
        <f t="shared" si="18"/>
        <v>0.4711147932100429</v>
      </c>
      <c r="AC46" s="78">
        <f t="shared" si="19"/>
        <v>0.36134758441992643</v>
      </c>
      <c r="AD46" s="78">
        <f t="shared" si="20"/>
        <v>0.42867203004630711</v>
      </c>
      <c r="AE46" s="78">
        <f t="shared" si="21"/>
        <v>0.42037813589209216</v>
      </c>
      <c r="AF46" s="78">
        <f t="shared" si="22"/>
        <v>5.5351617334764548E-2</v>
      </c>
      <c r="AG46" s="78">
        <f t="shared" si="23"/>
        <v>0.45712216626160967</v>
      </c>
      <c r="AH46" s="78">
        <f t="shared" si="24"/>
        <v>0.68199912236710125</v>
      </c>
      <c r="AI46" s="78">
        <f t="shared" si="25"/>
        <v>0.53557329122297848</v>
      </c>
      <c r="AJ46" s="78">
        <f t="shared" si="26"/>
        <v>0.55823152661722986</v>
      </c>
      <c r="AK46" s="78">
        <f t="shared" si="27"/>
        <v>0.11413789059818757</v>
      </c>
    </row>
    <row r="47" spans="1:214" s="43" customFormat="1" ht="19.5" customHeight="1">
      <c r="A47" s="33" t="s">
        <v>378</v>
      </c>
      <c r="B47" s="34"/>
      <c r="C47" s="35"/>
      <c r="D47" s="35"/>
      <c r="E47" s="36"/>
      <c r="F47" s="37"/>
      <c r="G47" s="38"/>
      <c r="H47" s="38"/>
      <c r="I47" s="39"/>
      <c r="J47" s="39"/>
      <c r="K47" s="40"/>
      <c r="L47" s="41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</row>
    <row r="48" spans="1:214" ht="29.25" customHeight="1">
      <c r="A48" s="14">
        <v>1986</v>
      </c>
      <c r="B48" s="3" t="s">
        <v>184</v>
      </c>
      <c r="C48" s="30" t="s">
        <v>391</v>
      </c>
      <c r="D48" s="10" t="s">
        <v>154</v>
      </c>
      <c r="E48" s="10" t="s">
        <v>366</v>
      </c>
      <c r="F48" s="8" t="s">
        <v>67</v>
      </c>
      <c r="G48" s="5" t="s">
        <v>68</v>
      </c>
      <c r="H48" s="5" t="s">
        <v>71</v>
      </c>
      <c r="I48" s="25">
        <v>65</v>
      </c>
      <c r="J48" s="25">
        <v>5</v>
      </c>
      <c r="K48" s="25">
        <v>3</v>
      </c>
      <c r="L48" s="26" t="s">
        <v>276</v>
      </c>
      <c r="M48" s="22">
        <v>5.0458099999999999E-2</v>
      </c>
      <c r="N48" s="22">
        <v>6.4660700000000002E-2</v>
      </c>
      <c r="O48" s="22">
        <v>4.18701E-2</v>
      </c>
      <c r="P48" s="22">
        <f t="shared" si="12"/>
        <v>5.2329633333333327E-2</v>
      </c>
      <c r="Q48" s="22">
        <f t="shared" si="13"/>
        <v>1.1509988699096712E-2</v>
      </c>
      <c r="R48" s="22">
        <v>2.80954E-2</v>
      </c>
      <c r="S48" s="22">
        <v>3.0290899999999999E-2</v>
      </c>
      <c r="T48" s="22">
        <v>3.15485E-2</v>
      </c>
      <c r="U48" s="22">
        <f t="shared" si="14"/>
        <v>2.997826666666667E-2</v>
      </c>
      <c r="V48" s="22">
        <f t="shared" si="15"/>
        <v>1.7476497370277988E-3</v>
      </c>
      <c r="W48" s="22">
        <v>1.26851E-2</v>
      </c>
      <c r="X48" s="22">
        <v>1.56648E-2</v>
      </c>
      <c r="Y48" s="22">
        <v>1.24584E-2</v>
      </c>
      <c r="Z48" s="23">
        <f t="shared" si="16"/>
        <v>1.3602766666666667E-2</v>
      </c>
      <c r="AA48" s="23">
        <f t="shared" si="17"/>
        <v>1.7893670175046072E-3</v>
      </c>
      <c r="AB48" s="23">
        <f t="shared" si="18"/>
        <v>0.55680653849431505</v>
      </c>
      <c r="AC48" s="78">
        <f t="shared" si="19"/>
        <v>0.46845920319452156</v>
      </c>
      <c r="AD48" s="78">
        <f t="shared" si="20"/>
        <v>0.75348518393794139</v>
      </c>
      <c r="AE48" s="78">
        <f t="shared" si="21"/>
        <v>0.59291697520892594</v>
      </c>
      <c r="AF48" s="78">
        <f t="shared" si="22"/>
        <v>0.14590382158969339</v>
      </c>
      <c r="AG48" s="78">
        <f t="shared" si="23"/>
        <v>0.25139868524577819</v>
      </c>
      <c r="AH48" s="78">
        <f t="shared" si="24"/>
        <v>0.24226152825441108</v>
      </c>
      <c r="AI48" s="78">
        <f t="shared" si="25"/>
        <v>0.29754884750693217</v>
      </c>
      <c r="AJ48" s="78">
        <f t="shared" si="26"/>
        <v>0.26373635366904047</v>
      </c>
      <c r="AK48" s="78">
        <f t="shared" si="27"/>
        <v>2.9636724922371564E-2</v>
      </c>
    </row>
    <row r="49" spans="1:214" ht="29.25" customHeight="1">
      <c r="A49" s="14">
        <v>2712</v>
      </c>
      <c r="B49" s="3" t="s">
        <v>185</v>
      </c>
      <c r="C49" s="30" t="s">
        <v>157</v>
      </c>
      <c r="D49" s="10" t="s">
        <v>396</v>
      </c>
      <c r="E49" s="10" t="s">
        <v>156</v>
      </c>
      <c r="F49" s="8" t="s">
        <v>56</v>
      </c>
      <c r="G49" s="5" t="s">
        <v>63</v>
      </c>
      <c r="H49" s="5" t="s">
        <v>64</v>
      </c>
      <c r="I49" s="19">
        <v>68</v>
      </c>
      <c r="J49" s="19">
        <v>7</v>
      </c>
      <c r="K49" s="20">
        <v>2</v>
      </c>
      <c r="L49" s="21" t="s">
        <v>277</v>
      </c>
      <c r="M49" s="22">
        <v>0.17285300000000001</v>
      </c>
      <c r="N49" s="22">
        <v>0.17332</v>
      </c>
      <c r="O49" s="22">
        <v>0.22437599999999999</v>
      </c>
      <c r="P49" s="22">
        <f t="shared" si="12"/>
        <v>0.19018299999999999</v>
      </c>
      <c r="Q49" s="22">
        <f t="shared" si="13"/>
        <v>2.9612927227817335E-2</v>
      </c>
      <c r="R49" s="22">
        <v>0.36142800000000003</v>
      </c>
      <c r="S49" s="22">
        <v>0.33815099999999998</v>
      </c>
      <c r="T49" s="22">
        <v>0.35855799999999999</v>
      </c>
      <c r="U49" s="22">
        <f t="shared" si="14"/>
        <v>0.35271233333333329</v>
      </c>
      <c r="V49" s="22">
        <f t="shared" si="15"/>
        <v>1.2691869300198999E-2</v>
      </c>
      <c r="W49" s="22">
        <v>0.191494</v>
      </c>
      <c r="X49" s="22">
        <v>0.24175199999999999</v>
      </c>
      <c r="Y49" s="22">
        <v>0.414823</v>
      </c>
      <c r="Z49" s="23">
        <f t="shared" si="16"/>
        <v>0.28268966666666667</v>
      </c>
      <c r="AA49" s="23">
        <f t="shared" si="17"/>
        <v>0.11715750071733919</v>
      </c>
      <c r="AB49" s="23">
        <f t="shared" si="18"/>
        <v>2.0909558989430326</v>
      </c>
      <c r="AC49" s="78">
        <f t="shared" si="19"/>
        <v>1.9510212324024923</v>
      </c>
      <c r="AD49" s="78">
        <f t="shared" si="20"/>
        <v>1.5980229614575534</v>
      </c>
      <c r="AE49" s="78">
        <f t="shared" si="21"/>
        <v>1.8800000309343592</v>
      </c>
      <c r="AF49" s="78">
        <f t="shared" si="22"/>
        <v>0.25402505488238725</v>
      </c>
      <c r="AG49" s="78">
        <f t="shared" si="23"/>
        <v>1.1078430805366408</v>
      </c>
      <c r="AH49" s="78">
        <f t="shared" si="24"/>
        <v>1.3948303715670436</v>
      </c>
      <c r="AI49" s="78">
        <f t="shared" si="25"/>
        <v>1.8487850750525903</v>
      </c>
      <c r="AJ49" s="78">
        <f t="shared" si="26"/>
        <v>1.4504861757187584</v>
      </c>
      <c r="AK49" s="78">
        <f t="shared" si="27"/>
        <v>0.37359327645334878</v>
      </c>
    </row>
    <row r="50" spans="1:214" ht="29.25" customHeight="1">
      <c r="A50" s="14">
        <v>2226</v>
      </c>
      <c r="B50" s="3" t="s">
        <v>186</v>
      </c>
      <c r="C50" s="30" t="s">
        <v>338</v>
      </c>
      <c r="D50" s="10" t="s">
        <v>336</v>
      </c>
      <c r="E50" s="10" t="s">
        <v>156</v>
      </c>
      <c r="F50" s="8" t="s">
        <v>53</v>
      </c>
      <c r="G50" s="5" t="s">
        <v>54</v>
      </c>
      <c r="H50" s="5" t="s">
        <v>55</v>
      </c>
      <c r="I50" s="19">
        <v>68</v>
      </c>
      <c r="J50" s="19">
        <v>7</v>
      </c>
      <c r="K50" s="19">
        <v>2</v>
      </c>
      <c r="L50" s="21" t="s">
        <v>278</v>
      </c>
      <c r="M50" s="22">
        <v>0.138958</v>
      </c>
      <c r="N50" s="22">
        <v>0.104314</v>
      </c>
      <c r="O50" s="22">
        <v>8.8974700000000004E-2</v>
      </c>
      <c r="P50" s="22">
        <f t="shared" si="12"/>
        <v>0.1107489</v>
      </c>
      <c r="Q50" s="22">
        <f t="shared" si="13"/>
        <v>2.560543932897854E-2</v>
      </c>
      <c r="R50" s="22">
        <v>5.7592900000000002E-2</v>
      </c>
      <c r="S50" s="22">
        <v>7.0816699999999996E-2</v>
      </c>
      <c r="T50" s="22">
        <v>4.5426800000000003E-2</v>
      </c>
      <c r="U50" s="22">
        <f t="shared" si="14"/>
        <v>5.7945466666666667E-2</v>
      </c>
      <c r="V50" s="22">
        <f t="shared" si="15"/>
        <v>1.2698621300886686E-2</v>
      </c>
      <c r="W50" s="22">
        <v>6.6128999999999993E-2</v>
      </c>
      <c r="X50" s="22">
        <v>4.98742E-2</v>
      </c>
      <c r="Y50" s="22">
        <v>3.2594900000000003E-2</v>
      </c>
      <c r="Z50" s="23">
        <f t="shared" si="16"/>
        <v>4.9532700000000006E-2</v>
      </c>
      <c r="AA50" s="23">
        <f t="shared" si="17"/>
        <v>1.6769658088046983E-2</v>
      </c>
      <c r="AB50" s="23">
        <f t="shared" si="18"/>
        <v>0.41446264338864985</v>
      </c>
      <c r="AC50" s="78">
        <f t="shared" si="19"/>
        <v>0.67888011196963005</v>
      </c>
      <c r="AD50" s="78">
        <f t="shared" si="20"/>
        <v>0.51055861947272652</v>
      </c>
      <c r="AE50" s="78">
        <f t="shared" si="21"/>
        <v>0.53463379161033553</v>
      </c>
      <c r="AF50" s="78">
        <f t="shared" si="22"/>
        <v>0.13384266830045263</v>
      </c>
      <c r="AG50" s="78">
        <f t="shared" si="23"/>
        <v>0.47589199614271932</v>
      </c>
      <c r="AH50" s="78">
        <f t="shared" si="24"/>
        <v>0.47811607262687655</v>
      </c>
      <c r="AI50" s="78">
        <f t="shared" si="25"/>
        <v>0.36633897051633779</v>
      </c>
      <c r="AJ50" s="78">
        <f t="shared" si="26"/>
        <v>0.44011567976197785</v>
      </c>
      <c r="AK50" s="78">
        <f t="shared" si="27"/>
        <v>6.3902181100402869E-2</v>
      </c>
    </row>
    <row r="51" spans="1:214" ht="29.25" customHeight="1">
      <c r="A51" s="14">
        <v>2130</v>
      </c>
      <c r="B51" s="3" t="s">
        <v>186</v>
      </c>
      <c r="C51" s="30" t="s">
        <v>339</v>
      </c>
      <c r="D51" s="10" t="s">
        <v>337</v>
      </c>
      <c r="E51" s="10" t="s">
        <v>156</v>
      </c>
      <c r="F51" s="8" t="s">
        <v>53</v>
      </c>
      <c r="G51" s="5" t="s">
        <v>58</v>
      </c>
      <c r="H51" s="5" t="s">
        <v>59</v>
      </c>
      <c r="I51" s="19">
        <v>113</v>
      </c>
      <c r="J51" s="19">
        <v>7</v>
      </c>
      <c r="K51" s="20">
        <v>2</v>
      </c>
      <c r="L51" s="21" t="s">
        <v>279</v>
      </c>
      <c r="M51" s="22">
        <v>0.14647299999999999</v>
      </c>
      <c r="N51" s="22">
        <v>0.29729699999999998</v>
      </c>
      <c r="O51" s="22">
        <v>0.28070600000000001</v>
      </c>
      <c r="P51" s="22">
        <f t="shared" si="12"/>
        <v>0.24149200000000001</v>
      </c>
      <c r="Q51" s="22">
        <f t="shared" si="13"/>
        <v>8.270594350468416E-2</v>
      </c>
      <c r="R51" s="22">
        <v>0.132326</v>
      </c>
      <c r="S51" s="22">
        <v>0.35117900000000002</v>
      </c>
      <c r="T51" s="22">
        <v>0.34761799999999998</v>
      </c>
      <c r="U51" s="22">
        <f t="shared" si="14"/>
        <v>0.27704100000000004</v>
      </c>
      <c r="V51" s="22">
        <f t="shared" si="15"/>
        <v>0.12533951331882529</v>
      </c>
      <c r="W51" s="22">
        <v>0.59107259999999995</v>
      </c>
      <c r="X51" s="22">
        <v>0.62760499999999997</v>
      </c>
      <c r="Y51" s="22">
        <v>0.56847599999999998</v>
      </c>
      <c r="Z51" s="23">
        <f t="shared" si="16"/>
        <v>0.5957178666666666</v>
      </c>
      <c r="AA51" s="23">
        <f t="shared" si="17"/>
        <v>2.9836949191452751E-2</v>
      </c>
      <c r="AB51" s="23">
        <f t="shared" si="18"/>
        <v>0.90341564656967499</v>
      </c>
      <c r="AC51" s="78">
        <f t="shared" si="19"/>
        <v>1.1812396357850905</v>
      </c>
      <c r="AD51" s="78">
        <f t="shared" si="20"/>
        <v>1.2383703946477809</v>
      </c>
      <c r="AE51" s="78">
        <f t="shared" si="21"/>
        <v>1.1076752256675155</v>
      </c>
      <c r="AF51" s="78">
        <f t="shared" si="22"/>
        <v>0.17918555366428632</v>
      </c>
      <c r="AG51" s="78">
        <f t="shared" si="23"/>
        <v>4.0353689758522044</v>
      </c>
      <c r="AH51" s="78">
        <f t="shared" si="24"/>
        <v>2.1110371110371111</v>
      </c>
      <c r="AI51" s="78">
        <f t="shared" si="25"/>
        <v>2.0251651193775695</v>
      </c>
      <c r="AJ51" s="78">
        <f t="shared" si="26"/>
        <v>2.7238570687556289</v>
      </c>
      <c r="AK51" s="78">
        <f t="shared" si="27"/>
        <v>1.1366138797234366</v>
      </c>
    </row>
    <row r="52" spans="1:214" ht="29.25" customHeight="1">
      <c r="A52" s="14">
        <v>2264</v>
      </c>
      <c r="B52" s="3" t="s">
        <v>187</v>
      </c>
      <c r="C52" s="30" t="s">
        <v>215</v>
      </c>
      <c r="D52" s="10" t="s">
        <v>158</v>
      </c>
      <c r="E52" s="10" t="s">
        <v>156</v>
      </c>
      <c r="F52" s="8" t="s">
        <v>57</v>
      </c>
      <c r="G52" s="5" t="s">
        <v>65</v>
      </c>
      <c r="H52" s="5" t="s">
        <v>62</v>
      </c>
      <c r="I52" s="19">
        <v>156</v>
      </c>
      <c r="J52" s="19">
        <v>9</v>
      </c>
      <c r="K52" s="20">
        <v>3</v>
      </c>
      <c r="L52" s="21" t="s">
        <v>280</v>
      </c>
      <c r="M52" s="24">
        <v>0.16714899999999999</v>
      </c>
      <c r="N52" s="24">
        <v>0.17607500000000001</v>
      </c>
      <c r="O52" s="24">
        <v>0.17066100000000001</v>
      </c>
      <c r="P52" s="22">
        <f t="shared" si="12"/>
        <v>0.17129499999999998</v>
      </c>
      <c r="Q52" s="22">
        <f t="shared" si="13"/>
        <v>4.4966471954112734E-3</v>
      </c>
      <c r="R52" s="24">
        <v>8.1279199999999996E-2</v>
      </c>
      <c r="S52" s="24">
        <v>0.100314</v>
      </c>
      <c r="T52" s="24">
        <v>5.8133600000000001E-2</v>
      </c>
      <c r="U52" s="22">
        <f t="shared" si="14"/>
        <v>7.9908933333333335E-2</v>
      </c>
      <c r="V52" s="22">
        <f t="shared" si="15"/>
        <v>2.1123559337699979E-2</v>
      </c>
      <c r="W52" s="24">
        <v>8.8288599999999995E-2</v>
      </c>
      <c r="X52" s="24">
        <v>0.111444</v>
      </c>
      <c r="Y52" s="24">
        <v>0.12392300000000001</v>
      </c>
      <c r="Z52" s="23">
        <f t="shared" si="16"/>
        <v>0.1078852</v>
      </c>
      <c r="AA52" s="23">
        <f t="shared" si="17"/>
        <v>1.8081797723677837E-2</v>
      </c>
      <c r="AB52" s="23">
        <f t="shared" si="18"/>
        <v>0.48626794057996159</v>
      </c>
      <c r="AC52" s="78">
        <f t="shared" si="19"/>
        <v>0.56972312934828906</v>
      </c>
      <c r="AD52" s="78">
        <f t="shared" si="20"/>
        <v>0.34063787274186835</v>
      </c>
      <c r="AE52" s="78">
        <f t="shared" si="21"/>
        <v>0.4655429808900397</v>
      </c>
      <c r="AF52" s="78">
        <f t="shared" si="22"/>
        <v>0.11594031509453041</v>
      </c>
      <c r="AG52" s="78">
        <f t="shared" si="23"/>
        <v>0.52820298057421822</v>
      </c>
      <c r="AH52" s="78">
        <f t="shared" si="24"/>
        <v>0.63293482890813568</v>
      </c>
      <c r="AI52" s="78">
        <f t="shared" si="25"/>
        <v>0.7261354380907179</v>
      </c>
      <c r="AJ52" s="78">
        <f t="shared" si="26"/>
        <v>0.6290910825243573</v>
      </c>
      <c r="AK52" s="78">
        <f t="shared" si="27"/>
        <v>9.9022195614555678E-2</v>
      </c>
    </row>
    <row r="53" spans="1:214" ht="29.25" customHeight="1">
      <c r="A53" s="14">
        <v>2550</v>
      </c>
      <c r="B53" s="3" t="s">
        <v>188</v>
      </c>
      <c r="C53" s="30" t="s">
        <v>159</v>
      </c>
      <c r="D53" s="10" t="s">
        <v>160</v>
      </c>
      <c r="E53" s="10" t="s">
        <v>156</v>
      </c>
      <c r="F53" s="8" t="s">
        <v>53</v>
      </c>
      <c r="G53" s="5" t="s">
        <v>66</v>
      </c>
      <c r="H53" s="5" t="s">
        <v>70</v>
      </c>
      <c r="I53" s="25">
        <v>104</v>
      </c>
      <c r="J53" s="25">
        <v>10</v>
      </c>
      <c r="K53" s="27">
        <v>3</v>
      </c>
      <c r="L53" s="26" t="s">
        <v>281</v>
      </c>
      <c r="M53" s="22">
        <v>7.8188900000000006E-2</v>
      </c>
      <c r="N53" s="22">
        <v>4.7783600000000002E-2</v>
      </c>
      <c r="O53" s="22">
        <v>4.3402000000000003E-2</v>
      </c>
      <c r="P53" s="22">
        <f t="shared" si="12"/>
        <v>5.645816666666667E-2</v>
      </c>
      <c r="Q53" s="22">
        <f t="shared" si="13"/>
        <v>1.8946455685518927E-2</v>
      </c>
      <c r="R53" s="22">
        <v>1.6052799999999999E-2</v>
      </c>
      <c r="S53" s="22">
        <v>1.96396E-2</v>
      </c>
      <c r="T53" s="22">
        <v>2.5552700000000001E-2</v>
      </c>
      <c r="U53" s="22">
        <f t="shared" si="14"/>
        <v>2.0415033333333332E-2</v>
      </c>
      <c r="V53" s="22">
        <f t="shared" si="15"/>
        <v>4.797186429912172E-3</v>
      </c>
      <c r="W53" s="22">
        <v>0.65037999999999996</v>
      </c>
      <c r="X53" s="22">
        <v>8.0377799999999999E-2</v>
      </c>
      <c r="Y53" s="22">
        <v>4.9518300000000001E-2</v>
      </c>
      <c r="Z53" s="23">
        <f t="shared" si="16"/>
        <v>0.26009203333333331</v>
      </c>
      <c r="AA53" s="23">
        <f t="shared" si="17"/>
        <v>0.3383512965523604</v>
      </c>
      <c r="AB53" s="23">
        <f t="shared" si="18"/>
        <v>0.2053079145505308</v>
      </c>
      <c r="AC53" s="78">
        <f t="shared" si="19"/>
        <v>0.41101130931951546</v>
      </c>
      <c r="AD53" s="78">
        <f t="shared" si="20"/>
        <v>0.58874475830606887</v>
      </c>
      <c r="AE53" s="78">
        <f t="shared" si="21"/>
        <v>0.40168799405870503</v>
      </c>
      <c r="AF53" s="78">
        <f t="shared" si="22"/>
        <v>0.19188836974369136</v>
      </c>
      <c r="AG53" s="78">
        <f t="shared" si="23"/>
        <v>8.318060491962413</v>
      </c>
      <c r="AH53" s="78">
        <f t="shared" si="24"/>
        <v>1.682121062456575</v>
      </c>
      <c r="AI53" s="78">
        <f t="shared" si="25"/>
        <v>1.1409220773236255</v>
      </c>
      <c r="AJ53" s="78">
        <f t="shared" si="26"/>
        <v>3.7137012105808709</v>
      </c>
      <c r="AK53" s="78">
        <f t="shared" si="27"/>
        <v>3.9966632807143636</v>
      </c>
    </row>
    <row r="54" spans="1:214" ht="29.25" customHeight="1">
      <c r="A54" s="14">
        <v>2603</v>
      </c>
      <c r="B54" s="3" t="s">
        <v>189</v>
      </c>
      <c r="C54" s="30" t="s">
        <v>340</v>
      </c>
      <c r="D54" s="10" t="s">
        <v>341</v>
      </c>
      <c r="E54" s="10" t="s">
        <v>156</v>
      </c>
      <c r="F54" s="8" t="s">
        <v>53</v>
      </c>
      <c r="G54" s="5" t="s">
        <v>120</v>
      </c>
      <c r="H54" s="5" t="s">
        <v>121</v>
      </c>
      <c r="I54" s="19">
        <v>359</v>
      </c>
      <c r="J54" s="19">
        <v>23</v>
      </c>
      <c r="K54" s="19">
        <v>7</v>
      </c>
      <c r="L54" s="21" t="s">
        <v>282</v>
      </c>
      <c r="M54" s="22">
        <v>5.3446399999999998E-2</v>
      </c>
      <c r="N54" s="22">
        <v>5.9298799999999999E-2</v>
      </c>
      <c r="O54" s="22">
        <v>5.2145799999999999E-2</v>
      </c>
      <c r="P54" s="22">
        <f t="shared" si="12"/>
        <v>5.4963666666666661E-2</v>
      </c>
      <c r="Q54" s="22">
        <f t="shared" si="13"/>
        <v>3.810239605764096E-3</v>
      </c>
      <c r="R54" s="22">
        <v>2.94016E-2</v>
      </c>
      <c r="S54" s="22">
        <v>1.51445E-2</v>
      </c>
      <c r="T54" s="22">
        <v>1.8513999999999999E-2</v>
      </c>
      <c r="U54" s="22">
        <f t="shared" si="14"/>
        <v>2.102003333333333E-2</v>
      </c>
      <c r="V54" s="22">
        <f t="shared" si="15"/>
        <v>7.4516023379762753E-3</v>
      </c>
      <c r="W54" s="22">
        <v>5.0351800000000002E-2</v>
      </c>
      <c r="X54" s="22">
        <v>5.3823700000000002E-2</v>
      </c>
      <c r="Y54" s="22">
        <v>5.8893609999999999E-2</v>
      </c>
      <c r="Z54" s="23">
        <f t="shared" si="16"/>
        <v>5.4356370000000008E-2</v>
      </c>
      <c r="AA54" s="23">
        <f t="shared" si="17"/>
        <v>4.2957458625598405E-3</v>
      </c>
      <c r="AB54" s="23">
        <f t="shared" si="18"/>
        <v>0.55011375883127767</v>
      </c>
      <c r="AC54" s="78">
        <f t="shared" si="19"/>
        <v>0.25539302650306583</v>
      </c>
      <c r="AD54" s="78">
        <f t="shared" si="20"/>
        <v>0.35504297565671633</v>
      </c>
      <c r="AE54" s="78">
        <f t="shared" si="21"/>
        <v>0.38684992033035326</v>
      </c>
      <c r="AF54" s="78">
        <f t="shared" si="22"/>
        <v>0.14991277068056355</v>
      </c>
      <c r="AG54" s="78">
        <f t="shared" si="23"/>
        <v>0.94209900011974623</v>
      </c>
      <c r="AH54" s="78">
        <f t="shared" si="24"/>
        <v>0.9076692951628027</v>
      </c>
      <c r="AI54" s="78">
        <f t="shared" si="25"/>
        <v>1.1294027515159419</v>
      </c>
      <c r="AJ54" s="78">
        <f t="shared" si="26"/>
        <v>0.99305701559949699</v>
      </c>
      <c r="AK54" s="78">
        <f t="shared" si="27"/>
        <v>0.11932715920025609</v>
      </c>
    </row>
    <row r="55" spans="1:214" ht="29.25" customHeight="1">
      <c r="A55" s="14">
        <v>2607</v>
      </c>
      <c r="B55" s="3" t="s">
        <v>189</v>
      </c>
      <c r="C55" s="30" t="s">
        <v>401</v>
      </c>
      <c r="D55" s="10" t="s">
        <v>342</v>
      </c>
      <c r="E55" s="10" t="s">
        <v>156</v>
      </c>
      <c r="F55" s="8" t="s">
        <v>53</v>
      </c>
      <c r="G55" s="5" t="s">
        <v>120</v>
      </c>
      <c r="H55" s="5" t="s">
        <v>149</v>
      </c>
      <c r="I55" s="19">
        <v>170</v>
      </c>
      <c r="J55" s="19">
        <v>19</v>
      </c>
      <c r="K55" s="19">
        <v>6</v>
      </c>
      <c r="L55" s="21" t="s">
        <v>283</v>
      </c>
      <c r="M55" s="22">
        <v>1.8534499999999999E-2</v>
      </c>
      <c r="N55" s="22">
        <v>1.6298420000000001E-2</v>
      </c>
      <c r="O55" s="22">
        <v>1.4293999999999999E-2</v>
      </c>
      <c r="P55" s="22">
        <f t="shared" si="12"/>
        <v>1.637564E-2</v>
      </c>
      <c r="Q55" s="22">
        <f t="shared" si="13"/>
        <v>2.1213043767455905E-3</v>
      </c>
      <c r="R55" s="22">
        <v>5.4976400000000002E-2</v>
      </c>
      <c r="S55" s="22">
        <v>7.4343400000000004E-2</v>
      </c>
      <c r="T55" s="22">
        <v>6.4003930000000001E-2</v>
      </c>
      <c r="U55" s="22">
        <f t="shared" si="14"/>
        <v>6.4441243333333342E-2</v>
      </c>
      <c r="V55" s="22">
        <f t="shared" si="15"/>
        <v>9.6909031810059939E-3</v>
      </c>
      <c r="W55" s="22">
        <v>3.4389099999999999E-2</v>
      </c>
      <c r="X55" s="22">
        <v>2.5353799999999999E-2</v>
      </c>
      <c r="Y55" s="22">
        <v>1.34299E-2</v>
      </c>
      <c r="Z55" s="23">
        <f t="shared" si="16"/>
        <v>2.4390933333333333E-2</v>
      </c>
      <c r="AA55" s="23">
        <f t="shared" si="17"/>
        <v>1.0512723259143344E-2</v>
      </c>
      <c r="AB55" s="23">
        <f t="shared" si="18"/>
        <v>2.9661657989155361</v>
      </c>
      <c r="AC55" s="78">
        <f t="shared" si="19"/>
        <v>4.5613869319848179</v>
      </c>
      <c r="AD55" s="78">
        <f t="shared" si="20"/>
        <v>4.4776780467328949</v>
      </c>
      <c r="AE55" s="78">
        <f t="shared" si="21"/>
        <v>4.0017435925444156</v>
      </c>
      <c r="AF55" s="78">
        <f t="shared" si="22"/>
        <v>0.89781279750317589</v>
      </c>
      <c r="AG55" s="78">
        <f t="shared" si="23"/>
        <v>1.8554101810137851</v>
      </c>
      <c r="AH55" s="78">
        <f t="shared" si="24"/>
        <v>1.555598640849849</v>
      </c>
      <c r="AI55" s="78">
        <f t="shared" si="25"/>
        <v>0.93954806212396813</v>
      </c>
      <c r="AJ55" s="78">
        <f t="shared" si="26"/>
        <v>1.4501856279958674</v>
      </c>
      <c r="AK55" s="78">
        <f t="shared" si="27"/>
        <v>0.46694194785171222</v>
      </c>
    </row>
    <row r="56" spans="1:214" s="43" customFormat="1" ht="22.5" customHeight="1">
      <c r="A56" s="33" t="s">
        <v>379</v>
      </c>
      <c r="B56" s="34"/>
      <c r="C56" s="35"/>
      <c r="D56" s="35"/>
      <c r="E56" s="35"/>
      <c r="F56" s="37"/>
      <c r="G56" s="38"/>
      <c r="H56" s="38"/>
      <c r="I56" s="40"/>
      <c r="J56" s="40"/>
      <c r="K56" s="40"/>
      <c r="L56" s="41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</row>
    <row r="57" spans="1:214" ht="29.25" customHeight="1">
      <c r="A57" s="14">
        <v>2300</v>
      </c>
      <c r="B57" s="3" t="s">
        <v>197</v>
      </c>
      <c r="C57" s="9" t="s">
        <v>166</v>
      </c>
      <c r="D57" s="6" t="s">
        <v>167</v>
      </c>
      <c r="E57" s="11" t="s">
        <v>367</v>
      </c>
      <c r="F57" s="8" t="s">
        <v>87</v>
      </c>
      <c r="G57" s="5" t="s">
        <v>98</v>
      </c>
      <c r="H57" s="5" t="s">
        <v>99</v>
      </c>
      <c r="I57" s="19">
        <v>12</v>
      </c>
      <c r="J57" s="19">
        <v>119</v>
      </c>
      <c r="K57" s="20">
        <v>4</v>
      </c>
      <c r="L57" s="21" t="s">
        <v>284</v>
      </c>
      <c r="M57" s="22">
        <v>6.6688300000000006E-2</v>
      </c>
      <c r="N57" s="22">
        <v>5.8430500000000003E-2</v>
      </c>
      <c r="O57" s="22">
        <v>8.1388299999999997E-2</v>
      </c>
      <c r="P57" s="22">
        <f t="shared" si="12"/>
        <v>6.88357E-2</v>
      </c>
      <c r="Q57" s="22">
        <f t="shared" si="13"/>
        <v>1.1628570001509264E-2</v>
      </c>
      <c r="R57" s="22">
        <v>0.104213</v>
      </c>
      <c r="S57" s="22">
        <v>0.138849</v>
      </c>
      <c r="T57" s="22">
        <v>0.1389</v>
      </c>
      <c r="U57" s="22">
        <f t="shared" si="14"/>
        <v>0.12732066666666667</v>
      </c>
      <c r="V57" s="22">
        <f t="shared" si="15"/>
        <v>2.0011842602152628E-2</v>
      </c>
      <c r="W57" s="22">
        <v>0.10545</v>
      </c>
      <c r="X57" s="22">
        <v>0.107557</v>
      </c>
      <c r="Y57" s="22">
        <v>0.10880040000000001</v>
      </c>
      <c r="Z57" s="23">
        <f t="shared" si="16"/>
        <v>0.10726913333333334</v>
      </c>
      <c r="AA57" s="23">
        <f t="shared" si="17"/>
        <v>1.6936485625221479E-3</v>
      </c>
      <c r="AB57" s="23">
        <f t="shared" si="18"/>
        <v>1.5626879077739273</v>
      </c>
      <c r="AC57" s="78">
        <f t="shared" si="19"/>
        <v>2.3763103173856117</v>
      </c>
      <c r="AD57" s="78">
        <f t="shared" si="20"/>
        <v>1.7066335087475719</v>
      </c>
      <c r="AE57" s="78">
        <f t="shared" si="21"/>
        <v>1.8818772446357037</v>
      </c>
      <c r="AF57" s="78">
        <f t="shared" si="22"/>
        <v>0.43419826298777753</v>
      </c>
      <c r="AG57" s="78">
        <f t="shared" si="23"/>
        <v>1.5812368886296395</v>
      </c>
      <c r="AH57" s="78">
        <f t="shared" si="24"/>
        <v>1.8407680920067429</v>
      </c>
      <c r="AI57" s="78">
        <f t="shared" si="25"/>
        <v>1.3368063960053227</v>
      </c>
      <c r="AJ57" s="78">
        <f t="shared" si="26"/>
        <v>1.5862704588805683</v>
      </c>
      <c r="AK57" s="78">
        <f t="shared" si="27"/>
        <v>0.25201855166090437</v>
      </c>
    </row>
    <row r="58" spans="1:214" ht="29.25" customHeight="1">
      <c r="A58" s="14">
        <v>3023</v>
      </c>
      <c r="B58" s="3" t="s">
        <v>211</v>
      </c>
      <c r="C58" s="9" t="s">
        <v>387</v>
      </c>
      <c r="D58" s="6" t="s">
        <v>219</v>
      </c>
      <c r="E58" s="11" t="s">
        <v>367</v>
      </c>
      <c r="F58" s="8" t="s">
        <v>87</v>
      </c>
      <c r="G58" s="5" t="s">
        <v>134</v>
      </c>
      <c r="H58" s="5" t="s">
        <v>136</v>
      </c>
      <c r="I58" s="19">
        <v>84</v>
      </c>
      <c r="J58" s="19">
        <v>14</v>
      </c>
      <c r="K58" s="19">
        <v>2</v>
      </c>
      <c r="L58" s="21" t="s">
        <v>285</v>
      </c>
      <c r="M58" s="22">
        <v>7.5358300000000003E-2</v>
      </c>
      <c r="N58" s="22">
        <v>5.6054199999999998E-2</v>
      </c>
      <c r="O58" s="22">
        <v>5.1081399999999999E-2</v>
      </c>
      <c r="P58" s="22">
        <f t="shared" si="12"/>
        <v>6.0831299999999998E-2</v>
      </c>
      <c r="Q58" s="22">
        <f t="shared" si="13"/>
        <v>1.2824097695744583E-2</v>
      </c>
      <c r="R58" s="22">
        <v>2.401913E-2</v>
      </c>
      <c r="S58" s="22">
        <v>8.5900500000000001E-3</v>
      </c>
      <c r="T58" s="22">
        <v>2.2340200000000001E-2</v>
      </c>
      <c r="U58" s="22">
        <f t="shared" si="14"/>
        <v>1.8316460000000003E-2</v>
      </c>
      <c r="V58" s="22">
        <f t="shared" si="15"/>
        <v>8.465045191982136E-3</v>
      </c>
      <c r="W58" s="22">
        <v>4.4073899999999999E-2</v>
      </c>
      <c r="X58" s="22">
        <v>4.7878799999999999E-2</v>
      </c>
      <c r="Y58" s="22">
        <v>4.9047599999999997E-2</v>
      </c>
      <c r="Z58" s="23">
        <f t="shared" si="16"/>
        <v>4.7000099999999996E-2</v>
      </c>
      <c r="AA58" s="23">
        <f t="shared" si="17"/>
        <v>2.6006745644159314E-3</v>
      </c>
      <c r="AB58" s="23">
        <f t="shared" si="18"/>
        <v>0.31873237586304359</v>
      </c>
      <c r="AC58" s="78">
        <f t="shared" si="19"/>
        <v>0.15324543031565879</v>
      </c>
      <c r="AD58" s="78">
        <f t="shared" si="20"/>
        <v>0.43734510017344869</v>
      </c>
      <c r="AE58" s="78">
        <f t="shared" si="21"/>
        <v>0.30310763545071701</v>
      </c>
      <c r="AF58" s="78">
        <f t="shared" si="22"/>
        <v>0.14269286943656559</v>
      </c>
      <c r="AG58" s="78">
        <f t="shared" si="23"/>
        <v>0.58485793867430658</v>
      </c>
      <c r="AH58" s="78">
        <f t="shared" si="24"/>
        <v>0.85415187443581386</v>
      </c>
      <c r="AI58" s="78">
        <f t="shared" si="25"/>
        <v>0.96018511630456482</v>
      </c>
      <c r="AJ58" s="78">
        <f t="shared" si="26"/>
        <v>0.79973164313822842</v>
      </c>
      <c r="AK58" s="78">
        <f t="shared" si="27"/>
        <v>0.19349106890974577</v>
      </c>
    </row>
    <row r="59" spans="1:214" ht="29.25" customHeight="1">
      <c r="A59" s="14">
        <v>2357</v>
      </c>
      <c r="B59" s="3" t="s">
        <v>198</v>
      </c>
      <c r="C59" s="9" t="s">
        <v>388</v>
      </c>
      <c r="D59" s="6" t="s">
        <v>343</v>
      </c>
      <c r="E59" s="11" t="s">
        <v>367</v>
      </c>
      <c r="F59" s="8" t="s">
        <v>95</v>
      </c>
      <c r="G59" s="5" t="s">
        <v>96</v>
      </c>
      <c r="H59" s="5" t="s">
        <v>97</v>
      </c>
      <c r="I59" s="19">
        <v>54</v>
      </c>
      <c r="J59" s="19">
        <v>6</v>
      </c>
      <c r="K59" s="20">
        <v>3</v>
      </c>
      <c r="L59" s="21" t="s">
        <v>286</v>
      </c>
      <c r="M59" s="22">
        <v>6.1589900000000003E-2</v>
      </c>
      <c r="N59" s="22">
        <v>5.9616200000000001E-2</v>
      </c>
      <c r="O59" s="22">
        <v>4.3109500000000002E-2</v>
      </c>
      <c r="P59" s="22">
        <f t="shared" si="12"/>
        <v>5.4771866666666669E-2</v>
      </c>
      <c r="Q59" s="22">
        <f t="shared" si="13"/>
        <v>1.0148003257948505E-2</v>
      </c>
      <c r="R59" s="22">
        <v>6.9246429999999998E-2</v>
      </c>
      <c r="S59" s="22">
        <v>4.3961100000000003E-2</v>
      </c>
      <c r="T59" s="22">
        <v>7.4251300000000006E-2</v>
      </c>
      <c r="U59" s="22">
        <f t="shared" si="14"/>
        <v>6.2486276666666674E-2</v>
      </c>
      <c r="V59" s="22">
        <f t="shared" si="15"/>
        <v>1.6237266051513492E-2</v>
      </c>
      <c r="W59" s="22">
        <v>2.2857200000000001E-2</v>
      </c>
      <c r="X59" s="22">
        <v>2.9940100000000001E-2</v>
      </c>
      <c r="Y59" s="22">
        <v>1.16084E-2</v>
      </c>
      <c r="Z59" s="23">
        <f t="shared" si="16"/>
        <v>2.1468566666666671E-2</v>
      </c>
      <c r="AA59" s="23">
        <f t="shared" si="17"/>
        <v>9.2444055040512615E-3</v>
      </c>
      <c r="AB59" s="23">
        <f t="shared" si="18"/>
        <v>1.1243147009493439</v>
      </c>
      <c r="AC59" s="78">
        <f t="shared" si="19"/>
        <v>0.73740191424478585</v>
      </c>
      <c r="AD59" s="78">
        <f t="shared" si="20"/>
        <v>1.7223883366775306</v>
      </c>
      <c r="AE59" s="78">
        <f t="shared" si="21"/>
        <v>1.1947016506238868</v>
      </c>
      <c r="AF59" s="78">
        <f t="shared" si="22"/>
        <v>0.4962512519959813</v>
      </c>
      <c r="AG59" s="78">
        <f t="shared" si="23"/>
        <v>0.37111929066291716</v>
      </c>
      <c r="AH59" s="78">
        <f t="shared" si="24"/>
        <v>0.50221416326434765</v>
      </c>
      <c r="AI59" s="78">
        <f t="shared" si="25"/>
        <v>0.26927707349888075</v>
      </c>
      <c r="AJ59" s="78">
        <f t="shared" si="26"/>
        <v>0.38087017580871518</v>
      </c>
      <c r="AK59" s="78">
        <f t="shared" si="27"/>
        <v>0.11677427699603285</v>
      </c>
    </row>
    <row r="60" spans="1:214" s="43" customFormat="1" ht="21.75" customHeight="1">
      <c r="A60" s="33" t="s">
        <v>380</v>
      </c>
      <c r="B60" s="53"/>
      <c r="C60" s="51"/>
      <c r="D60" s="51"/>
      <c r="E60" s="36"/>
      <c r="F60" s="37"/>
      <c r="G60" s="38"/>
      <c r="H60" s="38"/>
      <c r="I60" s="40"/>
      <c r="J60" s="40"/>
      <c r="K60" s="52"/>
      <c r="L60" s="41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</row>
    <row r="61" spans="1:214" ht="29.25" customHeight="1">
      <c r="A61" s="14">
        <v>1701</v>
      </c>
      <c r="B61" s="3" t="s">
        <v>199</v>
      </c>
      <c r="C61" s="9" t="s">
        <v>344</v>
      </c>
      <c r="D61" s="6" t="s">
        <v>345</v>
      </c>
      <c r="E61" s="11" t="s">
        <v>373</v>
      </c>
      <c r="F61" s="8" t="s">
        <v>87</v>
      </c>
      <c r="G61" s="5" t="s">
        <v>100</v>
      </c>
      <c r="H61" s="5" t="s">
        <v>101</v>
      </c>
      <c r="I61" s="25">
        <v>53</v>
      </c>
      <c r="J61" s="25">
        <v>4</v>
      </c>
      <c r="K61" s="25">
        <v>2</v>
      </c>
      <c r="L61" s="21" t="s">
        <v>287</v>
      </c>
      <c r="M61" s="22">
        <v>9.95196E-2</v>
      </c>
      <c r="N61" s="22">
        <v>7.7664399999999995E-2</v>
      </c>
      <c r="O61" s="22">
        <v>7.3483400000000004E-2</v>
      </c>
      <c r="P61" s="22">
        <f t="shared" si="12"/>
        <v>8.35558E-2</v>
      </c>
      <c r="Q61" s="22">
        <f t="shared" si="13"/>
        <v>1.3982216315019629E-2</v>
      </c>
      <c r="R61" s="22">
        <v>0.31232199999999999</v>
      </c>
      <c r="S61" s="22">
        <v>0.29432599999999998</v>
      </c>
      <c r="T61" s="22">
        <v>0.27633000000000002</v>
      </c>
      <c r="U61" s="22">
        <f t="shared" si="14"/>
        <v>0.29432600000000003</v>
      </c>
      <c r="V61" s="22">
        <f t="shared" si="15"/>
        <v>1.7995999999999984E-2</v>
      </c>
      <c r="W61" s="22">
        <v>9.5011200000000004E-2</v>
      </c>
      <c r="X61" s="22">
        <v>7.3002499999999998E-2</v>
      </c>
      <c r="Y61" s="22">
        <v>7.7359499999999998E-2</v>
      </c>
      <c r="Z61" s="23">
        <f t="shared" si="16"/>
        <v>8.1791066666666662E-2</v>
      </c>
      <c r="AA61" s="23">
        <f t="shared" si="17"/>
        <v>1.1654389999623899E-2</v>
      </c>
      <c r="AB61" s="23">
        <f t="shared" si="18"/>
        <v>3.1382963757892917</v>
      </c>
      <c r="AC61" s="78">
        <f t="shared" si="19"/>
        <v>3.7897157513609838</v>
      </c>
      <c r="AD61" s="78">
        <f t="shared" si="20"/>
        <v>3.7604411336437891</v>
      </c>
      <c r="AE61" s="83">
        <f t="shared" si="21"/>
        <v>3.5628177535980217</v>
      </c>
      <c r="AF61" s="83">
        <f t="shared" si="22"/>
        <v>0.36793756396036642</v>
      </c>
      <c r="AG61" s="78">
        <f t="shared" si="23"/>
        <v>0.95469837097415988</v>
      </c>
      <c r="AH61" s="78">
        <f t="shared" si="24"/>
        <v>0.93997378464264192</v>
      </c>
      <c r="AI61" s="78">
        <f t="shared" si="25"/>
        <v>1.0527479675681854</v>
      </c>
      <c r="AJ61" s="78">
        <f t="shared" si="26"/>
        <v>0.98247337439499571</v>
      </c>
      <c r="AK61" s="78">
        <f t="shared" si="27"/>
        <v>6.1303280457913278E-2</v>
      </c>
    </row>
    <row r="62" spans="1:214" ht="29.25" customHeight="1">
      <c r="A62" s="14">
        <v>2168</v>
      </c>
      <c r="B62" s="3" t="s">
        <v>201</v>
      </c>
      <c r="C62" s="30" t="s">
        <v>386</v>
      </c>
      <c r="D62" s="10" t="s">
        <v>346</v>
      </c>
      <c r="E62" s="11" t="s">
        <v>374</v>
      </c>
      <c r="F62" s="8" t="s">
        <v>56</v>
      </c>
      <c r="G62" s="5" t="s">
        <v>111</v>
      </c>
      <c r="H62" s="5" t="s">
        <v>104</v>
      </c>
      <c r="I62" s="19">
        <v>155</v>
      </c>
      <c r="J62" s="19">
        <v>4</v>
      </c>
      <c r="K62" s="20">
        <v>2</v>
      </c>
      <c r="L62" s="21" t="s">
        <v>288</v>
      </c>
      <c r="M62" s="22">
        <v>0.76205199999999995</v>
      </c>
      <c r="N62" s="22">
        <v>9.7455100000000003E-2</v>
      </c>
      <c r="O62" s="22">
        <v>0.87378299999999998</v>
      </c>
      <c r="P62" s="22">
        <f t="shared" si="12"/>
        <v>0.57776336666666672</v>
      </c>
      <c r="Q62" s="22">
        <f t="shared" si="13"/>
        <v>0.41969390913081311</v>
      </c>
      <c r="R62" s="22">
        <v>0.15889400000000001</v>
      </c>
      <c r="S62" s="22">
        <v>0.164411</v>
      </c>
      <c r="T62" s="22">
        <v>0.17252500000000001</v>
      </c>
      <c r="U62" s="22">
        <f t="shared" si="14"/>
        <v>0.16527666666666666</v>
      </c>
      <c r="V62" s="22">
        <f t="shared" si="15"/>
        <v>6.8566080778569641E-3</v>
      </c>
      <c r="W62" s="22">
        <v>0.12510099999999999</v>
      </c>
      <c r="X62" s="22">
        <v>0.13800299999999999</v>
      </c>
      <c r="Y62" s="22">
        <v>0.240344</v>
      </c>
      <c r="Z62" s="23">
        <f t="shared" si="16"/>
        <v>0.16781599999999999</v>
      </c>
      <c r="AA62" s="23">
        <f t="shared" si="17"/>
        <v>6.3141495777341183E-2</v>
      </c>
      <c r="AB62" s="23">
        <f t="shared" si="18"/>
        <v>0.20850808081338285</v>
      </c>
      <c r="AC62" s="78">
        <f t="shared" si="19"/>
        <v>1.6870435718602721</v>
      </c>
      <c r="AD62" s="78">
        <f t="shared" si="20"/>
        <v>0.19744604781736427</v>
      </c>
      <c r="AE62" s="83">
        <f t="shared" si="21"/>
        <v>0.69766590016367303</v>
      </c>
      <c r="AF62" s="83">
        <f t="shared" si="22"/>
        <v>0.85684404945260539</v>
      </c>
      <c r="AG62" s="78">
        <f t="shared" si="23"/>
        <v>0.16416333793494406</v>
      </c>
      <c r="AH62" s="78">
        <f t="shared" si="24"/>
        <v>1.4160675018547</v>
      </c>
      <c r="AI62" s="78">
        <f t="shared" si="25"/>
        <v>0.27506142829512592</v>
      </c>
      <c r="AJ62" s="78">
        <f t="shared" si="26"/>
        <v>0.61843075602825659</v>
      </c>
      <c r="AK62" s="78">
        <f t="shared" si="27"/>
        <v>0.69299558464021427</v>
      </c>
    </row>
    <row r="63" spans="1:214" ht="29.25" customHeight="1">
      <c r="A63" s="14">
        <v>1801</v>
      </c>
      <c r="B63" s="3" t="s">
        <v>200</v>
      </c>
      <c r="C63" s="9" t="s">
        <v>147</v>
      </c>
      <c r="D63" s="6" t="s">
        <v>347</v>
      </c>
      <c r="E63" s="11" t="s">
        <v>375</v>
      </c>
      <c r="F63" s="8" t="s">
        <v>102</v>
      </c>
      <c r="G63" s="5" t="s">
        <v>109</v>
      </c>
      <c r="H63" s="5" t="s">
        <v>110</v>
      </c>
      <c r="I63" s="19">
        <v>125</v>
      </c>
      <c r="J63" s="19">
        <v>7</v>
      </c>
      <c r="K63" s="20">
        <v>4</v>
      </c>
      <c r="L63" s="21" t="s">
        <v>289</v>
      </c>
      <c r="M63" s="22">
        <v>0.15934980000000001</v>
      </c>
      <c r="N63" s="22">
        <v>0.13651199999999999</v>
      </c>
      <c r="O63" s="22">
        <v>0.166043</v>
      </c>
      <c r="P63" s="22">
        <f t="shared" si="12"/>
        <v>0.15396826666666666</v>
      </c>
      <c r="Q63" s="22">
        <f t="shared" si="13"/>
        <v>1.5483561154118695E-2</v>
      </c>
      <c r="R63" s="22">
        <v>0.26767400000000002</v>
      </c>
      <c r="S63" s="22">
        <v>0.27280100000000002</v>
      </c>
      <c r="T63" s="22">
        <v>0.30474200000000001</v>
      </c>
      <c r="U63" s="22">
        <f t="shared" si="14"/>
        <v>0.28173900000000002</v>
      </c>
      <c r="V63" s="22">
        <f t="shared" si="15"/>
        <v>2.0085443460376967E-2</v>
      </c>
      <c r="W63" s="22">
        <v>0.204036</v>
      </c>
      <c r="X63" s="22">
        <v>0.22178300000000001</v>
      </c>
      <c r="Y63" s="22">
        <v>0.14946899999999999</v>
      </c>
      <c r="Z63" s="23">
        <f t="shared" si="16"/>
        <v>0.19176266666666666</v>
      </c>
      <c r="AA63" s="23">
        <f t="shared" si="17"/>
        <v>3.7686929860806198E-2</v>
      </c>
      <c r="AB63" s="23">
        <f t="shared" si="18"/>
        <v>1.6797887414982635</v>
      </c>
      <c r="AC63" s="78">
        <f t="shared" si="19"/>
        <v>1.9983664439756215</v>
      </c>
      <c r="AD63" s="78">
        <f t="shared" si="20"/>
        <v>1.835319766566492</v>
      </c>
      <c r="AE63" s="83">
        <f t="shared" si="21"/>
        <v>1.8378249840134588</v>
      </c>
      <c r="AF63" s="83">
        <f t="shared" si="22"/>
        <v>0.15930362586827848</v>
      </c>
      <c r="AG63" s="78">
        <f t="shared" si="23"/>
        <v>1.280428340669395</v>
      </c>
      <c r="AH63" s="78">
        <f t="shared" si="24"/>
        <v>1.6246410571964371</v>
      </c>
      <c r="AI63" s="78">
        <f t="shared" si="25"/>
        <v>0.9001824828508278</v>
      </c>
      <c r="AJ63" s="78">
        <f t="shared" si="26"/>
        <v>1.26841729357222</v>
      </c>
      <c r="AK63" s="78">
        <f t="shared" si="27"/>
        <v>0.36237860784681547</v>
      </c>
    </row>
    <row r="64" spans="1:214" ht="29.25" customHeight="1">
      <c r="A64" s="14">
        <v>1874</v>
      </c>
      <c r="B64" s="3" t="s">
        <v>202</v>
      </c>
      <c r="C64" s="9" t="s">
        <v>389</v>
      </c>
      <c r="D64" s="6" t="s">
        <v>400</v>
      </c>
      <c r="E64" s="11" t="s">
        <v>376</v>
      </c>
      <c r="F64" s="8" t="s">
        <v>103</v>
      </c>
      <c r="G64" s="5" t="s">
        <v>112</v>
      </c>
      <c r="H64" s="5" t="s">
        <v>105</v>
      </c>
      <c r="I64" s="19">
        <v>63</v>
      </c>
      <c r="J64" s="19">
        <v>4</v>
      </c>
      <c r="K64" s="20">
        <v>2</v>
      </c>
      <c r="L64" s="21" t="s">
        <v>290</v>
      </c>
      <c r="M64" s="22">
        <v>0.15515399999999999</v>
      </c>
      <c r="N64" s="22">
        <v>0.15981100000000001</v>
      </c>
      <c r="O64" s="22">
        <v>0.115172</v>
      </c>
      <c r="P64" s="22">
        <f t="shared" si="12"/>
        <v>0.14337900000000001</v>
      </c>
      <c r="Q64" s="22">
        <f t="shared" si="13"/>
        <v>2.4538705120686285E-2</v>
      </c>
      <c r="R64" s="22">
        <v>6.3760899999999995E-2</v>
      </c>
      <c r="S64" s="22">
        <v>8.9953900000000003E-2</v>
      </c>
      <c r="T64" s="22">
        <v>9.6592999999999998E-2</v>
      </c>
      <c r="U64" s="22">
        <f t="shared" si="14"/>
        <v>8.3435933333333323E-2</v>
      </c>
      <c r="V64" s="22">
        <f t="shared" si="15"/>
        <v>1.7359424377073523E-2</v>
      </c>
      <c r="W64" s="22">
        <v>6.4477199999999998E-2</v>
      </c>
      <c r="X64" s="22">
        <v>7.6140600000000003E-2</v>
      </c>
      <c r="Y64" s="22">
        <v>4.9354299999999997E-2</v>
      </c>
      <c r="Z64" s="23">
        <f t="shared" si="16"/>
        <v>6.3324033333333335E-2</v>
      </c>
      <c r="AA64" s="23">
        <f t="shared" si="17"/>
        <v>1.3430331788281751E-2</v>
      </c>
      <c r="AB64" s="23">
        <f t="shared" si="18"/>
        <v>0.41095234412261367</v>
      </c>
      <c r="AC64" s="78">
        <f t="shared" si="19"/>
        <v>0.56287677318832874</v>
      </c>
      <c r="AD64" s="78">
        <f t="shared" si="20"/>
        <v>0.83868474976556806</v>
      </c>
      <c r="AE64" s="78">
        <f t="shared" si="21"/>
        <v>0.60417128902550343</v>
      </c>
      <c r="AF64" s="78">
        <f t="shared" si="22"/>
        <v>0.2168356070573908</v>
      </c>
      <c r="AG64" s="78">
        <f t="shared" si="23"/>
        <v>0.41556904752697321</v>
      </c>
      <c r="AH64" s="78">
        <f t="shared" si="24"/>
        <v>0.47644154657689397</v>
      </c>
      <c r="AI64" s="78">
        <f t="shared" si="25"/>
        <v>0.42852689889903794</v>
      </c>
      <c r="AJ64" s="78">
        <f t="shared" si="26"/>
        <v>0.44017916433430165</v>
      </c>
      <c r="AK64" s="78">
        <f t="shared" si="27"/>
        <v>3.2065507207528043E-2</v>
      </c>
    </row>
    <row r="65" spans="1:37" ht="29.25" customHeight="1">
      <c r="A65" s="56">
        <v>2091</v>
      </c>
      <c r="B65" s="57" t="s">
        <v>203</v>
      </c>
      <c r="C65" s="58" t="s">
        <v>148</v>
      </c>
      <c r="D65" s="59" t="s">
        <v>348</v>
      </c>
      <c r="E65" s="60" t="s">
        <v>377</v>
      </c>
      <c r="F65" s="61" t="s">
        <v>67</v>
      </c>
      <c r="G65" s="62" t="s">
        <v>113</v>
      </c>
      <c r="H65" s="62" t="s">
        <v>106</v>
      </c>
      <c r="I65" s="63">
        <v>49</v>
      </c>
      <c r="J65" s="63">
        <v>3</v>
      </c>
      <c r="K65" s="64">
        <v>2</v>
      </c>
      <c r="L65" s="65" t="s">
        <v>292</v>
      </c>
      <c r="M65" s="66">
        <v>2.5484300000000001E-2</v>
      </c>
      <c r="N65" s="66">
        <v>3.4264500000000003E-2</v>
      </c>
      <c r="O65" s="66">
        <v>2.3625E-2</v>
      </c>
      <c r="P65" s="67">
        <f t="shared" si="12"/>
        <v>2.7791266666666665E-2</v>
      </c>
      <c r="Q65" s="67">
        <f t="shared" si="13"/>
        <v>5.6825444532650577E-3</v>
      </c>
      <c r="R65" s="66">
        <v>5.7706599999999997E-2</v>
      </c>
      <c r="S65" s="66">
        <v>6.4811400000000005E-2</v>
      </c>
      <c r="T65" s="66">
        <v>6.6009999999999999E-2</v>
      </c>
      <c r="U65" s="67">
        <f t="shared" si="14"/>
        <v>6.2842666666666672E-2</v>
      </c>
      <c r="V65" s="67">
        <f t="shared" si="15"/>
        <v>4.4881562019757461E-3</v>
      </c>
      <c r="W65" s="66">
        <v>5.3854399999999997E-2</v>
      </c>
      <c r="X65" s="66">
        <v>5.6690699999999997E-2</v>
      </c>
      <c r="Y65" s="66">
        <v>6.1170200000000001E-2</v>
      </c>
      <c r="Z65" s="68">
        <f t="shared" si="16"/>
        <v>5.7238433333333331E-2</v>
      </c>
      <c r="AA65" s="68">
        <f t="shared" si="17"/>
        <v>3.6885283329985892E-3</v>
      </c>
      <c r="AB65" s="68">
        <f t="shared" si="18"/>
        <v>2.2643980803867478</v>
      </c>
      <c r="AC65" s="84">
        <f t="shared" si="19"/>
        <v>1.8915028673992031</v>
      </c>
      <c r="AD65" s="84">
        <f t="shared" si="20"/>
        <v>2.7940740740740742</v>
      </c>
      <c r="AE65" s="84">
        <f t="shared" si="21"/>
        <v>2.3166583406200085</v>
      </c>
      <c r="AF65" s="84">
        <f t="shared" si="22"/>
        <v>0.45354938747546558</v>
      </c>
      <c r="AG65" s="84">
        <f t="shared" si="23"/>
        <v>2.1132383467468205</v>
      </c>
      <c r="AH65" s="84">
        <f t="shared" si="24"/>
        <v>1.6545024734054194</v>
      </c>
      <c r="AI65" s="84">
        <f t="shared" si="25"/>
        <v>2.5892148148148149</v>
      </c>
      <c r="AJ65" s="84">
        <f t="shared" si="26"/>
        <v>2.1189852116556849</v>
      </c>
      <c r="AK65" s="84">
        <f t="shared" si="27"/>
        <v>0.46738266991616972</v>
      </c>
    </row>
    <row r="66" spans="1:37" ht="18">
      <c r="A66" s="15" t="s">
        <v>412</v>
      </c>
    </row>
    <row r="67" spans="1:37" ht="18">
      <c r="A67" s="15" t="s">
        <v>228</v>
      </c>
    </row>
    <row r="68" spans="1:37" ht="18">
      <c r="A68" s="15" t="s">
        <v>229</v>
      </c>
    </row>
    <row r="69" spans="1:37" ht="18">
      <c r="A69" s="15" t="s">
        <v>240</v>
      </c>
    </row>
    <row r="70" spans="1:37" ht="18">
      <c r="A70" s="15" t="s">
        <v>239</v>
      </c>
    </row>
    <row r="71" spans="1:37" ht="18">
      <c r="A71" s="15" t="s">
        <v>238</v>
      </c>
    </row>
    <row r="72" spans="1:37" ht="18">
      <c r="A72" s="15" t="s">
        <v>237</v>
      </c>
    </row>
    <row r="73" spans="1:37" ht="18">
      <c r="A73" s="15" t="s">
        <v>236</v>
      </c>
    </row>
    <row r="74" spans="1:37" ht="18">
      <c r="A74" s="15" t="s">
        <v>233</v>
      </c>
    </row>
    <row r="75" spans="1:37" ht="18">
      <c r="A75" s="15" t="s">
        <v>232</v>
      </c>
    </row>
    <row r="76" spans="1:37" ht="18">
      <c r="A76" s="15" t="s">
        <v>231</v>
      </c>
    </row>
    <row r="77" spans="1:37" ht="18">
      <c r="A77" s="15" t="s">
        <v>230</v>
      </c>
    </row>
    <row r="78" spans="1:37" ht="18">
      <c r="A78" s="15" t="s">
        <v>413</v>
      </c>
    </row>
  </sheetData>
  <mergeCells count="19">
    <mergeCell ref="E2:E4"/>
    <mergeCell ref="F2:F4"/>
    <mergeCell ref="G2:G4"/>
    <mergeCell ref="H2:H4"/>
    <mergeCell ref="I2:I4"/>
    <mergeCell ref="J2:J4"/>
    <mergeCell ref="K2:K4"/>
    <mergeCell ref="A1:AK1"/>
    <mergeCell ref="M2:AK2"/>
    <mergeCell ref="M3:Q3"/>
    <mergeCell ref="R3:V3"/>
    <mergeCell ref="W3:AA3"/>
    <mergeCell ref="AB3:AF3"/>
    <mergeCell ref="AG3:AK3"/>
    <mergeCell ref="L2:L4"/>
    <mergeCell ref="A2:A4"/>
    <mergeCell ref="B2:B4"/>
    <mergeCell ref="C2:C4"/>
    <mergeCell ref="D2:D4"/>
  </mergeCells>
  <phoneticPr fontId="1" type="noConversion"/>
  <conditionalFormatting sqref="AE5:AE8 AE17:AE20 AE23:AE27 AE29:AE35 AE39:AE40 AE42 AE45:AE48 AE50:AE54 AE56 AE62 AE64 AE58:AE60">
    <cfRule type="cellIs" dxfId="29" priority="29" operator="lessThan">
      <formula>0.67</formula>
    </cfRule>
    <cfRule type="cellIs" dxfId="28" priority="30" operator="greaterThan">
      <formula>1.5</formula>
    </cfRule>
  </conditionalFormatting>
  <conditionalFormatting sqref="AJ5:AJ11 AJ13:AJ65">
    <cfRule type="cellIs" dxfId="27" priority="27" operator="lessThan">
      <formula>0.67</formula>
    </cfRule>
    <cfRule type="cellIs" dxfId="26" priority="28" operator="greaterThan">
      <formula>1.5</formula>
    </cfRule>
  </conditionalFormatting>
  <conditionalFormatting sqref="AE9:AE11">
    <cfRule type="cellIs" dxfId="25" priority="25" operator="lessThan">
      <formula>0.67</formula>
    </cfRule>
    <cfRule type="cellIs" dxfId="24" priority="26" operator="greaterThan">
      <formula>1.5</formula>
    </cfRule>
  </conditionalFormatting>
  <conditionalFormatting sqref="AE13:AE16">
    <cfRule type="cellIs" dxfId="23" priority="23" operator="lessThan">
      <formula>0.67</formula>
    </cfRule>
    <cfRule type="cellIs" dxfId="22" priority="24" operator="greaterThan">
      <formula>1.5</formula>
    </cfRule>
  </conditionalFormatting>
  <conditionalFormatting sqref="AE21:AE22">
    <cfRule type="cellIs" dxfId="21" priority="21" operator="lessThan">
      <formula>0.67</formula>
    </cfRule>
    <cfRule type="cellIs" dxfId="20" priority="22" operator="greaterThan">
      <formula>1.5</formula>
    </cfRule>
  </conditionalFormatting>
  <conditionalFormatting sqref="AE28">
    <cfRule type="cellIs" dxfId="19" priority="19" operator="lessThan">
      <formula>0.67</formula>
    </cfRule>
    <cfRule type="cellIs" dxfId="18" priority="20" operator="greaterThan">
      <formula>1.5</formula>
    </cfRule>
  </conditionalFormatting>
  <conditionalFormatting sqref="AE36:AE38">
    <cfRule type="cellIs" dxfId="17" priority="17" operator="lessThan">
      <formula>0.67</formula>
    </cfRule>
    <cfRule type="cellIs" dxfId="16" priority="18" operator="greaterThan">
      <formula>1.5</formula>
    </cfRule>
  </conditionalFormatting>
  <conditionalFormatting sqref="AE41">
    <cfRule type="cellIs" dxfId="15" priority="15" operator="lessThan">
      <formula>0.67</formula>
    </cfRule>
    <cfRule type="cellIs" dxfId="14" priority="16" operator="greaterThan">
      <formula>1.5</formula>
    </cfRule>
  </conditionalFormatting>
  <conditionalFormatting sqref="AE43:AE44">
    <cfRule type="cellIs" dxfId="13" priority="13" operator="lessThan">
      <formula>0.67</formula>
    </cfRule>
    <cfRule type="cellIs" dxfId="12" priority="14" operator="greaterThan">
      <formula>1.5</formula>
    </cfRule>
  </conditionalFormatting>
  <conditionalFormatting sqref="AE49">
    <cfRule type="cellIs" dxfId="11" priority="11" operator="lessThan">
      <formula>0.67</formula>
    </cfRule>
    <cfRule type="cellIs" dxfId="10" priority="12" operator="greaterThan">
      <formula>1.5</formula>
    </cfRule>
  </conditionalFormatting>
  <conditionalFormatting sqref="AE55">
    <cfRule type="cellIs" dxfId="9" priority="9" operator="lessThan">
      <formula>0.67</formula>
    </cfRule>
    <cfRule type="cellIs" dxfId="8" priority="10" operator="greaterThan">
      <formula>1.5</formula>
    </cfRule>
  </conditionalFormatting>
  <conditionalFormatting sqref="AE61">
    <cfRule type="cellIs" dxfId="7" priority="7" operator="lessThan">
      <formula>0.67</formula>
    </cfRule>
    <cfRule type="cellIs" dxfId="6" priority="8" operator="greaterThan">
      <formula>1.5</formula>
    </cfRule>
  </conditionalFormatting>
  <conditionalFormatting sqref="AE63">
    <cfRule type="cellIs" dxfId="5" priority="5" operator="lessThan">
      <formula>0.67</formula>
    </cfRule>
    <cfRule type="cellIs" dxfId="4" priority="6" operator="greaterThan">
      <formula>1.5</formula>
    </cfRule>
  </conditionalFormatting>
  <conditionalFormatting sqref="AE65">
    <cfRule type="cellIs" dxfId="3" priority="3" operator="lessThan">
      <formula>0.67</formula>
    </cfRule>
    <cfRule type="cellIs" dxfId="2" priority="4" operator="greaterThan">
      <formula>1.5</formula>
    </cfRule>
  </conditionalFormatting>
  <conditionalFormatting sqref="AE57">
    <cfRule type="cellIs" dxfId="1" priority="1" operator="lessThan">
      <formula>0.67</formula>
    </cfRule>
    <cfRule type="cellIs" dxfId="0" priority="2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Dai SJ</cp:lastModifiedBy>
  <cp:lastPrinted>2019-06-05T07:45:26Z</cp:lastPrinted>
  <dcterms:created xsi:type="dcterms:W3CDTF">2017-06-21T10:42:35Z</dcterms:created>
  <dcterms:modified xsi:type="dcterms:W3CDTF">2019-11-02T03:22:00Z</dcterms:modified>
</cp:coreProperties>
</file>