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874"/>
  </bookViews>
  <sheets>
    <sheet name="Table S3" sheetId="2" r:id="rId1"/>
  </sheets>
  <calcPr calcId="144525"/>
</workbook>
</file>

<file path=xl/sharedStrings.xml><?xml version="1.0" encoding="utf-8"?>
<sst xmlns="http://schemas.openxmlformats.org/spreadsheetml/2006/main" count="200" uniqueCount="112">
  <si>
    <t>Additional file 3: Table S3 Biophysical properties of BrPERK genes</t>
  </si>
  <si>
    <t>Gene name</t>
  </si>
  <si>
    <t>Locus ID</t>
  </si>
  <si>
    <t>Gene Information</t>
  </si>
  <si>
    <t>Physical and Chemical Parameters</t>
  </si>
  <si>
    <t xml:space="preserve"> Protein Localization Sites</t>
  </si>
  <si>
    <t>Signal Peptide</t>
  </si>
  <si>
    <t>Transmembrane Helices</t>
  </si>
  <si>
    <t xml:space="preserve">Chromosome </t>
  </si>
  <si>
    <t>Start</t>
  </si>
  <si>
    <t>End</t>
  </si>
  <si>
    <t>Strand</t>
  </si>
  <si>
    <t>Gene length (bp)</t>
  </si>
  <si>
    <t>CDs (bp)</t>
  </si>
  <si>
    <t>Protein length (aa)</t>
  </si>
  <si>
    <t>MW (Da)</t>
  </si>
  <si>
    <t>pl</t>
  </si>
  <si>
    <t>Gravity</t>
  </si>
  <si>
    <t>Localization/softberry</t>
  </si>
  <si>
    <t>score</t>
  </si>
  <si>
    <t>Localization/PSORT Prediction</t>
  </si>
  <si>
    <t>Certainty</t>
  </si>
  <si>
    <t>ExpAA</t>
  </si>
  <si>
    <t>PredHel</t>
  </si>
  <si>
    <t>Topology</t>
  </si>
  <si>
    <t>BrPERK7</t>
  </si>
  <si>
    <t>Bra001723.1</t>
  </si>
  <si>
    <t>A03</t>
  </si>
  <si>
    <t>-</t>
  </si>
  <si>
    <t>Plasma membrane</t>
  </si>
  <si>
    <t>cytoplasm</t>
  </si>
  <si>
    <t>o193-215i</t>
  </si>
  <si>
    <t>BrPERK16</t>
  </si>
  <si>
    <t>Bra004022.1</t>
  </si>
  <si>
    <t>A07</t>
  </si>
  <si>
    <t>chloroplast stroma</t>
  </si>
  <si>
    <t>o</t>
  </si>
  <si>
    <t>BrPERK17</t>
  </si>
  <si>
    <t>Bra004331.1</t>
  </si>
  <si>
    <t>+</t>
  </si>
  <si>
    <t>endoplasmic reticulum (membrane)</t>
  </si>
  <si>
    <t>o313-335i725-747o</t>
  </si>
  <si>
    <t>BrPERK5</t>
  </si>
  <si>
    <t>Bra007915.1</t>
  </si>
  <si>
    <t>A02</t>
  </si>
  <si>
    <t>chloroplast thylakoid membrane</t>
  </si>
  <si>
    <t>o205-224i</t>
  </si>
  <si>
    <t>BrPERK2</t>
  </si>
  <si>
    <t>Bra011374.1</t>
  </si>
  <si>
    <t>A01</t>
  </si>
  <si>
    <t>BrPERK1</t>
  </si>
  <si>
    <t>Bra011534.1</t>
  </si>
  <si>
    <t>BrPERK19</t>
  </si>
  <si>
    <t>Bra014321.1</t>
  </si>
  <si>
    <t>A08</t>
  </si>
  <si>
    <t>o63-85i</t>
  </si>
  <si>
    <t>BrPERK15</t>
  </si>
  <si>
    <t>Bra015053.1</t>
  </si>
  <si>
    <t>o134-156i</t>
  </si>
  <si>
    <t>BrPERK18</t>
  </si>
  <si>
    <t>Bra016218.1</t>
  </si>
  <si>
    <t>o274-293i</t>
  </si>
  <si>
    <t>BrPERK21</t>
  </si>
  <si>
    <t>Bra016342.1</t>
  </si>
  <si>
    <t>o196-218i</t>
  </si>
  <si>
    <t>BrPERK9</t>
  </si>
  <si>
    <t>Bra018431.1</t>
  </si>
  <si>
    <t>A05</t>
  </si>
  <si>
    <t>plasma membrane</t>
  </si>
  <si>
    <t>i282-301o</t>
  </si>
  <si>
    <t>BrPERK11</t>
  </si>
  <si>
    <t>Bra018782.1</t>
  </si>
  <si>
    <t>A06</t>
  </si>
  <si>
    <t>o152-174i</t>
  </si>
  <si>
    <t>BrPERK12</t>
  </si>
  <si>
    <t>Bra019913.1</t>
  </si>
  <si>
    <t>i255-277o</t>
  </si>
  <si>
    <t>BrPERK10</t>
  </si>
  <si>
    <t>Bra022359.1</t>
  </si>
  <si>
    <t>o4-26i</t>
  </si>
  <si>
    <t>BrPERK13</t>
  </si>
  <si>
    <t>Bra024249.1</t>
  </si>
  <si>
    <t>none</t>
  </si>
  <si>
    <t>BrPERK25</t>
  </si>
  <si>
    <t>Bra024608.1</t>
  </si>
  <si>
    <t>A09</t>
  </si>
  <si>
    <t>o227-249i</t>
  </si>
  <si>
    <t>BrPERK24</t>
  </si>
  <si>
    <t>Bra024725.1</t>
  </si>
  <si>
    <t>o331-353i360-382o</t>
  </si>
  <si>
    <t>BrPERK8</t>
  </si>
  <si>
    <t>Bra028192.1</t>
  </si>
  <si>
    <t>A04</t>
  </si>
  <si>
    <t>o221-243i</t>
  </si>
  <si>
    <t>BrPERK3</t>
  </si>
  <si>
    <t>Bra028371.1</t>
  </si>
  <si>
    <t>o179-201i</t>
  </si>
  <si>
    <t>BrPERK6</t>
  </si>
  <si>
    <t>Bra031943.1</t>
  </si>
  <si>
    <t>BrPERK20</t>
  </si>
  <si>
    <t>Bra034626.1</t>
  </si>
  <si>
    <t>nucleus</t>
  </si>
  <si>
    <t>BrPERK23</t>
  </si>
  <si>
    <t>Bra037220.1</t>
  </si>
  <si>
    <t>i138-160o</t>
  </si>
  <si>
    <t>BrPERK22</t>
  </si>
  <si>
    <t>Bra037291.1</t>
  </si>
  <si>
    <t>BrPERK4</t>
  </si>
  <si>
    <t>Bra037558.1</t>
  </si>
  <si>
    <t>BrPERK14</t>
  </si>
  <si>
    <t>Bra039607.1</t>
  </si>
  <si>
    <t>o126-148i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</si>
</sst>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0_ "/>
    <numFmt numFmtId="177" formatCode="0.00_ "/>
  </numFmts>
  <fonts count="25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6"/>
      <color theme="1"/>
      <name val="Times New Roman"/>
      <charset val="134"/>
    </font>
    <font>
      <b/>
      <sz val="11"/>
      <color theme="1"/>
      <name val="Times New Roman"/>
      <charset val="134"/>
    </font>
    <font>
      <sz val="10"/>
      <color theme="1"/>
      <name val="Times New Roman"/>
      <charset val="134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2"/>
      <name val="宋体"/>
      <charset val="134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2" fillId="1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3" borderId="4" applyNumberFormat="0" applyFon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4" fillId="18" borderId="7" applyNumberFormat="0" applyAlignment="0" applyProtection="0">
      <alignment vertical="center"/>
    </xf>
    <xf numFmtId="0" fontId="20" fillId="18" borderId="5" applyNumberFormat="0" applyAlignment="0" applyProtection="0">
      <alignment vertical="center"/>
    </xf>
    <xf numFmtId="0" fontId="24" fillId="25" borderId="11" applyNumberFormat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2" borderId="0" xfId="0" applyFill="1" applyBorder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177" fontId="1" fillId="0" borderId="0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176" fontId="1" fillId="0" borderId="0" xfId="0" applyNumberFormat="1" applyFont="1" applyAlignment="1">
      <alignment vertical="center"/>
    </xf>
    <xf numFmtId="176" fontId="1" fillId="0" borderId="0" xfId="0" applyNumberFormat="1" applyFont="1" applyAlignment="1">
      <alignment horizontal="center" vertical="center"/>
    </xf>
    <xf numFmtId="177" fontId="1" fillId="0" borderId="3" xfId="0" applyNumberFormat="1" applyFont="1" applyBorder="1" applyAlignment="1">
      <alignment horizontal="center" vertical="center"/>
    </xf>
    <xf numFmtId="176" fontId="1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176" fontId="1" fillId="0" borderId="3" xfId="0" applyNumberFormat="1" applyFont="1" applyBorder="1" applyAlignment="1">
      <alignment vertical="center"/>
    </xf>
    <xf numFmtId="0" fontId="0" fillId="0" borderId="0" xfId="0" applyBorder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5" xfId="50"/>
    <cellStyle name="常规_Supplementary Table7+" xfId="51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60"/>
  <sheetViews>
    <sheetView tabSelected="1" zoomScale="90" zoomScaleNormal="90" workbookViewId="0">
      <pane xSplit="2" ySplit="6" topLeftCell="C7" activePane="bottomRight" state="frozen"/>
      <selection/>
      <selection pane="topRight"/>
      <selection pane="bottomLeft"/>
      <selection pane="bottomRight" activeCell="A1" sqref="A1:T3"/>
    </sheetView>
  </sheetViews>
  <sheetFormatPr defaultColWidth="9" defaultRowHeight="15"/>
  <cols>
    <col min="1" max="1" width="10.75" style="3" customWidth="1"/>
    <col min="2" max="2" width="14.4416666666667" style="1" customWidth="1"/>
    <col min="3" max="3" width="13.25" style="1" customWidth="1"/>
    <col min="4" max="5" width="8.38333333333333" style="3" customWidth="1"/>
    <col min="6" max="6" width="6.63333333333333" style="1" customWidth="1"/>
    <col min="7" max="7" width="15.75" style="1" customWidth="1"/>
    <col min="8" max="8" width="10.3833333333333" style="1" customWidth="1"/>
    <col min="9" max="9" width="17.25" style="4" customWidth="1"/>
    <col min="10" max="10" width="9" style="4" customWidth="1"/>
    <col min="11" max="11" width="4.88333333333333" style="4" customWidth="1"/>
    <col min="12" max="12" width="7.38333333333333" customWidth="1"/>
    <col min="13" max="13" width="19.025" customWidth="1"/>
    <col min="14" max="14" width="7.38333333333333" customWidth="1"/>
    <col min="15" max="15" width="26" style="5" customWidth="1"/>
    <col min="16" max="16" width="8.25" style="6" customWidth="1"/>
    <col min="17" max="17" width="12.25" customWidth="1"/>
    <col min="18" max="18" width="7.38333333333333" style="1" customWidth="1"/>
    <col min="19" max="19" width="8.25" style="1" customWidth="1"/>
    <col min="20" max="20" width="15.8833333333333" style="1" customWidth="1"/>
    <col min="21" max="21" width="15.8833333333333" customWidth="1"/>
  </cols>
  <sheetData>
    <row r="1" spans="1:20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</row>
    <row r="2" ht="13.5" spans="1:20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ht="13.5" spans="1:20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ht="13.5" spans="3:15">
      <c r="C4"/>
      <c r="D4"/>
      <c r="E4"/>
      <c r="F4"/>
      <c r="G4"/>
      <c r="H4"/>
      <c r="I4"/>
      <c r="J4"/>
      <c r="K4"/>
      <c r="O4"/>
    </row>
    <row r="5" s="1" customFormat="1" ht="30" customHeight="1" spans="1:21">
      <c r="A5" s="8" t="s">
        <v>1</v>
      </c>
      <c r="B5" s="8" t="s">
        <v>2</v>
      </c>
      <c r="C5" s="9" t="s">
        <v>3</v>
      </c>
      <c r="D5" s="10"/>
      <c r="E5" s="10"/>
      <c r="F5" s="10"/>
      <c r="G5" s="10"/>
      <c r="H5" s="10"/>
      <c r="I5" s="9" t="s">
        <v>4</v>
      </c>
      <c r="J5" s="10"/>
      <c r="K5" s="10"/>
      <c r="L5" s="10"/>
      <c r="M5" s="20" t="s">
        <v>5</v>
      </c>
      <c r="N5" s="20"/>
      <c r="O5" s="20"/>
      <c r="P5" s="20"/>
      <c r="Q5" s="32" t="s">
        <v>6</v>
      </c>
      <c r="R5" s="33" t="s">
        <v>7</v>
      </c>
      <c r="S5" s="33"/>
      <c r="T5" s="33"/>
      <c r="U5" s="34"/>
    </row>
    <row r="6" s="2" customFormat="1" ht="18" customHeight="1" spans="1:20">
      <c r="A6" s="11"/>
      <c r="B6" s="11"/>
      <c r="C6" s="11" t="s">
        <v>8</v>
      </c>
      <c r="D6" s="11" t="s">
        <v>9</v>
      </c>
      <c r="E6" s="11" t="s">
        <v>10</v>
      </c>
      <c r="F6" s="11" t="s">
        <v>11</v>
      </c>
      <c r="G6" s="11" t="s">
        <v>12</v>
      </c>
      <c r="H6" s="11" t="s">
        <v>13</v>
      </c>
      <c r="I6" s="11" t="s">
        <v>14</v>
      </c>
      <c r="J6" s="11" t="s">
        <v>15</v>
      </c>
      <c r="K6" s="11" t="s">
        <v>16</v>
      </c>
      <c r="L6" s="11" t="s">
        <v>17</v>
      </c>
      <c r="M6" s="11" t="s">
        <v>18</v>
      </c>
      <c r="N6" s="11" t="s">
        <v>19</v>
      </c>
      <c r="O6" s="11" t="s">
        <v>20</v>
      </c>
      <c r="P6" s="21" t="s">
        <v>21</v>
      </c>
      <c r="Q6" s="21"/>
      <c r="R6" s="11" t="s">
        <v>22</v>
      </c>
      <c r="S6" s="11" t="s">
        <v>23</v>
      </c>
      <c r="T6" s="11" t="s">
        <v>24</v>
      </c>
    </row>
    <row r="7" spans="1:20">
      <c r="A7" s="12" t="s">
        <v>25</v>
      </c>
      <c r="B7" s="13" t="s">
        <v>26</v>
      </c>
      <c r="C7" s="13" t="s">
        <v>27</v>
      </c>
      <c r="D7" s="12">
        <v>18049253</v>
      </c>
      <c r="E7" s="12">
        <v>18052324</v>
      </c>
      <c r="F7" s="13" t="s">
        <v>28</v>
      </c>
      <c r="G7" s="6">
        <v>3071</v>
      </c>
      <c r="H7" s="6">
        <v>2103</v>
      </c>
      <c r="I7" s="13">
        <v>700</v>
      </c>
      <c r="J7" s="22">
        <v>74601.97</v>
      </c>
      <c r="K7" s="13">
        <v>5.69</v>
      </c>
      <c r="L7" s="23">
        <v>-0.885</v>
      </c>
      <c r="M7" s="13" t="s">
        <v>29</v>
      </c>
      <c r="N7" s="23">
        <v>1</v>
      </c>
      <c r="O7" s="18" t="s">
        <v>30</v>
      </c>
      <c r="P7" s="24">
        <v>0.767</v>
      </c>
      <c r="Q7" s="13">
        <v>0.0011</v>
      </c>
      <c r="R7" s="35">
        <v>30.94</v>
      </c>
      <c r="S7" s="35">
        <f t="shared" ref="S7:S20" si="0">1</f>
        <v>1</v>
      </c>
      <c r="T7" s="36" t="s">
        <v>31</v>
      </c>
    </row>
    <row r="8" spans="1:20">
      <c r="A8" s="12" t="s">
        <v>32</v>
      </c>
      <c r="B8" s="13" t="s">
        <v>33</v>
      </c>
      <c r="C8" s="13" t="s">
        <v>34</v>
      </c>
      <c r="D8" s="12">
        <v>16366356</v>
      </c>
      <c r="E8" s="12">
        <v>16368040</v>
      </c>
      <c r="F8" s="13" t="s">
        <v>28</v>
      </c>
      <c r="G8" s="6">
        <v>1684</v>
      </c>
      <c r="H8" s="6">
        <v>1170</v>
      </c>
      <c r="I8" s="13">
        <v>389</v>
      </c>
      <c r="J8" s="22">
        <v>42939.1</v>
      </c>
      <c r="K8" s="13">
        <v>6.17</v>
      </c>
      <c r="L8" s="23">
        <v>-0.331</v>
      </c>
      <c r="M8" s="13" t="s">
        <v>29</v>
      </c>
      <c r="N8" s="23">
        <v>0.9</v>
      </c>
      <c r="O8" s="18" t="s">
        <v>35</v>
      </c>
      <c r="P8" s="24">
        <v>0.863</v>
      </c>
      <c r="Q8" s="13">
        <v>0.0006</v>
      </c>
      <c r="R8" s="35">
        <v>0</v>
      </c>
      <c r="S8" s="35">
        <f>0</f>
        <v>0</v>
      </c>
      <c r="T8" s="36" t="s">
        <v>36</v>
      </c>
    </row>
    <row r="9" spans="1:20">
      <c r="A9" s="12" t="s">
        <v>37</v>
      </c>
      <c r="B9" s="13" t="s">
        <v>38</v>
      </c>
      <c r="C9" s="13" t="s">
        <v>34</v>
      </c>
      <c r="D9" s="12">
        <v>18030313</v>
      </c>
      <c r="E9" s="12">
        <v>18034487</v>
      </c>
      <c r="F9" s="13" t="s">
        <v>39</v>
      </c>
      <c r="G9" s="6">
        <v>4174</v>
      </c>
      <c r="H9" s="6">
        <v>2601</v>
      </c>
      <c r="I9" s="13">
        <v>866</v>
      </c>
      <c r="J9" s="22">
        <v>92877.14</v>
      </c>
      <c r="K9" s="13">
        <v>6.39</v>
      </c>
      <c r="L9" s="23">
        <v>-0.445</v>
      </c>
      <c r="M9" s="13" t="s">
        <v>29</v>
      </c>
      <c r="N9" s="23">
        <v>0.9</v>
      </c>
      <c r="O9" s="18" t="s">
        <v>40</v>
      </c>
      <c r="P9" s="24">
        <v>0.685</v>
      </c>
      <c r="Q9" s="13">
        <v>0.0033</v>
      </c>
      <c r="R9" s="35">
        <v>44.05</v>
      </c>
      <c r="S9" s="35">
        <f>2</f>
        <v>2</v>
      </c>
      <c r="T9" s="36" t="s">
        <v>41</v>
      </c>
    </row>
    <row r="10" spans="1:20">
      <c r="A10" s="12" t="s">
        <v>42</v>
      </c>
      <c r="B10" s="13" t="s">
        <v>43</v>
      </c>
      <c r="C10" s="13" t="s">
        <v>44</v>
      </c>
      <c r="D10" s="12">
        <v>11824043</v>
      </c>
      <c r="E10" s="12">
        <v>11827008</v>
      </c>
      <c r="F10" s="13" t="s">
        <v>39</v>
      </c>
      <c r="G10" s="6">
        <v>2965</v>
      </c>
      <c r="H10" s="6">
        <v>2025</v>
      </c>
      <c r="I10" s="13">
        <v>674</v>
      </c>
      <c r="J10" s="22">
        <v>71931.19</v>
      </c>
      <c r="K10" s="13">
        <v>6.13</v>
      </c>
      <c r="L10" s="23">
        <v>-0.698</v>
      </c>
      <c r="M10" s="13" t="s">
        <v>29</v>
      </c>
      <c r="N10" s="25">
        <v>0.9</v>
      </c>
      <c r="O10" s="18" t="s">
        <v>45</v>
      </c>
      <c r="P10" s="24">
        <v>0.879</v>
      </c>
      <c r="Q10" s="13">
        <v>0.0053</v>
      </c>
      <c r="R10" s="35">
        <v>20.79</v>
      </c>
      <c r="S10" s="35">
        <f t="shared" si="0"/>
        <v>1</v>
      </c>
      <c r="T10" s="36" t="s">
        <v>46</v>
      </c>
    </row>
    <row r="11" spans="1:20">
      <c r="A11" s="12" t="s">
        <v>47</v>
      </c>
      <c r="B11" s="13" t="s">
        <v>48</v>
      </c>
      <c r="C11" s="13" t="s">
        <v>49</v>
      </c>
      <c r="D11" s="12">
        <v>2483589</v>
      </c>
      <c r="E11" s="12">
        <v>2485192</v>
      </c>
      <c r="F11" s="13" t="s">
        <v>28</v>
      </c>
      <c r="G11" s="6">
        <v>1603</v>
      </c>
      <c r="H11" s="6">
        <v>1089</v>
      </c>
      <c r="I11" s="13">
        <v>362</v>
      </c>
      <c r="J11" s="22">
        <v>39887.76</v>
      </c>
      <c r="K11" s="13">
        <v>6.23</v>
      </c>
      <c r="L11" s="23">
        <v>-0.334</v>
      </c>
      <c r="M11" s="13" t="s">
        <v>29</v>
      </c>
      <c r="N11" s="25">
        <v>0.9</v>
      </c>
      <c r="O11" s="18" t="s">
        <v>30</v>
      </c>
      <c r="P11" s="24">
        <v>0.45</v>
      </c>
      <c r="Q11" s="13">
        <v>0.0015</v>
      </c>
      <c r="R11" s="35">
        <v>0.01</v>
      </c>
      <c r="S11" s="35">
        <f>0</f>
        <v>0</v>
      </c>
      <c r="T11" s="36" t="s">
        <v>36</v>
      </c>
    </row>
    <row r="12" spans="1:20">
      <c r="A12" s="12" t="s">
        <v>50</v>
      </c>
      <c r="B12" s="13" t="s">
        <v>51</v>
      </c>
      <c r="C12" s="13" t="s">
        <v>49</v>
      </c>
      <c r="D12" s="12">
        <v>1794595</v>
      </c>
      <c r="E12" s="12">
        <v>1797391</v>
      </c>
      <c r="F12" s="13" t="s">
        <v>28</v>
      </c>
      <c r="G12" s="6">
        <v>2796</v>
      </c>
      <c r="H12" s="6">
        <v>2019</v>
      </c>
      <c r="I12" s="13">
        <v>672</v>
      </c>
      <c r="J12" s="22">
        <v>71146.08</v>
      </c>
      <c r="K12" s="13">
        <v>6.24</v>
      </c>
      <c r="L12" s="23">
        <v>-0.639</v>
      </c>
      <c r="M12" s="13" t="s">
        <v>29</v>
      </c>
      <c r="N12" s="25">
        <v>0.9</v>
      </c>
      <c r="O12" s="18" t="s">
        <v>45</v>
      </c>
      <c r="P12" s="24">
        <v>0.702</v>
      </c>
      <c r="Q12" s="13">
        <v>0.0036</v>
      </c>
      <c r="R12" s="35">
        <v>26.7</v>
      </c>
      <c r="S12" s="35">
        <f t="shared" si="0"/>
        <v>1</v>
      </c>
      <c r="T12" s="36" t="s">
        <v>31</v>
      </c>
    </row>
    <row r="13" spans="1:20">
      <c r="A13" s="12" t="s">
        <v>52</v>
      </c>
      <c r="B13" s="13" t="s">
        <v>53</v>
      </c>
      <c r="C13" s="13" t="s">
        <v>54</v>
      </c>
      <c r="D13" s="12">
        <v>1657570</v>
      </c>
      <c r="E13" s="12">
        <v>1660085</v>
      </c>
      <c r="F13" s="13" t="s">
        <v>39</v>
      </c>
      <c r="G13" s="6">
        <v>2515</v>
      </c>
      <c r="H13" s="6">
        <v>1554</v>
      </c>
      <c r="I13" s="13">
        <v>517</v>
      </c>
      <c r="J13" s="22">
        <v>56266.1</v>
      </c>
      <c r="K13" s="13">
        <v>6.04</v>
      </c>
      <c r="L13" s="25">
        <v>-0.411</v>
      </c>
      <c r="M13" s="13" t="s">
        <v>29</v>
      </c>
      <c r="N13" s="25">
        <v>0.9</v>
      </c>
      <c r="O13" s="18" t="s">
        <v>45</v>
      </c>
      <c r="P13" s="24">
        <v>0.74</v>
      </c>
      <c r="Q13" s="13">
        <v>0.0022</v>
      </c>
      <c r="R13" s="35">
        <v>31.28</v>
      </c>
      <c r="S13" s="35">
        <f t="shared" si="0"/>
        <v>1</v>
      </c>
      <c r="T13" s="36" t="s">
        <v>55</v>
      </c>
    </row>
    <row r="14" spans="1:20">
      <c r="A14" s="12" t="s">
        <v>56</v>
      </c>
      <c r="B14" s="13" t="s">
        <v>57</v>
      </c>
      <c r="C14" s="13" t="s">
        <v>34</v>
      </c>
      <c r="D14" s="12">
        <v>3915751</v>
      </c>
      <c r="E14" s="12">
        <v>3918283</v>
      </c>
      <c r="F14" s="13" t="s">
        <v>28</v>
      </c>
      <c r="G14" s="6">
        <v>2532</v>
      </c>
      <c r="H14" s="6">
        <v>1935</v>
      </c>
      <c r="I14" s="13">
        <v>644</v>
      </c>
      <c r="J14" s="22">
        <v>68074.46</v>
      </c>
      <c r="K14" s="13">
        <v>8.52</v>
      </c>
      <c r="L14" s="25">
        <v>-0.555</v>
      </c>
      <c r="M14" s="13" t="s">
        <v>29</v>
      </c>
      <c r="N14" s="25">
        <v>0.9</v>
      </c>
      <c r="O14" s="18" t="s">
        <v>40</v>
      </c>
      <c r="P14" s="24">
        <v>0.82</v>
      </c>
      <c r="Q14" s="13">
        <v>0.0043</v>
      </c>
      <c r="R14" s="35">
        <v>29.36</v>
      </c>
      <c r="S14" s="35">
        <f t="shared" si="0"/>
        <v>1</v>
      </c>
      <c r="T14" s="36" t="s">
        <v>58</v>
      </c>
    </row>
    <row r="15" spans="1:20">
      <c r="A15" s="12" t="s">
        <v>59</v>
      </c>
      <c r="B15" s="13" t="s">
        <v>60</v>
      </c>
      <c r="C15" s="13" t="s">
        <v>34</v>
      </c>
      <c r="D15" s="12">
        <v>18824968</v>
      </c>
      <c r="E15" s="12">
        <v>18828087</v>
      </c>
      <c r="F15" s="13" t="s">
        <v>39</v>
      </c>
      <c r="G15" s="6">
        <v>3119</v>
      </c>
      <c r="H15" s="6">
        <v>2256</v>
      </c>
      <c r="I15" s="13">
        <v>751</v>
      </c>
      <c r="J15" s="22">
        <v>79883.45</v>
      </c>
      <c r="K15" s="13">
        <v>6.06</v>
      </c>
      <c r="L15" s="25">
        <v>-0.84</v>
      </c>
      <c r="M15" s="13" t="s">
        <v>29</v>
      </c>
      <c r="N15" s="25">
        <v>0.9</v>
      </c>
      <c r="O15" s="18" t="s">
        <v>45</v>
      </c>
      <c r="P15" s="24">
        <v>0.956</v>
      </c>
      <c r="Q15" s="13">
        <v>0.0061</v>
      </c>
      <c r="R15" s="35">
        <v>20.71</v>
      </c>
      <c r="S15" s="35">
        <f t="shared" si="0"/>
        <v>1</v>
      </c>
      <c r="T15" s="36" t="s">
        <v>61</v>
      </c>
    </row>
    <row r="16" spans="1:20">
      <c r="A16" s="12" t="s">
        <v>62</v>
      </c>
      <c r="B16" s="13" t="s">
        <v>63</v>
      </c>
      <c r="C16" s="13" t="s">
        <v>54</v>
      </c>
      <c r="D16" s="12">
        <v>17973136</v>
      </c>
      <c r="E16" s="12">
        <v>17975817</v>
      </c>
      <c r="F16" s="13" t="s">
        <v>39</v>
      </c>
      <c r="G16" s="6">
        <v>2681</v>
      </c>
      <c r="H16" s="6">
        <v>1980</v>
      </c>
      <c r="I16" s="13">
        <v>659</v>
      </c>
      <c r="J16" s="22">
        <v>70586.4</v>
      </c>
      <c r="K16" s="13">
        <v>5.87</v>
      </c>
      <c r="L16" s="25">
        <v>-0.636</v>
      </c>
      <c r="M16" s="13" t="s">
        <v>29</v>
      </c>
      <c r="N16" s="25">
        <v>0.9</v>
      </c>
      <c r="O16" s="18" t="s">
        <v>45</v>
      </c>
      <c r="P16" s="24">
        <v>0.804</v>
      </c>
      <c r="Q16" s="13">
        <v>0.0083</v>
      </c>
      <c r="R16" s="35">
        <v>21.44</v>
      </c>
      <c r="S16" s="35">
        <f t="shared" si="0"/>
        <v>1</v>
      </c>
      <c r="T16" s="36" t="s">
        <v>64</v>
      </c>
    </row>
    <row r="17" spans="1:20">
      <c r="A17" s="12" t="s">
        <v>65</v>
      </c>
      <c r="B17" s="13" t="s">
        <v>66</v>
      </c>
      <c r="C17" s="13" t="s">
        <v>67</v>
      </c>
      <c r="D17" s="12">
        <v>8183582</v>
      </c>
      <c r="E17" s="12">
        <v>8186830</v>
      </c>
      <c r="F17" s="13" t="s">
        <v>39</v>
      </c>
      <c r="G17" s="6">
        <v>3248</v>
      </c>
      <c r="H17" s="6">
        <v>2136</v>
      </c>
      <c r="I17" s="13">
        <v>711</v>
      </c>
      <c r="J17" s="22">
        <v>75914.33</v>
      </c>
      <c r="K17" s="13">
        <v>7.22</v>
      </c>
      <c r="L17" s="25">
        <v>-0.586</v>
      </c>
      <c r="M17" s="13" t="s">
        <v>29</v>
      </c>
      <c r="N17" s="25">
        <v>0.9</v>
      </c>
      <c r="O17" s="18" t="s">
        <v>68</v>
      </c>
      <c r="P17" s="24">
        <v>0.7</v>
      </c>
      <c r="Q17" s="13">
        <v>0.0019</v>
      </c>
      <c r="R17" s="35">
        <v>21.23</v>
      </c>
      <c r="S17" s="35">
        <f t="shared" si="0"/>
        <v>1</v>
      </c>
      <c r="T17" s="36" t="s">
        <v>69</v>
      </c>
    </row>
    <row r="18" spans="1:20">
      <c r="A18" s="12" t="s">
        <v>70</v>
      </c>
      <c r="B18" s="13" t="s">
        <v>71</v>
      </c>
      <c r="C18" s="13" t="s">
        <v>72</v>
      </c>
      <c r="D18" s="12">
        <v>2009400</v>
      </c>
      <c r="E18" s="12">
        <v>2012557</v>
      </c>
      <c r="F18" s="13" t="s">
        <v>39</v>
      </c>
      <c r="G18" s="6">
        <v>3157</v>
      </c>
      <c r="H18" s="6">
        <v>2040</v>
      </c>
      <c r="I18" s="13">
        <v>679</v>
      </c>
      <c r="J18" s="22">
        <v>72041.77</v>
      </c>
      <c r="K18" s="13">
        <v>5.61</v>
      </c>
      <c r="L18" s="25">
        <v>-0.661</v>
      </c>
      <c r="M18" s="13" t="s">
        <v>29</v>
      </c>
      <c r="N18" s="25">
        <v>0.9</v>
      </c>
      <c r="O18" s="18" t="s">
        <v>45</v>
      </c>
      <c r="P18" s="24">
        <v>0.899</v>
      </c>
      <c r="Q18" s="13">
        <v>0.004</v>
      </c>
      <c r="R18" s="35">
        <v>22.84</v>
      </c>
      <c r="S18" s="35">
        <f t="shared" si="0"/>
        <v>1</v>
      </c>
      <c r="T18" s="36" t="s">
        <v>73</v>
      </c>
    </row>
    <row r="19" spans="1:20">
      <c r="A19" s="12" t="s">
        <v>74</v>
      </c>
      <c r="B19" s="13" t="s">
        <v>75</v>
      </c>
      <c r="C19" s="13" t="s">
        <v>72</v>
      </c>
      <c r="D19" s="12">
        <v>3729155</v>
      </c>
      <c r="E19" s="12">
        <v>3732186</v>
      </c>
      <c r="F19" s="13" t="s">
        <v>28</v>
      </c>
      <c r="G19" s="6">
        <v>3031</v>
      </c>
      <c r="H19" s="6">
        <v>2148</v>
      </c>
      <c r="I19" s="13">
        <v>715</v>
      </c>
      <c r="J19" s="22">
        <v>77080.2</v>
      </c>
      <c r="K19" s="13">
        <v>6.33</v>
      </c>
      <c r="L19" s="25">
        <v>-0.568</v>
      </c>
      <c r="M19" s="13" t="s">
        <v>29</v>
      </c>
      <c r="N19" s="25">
        <v>0.9</v>
      </c>
      <c r="O19" s="18" t="s">
        <v>45</v>
      </c>
      <c r="P19" s="24">
        <v>0.638</v>
      </c>
      <c r="Q19" s="13">
        <v>0.0015</v>
      </c>
      <c r="R19" s="37">
        <v>21.81</v>
      </c>
      <c r="S19" s="37">
        <f t="shared" si="0"/>
        <v>1</v>
      </c>
      <c r="T19" s="38" t="s">
        <v>76</v>
      </c>
    </row>
    <row r="20" spans="1:20">
      <c r="A20" s="12" t="s">
        <v>77</v>
      </c>
      <c r="B20" s="13" t="s">
        <v>78</v>
      </c>
      <c r="C20" s="13" t="s">
        <v>67</v>
      </c>
      <c r="D20" s="12">
        <v>18191471</v>
      </c>
      <c r="E20" s="12">
        <v>18193858</v>
      </c>
      <c r="F20" s="13" t="s">
        <v>39</v>
      </c>
      <c r="G20" s="6">
        <v>2387</v>
      </c>
      <c r="H20" s="6">
        <v>1443</v>
      </c>
      <c r="I20" s="13">
        <v>480</v>
      </c>
      <c r="J20" s="22">
        <v>52539.15</v>
      </c>
      <c r="K20" s="13">
        <v>6.54</v>
      </c>
      <c r="L20" s="25">
        <v>-0.431</v>
      </c>
      <c r="M20" s="13" t="s">
        <v>29</v>
      </c>
      <c r="N20" s="25">
        <v>0.9</v>
      </c>
      <c r="O20" s="18" t="s">
        <v>40</v>
      </c>
      <c r="P20" s="24">
        <v>0.82</v>
      </c>
      <c r="Q20" s="13">
        <v>0.5091</v>
      </c>
      <c r="R20" s="35">
        <v>37.18</v>
      </c>
      <c r="S20" s="35">
        <f t="shared" si="0"/>
        <v>1</v>
      </c>
      <c r="T20" s="36" t="s">
        <v>79</v>
      </c>
    </row>
    <row r="21" spans="1:20">
      <c r="A21" s="12" t="s">
        <v>80</v>
      </c>
      <c r="B21" s="13" t="s">
        <v>81</v>
      </c>
      <c r="C21" s="13" t="s">
        <v>72</v>
      </c>
      <c r="D21" s="12">
        <v>14528058</v>
      </c>
      <c r="E21" s="12">
        <v>14530946</v>
      </c>
      <c r="F21" s="13" t="s">
        <v>39</v>
      </c>
      <c r="G21" s="6">
        <v>2888</v>
      </c>
      <c r="H21" s="6">
        <v>2037</v>
      </c>
      <c r="I21" s="13">
        <v>678</v>
      </c>
      <c r="J21" s="22">
        <v>73832.99</v>
      </c>
      <c r="K21" s="13">
        <v>5.44</v>
      </c>
      <c r="L21" s="25">
        <v>-0.213</v>
      </c>
      <c r="M21" s="25" t="s">
        <v>82</v>
      </c>
      <c r="N21" s="25"/>
      <c r="O21" s="18" t="s">
        <v>40</v>
      </c>
      <c r="P21" s="24">
        <v>0.55</v>
      </c>
      <c r="Q21" s="13">
        <v>0.0026</v>
      </c>
      <c r="R21" s="35">
        <v>0.05</v>
      </c>
      <c r="S21" s="35">
        <f>0</f>
        <v>0</v>
      </c>
      <c r="T21" s="36" t="s">
        <v>36</v>
      </c>
    </row>
    <row r="22" spans="1:20">
      <c r="A22" s="12" t="s">
        <v>83</v>
      </c>
      <c r="B22" s="13" t="s">
        <v>84</v>
      </c>
      <c r="C22" s="13" t="s">
        <v>85</v>
      </c>
      <c r="D22" s="12">
        <v>24080895</v>
      </c>
      <c r="E22" s="12">
        <v>24083819</v>
      </c>
      <c r="F22" s="13" t="s">
        <v>39</v>
      </c>
      <c r="G22" s="6">
        <v>2924</v>
      </c>
      <c r="H22" s="6">
        <v>2094</v>
      </c>
      <c r="I22" s="13">
        <v>697</v>
      </c>
      <c r="J22" s="22">
        <v>74588.7</v>
      </c>
      <c r="K22" s="13">
        <v>5.35</v>
      </c>
      <c r="L22" s="25">
        <v>-0.603</v>
      </c>
      <c r="M22" s="13" t="s">
        <v>29</v>
      </c>
      <c r="N22" s="25">
        <v>0.9</v>
      </c>
      <c r="O22" s="18" t="s">
        <v>45</v>
      </c>
      <c r="P22" s="24">
        <v>0.964</v>
      </c>
      <c r="Q22" s="13">
        <v>0.0055</v>
      </c>
      <c r="R22" s="35">
        <v>22.63</v>
      </c>
      <c r="S22" s="35">
        <f t="shared" ref="S22:S25" si="1">1</f>
        <v>1</v>
      </c>
      <c r="T22" s="36" t="s">
        <v>86</v>
      </c>
    </row>
    <row r="23" spans="1:20">
      <c r="A23" s="12" t="s">
        <v>87</v>
      </c>
      <c r="B23" s="13" t="s">
        <v>88</v>
      </c>
      <c r="C23" s="13" t="s">
        <v>85</v>
      </c>
      <c r="D23" s="12">
        <v>23304191</v>
      </c>
      <c r="E23" s="12">
        <v>23307916</v>
      </c>
      <c r="F23" s="13" t="s">
        <v>28</v>
      </c>
      <c r="G23" s="6">
        <v>3725</v>
      </c>
      <c r="H23" s="6">
        <v>2460</v>
      </c>
      <c r="I23" s="13">
        <v>819</v>
      </c>
      <c r="J23" s="22">
        <v>87650.47</v>
      </c>
      <c r="K23" s="13">
        <v>6.28</v>
      </c>
      <c r="L23" s="25">
        <v>-0.5</v>
      </c>
      <c r="M23" s="13" t="s">
        <v>29</v>
      </c>
      <c r="N23" s="25">
        <v>1</v>
      </c>
      <c r="O23" s="18" t="s">
        <v>68</v>
      </c>
      <c r="P23" s="24">
        <v>0.7</v>
      </c>
      <c r="Q23" s="13">
        <v>0.0055</v>
      </c>
      <c r="R23" s="35">
        <v>39.43</v>
      </c>
      <c r="S23" s="35">
        <f>2</f>
        <v>2</v>
      </c>
      <c r="T23" s="36" t="s">
        <v>89</v>
      </c>
    </row>
    <row r="24" spans="1:20">
      <c r="A24" s="12" t="s">
        <v>90</v>
      </c>
      <c r="B24" s="13" t="s">
        <v>91</v>
      </c>
      <c r="C24" s="13" t="s">
        <v>92</v>
      </c>
      <c r="D24" s="12">
        <v>6545954</v>
      </c>
      <c r="E24" s="12">
        <v>6548358</v>
      </c>
      <c r="F24" s="13" t="s">
        <v>39</v>
      </c>
      <c r="G24" s="6">
        <v>2404</v>
      </c>
      <c r="H24" s="6">
        <v>2010</v>
      </c>
      <c r="I24" s="13">
        <v>669</v>
      </c>
      <c r="J24" s="22">
        <v>70987.97</v>
      </c>
      <c r="K24" s="13">
        <v>6.74</v>
      </c>
      <c r="L24" s="25">
        <v>-0.438</v>
      </c>
      <c r="M24" s="25" t="s">
        <v>82</v>
      </c>
      <c r="N24" s="25"/>
      <c r="O24" s="18" t="s">
        <v>40</v>
      </c>
      <c r="P24" s="24">
        <v>0.64</v>
      </c>
      <c r="Q24" s="13">
        <v>0.0011</v>
      </c>
      <c r="R24" s="35">
        <v>22.94</v>
      </c>
      <c r="S24" s="35">
        <f t="shared" si="1"/>
        <v>1</v>
      </c>
      <c r="T24" s="36" t="s">
        <v>93</v>
      </c>
    </row>
    <row r="25" spans="1:20">
      <c r="A25" s="12" t="s">
        <v>94</v>
      </c>
      <c r="B25" s="13" t="s">
        <v>95</v>
      </c>
      <c r="C25" s="13" t="s">
        <v>49</v>
      </c>
      <c r="D25" s="12">
        <v>18037816</v>
      </c>
      <c r="E25" s="12">
        <v>18040857</v>
      </c>
      <c r="F25" s="13" t="s">
        <v>39</v>
      </c>
      <c r="G25" s="6">
        <v>3041</v>
      </c>
      <c r="H25" s="6">
        <v>1983</v>
      </c>
      <c r="I25" s="13">
        <v>660</v>
      </c>
      <c r="J25" s="22">
        <v>70209.1</v>
      </c>
      <c r="K25" s="13">
        <v>8.69</v>
      </c>
      <c r="L25" s="25">
        <v>-0.538</v>
      </c>
      <c r="M25" s="13" t="s">
        <v>29</v>
      </c>
      <c r="N25" s="25">
        <v>0.9</v>
      </c>
      <c r="O25" s="18" t="s">
        <v>68</v>
      </c>
      <c r="P25" s="24">
        <v>0.79</v>
      </c>
      <c r="Q25" s="13">
        <v>0.0452</v>
      </c>
      <c r="R25" s="37">
        <v>24.52</v>
      </c>
      <c r="S25" s="37">
        <f t="shared" si="1"/>
        <v>1</v>
      </c>
      <c r="T25" s="38" t="s">
        <v>96</v>
      </c>
    </row>
    <row r="26" spans="1:20">
      <c r="A26" s="12" t="s">
        <v>97</v>
      </c>
      <c r="B26" s="13" t="s">
        <v>98</v>
      </c>
      <c r="C26" s="13" t="s">
        <v>44</v>
      </c>
      <c r="D26" s="12">
        <v>26988650</v>
      </c>
      <c r="E26" s="12">
        <v>26991771</v>
      </c>
      <c r="F26" s="13" t="s">
        <v>39</v>
      </c>
      <c r="G26" s="6">
        <v>3121</v>
      </c>
      <c r="H26" s="6">
        <v>2061</v>
      </c>
      <c r="I26" s="13">
        <v>686</v>
      </c>
      <c r="J26" s="22">
        <v>75201.01</v>
      </c>
      <c r="K26" s="13">
        <v>5.95</v>
      </c>
      <c r="L26" s="25">
        <v>-0.264</v>
      </c>
      <c r="M26" s="25" t="s">
        <v>82</v>
      </c>
      <c r="N26" s="25"/>
      <c r="O26" s="18" t="s">
        <v>40</v>
      </c>
      <c r="P26" s="24">
        <v>0.55</v>
      </c>
      <c r="Q26" s="13">
        <v>0.0027</v>
      </c>
      <c r="R26" s="35">
        <v>0.01</v>
      </c>
      <c r="S26" s="35">
        <f t="shared" ref="S26:S30" si="2">0</f>
        <v>0</v>
      </c>
      <c r="T26" s="36" t="s">
        <v>36</v>
      </c>
    </row>
    <row r="27" spans="1:20">
      <c r="A27" s="12" t="s">
        <v>99</v>
      </c>
      <c r="B27" s="13" t="s">
        <v>100</v>
      </c>
      <c r="C27" s="13" t="s">
        <v>54</v>
      </c>
      <c r="D27" s="12">
        <v>12424560</v>
      </c>
      <c r="E27" s="12">
        <v>12426204</v>
      </c>
      <c r="F27" s="13" t="s">
        <v>28</v>
      </c>
      <c r="G27" s="6">
        <v>1644</v>
      </c>
      <c r="H27" s="6">
        <v>1167</v>
      </c>
      <c r="I27" s="13">
        <v>388</v>
      </c>
      <c r="J27" s="22">
        <v>42574.72</v>
      </c>
      <c r="K27" s="13">
        <v>6.02</v>
      </c>
      <c r="L27" s="25">
        <v>-0.432</v>
      </c>
      <c r="M27" s="13" t="s">
        <v>29</v>
      </c>
      <c r="N27" s="25">
        <v>0.9</v>
      </c>
      <c r="O27" s="18" t="s">
        <v>101</v>
      </c>
      <c r="P27" s="24">
        <v>0.6</v>
      </c>
      <c r="Q27" s="13">
        <v>0.0021</v>
      </c>
      <c r="R27" s="35">
        <v>0.04</v>
      </c>
      <c r="S27" s="35">
        <f t="shared" si="2"/>
        <v>0</v>
      </c>
      <c r="T27" s="36" t="s">
        <v>36</v>
      </c>
    </row>
    <row r="28" spans="1:20">
      <c r="A28" s="12" t="s">
        <v>102</v>
      </c>
      <c r="B28" s="13" t="s">
        <v>103</v>
      </c>
      <c r="C28" s="13" t="s">
        <v>85</v>
      </c>
      <c r="D28" s="12">
        <v>4945672</v>
      </c>
      <c r="E28" s="12">
        <v>4951510</v>
      </c>
      <c r="F28" s="13" t="s">
        <v>28</v>
      </c>
      <c r="G28" s="6">
        <v>5838</v>
      </c>
      <c r="H28" s="6">
        <v>2751</v>
      </c>
      <c r="I28" s="13">
        <v>916</v>
      </c>
      <c r="J28" s="22">
        <v>98997.27</v>
      </c>
      <c r="K28" s="13">
        <v>9.04</v>
      </c>
      <c r="L28" s="25">
        <v>-0.666</v>
      </c>
      <c r="M28" s="13" t="s">
        <v>29</v>
      </c>
      <c r="N28" s="25">
        <v>0.9</v>
      </c>
      <c r="O28" s="18" t="s">
        <v>45</v>
      </c>
      <c r="P28" s="24">
        <v>0.965</v>
      </c>
      <c r="Q28" s="13">
        <v>0.0045</v>
      </c>
      <c r="R28" s="35">
        <v>29.33</v>
      </c>
      <c r="S28" s="35">
        <f>1</f>
        <v>1</v>
      </c>
      <c r="T28" s="36" t="s">
        <v>104</v>
      </c>
    </row>
    <row r="29" spans="1:20">
      <c r="A29" s="12" t="s">
        <v>105</v>
      </c>
      <c r="B29" s="13" t="s">
        <v>106</v>
      </c>
      <c r="C29" s="13" t="s">
        <v>85</v>
      </c>
      <c r="D29" s="12">
        <v>4498368</v>
      </c>
      <c r="E29" s="12">
        <v>4501526</v>
      </c>
      <c r="F29" s="13" t="s">
        <v>39</v>
      </c>
      <c r="G29" s="6">
        <v>3158</v>
      </c>
      <c r="H29" s="6">
        <v>1545</v>
      </c>
      <c r="I29" s="13">
        <v>514</v>
      </c>
      <c r="J29" s="22">
        <v>57253.16</v>
      </c>
      <c r="K29" s="13">
        <v>5.52</v>
      </c>
      <c r="L29" s="25">
        <v>-0.172</v>
      </c>
      <c r="M29" s="13" t="s">
        <v>29</v>
      </c>
      <c r="N29" s="25">
        <v>0.9</v>
      </c>
      <c r="O29" s="18" t="s">
        <v>30</v>
      </c>
      <c r="P29" s="24">
        <v>0.65</v>
      </c>
      <c r="Q29" s="13">
        <v>0.0032</v>
      </c>
      <c r="R29" s="35">
        <v>0.03</v>
      </c>
      <c r="S29" s="35">
        <f t="shared" si="2"/>
        <v>0</v>
      </c>
      <c r="T29" s="36" t="s">
        <v>36</v>
      </c>
    </row>
    <row r="30" spans="1:20">
      <c r="A30" s="12" t="s">
        <v>107</v>
      </c>
      <c r="B30" s="13" t="s">
        <v>108</v>
      </c>
      <c r="C30" s="13" t="s">
        <v>49</v>
      </c>
      <c r="D30" s="12">
        <v>21940541</v>
      </c>
      <c r="E30" s="12">
        <v>21942067</v>
      </c>
      <c r="F30" s="13" t="s">
        <v>39</v>
      </c>
      <c r="G30" s="6">
        <v>1526</v>
      </c>
      <c r="H30" s="6">
        <v>882</v>
      </c>
      <c r="I30" s="13">
        <v>293</v>
      </c>
      <c r="J30" s="22">
        <v>32424.14</v>
      </c>
      <c r="K30" s="13">
        <v>5.09</v>
      </c>
      <c r="L30" s="25">
        <v>-0.51</v>
      </c>
      <c r="M30" s="13" t="s">
        <v>29</v>
      </c>
      <c r="N30" s="25">
        <v>0.9</v>
      </c>
      <c r="O30" s="18" t="s">
        <v>101</v>
      </c>
      <c r="P30" s="24">
        <v>0.6</v>
      </c>
      <c r="Q30" s="13">
        <v>0.0007</v>
      </c>
      <c r="R30" s="35">
        <v>0.01</v>
      </c>
      <c r="S30" s="35">
        <f t="shared" si="2"/>
        <v>0</v>
      </c>
      <c r="T30" s="36" t="s">
        <v>36</v>
      </c>
    </row>
    <row r="31" spans="1:20">
      <c r="A31" s="14" t="s">
        <v>109</v>
      </c>
      <c r="B31" s="15" t="s">
        <v>110</v>
      </c>
      <c r="C31" s="15" t="s">
        <v>34</v>
      </c>
      <c r="D31" s="14">
        <v>1387409</v>
      </c>
      <c r="E31" s="14">
        <v>1389875</v>
      </c>
      <c r="F31" s="15" t="s">
        <v>39</v>
      </c>
      <c r="G31" s="15">
        <v>2466</v>
      </c>
      <c r="H31" s="15">
        <v>1833</v>
      </c>
      <c r="I31" s="15">
        <v>610</v>
      </c>
      <c r="J31" s="26">
        <v>64341.09</v>
      </c>
      <c r="K31" s="15">
        <v>8.11</v>
      </c>
      <c r="L31" s="27">
        <v>-0.621</v>
      </c>
      <c r="M31" s="28" t="s">
        <v>29</v>
      </c>
      <c r="N31" s="28">
        <v>0.9</v>
      </c>
      <c r="O31" s="29" t="s">
        <v>45</v>
      </c>
      <c r="P31" s="30">
        <v>0.97</v>
      </c>
      <c r="Q31" s="15">
        <v>0.0026</v>
      </c>
      <c r="R31" s="39">
        <v>25.16</v>
      </c>
      <c r="S31" s="39">
        <f>1</f>
        <v>1</v>
      </c>
      <c r="T31" s="40" t="s">
        <v>111</v>
      </c>
    </row>
    <row r="32" spans="9:11">
      <c r="I32" s="16"/>
      <c r="J32" s="16"/>
      <c r="K32" s="16"/>
    </row>
    <row r="33" spans="9:11">
      <c r="I33" s="16"/>
      <c r="J33" s="16"/>
      <c r="K33" s="16"/>
    </row>
    <row r="34" spans="9:11">
      <c r="I34" s="16"/>
      <c r="J34" s="16"/>
      <c r="K34" s="16"/>
    </row>
    <row r="35" spans="2:20"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8"/>
      <c r="O35" s="18"/>
      <c r="P35" s="19"/>
      <c r="Q35" s="19"/>
      <c r="R35" s="19"/>
      <c r="S35" s="19"/>
      <c r="T35" s="19"/>
    </row>
    <row r="36" spans="2:20"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8"/>
      <c r="O36" s="18"/>
      <c r="P36" s="19"/>
      <c r="Q36" s="19"/>
      <c r="R36" s="19"/>
      <c r="S36" s="19"/>
      <c r="T36" s="19"/>
    </row>
    <row r="37" spans="2:20"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8"/>
      <c r="O37" s="18"/>
      <c r="P37" s="19"/>
      <c r="Q37" s="19"/>
      <c r="R37" s="19"/>
      <c r="S37" s="19"/>
      <c r="T37" s="19"/>
    </row>
    <row r="38" spans="2:20"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8"/>
      <c r="O38" s="18"/>
      <c r="P38" s="19"/>
      <c r="Q38" s="19"/>
      <c r="R38" s="19"/>
      <c r="S38" s="19"/>
      <c r="T38" s="19"/>
    </row>
    <row r="39" spans="2:20"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8"/>
      <c r="O39" s="18"/>
      <c r="P39" s="19"/>
      <c r="Q39" s="19"/>
      <c r="R39" s="19"/>
      <c r="S39" s="19"/>
      <c r="T39" s="19"/>
    </row>
    <row r="40" spans="2:20"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8"/>
      <c r="O40" s="18"/>
      <c r="P40" s="19"/>
      <c r="Q40" s="19"/>
      <c r="R40" s="19"/>
      <c r="S40" s="19"/>
      <c r="T40" s="19"/>
    </row>
    <row r="41" spans="2:20"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8"/>
      <c r="O41" s="18"/>
      <c r="P41" s="19"/>
      <c r="Q41" s="19"/>
      <c r="R41" s="19"/>
      <c r="S41" s="19"/>
      <c r="T41" s="19"/>
    </row>
    <row r="42" spans="2:20"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8"/>
      <c r="O42" s="18"/>
      <c r="P42" s="19"/>
      <c r="Q42" s="19"/>
      <c r="R42" s="19"/>
      <c r="S42" s="19"/>
      <c r="T42" s="19"/>
    </row>
    <row r="43" spans="2:20"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8"/>
      <c r="O43" s="18"/>
      <c r="P43" s="19"/>
      <c r="Q43" s="19"/>
      <c r="R43" s="19"/>
      <c r="S43" s="19"/>
      <c r="T43" s="19"/>
    </row>
    <row r="44" spans="2:20"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8"/>
      <c r="O44" s="18"/>
      <c r="P44" s="19"/>
      <c r="Q44" s="19"/>
      <c r="R44" s="19"/>
      <c r="S44" s="19"/>
      <c r="T44" s="19"/>
    </row>
    <row r="45" spans="2:20"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8"/>
      <c r="O45" s="18"/>
      <c r="P45" s="19"/>
      <c r="Q45" s="19"/>
      <c r="R45" s="19"/>
      <c r="S45" s="19"/>
      <c r="T45" s="19"/>
    </row>
    <row r="46" spans="2:20"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8"/>
      <c r="O46" s="18"/>
      <c r="P46" s="19"/>
      <c r="Q46" s="19"/>
      <c r="R46" s="19"/>
      <c r="S46" s="19"/>
      <c r="T46" s="19"/>
    </row>
    <row r="47" spans="2:20"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8"/>
      <c r="O47" s="18"/>
      <c r="P47" s="19"/>
      <c r="Q47" s="19"/>
      <c r="R47" s="19"/>
      <c r="S47" s="19"/>
      <c r="T47" s="19"/>
    </row>
    <row r="48" spans="2:20"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8"/>
      <c r="O48" s="18"/>
      <c r="P48" s="19"/>
      <c r="Q48" s="19"/>
      <c r="R48" s="19"/>
      <c r="S48" s="19"/>
      <c r="T48" s="19"/>
    </row>
    <row r="49" spans="2:20"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8"/>
      <c r="O49" s="18"/>
      <c r="P49" s="19"/>
      <c r="Q49" s="19"/>
      <c r="R49" s="19"/>
      <c r="S49" s="19"/>
      <c r="T49" s="19"/>
    </row>
    <row r="50" spans="2:13">
      <c r="B50" s="16"/>
      <c r="C50" s="16"/>
      <c r="D50" s="17"/>
      <c r="E50" s="17"/>
      <c r="F50" s="16"/>
      <c r="G50" s="16"/>
      <c r="H50" s="16"/>
      <c r="I50" s="16"/>
      <c r="J50" s="16"/>
      <c r="K50" s="16"/>
      <c r="L50" s="31"/>
      <c r="M50" s="31"/>
    </row>
    <row r="51" spans="9:11">
      <c r="I51" s="16"/>
      <c r="J51" s="16"/>
      <c r="K51" s="16"/>
    </row>
    <row r="52" spans="9:11">
      <c r="I52" s="16"/>
      <c r="J52" s="16"/>
      <c r="K52" s="16"/>
    </row>
    <row r="53" spans="2:14">
      <c r="B53" s="18"/>
      <c r="C53" s="19"/>
      <c r="D53" s="19"/>
      <c r="E53" s="19"/>
      <c r="F53" s="19"/>
      <c r="G53" s="19"/>
      <c r="H53" s="19"/>
      <c r="I53" s="19"/>
      <c r="J53" s="19"/>
      <c r="K53" s="19"/>
      <c r="L53" s="18"/>
      <c r="M53" s="18"/>
      <c r="N53" s="18"/>
    </row>
    <row r="54" spans="2:14">
      <c r="B54" s="18"/>
      <c r="C54" s="19"/>
      <c r="D54" s="19"/>
      <c r="E54" s="19"/>
      <c r="F54" s="19"/>
      <c r="G54" s="19"/>
      <c r="H54" s="19"/>
      <c r="I54" s="19"/>
      <c r="J54" s="19"/>
      <c r="K54" s="19"/>
      <c r="L54" s="18"/>
      <c r="M54" s="18"/>
      <c r="N54" s="18"/>
    </row>
    <row r="55" spans="2:14">
      <c r="B55" s="18"/>
      <c r="C55" s="19"/>
      <c r="D55" s="19"/>
      <c r="E55" s="19"/>
      <c r="F55" s="19"/>
      <c r="G55" s="19"/>
      <c r="H55" s="19"/>
      <c r="I55" s="19"/>
      <c r="J55" s="19"/>
      <c r="K55" s="19"/>
      <c r="L55" s="18"/>
      <c r="M55" s="18"/>
      <c r="N55" s="18"/>
    </row>
    <row r="56" spans="2:14">
      <c r="B56" s="18"/>
      <c r="C56" s="19"/>
      <c r="D56" s="19"/>
      <c r="E56" s="19"/>
      <c r="F56" s="19"/>
      <c r="G56" s="19"/>
      <c r="H56" s="19"/>
      <c r="I56" s="19"/>
      <c r="J56" s="19"/>
      <c r="K56" s="19"/>
      <c r="L56" s="18"/>
      <c r="M56" s="18"/>
      <c r="N56" s="18"/>
    </row>
    <row r="57" spans="2:14">
      <c r="B57" s="18"/>
      <c r="C57" s="19"/>
      <c r="D57" s="19"/>
      <c r="E57" s="19"/>
      <c r="F57" s="19"/>
      <c r="G57" s="19"/>
      <c r="H57" s="19"/>
      <c r="I57" s="19"/>
      <c r="J57" s="19"/>
      <c r="K57" s="19"/>
      <c r="L57" s="18"/>
      <c r="M57" s="18"/>
      <c r="N57" s="18"/>
    </row>
    <row r="58" spans="2:14">
      <c r="B58" s="18"/>
      <c r="C58" s="19"/>
      <c r="D58" s="19"/>
      <c r="E58" s="19"/>
      <c r="F58" s="19"/>
      <c r="G58" s="19"/>
      <c r="H58" s="19"/>
      <c r="I58" s="19"/>
      <c r="J58" s="19"/>
      <c r="K58" s="19"/>
      <c r="L58" s="18"/>
      <c r="M58" s="18"/>
      <c r="N58" s="18"/>
    </row>
    <row r="59" spans="2:14">
      <c r="B59" s="18"/>
      <c r="C59" s="19"/>
      <c r="D59" s="19"/>
      <c r="E59" s="19"/>
      <c r="F59" s="19"/>
      <c r="G59" s="19"/>
      <c r="H59" s="19"/>
      <c r="I59" s="19"/>
      <c r="J59" s="19"/>
      <c r="K59" s="19"/>
      <c r="L59" s="18"/>
      <c r="M59" s="18"/>
      <c r="N59" s="18"/>
    </row>
    <row r="60" spans="2:14">
      <c r="B60" s="18"/>
      <c r="C60" s="19"/>
      <c r="D60" s="19"/>
      <c r="E60" s="19"/>
      <c r="F60" s="19"/>
      <c r="G60" s="19"/>
      <c r="H60" s="19"/>
      <c r="I60" s="19"/>
      <c r="J60" s="19"/>
      <c r="K60" s="19"/>
      <c r="L60" s="18"/>
      <c r="M60" s="18"/>
      <c r="N60" s="18"/>
    </row>
    <row r="61" spans="2:14">
      <c r="B61" s="18"/>
      <c r="C61" s="19"/>
      <c r="D61" s="19"/>
      <c r="E61" s="19"/>
      <c r="F61" s="19"/>
      <c r="G61" s="19"/>
      <c r="H61" s="19"/>
      <c r="I61" s="19"/>
      <c r="J61" s="19"/>
      <c r="K61" s="19"/>
      <c r="L61" s="18"/>
      <c r="M61" s="18"/>
      <c r="N61" s="18"/>
    </row>
    <row r="62" spans="2:14">
      <c r="B62" s="18"/>
      <c r="C62" s="19"/>
      <c r="D62" s="19"/>
      <c r="E62" s="19"/>
      <c r="F62" s="19"/>
      <c r="G62" s="19"/>
      <c r="H62" s="19"/>
      <c r="I62" s="19"/>
      <c r="J62" s="19"/>
      <c r="K62" s="19"/>
      <c r="L62" s="18"/>
      <c r="M62" s="18"/>
      <c r="N62" s="18"/>
    </row>
    <row r="63" spans="2:14">
      <c r="B63" s="18"/>
      <c r="C63" s="19"/>
      <c r="D63" s="19"/>
      <c r="E63" s="19"/>
      <c r="F63" s="19"/>
      <c r="G63" s="19"/>
      <c r="H63" s="19"/>
      <c r="I63" s="19"/>
      <c r="J63" s="19"/>
      <c r="K63" s="19"/>
      <c r="L63" s="18"/>
      <c r="M63" s="18"/>
      <c r="N63" s="18"/>
    </row>
    <row r="64" spans="2:14">
      <c r="B64" s="18"/>
      <c r="C64" s="19"/>
      <c r="D64" s="19"/>
      <c r="E64" s="19"/>
      <c r="F64" s="19"/>
      <c r="G64" s="19"/>
      <c r="H64" s="19"/>
      <c r="I64" s="19"/>
      <c r="J64" s="19"/>
      <c r="K64" s="19"/>
      <c r="L64" s="18"/>
      <c r="M64" s="18"/>
      <c r="N64" s="18"/>
    </row>
    <row r="65" spans="2:14">
      <c r="B65" s="18"/>
      <c r="C65" s="19"/>
      <c r="D65" s="19"/>
      <c r="E65" s="19"/>
      <c r="F65" s="19"/>
      <c r="G65" s="19"/>
      <c r="H65" s="19"/>
      <c r="I65" s="19"/>
      <c r="J65" s="19"/>
      <c r="K65" s="19"/>
      <c r="L65" s="18"/>
      <c r="M65" s="18"/>
      <c r="N65" s="18"/>
    </row>
    <row r="66" spans="2:14">
      <c r="B66" s="18"/>
      <c r="C66" s="19"/>
      <c r="D66" s="19"/>
      <c r="E66" s="19"/>
      <c r="F66" s="19"/>
      <c r="G66" s="19"/>
      <c r="H66" s="19"/>
      <c r="I66" s="19"/>
      <c r="J66" s="19"/>
      <c r="K66" s="19"/>
      <c r="L66" s="18"/>
      <c r="M66" s="18"/>
      <c r="N66" s="18"/>
    </row>
    <row r="67" spans="2:14">
      <c r="B67" s="18"/>
      <c r="C67" s="19"/>
      <c r="D67" s="19"/>
      <c r="E67" s="19"/>
      <c r="F67" s="19"/>
      <c r="G67" s="19"/>
      <c r="H67" s="19"/>
      <c r="I67" s="19"/>
      <c r="J67" s="19"/>
      <c r="K67" s="19"/>
      <c r="L67" s="18"/>
      <c r="M67" s="18"/>
      <c r="N67" s="18"/>
    </row>
    <row r="68" spans="2:14">
      <c r="B68" s="18"/>
      <c r="C68" s="19"/>
      <c r="D68" s="19"/>
      <c r="E68" s="19"/>
      <c r="F68" s="19"/>
      <c r="G68" s="19"/>
      <c r="H68" s="19"/>
      <c r="I68" s="19"/>
      <c r="J68" s="19"/>
      <c r="K68" s="19"/>
      <c r="L68" s="18"/>
      <c r="M68" s="18"/>
      <c r="N68" s="18"/>
    </row>
    <row r="69" spans="2:14">
      <c r="B69" s="18"/>
      <c r="C69" s="19"/>
      <c r="D69" s="19"/>
      <c r="E69" s="19"/>
      <c r="F69" s="19"/>
      <c r="G69" s="19"/>
      <c r="H69" s="19"/>
      <c r="I69" s="19"/>
      <c r="J69" s="19"/>
      <c r="K69" s="19"/>
      <c r="L69" s="18"/>
      <c r="M69" s="18"/>
      <c r="N69" s="18"/>
    </row>
    <row r="70" spans="2:14">
      <c r="B70" s="18"/>
      <c r="C70" s="19"/>
      <c r="D70" s="19"/>
      <c r="E70" s="19"/>
      <c r="F70" s="19"/>
      <c r="G70" s="19"/>
      <c r="H70" s="19"/>
      <c r="I70" s="19"/>
      <c r="J70" s="19"/>
      <c r="K70" s="19"/>
      <c r="L70" s="18"/>
      <c r="M70" s="18"/>
      <c r="N70" s="18"/>
    </row>
    <row r="71" spans="2:14">
      <c r="B71" s="18"/>
      <c r="C71" s="19"/>
      <c r="D71" s="19"/>
      <c r="E71" s="19"/>
      <c r="F71" s="19"/>
      <c r="G71" s="19"/>
      <c r="H71" s="19"/>
      <c r="I71" s="19"/>
      <c r="J71" s="19"/>
      <c r="K71" s="19"/>
      <c r="L71" s="18"/>
      <c r="M71" s="18"/>
      <c r="N71" s="18"/>
    </row>
    <row r="72" spans="2:14">
      <c r="B72" s="18"/>
      <c r="C72" s="19"/>
      <c r="D72" s="19"/>
      <c r="E72" s="19"/>
      <c r="F72" s="19"/>
      <c r="G72" s="19"/>
      <c r="H72" s="19"/>
      <c r="I72" s="19"/>
      <c r="J72" s="19"/>
      <c r="K72" s="19"/>
      <c r="L72" s="18"/>
      <c r="M72" s="18"/>
      <c r="N72" s="18"/>
    </row>
    <row r="73" spans="2:14">
      <c r="B73" s="18"/>
      <c r="C73" s="19"/>
      <c r="D73" s="19"/>
      <c r="E73" s="19"/>
      <c r="F73" s="19"/>
      <c r="G73" s="19"/>
      <c r="H73" s="19"/>
      <c r="I73" s="19"/>
      <c r="J73" s="19"/>
      <c r="K73" s="19"/>
      <c r="L73" s="18"/>
      <c r="M73" s="18"/>
      <c r="N73" s="18"/>
    </row>
    <row r="74" spans="2:14">
      <c r="B74" s="18"/>
      <c r="C74" s="19"/>
      <c r="D74" s="19"/>
      <c r="E74" s="19"/>
      <c r="F74" s="19"/>
      <c r="G74" s="19"/>
      <c r="H74" s="19"/>
      <c r="I74" s="19"/>
      <c r="J74" s="19"/>
      <c r="K74" s="19"/>
      <c r="L74" s="18"/>
      <c r="M74" s="18"/>
      <c r="N74" s="18"/>
    </row>
    <row r="75" spans="2:14">
      <c r="B75" s="18"/>
      <c r="C75" s="19"/>
      <c r="D75" s="19"/>
      <c r="E75" s="19"/>
      <c r="F75" s="19"/>
      <c r="G75" s="19"/>
      <c r="H75" s="19"/>
      <c r="I75" s="19"/>
      <c r="J75" s="19"/>
      <c r="K75" s="19"/>
      <c r="L75" s="18"/>
      <c r="M75" s="18"/>
      <c r="N75" s="18"/>
    </row>
    <row r="76" spans="2:14">
      <c r="B76" s="18"/>
      <c r="C76" s="19"/>
      <c r="D76" s="19"/>
      <c r="E76" s="19"/>
      <c r="F76" s="19"/>
      <c r="G76" s="19"/>
      <c r="H76" s="19"/>
      <c r="I76" s="19"/>
      <c r="J76" s="19"/>
      <c r="K76" s="19"/>
      <c r="L76" s="18"/>
      <c r="M76" s="18"/>
      <c r="N76" s="18"/>
    </row>
    <row r="77" spans="2:14">
      <c r="B77" s="18"/>
      <c r="C77" s="19"/>
      <c r="D77" s="19"/>
      <c r="E77" s="19"/>
      <c r="F77" s="19"/>
      <c r="G77" s="19"/>
      <c r="H77" s="19"/>
      <c r="I77" s="19"/>
      <c r="J77" s="19"/>
      <c r="K77" s="19"/>
      <c r="L77" s="18"/>
      <c r="M77" s="18"/>
      <c r="N77" s="18"/>
    </row>
    <row r="78" spans="2:14">
      <c r="B78" s="18"/>
      <c r="C78" s="19"/>
      <c r="D78" s="19"/>
      <c r="E78" s="19"/>
      <c r="F78" s="19"/>
      <c r="G78" s="19"/>
      <c r="H78" s="19"/>
      <c r="I78" s="19"/>
      <c r="J78" s="19"/>
      <c r="K78" s="19"/>
      <c r="L78" s="18"/>
      <c r="M78" s="18"/>
      <c r="N78" s="18"/>
    </row>
    <row r="79" spans="9:11">
      <c r="I79" s="16"/>
      <c r="J79" s="16"/>
      <c r="K79" s="16"/>
    </row>
    <row r="80" spans="9:11">
      <c r="I80" s="16"/>
      <c r="J80" s="16"/>
      <c r="K80" s="16"/>
    </row>
    <row r="81" spans="9:11">
      <c r="I81" s="16"/>
      <c r="J81" s="16"/>
      <c r="K81" s="16"/>
    </row>
    <row r="82" spans="9:11">
      <c r="I82" s="16"/>
      <c r="J82" s="16"/>
      <c r="K82" s="16"/>
    </row>
    <row r="83" spans="9:11">
      <c r="I83" s="16"/>
      <c r="J83" s="16"/>
      <c r="K83" s="16"/>
    </row>
    <row r="84" spans="9:11">
      <c r="I84" s="16"/>
      <c r="J84" s="16"/>
      <c r="K84" s="16"/>
    </row>
    <row r="85" spans="9:11">
      <c r="I85" s="16"/>
      <c r="J85" s="16"/>
      <c r="K85" s="16"/>
    </row>
    <row r="86" spans="9:11">
      <c r="I86" s="16"/>
      <c r="J86" s="16"/>
      <c r="K86" s="16"/>
    </row>
    <row r="87" spans="9:11">
      <c r="I87" s="16"/>
      <c r="J87" s="16"/>
      <c r="K87" s="16"/>
    </row>
    <row r="88" spans="9:11">
      <c r="I88" s="16"/>
      <c r="J88" s="16"/>
      <c r="K88" s="16"/>
    </row>
    <row r="89" spans="9:11">
      <c r="I89" s="16"/>
      <c r="J89" s="16"/>
      <c r="K89" s="16"/>
    </row>
    <row r="90" spans="9:11">
      <c r="I90" s="16"/>
      <c r="J90" s="16"/>
      <c r="K90" s="16"/>
    </row>
    <row r="91" spans="9:11">
      <c r="I91" s="16"/>
      <c r="J91" s="16"/>
      <c r="K91" s="16"/>
    </row>
    <row r="92" spans="9:11">
      <c r="I92" s="16"/>
      <c r="J92" s="16"/>
      <c r="K92" s="16"/>
    </row>
    <row r="93" spans="9:11">
      <c r="I93" s="16"/>
      <c r="J93" s="16"/>
      <c r="K93" s="16"/>
    </row>
    <row r="94" spans="9:11">
      <c r="I94" s="16"/>
      <c r="J94" s="16"/>
      <c r="K94" s="16"/>
    </row>
    <row r="95" spans="9:11">
      <c r="I95" s="16"/>
      <c r="J95" s="16"/>
      <c r="K95" s="16"/>
    </row>
    <row r="96" spans="9:11">
      <c r="I96" s="16"/>
      <c r="J96" s="16"/>
      <c r="K96" s="16"/>
    </row>
    <row r="97" spans="9:11">
      <c r="I97" s="16"/>
      <c r="J97" s="16"/>
      <c r="K97" s="16"/>
    </row>
    <row r="98" spans="9:11">
      <c r="I98" s="16"/>
      <c r="J98" s="16"/>
      <c r="K98" s="16"/>
    </row>
    <row r="99" spans="9:11">
      <c r="I99" s="16"/>
      <c r="J99" s="16"/>
      <c r="K99" s="16"/>
    </row>
    <row r="100" spans="9:11">
      <c r="I100" s="16"/>
      <c r="J100" s="16"/>
      <c r="K100" s="16"/>
    </row>
    <row r="101" spans="9:11">
      <c r="I101" s="16"/>
      <c r="J101" s="16"/>
      <c r="K101" s="16"/>
    </row>
    <row r="102" spans="9:11">
      <c r="I102" s="16"/>
      <c r="J102" s="16"/>
      <c r="K102" s="16"/>
    </row>
    <row r="103" spans="9:11">
      <c r="I103" s="16"/>
      <c r="J103" s="16"/>
      <c r="K103" s="16"/>
    </row>
    <row r="104" spans="9:11">
      <c r="I104" s="16"/>
      <c r="J104" s="16"/>
      <c r="K104" s="16"/>
    </row>
    <row r="105" spans="9:11">
      <c r="I105" s="16"/>
      <c r="J105" s="16"/>
      <c r="K105" s="16"/>
    </row>
    <row r="106" spans="9:11">
      <c r="I106" s="16"/>
      <c r="J106" s="16"/>
      <c r="K106" s="16"/>
    </row>
    <row r="107" spans="9:11">
      <c r="I107" s="16"/>
      <c r="J107" s="16"/>
      <c r="K107" s="16"/>
    </row>
    <row r="108" spans="9:11">
      <c r="I108" s="16"/>
      <c r="J108" s="16"/>
      <c r="K108" s="16"/>
    </row>
    <row r="109" spans="9:11">
      <c r="I109" s="16"/>
      <c r="J109" s="16"/>
      <c r="K109" s="16"/>
    </row>
    <row r="110" spans="9:11">
      <c r="I110" s="16"/>
      <c r="J110" s="16"/>
      <c r="K110" s="16"/>
    </row>
    <row r="111" spans="9:11">
      <c r="I111" s="16"/>
      <c r="J111" s="16"/>
      <c r="K111" s="16"/>
    </row>
    <row r="112" spans="9:11">
      <c r="I112" s="16"/>
      <c r="J112" s="16"/>
      <c r="K112" s="16"/>
    </row>
    <row r="113" spans="9:11">
      <c r="I113" s="16"/>
      <c r="J113" s="16"/>
      <c r="K113" s="16"/>
    </row>
    <row r="114" spans="9:11">
      <c r="I114" s="16"/>
      <c r="J114" s="16"/>
      <c r="K114" s="16"/>
    </row>
    <row r="115" spans="9:11">
      <c r="I115" s="16"/>
      <c r="J115" s="16"/>
      <c r="K115" s="16"/>
    </row>
    <row r="116" spans="9:11">
      <c r="I116" s="16"/>
      <c r="J116" s="16"/>
      <c r="K116" s="16"/>
    </row>
    <row r="117" spans="9:11">
      <c r="I117" s="16"/>
      <c r="J117" s="16"/>
      <c r="K117" s="16"/>
    </row>
    <row r="118" spans="9:11">
      <c r="I118" s="16"/>
      <c r="J118" s="16"/>
      <c r="K118" s="16"/>
    </row>
    <row r="119" spans="9:11">
      <c r="I119" s="16"/>
      <c r="J119" s="16"/>
      <c r="K119" s="16"/>
    </row>
    <row r="120" spans="9:11">
      <c r="I120" s="16"/>
      <c r="J120" s="16"/>
      <c r="K120" s="16"/>
    </row>
    <row r="121" spans="9:11">
      <c r="I121" s="16"/>
      <c r="J121" s="16"/>
      <c r="K121" s="16"/>
    </row>
    <row r="122" spans="9:11">
      <c r="I122" s="16"/>
      <c r="J122" s="16"/>
      <c r="K122" s="16"/>
    </row>
    <row r="123" spans="9:11">
      <c r="I123" s="16"/>
      <c r="J123" s="16"/>
      <c r="K123" s="16"/>
    </row>
    <row r="124" spans="9:11">
      <c r="I124" s="16"/>
      <c r="J124" s="16"/>
      <c r="K124" s="16"/>
    </row>
    <row r="125" spans="9:11">
      <c r="I125" s="16"/>
      <c r="J125" s="16"/>
      <c r="K125" s="16"/>
    </row>
    <row r="126" spans="9:11">
      <c r="I126" s="16"/>
      <c r="J126" s="16"/>
      <c r="K126" s="16"/>
    </row>
    <row r="127" spans="9:11">
      <c r="I127" s="16"/>
      <c r="J127" s="16"/>
      <c r="K127" s="16"/>
    </row>
    <row r="128" spans="9:11">
      <c r="I128" s="16"/>
      <c r="J128" s="16"/>
      <c r="K128" s="16"/>
    </row>
    <row r="129" spans="9:11">
      <c r="I129" s="16"/>
      <c r="J129" s="16"/>
      <c r="K129" s="16"/>
    </row>
    <row r="130" spans="9:11">
      <c r="I130" s="16"/>
      <c r="J130" s="16"/>
      <c r="K130" s="16"/>
    </row>
    <row r="131" spans="9:11">
      <c r="I131" s="16"/>
      <c r="J131" s="16"/>
      <c r="K131" s="16"/>
    </row>
    <row r="132" spans="9:11">
      <c r="I132" s="16"/>
      <c r="J132" s="16"/>
      <c r="K132" s="16"/>
    </row>
    <row r="133" spans="9:11">
      <c r="I133" s="16"/>
      <c r="J133" s="16"/>
      <c r="K133" s="16"/>
    </row>
    <row r="134" spans="9:11">
      <c r="I134" s="16"/>
      <c r="J134" s="16"/>
      <c r="K134" s="16"/>
    </row>
    <row r="135" spans="9:11">
      <c r="I135" s="16"/>
      <c r="J135" s="16"/>
      <c r="K135" s="16"/>
    </row>
    <row r="136" spans="9:11">
      <c r="I136" s="16"/>
      <c r="J136" s="16"/>
      <c r="K136" s="16"/>
    </row>
    <row r="137" spans="9:11">
      <c r="I137" s="16"/>
      <c r="J137" s="16"/>
      <c r="K137" s="16"/>
    </row>
    <row r="138" spans="9:11">
      <c r="I138" s="16"/>
      <c r="J138" s="16"/>
      <c r="K138" s="16"/>
    </row>
    <row r="139" spans="9:11">
      <c r="I139" s="16"/>
      <c r="J139" s="16"/>
      <c r="K139" s="16"/>
    </row>
    <row r="140" spans="9:11">
      <c r="I140" s="16"/>
      <c r="J140" s="16"/>
      <c r="K140" s="16"/>
    </row>
    <row r="141" spans="9:11">
      <c r="I141" s="16"/>
      <c r="J141" s="16"/>
      <c r="K141" s="16"/>
    </row>
    <row r="142" spans="9:11">
      <c r="I142" s="16"/>
      <c r="J142" s="16"/>
      <c r="K142" s="16"/>
    </row>
    <row r="143" spans="9:11">
      <c r="I143" s="16"/>
      <c r="J143" s="16"/>
      <c r="K143" s="16"/>
    </row>
    <row r="144" spans="9:11">
      <c r="I144" s="16"/>
      <c r="J144" s="16"/>
      <c r="K144" s="16"/>
    </row>
    <row r="145" spans="9:11">
      <c r="I145" s="16"/>
      <c r="J145" s="16"/>
      <c r="K145" s="16"/>
    </row>
    <row r="146" spans="9:11">
      <c r="I146" s="16"/>
      <c r="J146" s="16"/>
      <c r="K146" s="16"/>
    </row>
    <row r="147" spans="9:11">
      <c r="I147" s="16"/>
      <c r="J147" s="16"/>
      <c r="K147" s="16"/>
    </row>
    <row r="148" spans="9:11">
      <c r="I148" s="16"/>
      <c r="J148" s="16"/>
      <c r="K148" s="16"/>
    </row>
    <row r="149" spans="9:11">
      <c r="I149" s="16"/>
      <c r="J149" s="16"/>
      <c r="K149" s="16"/>
    </row>
    <row r="150" spans="9:11">
      <c r="I150" s="16"/>
      <c r="J150" s="16"/>
      <c r="K150" s="16"/>
    </row>
    <row r="151" spans="9:11">
      <c r="I151" s="16"/>
      <c r="J151" s="16"/>
      <c r="K151" s="16"/>
    </row>
    <row r="152" spans="9:11">
      <c r="I152" s="16"/>
      <c r="J152" s="16"/>
      <c r="K152" s="16"/>
    </row>
    <row r="153" spans="9:11">
      <c r="I153" s="16"/>
      <c r="J153" s="16"/>
      <c r="K153" s="16"/>
    </row>
    <row r="154" spans="9:11">
      <c r="I154" s="16"/>
      <c r="J154" s="16"/>
      <c r="K154" s="16"/>
    </row>
    <row r="155" spans="9:11">
      <c r="I155" s="16"/>
      <c r="J155" s="16"/>
      <c r="K155" s="16"/>
    </row>
    <row r="156" spans="9:11">
      <c r="I156" s="16"/>
      <c r="J156" s="16"/>
      <c r="K156" s="16"/>
    </row>
    <row r="157" spans="9:11">
      <c r="I157" s="16"/>
      <c r="J157" s="16"/>
      <c r="K157" s="16"/>
    </row>
    <row r="158" spans="9:11">
      <c r="I158" s="16"/>
      <c r="J158" s="16"/>
      <c r="K158" s="16"/>
    </row>
    <row r="159" spans="9:11">
      <c r="I159" s="16"/>
      <c r="J159" s="16"/>
      <c r="K159" s="16"/>
    </row>
    <row r="160" spans="9:11">
      <c r="I160" s="16"/>
      <c r="J160" s="16"/>
      <c r="K160" s="16"/>
    </row>
  </sheetData>
  <sortState ref="A35:U49">
    <sortCondition ref="B26"/>
  </sortState>
  <mergeCells count="8">
    <mergeCell ref="C5:H5"/>
    <mergeCell ref="I5:L5"/>
    <mergeCell ref="M5:P5"/>
    <mergeCell ref="R5:T5"/>
    <mergeCell ref="A5:A6"/>
    <mergeCell ref="B5:B6"/>
    <mergeCell ref="Q5:Q6"/>
    <mergeCell ref="A1:T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 Guo-Hu</dc:creator>
  <cp:lastModifiedBy>Chen Guo-Hu</cp:lastModifiedBy>
  <dcterms:created xsi:type="dcterms:W3CDTF">2019-06-14T09:12:00Z</dcterms:created>
  <dcterms:modified xsi:type="dcterms:W3CDTF">2020-05-12T08:47:15Z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