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/Dropbox/MANUSCRIPTS/Christine_Manuscript3/BMC Genomics/Revison/SupplementaryFiles/"/>
    </mc:Choice>
  </mc:AlternateContent>
  <xr:revisionPtr revIDLastSave="0" documentId="8_{555878ED-8408-4847-84D5-C77E8BACF580}" xr6:coauthVersionLast="45" xr6:coauthVersionMax="45" xr10:uidLastSave="{00000000-0000-0000-0000-000000000000}"/>
  <bookViews>
    <workbookView xWindow="1940" yWindow="460" windowWidth="25120" windowHeight="15580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" i="1" l="1"/>
  <c r="E4" i="1" l="1"/>
  <c r="F4" i="1"/>
  <c r="E5" i="1"/>
  <c r="F5" i="1"/>
  <c r="E6" i="1"/>
  <c r="E7" i="1"/>
  <c r="E8" i="1"/>
  <c r="E9" i="1"/>
  <c r="E10" i="1"/>
  <c r="F6" i="1"/>
  <c r="E11" i="1"/>
  <c r="F11" i="1"/>
  <c r="E12" i="1"/>
  <c r="F12" i="1"/>
  <c r="E13" i="1"/>
  <c r="F13" i="1"/>
  <c r="E14" i="1"/>
  <c r="E15" i="1"/>
  <c r="F14" i="1"/>
  <c r="E16" i="1"/>
  <c r="E17" i="1"/>
  <c r="F16" i="1"/>
  <c r="E18" i="1"/>
  <c r="F18" i="1"/>
  <c r="E19" i="1"/>
  <c r="F19" i="1"/>
  <c r="E20" i="1"/>
  <c r="F20" i="1"/>
  <c r="E21" i="1"/>
  <c r="F21" i="1"/>
  <c r="E22" i="1"/>
  <c r="F22" i="1"/>
  <c r="F23" i="1"/>
  <c r="F30" i="1" s="1"/>
  <c r="E24" i="1"/>
  <c r="F24" i="1"/>
  <c r="E25" i="1"/>
  <c r="F25" i="1"/>
  <c r="E26" i="1"/>
  <c r="F26" i="1"/>
  <c r="E27" i="1"/>
  <c r="E28" i="1"/>
  <c r="E29" i="1"/>
  <c r="F27" i="1"/>
  <c r="D30" i="1"/>
  <c r="E30" i="1"/>
</calcChain>
</file>

<file path=xl/sharedStrings.xml><?xml version="1.0" encoding="utf-8"?>
<sst xmlns="http://schemas.openxmlformats.org/spreadsheetml/2006/main" count="77" uniqueCount="68">
  <si>
    <t>Mock Community Member (L6)</t>
  </si>
  <si>
    <t>QIIME 2 lowest classification level</t>
  </si>
  <si>
    <t>ASV</t>
  </si>
  <si>
    <t>Sequence Count</t>
  </si>
  <si>
    <t>Relative Abundance %</t>
  </si>
  <si>
    <t>L6 Relative Abundance %</t>
  </si>
  <si>
    <t xml:space="preserve">Escherichia </t>
  </si>
  <si>
    <t>f__Enterobacteriaceae</t>
  </si>
  <si>
    <t>d46e2205f0c6ecf67b51f83d111c509c</t>
  </si>
  <si>
    <t>Staphylococcus</t>
  </si>
  <si>
    <t>f__Staphylococcaceae; g__Staphylococcus</t>
  </si>
  <si>
    <t>65d43491988bfe557da4d86a5ba25dae</t>
  </si>
  <si>
    <t>Streptococcus</t>
  </si>
  <si>
    <t>f__Streptococcaceae; g__Streptococcus</t>
  </si>
  <si>
    <t>e7cfd084265c4df4856ca07b1c9b24ee</t>
  </si>
  <si>
    <t>f__Streptococcaceae; g__Streptococcus; s__agalactiae</t>
  </si>
  <si>
    <t>e3055f1b3a2ef5ffe239567f02e0e758</t>
  </si>
  <si>
    <t>06f825b512d903b9230e1a55d87359ee</t>
  </si>
  <si>
    <t>f__Streptococcaceae; g__Streptococcus; s__</t>
  </si>
  <si>
    <t>edc9e5c16e40aff1eadce6597940f08f</t>
  </si>
  <si>
    <t>fd496fd32dc8c08ade2e8b6c9d8ee13d</t>
  </si>
  <si>
    <t xml:space="preserve">Rhodobacter </t>
  </si>
  <si>
    <t>f__Rhodobacteraceae; g__Rhodobacter; s__sphaeroides</t>
  </si>
  <si>
    <t>dffc86cefa76e3e3d93e7eea450e6807</t>
  </si>
  <si>
    <t xml:space="preserve">Bacillus </t>
  </si>
  <si>
    <t>f__Bacillaceae; g__Bacillus</t>
  </si>
  <si>
    <t>bdf8a26094624622d68509a87fa75ba7</t>
  </si>
  <si>
    <t xml:space="preserve">Pseudomonas </t>
  </si>
  <si>
    <t>f__Pseudomonadaceae; g__Pseudomonas</t>
  </si>
  <si>
    <t>ff9d93d7b7e46787568f2d241caeaf3b</t>
  </si>
  <si>
    <t xml:space="preserve">Clostridium </t>
  </si>
  <si>
    <t>f__Clostridiaceae; g__Clostridium; s__butyricum</t>
  </si>
  <si>
    <t>4e8d7a4662640b90817f015280cf5713</t>
  </si>
  <si>
    <t>cb97fb83d4c8cc6eccded352a4ca3f8f</t>
  </si>
  <si>
    <t xml:space="preserve">Neisseria </t>
  </si>
  <si>
    <t>f__Neisseriaceae; g__Neisseria</t>
  </si>
  <si>
    <t>8224351b2abd16dd4d58c3015ff5e795</t>
  </si>
  <si>
    <t>4f5efd25dacb5d639316e7291ff6ff8b</t>
  </si>
  <si>
    <t xml:space="preserve">Helicobacter </t>
  </si>
  <si>
    <t>f__Helicobacteraceae; g__Helicobacter; s__pylori</t>
  </si>
  <si>
    <t>e832be098a5318684958d14305267752</t>
  </si>
  <si>
    <t xml:space="preserve">Listeria </t>
  </si>
  <si>
    <t>f__Listeriaceae; g__Listeria</t>
  </si>
  <si>
    <t>8ae518dbb29595b3f79214be0b589066</t>
  </si>
  <si>
    <t>Lactobacillus</t>
  </si>
  <si>
    <t>f__Lactobacillaceae; g__Lactobacillus; s__</t>
  </si>
  <si>
    <t>0df6c802966e8670279671824da4f10a</t>
  </si>
  <si>
    <t>Acinetobacter</t>
  </si>
  <si>
    <t>f__Moraxellaceae; g__Acinetobacter; s__guillouiae</t>
  </si>
  <si>
    <t>ea403646ed22d679fa4586263d8fc32f</t>
  </si>
  <si>
    <t>Propionibacterium</t>
  </si>
  <si>
    <t xml:space="preserve">Bacteroides </t>
  </si>
  <si>
    <t>f__Bacteroidaceae; g__Bacteroides; s__</t>
  </si>
  <si>
    <t>99deb3c5ecb022ec05609ebd1112a557</t>
  </si>
  <si>
    <t>f__Deinococcaceae; g__Deinococcus; s__</t>
  </si>
  <si>
    <t>2385fe1c2dd5a3f83237272a6644088b</t>
  </si>
  <si>
    <t xml:space="preserve">Enterococcus  </t>
  </si>
  <si>
    <t xml:space="preserve">Actinomyces </t>
  </si>
  <si>
    <t>Other</t>
  </si>
  <si>
    <t>f__Pasteurellaceae</t>
  </si>
  <si>
    <t>394eda29c886632f514dd94b58381186</t>
  </si>
  <si>
    <t>f__Prevotellaceae; g__Prevotella; s__melaninogenica</t>
  </si>
  <si>
    <t>32f8fd11d2bee278d609a1d4ab767554</t>
  </si>
  <si>
    <t>f__Veillonellaceae; g__Veillonella; s__parvula</t>
  </si>
  <si>
    <t>cd9401a6bce4a63af516d06d2a843f9d</t>
  </si>
  <si>
    <t>NA</t>
  </si>
  <si>
    <t xml:space="preserve">Mock Community HM-783D, Sample ID MKOLS2830, Setup 3 </t>
  </si>
  <si>
    <t xml:space="preserve">Deinococcus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</si>
</sst>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Fill="1"/>
    <xf numFmtId="0" fontId="1" fillId="0" borderId="0" xfId="0" applyFont="1"/>
    <xf numFmtId="0" fontId="3" fillId="0" borderId="0" xfId="0" applyFont="1" applyFill="1"/>
    <xf numFmtId="0" fontId="0" fillId="0" borderId="0" xfId="0" applyFill="1"/>
    <xf numFmtId="2" fontId="0" fillId="0" borderId="0" xfId="0" applyNumberFormat="1" applyFill="1"/>
    <xf numFmtId="0" fontId="4" fillId="0" borderId="0" xfId="0" applyFont="1" applyFill="1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0" fontId="0" fillId="2" borderId="0" xfId="0" applyNumberFormat="1" applyFill="1"/>
  </cellXfs>
  <cellStyles count="5">
    <cellStyle name="Benyttet hyperkobling" xfId="2" builtinId="9" hidden="1"/>
    <cellStyle name="Benyttet hyperkobling" xfId="4" builtinId="9" hidden="1"/>
    <cellStyle name="Hyperkobling" xfId="1" builtinId="8" hidden="1"/>
    <cellStyle name="Hyperkobling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A24" sqref="A24"/>
    </sheetView>
  </sheetViews>
  <sheetFormatPr baseColWidth="10" defaultRowHeight="16" x14ac:dyDescent="0.2"/>
  <cols>
    <col min="1" max="1" width="28.5" customWidth="1"/>
    <col min="2" max="2" width="50.6640625" customWidth="1"/>
    <col min="3" max="3" width="36.6640625" customWidth="1"/>
    <col min="4" max="4" width="29.33203125" customWidth="1"/>
    <col min="5" max="5" width="29.83203125" customWidth="1"/>
    <col min="6" max="6" width="22.83203125" customWidth="1"/>
  </cols>
  <sheetData>
    <row r="1" spans="1:6" ht="21" x14ac:dyDescent="0.25">
      <c r="A1" s="1" t="s">
        <v>66</v>
      </c>
    </row>
    <row r="3" spans="1:6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s="5" customFormat="1" x14ac:dyDescent="0.2">
      <c r="A4" s="8" t="s">
        <v>6</v>
      </c>
      <c r="B4" s="9" t="s">
        <v>7</v>
      </c>
      <c r="C4" s="9" t="s">
        <v>8</v>
      </c>
      <c r="D4" s="9">
        <v>39507</v>
      </c>
      <c r="E4" s="9">
        <f>D4/120073*100</f>
        <v>32.902484322037431</v>
      </c>
      <c r="F4" s="10">
        <f>E4</f>
        <v>32.902484322037431</v>
      </c>
    </row>
    <row r="5" spans="1:6" s="5" customFormat="1" x14ac:dyDescent="0.2">
      <c r="A5" s="8" t="s">
        <v>9</v>
      </c>
      <c r="B5" s="9" t="s">
        <v>10</v>
      </c>
      <c r="C5" s="9" t="s">
        <v>11</v>
      </c>
      <c r="D5" s="9">
        <v>29989</v>
      </c>
      <c r="E5" s="9">
        <f t="shared" ref="E5:E30" si="0">D5/120073*100</f>
        <v>24.975639819110039</v>
      </c>
      <c r="F5" s="10">
        <f>E5</f>
        <v>24.975639819110039</v>
      </c>
    </row>
    <row r="6" spans="1:6" s="5" customFormat="1" x14ac:dyDescent="0.2">
      <c r="A6" s="8" t="s">
        <v>12</v>
      </c>
      <c r="B6" s="9" t="s">
        <v>13</v>
      </c>
      <c r="C6" s="9" t="s">
        <v>14</v>
      </c>
      <c r="D6" s="9">
        <v>27912</v>
      </c>
      <c r="E6" s="9">
        <f t="shared" si="0"/>
        <v>23.245858769248706</v>
      </c>
      <c r="F6" s="10">
        <f>SUM(E6:E10)</f>
        <v>25.812630649688106</v>
      </c>
    </row>
    <row r="7" spans="1:6" s="5" customFormat="1" x14ac:dyDescent="0.2">
      <c r="A7" s="4"/>
      <c r="B7" s="5" t="s">
        <v>15</v>
      </c>
      <c r="C7" s="5" t="s">
        <v>16</v>
      </c>
      <c r="D7" s="5">
        <v>2945</v>
      </c>
      <c r="E7" s="5">
        <f t="shared" si="0"/>
        <v>2.452674622937713</v>
      </c>
      <c r="F7" s="6"/>
    </row>
    <row r="8" spans="1:6" s="5" customFormat="1" x14ac:dyDescent="0.2">
      <c r="A8" s="4"/>
      <c r="B8" s="5" t="s">
        <v>13</v>
      </c>
      <c r="C8" s="5" t="s">
        <v>17</v>
      </c>
      <c r="D8" s="5">
        <v>65</v>
      </c>
      <c r="E8" s="5">
        <f t="shared" si="0"/>
        <v>5.4133735311019129E-2</v>
      </c>
      <c r="F8" s="6"/>
    </row>
    <row r="9" spans="1:6" s="5" customFormat="1" x14ac:dyDescent="0.2">
      <c r="A9" s="4"/>
      <c r="B9" s="5" t="s">
        <v>18</v>
      </c>
      <c r="C9" s="5" t="s">
        <v>19</v>
      </c>
      <c r="D9" s="5">
        <v>46</v>
      </c>
      <c r="E9" s="5">
        <f t="shared" si="0"/>
        <v>3.8310028066259695E-2</v>
      </c>
      <c r="F9" s="6"/>
    </row>
    <row r="10" spans="1:6" s="5" customFormat="1" x14ac:dyDescent="0.2">
      <c r="A10" s="4"/>
      <c r="B10" s="5" t="s">
        <v>18</v>
      </c>
      <c r="C10" s="7" t="s">
        <v>20</v>
      </c>
      <c r="D10" s="5">
        <v>26</v>
      </c>
      <c r="E10" s="5">
        <f t="shared" si="0"/>
        <v>2.1653494124407653E-2</v>
      </c>
      <c r="F10" s="6"/>
    </row>
    <row r="11" spans="1:6" s="5" customFormat="1" x14ac:dyDescent="0.2">
      <c r="A11" s="8" t="s">
        <v>21</v>
      </c>
      <c r="B11" s="9" t="s">
        <v>22</v>
      </c>
      <c r="C11" s="9" t="s">
        <v>23</v>
      </c>
      <c r="D11" s="9">
        <v>10534</v>
      </c>
      <c r="E11" s="9">
        <f t="shared" si="0"/>
        <v>8.7729964271734691</v>
      </c>
      <c r="F11" s="10">
        <f>E11</f>
        <v>8.7729964271734691</v>
      </c>
    </row>
    <row r="12" spans="1:6" s="5" customFormat="1" x14ac:dyDescent="0.2">
      <c r="A12" s="8" t="s">
        <v>24</v>
      </c>
      <c r="B12" s="9" t="s">
        <v>25</v>
      </c>
      <c r="C12" s="9" t="s">
        <v>26</v>
      </c>
      <c r="D12" s="9">
        <v>2992</v>
      </c>
      <c r="E12" s="9">
        <f t="shared" si="0"/>
        <v>2.4918174777010651</v>
      </c>
      <c r="F12" s="10">
        <f t="shared" ref="F12:F13" si="1">E12</f>
        <v>2.4918174777010651</v>
      </c>
    </row>
    <row r="13" spans="1:6" s="5" customFormat="1" x14ac:dyDescent="0.2">
      <c r="A13" s="8" t="s">
        <v>27</v>
      </c>
      <c r="B13" s="9" t="s">
        <v>28</v>
      </c>
      <c r="C13" s="9" t="s">
        <v>29</v>
      </c>
      <c r="D13" s="9">
        <v>2430</v>
      </c>
      <c r="E13" s="9">
        <f t="shared" si="0"/>
        <v>2.0237688739350226</v>
      </c>
      <c r="F13" s="10">
        <f t="shared" si="1"/>
        <v>2.0237688739350226</v>
      </c>
    </row>
    <row r="14" spans="1:6" s="5" customFormat="1" x14ac:dyDescent="0.2">
      <c r="A14" s="8" t="s">
        <v>30</v>
      </c>
      <c r="B14" s="9" t="s">
        <v>31</v>
      </c>
      <c r="C14" s="9" t="s">
        <v>32</v>
      </c>
      <c r="D14" s="9">
        <v>1923</v>
      </c>
      <c r="E14" s="9">
        <f t="shared" si="0"/>
        <v>1.6015257385090735</v>
      </c>
      <c r="F14" s="10">
        <f>SUM(E14:E15)</f>
        <v>1.6931366751892598</v>
      </c>
    </row>
    <row r="15" spans="1:6" s="5" customFormat="1" x14ac:dyDescent="0.2">
      <c r="A15" s="4"/>
      <c r="B15" s="5" t="s">
        <v>31</v>
      </c>
      <c r="C15" s="5" t="s">
        <v>33</v>
      </c>
      <c r="D15" s="5">
        <v>110</v>
      </c>
      <c r="E15" s="5">
        <f t="shared" si="0"/>
        <v>9.1610936680186217E-2</v>
      </c>
      <c r="F15" s="6"/>
    </row>
    <row r="16" spans="1:6" s="5" customFormat="1" x14ac:dyDescent="0.2">
      <c r="A16" s="8" t="s">
        <v>34</v>
      </c>
      <c r="B16" s="9" t="s">
        <v>35</v>
      </c>
      <c r="C16" s="9" t="s">
        <v>36</v>
      </c>
      <c r="D16" s="9">
        <v>442</v>
      </c>
      <c r="E16" s="9">
        <f t="shared" si="0"/>
        <v>0.3681094001149301</v>
      </c>
      <c r="F16" s="10">
        <f>SUM(E16:E17)</f>
        <v>0.38559876075387473</v>
      </c>
    </row>
    <row r="17" spans="1:6" s="5" customFormat="1" x14ac:dyDescent="0.2">
      <c r="A17" s="4"/>
      <c r="B17" s="5" t="s">
        <v>35</v>
      </c>
      <c r="C17" s="5" t="s">
        <v>37</v>
      </c>
      <c r="D17" s="5">
        <v>21</v>
      </c>
      <c r="E17" s="5">
        <f t="shared" si="0"/>
        <v>1.7489360638944639E-2</v>
      </c>
      <c r="F17" s="6"/>
    </row>
    <row r="18" spans="1:6" s="5" customFormat="1" x14ac:dyDescent="0.2">
      <c r="A18" s="8" t="s">
        <v>38</v>
      </c>
      <c r="B18" s="9" t="s">
        <v>39</v>
      </c>
      <c r="C18" s="9" t="s">
        <v>40</v>
      </c>
      <c r="D18" s="9">
        <v>317</v>
      </c>
      <c r="E18" s="9">
        <f t="shared" si="0"/>
        <v>0.26400606297835483</v>
      </c>
      <c r="F18" s="10">
        <f>E18</f>
        <v>0.26400606297835483</v>
      </c>
    </row>
    <row r="19" spans="1:6" s="5" customFormat="1" x14ac:dyDescent="0.2">
      <c r="A19" s="8" t="s">
        <v>41</v>
      </c>
      <c r="B19" s="9" t="s">
        <v>42</v>
      </c>
      <c r="C19" s="9" t="s">
        <v>43</v>
      </c>
      <c r="D19" s="9">
        <v>309</v>
      </c>
      <c r="E19" s="9">
        <f t="shared" si="0"/>
        <v>0.25734344940161402</v>
      </c>
      <c r="F19" s="10">
        <f t="shared" ref="F19:F26" si="2">E19</f>
        <v>0.25734344940161402</v>
      </c>
    </row>
    <row r="20" spans="1:6" s="5" customFormat="1" x14ac:dyDescent="0.2">
      <c r="A20" s="8" t="s">
        <v>44</v>
      </c>
      <c r="B20" s="9" t="s">
        <v>45</v>
      </c>
      <c r="C20" s="9" t="s">
        <v>46</v>
      </c>
      <c r="D20" s="9">
        <v>220</v>
      </c>
      <c r="E20" s="9">
        <f t="shared" si="0"/>
        <v>0.18322187336037243</v>
      </c>
      <c r="F20" s="10">
        <f t="shared" si="2"/>
        <v>0.18322187336037243</v>
      </c>
    </row>
    <row r="21" spans="1:6" s="5" customFormat="1" x14ac:dyDescent="0.2">
      <c r="A21" s="8" t="s">
        <v>47</v>
      </c>
      <c r="B21" s="9" t="s">
        <v>48</v>
      </c>
      <c r="C21" s="9" t="s">
        <v>49</v>
      </c>
      <c r="D21" s="9">
        <v>144</v>
      </c>
      <c r="E21" s="9">
        <f t="shared" si="0"/>
        <v>0.11992704438133468</v>
      </c>
      <c r="F21" s="10">
        <f t="shared" si="2"/>
        <v>0.11992704438133468</v>
      </c>
    </row>
    <row r="22" spans="1:6" s="5" customFormat="1" x14ac:dyDescent="0.2">
      <c r="A22" s="8" t="s">
        <v>50</v>
      </c>
      <c r="B22" s="9" t="s">
        <v>65</v>
      </c>
      <c r="C22" s="9" t="s">
        <v>65</v>
      </c>
      <c r="D22" s="9">
        <v>0</v>
      </c>
      <c r="E22" s="9">
        <f t="shared" si="0"/>
        <v>0</v>
      </c>
      <c r="F22" s="10">
        <f t="shared" si="2"/>
        <v>0</v>
      </c>
    </row>
    <row r="23" spans="1:6" s="5" customFormat="1" x14ac:dyDescent="0.2">
      <c r="A23" s="8" t="s">
        <v>51</v>
      </c>
      <c r="B23" s="9" t="s">
        <v>52</v>
      </c>
      <c r="C23" s="9" t="s">
        <v>53</v>
      </c>
      <c r="D23" s="9">
        <v>30</v>
      </c>
      <c r="E23" s="11">
        <f>D23/120073*100</f>
        <v>2.4984800912778063E-2</v>
      </c>
      <c r="F23" s="10">
        <f t="shared" si="2"/>
        <v>2.4984800912778063E-2</v>
      </c>
    </row>
    <row r="24" spans="1:6" s="5" customFormat="1" x14ac:dyDescent="0.2">
      <c r="A24" s="8" t="s">
        <v>67</v>
      </c>
      <c r="B24" s="9" t="s">
        <v>54</v>
      </c>
      <c r="C24" s="9" t="s">
        <v>55</v>
      </c>
      <c r="D24" s="9">
        <v>19</v>
      </c>
      <c r="E24" s="9">
        <f t="shared" si="0"/>
        <v>1.5823707244759438E-2</v>
      </c>
      <c r="F24" s="10">
        <f t="shared" si="2"/>
        <v>1.5823707244759438E-2</v>
      </c>
    </row>
    <row r="25" spans="1:6" s="5" customFormat="1" x14ac:dyDescent="0.2">
      <c r="A25" s="8" t="s">
        <v>56</v>
      </c>
      <c r="B25" s="9" t="s">
        <v>65</v>
      </c>
      <c r="C25" s="9" t="s">
        <v>65</v>
      </c>
      <c r="D25" s="9">
        <v>0</v>
      </c>
      <c r="E25" s="9">
        <f t="shared" si="0"/>
        <v>0</v>
      </c>
      <c r="F25" s="10">
        <f t="shared" si="2"/>
        <v>0</v>
      </c>
    </row>
    <row r="26" spans="1:6" s="5" customFormat="1" x14ac:dyDescent="0.2">
      <c r="A26" s="8" t="s">
        <v>57</v>
      </c>
      <c r="B26" s="9" t="s">
        <v>65</v>
      </c>
      <c r="C26" s="9" t="s">
        <v>65</v>
      </c>
      <c r="D26" s="9">
        <v>0</v>
      </c>
      <c r="E26" s="9">
        <f t="shared" si="0"/>
        <v>0</v>
      </c>
      <c r="F26" s="10">
        <f t="shared" si="2"/>
        <v>0</v>
      </c>
    </row>
    <row r="27" spans="1:6" s="5" customFormat="1" x14ac:dyDescent="0.2">
      <c r="A27" s="4" t="s">
        <v>58</v>
      </c>
      <c r="B27" s="5" t="s">
        <v>59</v>
      </c>
      <c r="C27" s="5" t="s">
        <v>60</v>
      </c>
      <c r="D27" s="5">
        <v>36</v>
      </c>
      <c r="E27" s="5">
        <f t="shared" si="0"/>
        <v>2.9981761095333671E-2</v>
      </c>
      <c r="F27" s="6">
        <f>SUM(E27:E29)</f>
        <v>7.6620056132519376E-2</v>
      </c>
    </row>
    <row r="28" spans="1:6" s="5" customFormat="1" x14ac:dyDescent="0.2">
      <c r="B28" s="5" t="s">
        <v>61</v>
      </c>
      <c r="C28" s="5" t="s">
        <v>62</v>
      </c>
      <c r="D28" s="5">
        <v>36</v>
      </c>
      <c r="E28" s="5">
        <f t="shared" si="0"/>
        <v>2.9981761095333671E-2</v>
      </c>
      <c r="F28" s="6"/>
    </row>
    <row r="29" spans="1:6" s="5" customFormat="1" x14ac:dyDescent="0.2">
      <c r="B29" s="5" t="s">
        <v>63</v>
      </c>
      <c r="C29" s="5" t="s">
        <v>64</v>
      </c>
      <c r="D29" s="5">
        <v>20</v>
      </c>
      <c r="E29" s="5">
        <f t="shared" si="0"/>
        <v>1.6656533941852038E-2</v>
      </c>
      <c r="F29" s="6"/>
    </row>
    <row r="30" spans="1:6" s="5" customFormat="1" x14ac:dyDescent="0.2">
      <c r="D30" s="5">
        <f>SUM(D4:D29)</f>
        <v>120073</v>
      </c>
      <c r="E30" s="5">
        <f t="shared" si="0"/>
        <v>100</v>
      </c>
      <c r="F30" s="6">
        <f>SUM(F4:F29)</f>
        <v>100</v>
      </c>
    </row>
    <row r="31" spans="1:6" s="5" customFormat="1" x14ac:dyDescent="0.2"/>
    <row r="32" spans="1:6" s="5" customFormat="1" x14ac:dyDescent="0.2"/>
    <row r="33" s="5" customFormat="1" x14ac:dyDescent="0.2"/>
    <row r="34" s="5" customFormat="1" x14ac:dyDescent="0.2"/>
  </sheetData>
  <pageMargins left="0.78740157499999996" right="0.78740157499999996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Microsoft Office User</cp:lastModifiedBy>
  <dcterms:created xsi:type="dcterms:W3CDTF">2019-08-29T11:39:50Z</dcterms:created>
  <dcterms:modified xsi:type="dcterms:W3CDTF">2020-10-06T16:34:24Z</dcterms:modified>
</cp:coreProperties>
</file>