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2" i="9" l="1"/>
  <c r="Y63" i="9"/>
  <c r="Y64" i="9"/>
  <c r="Y65" i="9"/>
  <c r="S62" i="9"/>
  <c r="S63" i="9"/>
  <c r="S64" i="9"/>
  <c r="S65" i="9"/>
  <c r="M62" i="9"/>
  <c r="M63" i="9"/>
  <c r="M64" i="9"/>
  <c r="M65" i="9"/>
  <c r="G65" i="9"/>
  <c r="G64" i="9"/>
  <c r="G63" i="9"/>
  <c r="G62" i="9"/>
  <c r="H62" i="9"/>
  <c r="I62" i="9"/>
  <c r="J62" i="9"/>
  <c r="K62" i="9"/>
  <c r="L62" i="9"/>
  <c r="N62" i="9"/>
  <c r="O62" i="9"/>
  <c r="P62" i="9"/>
  <c r="Q62" i="9"/>
  <c r="R62" i="9"/>
  <c r="T62" i="9"/>
  <c r="U62" i="9"/>
  <c r="V62" i="9"/>
  <c r="W62" i="9"/>
  <c r="X62" i="9"/>
  <c r="D65" i="9" l="1"/>
  <c r="E65" i="9"/>
  <c r="F65" i="9"/>
  <c r="H65" i="9"/>
  <c r="I65" i="9"/>
  <c r="J65" i="9"/>
  <c r="K65" i="9"/>
  <c r="L65" i="9"/>
  <c r="N65" i="9"/>
  <c r="O65" i="9"/>
  <c r="P65" i="9"/>
  <c r="Q65" i="9"/>
  <c r="R65" i="9"/>
  <c r="T65" i="9"/>
  <c r="U65" i="9"/>
  <c r="V65" i="9"/>
  <c r="W65" i="9"/>
  <c r="X65" i="9"/>
  <c r="Z65" i="9"/>
  <c r="C65" i="9"/>
  <c r="D64" i="9"/>
  <c r="E64" i="9"/>
  <c r="F64" i="9"/>
  <c r="H64" i="9"/>
  <c r="I64" i="9"/>
  <c r="J64" i="9"/>
  <c r="K64" i="9"/>
  <c r="L64" i="9"/>
  <c r="N64" i="9"/>
  <c r="O64" i="9"/>
  <c r="P64" i="9"/>
  <c r="Q64" i="9"/>
  <c r="R64" i="9"/>
  <c r="T64" i="9"/>
  <c r="U64" i="9"/>
  <c r="V64" i="9"/>
  <c r="W64" i="9"/>
  <c r="X64" i="9"/>
  <c r="Z64" i="9"/>
  <c r="C64" i="9"/>
  <c r="D63" i="9"/>
  <c r="E63" i="9"/>
  <c r="F63" i="9"/>
  <c r="H63" i="9"/>
  <c r="I63" i="9"/>
  <c r="J63" i="9"/>
  <c r="K63" i="9"/>
  <c r="L63" i="9"/>
  <c r="N63" i="9"/>
  <c r="O63" i="9"/>
  <c r="P63" i="9"/>
  <c r="Q63" i="9"/>
  <c r="R63" i="9"/>
  <c r="T63" i="9"/>
  <c r="U63" i="9"/>
  <c r="V63" i="9"/>
  <c r="W63" i="9"/>
  <c r="X63" i="9"/>
  <c r="Z63" i="9"/>
  <c r="C63" i="9"/>
  <c r="D62" i="9"/>
  <c r="E62" i="9"/>
  <c r="F62" i="9"/>
  <c r="Z62" i="9"/>
  <c r="C62" i="9"/>
</calcChain>
</file>

<file path=xl/connections.xml><?xml version="1.0" encoding="utf-8"?>
<connections xmlns="http://schemas.openxmlformats.org/spreadsheetml/2006/main">
  <connection id="1" name="12Ssimple1" type="6" refreshedVersion="6" background="1" saveData="1">
    <textPr codePage="936" sourceFile="C:\Users\PengYu\Desktop\12Ssimple.txt" space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<sst xmlns="http://schemas.openxmlformats.org/spreadsheetml/2006/main" count="113" uniqueCount="82">
  <si>
    <t>GC-skew</t>
    <phoneticPr fontId="1" type="noConversion"/>
  </si>
  <si>
    <t>PCGs</t>
    <phoneticPr fontId="1" type="noConversion"/>
  </si>
  <si>
    <t>rRNAs</t>
    <phoneticPr fontId="1" type="noConversion"/>
  </si>
  <si>
    <t>CR</t>
    <phoneticPr fontId="1" type="noConversion"/>
  </si>
  <si>
    <t>tRNAs</t>
    <phoneticPr fontId="1" type="noConversion"/>
  </si>
  <si>
    <t>Length</t>
    <phoneticPr fontId="1" type="noConversion"/>
  </si>
  <si>
    <t>Cobitis macrostigma</t>
  </si>
  <si>
    <t xml:space="preserve">Acantopsis choirorhynchos </t>
  </si>
  <si>
    <t>Acanthopsoides gracilentus</t>
  </si>
  <si>
    <t>Canthophrys gongota</t>
  </si>
  <si>
    <t>Cobitis biwae</t>
  </si>
  <si>
    <t>Cobitis choii</t>
  </si>
  <si>
    <t>Cobitis elongatoides</t>
  </si>
  <si>
    <t>Cobitis granoei</t>
  </si>
  <si>
    <t>Cobitis lutheri</t>
  </si>
  <si>
    <t>Cobitis minamorii minamorii</t>
  </si>
  <si>
    <t>Cobitis matsubarai</t>
  </si>
  <si>
    <t>Cobitis nalbanti</t>
  </si>
  <si>
    <t>Cobitis sp.(1)</t>
  </si>
  <si>
    <t>Cobitis sp. (2)</t>
  </si>
  <si>
    <t>Cobitis sp.(3)</t>
  </si>
  <si>
    <t>Cobitis striata (1)</t>
  </si>
  <si>
    <t>Cobitis striata (2)</t>
  </si>
  <si>
    <t>Cobitis striata striata</t>
  </si>
  <si>
    <t>Cobitis sinensis</t>
  </si>
  <si>
    <t>Cobitis takatsuensis (1)</t>
  </si>
  <si>
    <t>Cobitis takatsuensis (2)</t>
  </si>
  <si>
    <t>Iksookimia longicorpa</t>
  </si>
  <si>
    <t>Kichulchoia multifasciata</t>
  </si>
  <si>
    <t xml:space="preserve">Koreocobitis naktongensis </t>
  </si>
  <si>
    <t>Kottelatlimia pristes</t>
  </si>
  <si>
    <t xml:space="preserve">Lepidocephalichthys annandalei </t>
  </si>
  <si>
    <t>Lepidocephalichthys guntea</t>
  </si>
  <si>
    <t>Lepidocephalichthys hasselti</t>
  </si>
  <si>
    <t>Lepidocephalichthys micropogon</t>
  </si>
  <si>
    <t xml:space="preserve">Lepidocephalichthys sp. </t>
  </si>
  <si>
    <t>Lepidocephalus macrochir</t>
  </si>
  <si>
    <t>Misgurnus anguillicaudatus (1)</t>
  </si>
  <si>
    <t>Misgurnus anguillicaudatus (2)</t>
  </si>
  <si>
    <t xml:space="preserve">Misgurnus anguillicaudatus (3) </t>
  </si>
  <si>
    <t>Misgurnus anguillicaudatus (4)</t>
  </si>
  <si>
    <t>Misgurnus anguillicaudatus (5)</t>
  </si>
  <si>
    <t>Misgurnus anguillicaudatus (6)</t>
  </si>
  <si>
    <t>Misgurnus anguillicaudatus (7)</t>
  </si>
  <si>
    <t>Misgurnus anguillicaudatus (8)</t>
  </si>
  <si>
    <t>Misgurnus anguillicaudatus (9)</t>
  </si>
  <si>
    <t>Misgurnus anguillicaudatus (10)</t>
  </si>
  <si>
    <t>Misgurnus anguillicaudatus (11)</t>
  </si>
  <si>
    <t>Misgurnus anguillicaudatus (12)</t>
  </si>
  <si>
    <t>Misgurnus anguillicaudatus (13)</t>
  </si>
  <si>
    <t>Misgurnus anguillicaudatus (14)</t>
  </si>
  <si>
    <t>Misgurnus bipartitus</t>
  </si>
  <si>
    <t>Misgurnus mizolepis</t>
  </si>
  <si>
    <t>Misgurnus mohoity</t>
  </si>
  <si>
    <t xml:space="preserve">Misgurnus nikolskyi </t>
  </si>
  <si>
    <t>Niwaella delicata</t>
  </si>
  <si>
    <t>Paramisgurnus dabryanus (1)</t>
  </si>
  <si>
    <t>Paramisgurnus dabryanus (2)</t>
  </si>
  <si>
    <t>Paramisgurnus dabryanus (3)</t>
  </si>
  <si>
    <t>Pangio anguillaris</t>
  </si>
  <si>
    <t>Pangio cuneovirgata</t>
  </si>
  <si>
    <t>Pangio kuhlii</t>
  </si>
  <si>
    <t>Pangio oblonga</t>
  </si>
  <si>
    <t>Microcobitis sp.</t>
  </si>
  <si>
    <t>whole
 mitogenome</t>
    <phoneticPr fontId="1" type="noConversion"/>
  </si>
  <si>
    <t>whole
 mitogenome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</si>
  <si>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</si>
  <si>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</si>
  <si>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</si>
  <si>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</si>
  <si>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</si>
  <si>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</si>
  <si>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A+T %</t>
    <phoneticPr fontId="1" type="noConversion"/>
  </si>
  <si>
    <t>AT-skew</t>
    <phoneticPr fontId="1" type="noConversion"/>
  </si>
  <si>
    <t>NO.</t>
    <phoneticPr fontId="1" type="noConversion"/>
  </si>
  <si>
    <t>Species</t>
    <phoneticPr fontId="1" type="noConversion"/>
  </si>
  <si>
    <t>MAX</t>
    <phoneticPr fontId="1" type="noConversion"/>
  </si>
  <si>
    <t>MIN</t>
    <phoneticPr fontId="1" type="noConversion"/>
  </si>
  <si>
    <t>AVERAGE</t>
    <phoneticPr fontId="1" type="noConversion"/>
  </si>
  <si>
    <t>STDEV</t>
    <phoneticPr fontId="1" type="noConversion"/>
  </si>
  <si>
    <r>
      <t>O</t>
    </r>
    <r>
      <rPr>
        <b/>
        <vertAlign val="subscript"/>
        <sz val="11"/>
        <color theme="1"/>
        <rFont val="Times New Roman"/>
        <family val="1"/>
      </rPr>
      <t>L</t>
    </r>
    <phoneticPr fontId="1" type="noConversion"/>
  </si>
  <si>
    <t>Supplementary Table 2. Length, base composition and skewness of Cobitinae fish mitogenomes.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</si>
</sst>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_ "/>
    <numFmt numFmtId="177" formatCode="0_);[Red]\(0\)"/>
    <numFmt numFmtId="178" formatCode="0.0_);[Red]\(0.0\)"/>
    <numFmt numFmtId="179" formatCode="0.0;[Red]0.0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FF6600"/>
      <color rgb="FF00FF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tabSelected="1" zoomScale="70" zoomScaleNormal="70" workbookViewId="0">
      <selection sqref="A1:Z1"/>
    </sheetView>
  </sheetViews>
  <sheetFormatPr defaultColWidth="8.875" defaultRowHeight="15" x14ac:dyDescent="0.2"/>
  <cols>
    <col min="1" max="1" width="8.875" style="1"/>
    <col min="2" max="2" width="32.625" style="3" bestFit="1" customWidth="1"/>
    <col min="3" max="3" width="12.75" style="2" bestFit="1" customWidth="1"/>
    <col min="4" max="4" width="9.5" style="2" bestFit="1" customWidth="1"/>
    <col min="5" max="6" width="8" style="2" bestFit="1" customWidth="1"/>
    <col min="7" max="7" width="8" style="2" customWidth="1"/>
    <col min="8" max="8" width="7.5" style="2" bestFit="1" customWidth="1"/>
    <col min="9" max="9" width="12.75" style="20" bestFit="1" customWidth="1"/>
    <col min="10" max="10" width="7.25" style="20" bestFit="1" customWidth="1"/>
    <col min="11" max="12" width="8" style="20" bestFit="1" customWidth="1"/>
    <col min="13" max="13" width="8" style="20" customWidth="1"/>
    <col min="14" max="14" width="6.5" style="20" bestFit="1" customWidth="1"/>
    <col min="15" max="15" width="12.375" style="23" bestFit="1" customWidth="1"/>
    <col min="16" max="16" width="8.5" style="24" bestFit="1" customWidth="1"/>
    <col min="17" max="20" width="8.875" style="23"/>
    <col min="21" max="21" width="12.375" style="23" bestFit="1" customWidth="1"/>
    <col min="22" max="26" width="8.875" style="23"/>
    <col min="27" max="16384" width="8.875" style="1"/>
  </cols>
  <sheetData>
    <row r="1" spans="1:26" ht="30.75" customHeight="1" x14ac:dyDescent="0.2">
      <c r="A1" s="29" t="s">
        <v>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x14ac:dyDescent="0.2">
      <c r="A2" s="4"/>
      <c r="B2" s="5"/>
      <c r="C2" s="27" t="s">
        <v>5</v>
      </c>
      <c r="D2" s="27"/>
      <c r="E2" s="27"/>
      <c r="F2" s="27"/>
      <c r="G2" s="27"/>
      <c r="H2" s="27"/>
      <c r="I2" s="26" t="s">
        <v>72</v>
      </c>
      <c r="J2" s="26"/>
      <c r="K2" s="26"/>
      <c r="L2" s="26"/>
      <c r="M2" s="26"/>
      <c r="N2" s="26"/>
      <c r="O2" s="28" t="s">
        <v>73</v>
      </c>
      <c r="P2" s="28"/>
      <c r="Q2" s="28"/>
      <c r="R2" s="28"/>
      <c r="S2" s="28"/>
      <c r="T2" s="28"/>
      <c r="U2" s="28" t="s">
        <v>0</v>
      </c>
      <c r="V2" s="28"/>
      <c r="W2" s="28"/>
      <c r="X2" s="28"/>
      <c r="Y2" s="28"/>
      <c r="Z2" s="28"/>
    </row>
    <row r="3" spans="1:26" ht="28.5" x14ac:dyDescent="0.2">
      <c r="A3" s="6" t="s">
        <v>74</v>
      </c>
      <c r="B3" s="7" t="s">
        <v>75</v>
      </c>
      <c r="C3" s="8" t="s">
        <v>64</v>
      </c>
      <c r="D3" s="9" t="s">
        <v>1</v>
      </c>
      <c r="E3" s="9" t="s">
        <v>4</v>
      </c>
      <c r="F3" s="9" t="s">
        <v>2</v>
      </c>
      <c r="G3" s="9" t="s">
        <v>80</v>
      </c>
      <c r="H3" s="9" t="s">
        <v>3</v>
      </c>
      <c r="I3" s="18" t="s">
        <v>65</v>
      </c>
      <c r="J3" s="19" t="s">
        <v>1</v>
      </c>
      <c r="K3" s="19" t="s">
        <v>4</v>
      </c>
      <c r="L3" s="19" t="s">
        <v>2</v>
      </c>
      <c r="M3" s="9" t="s">
        <v>80</v>
      </c>
      <c r="N3" s="19" t="s">
        <v>3</v>
      </c>
      <c r="O3" s="21" t="s">
        <v>65</v>
      </c>
      <c r="P3" s="22" t="s">
        <v>1</v>
      </c>
      <c r="Q3" s="22" t="s">
        <v>4</v>
      </c>
      <c r="R3" s="22" t="s">
        <v>2</v>
      </c>
      <c r="S3" s="9" t="s">
        <v>80</v>
      </c>
      <c r="T3" s="22" t="s">
        <v>3</v>
      </c>
      <c r="U3" s="21" t="s">
        <v>65</v>
      </c>
      <c r="V3" s="22" t="s">
        <v>1</v>
      </c>
      <c r="W3" s="22" t="s">
        <v>4</v>
      </c>
      <c r="X3" s="22" t="s">
        <v>2</v>
      </c>
      <c r="Y3" s="9" t="s">
        <v>80</v>
      </c>
      <c r="Z3" s="22" t="s">
        <v>3</v>
      </c>
    </row>
    <row r="4" spans="1:26" x14ac:dyDescent="0.2">
      <c r="A4" s="4">
        <v>1</v>
      </c>
      <c r="B4" s="5" t="s">
        <v>6</v>
      </c>
      <c r="C4" s="10">
        <v>16634</v>
      </c>
      <c r="D4" s="10">
        <v>11472</v>
      </c>
      <c r="E4" s="10">
        <v>1557</v>
      </c>
      <c r="F4" s="10">
        <v>2627</v>
      </c>
      <c r="G4" s="10">
        <v>29</v>
      </c>
      <c r="H4" s="10">
        <v>917</v>
      </c>
      <c r="I4" s="11">
        <v>58.272213538535524</v>
      </c>
      <c r="J4" s="11">
        <v>58.777894002789395</v>
      </c>
      <c r="K4" s="11">
        <v>55.170199100834935</v>
      </c>
      <c r="L4" s="11">
        <v>55.348306052531406</v>
      </c>
      <c r="M4" s="11">
        <v>34.482758620689658</v>
      </c>
      <c r="N4" s="11">
        <v>66.303162486368592</v>
      </c>
      <c r="O4" s="12">
        <v>1.268956979263384E-2</v>
      </c>
      <c r="P4" s="12">
        <v>-7.0443422808838752E-2</v>
      </c>
      <c r="Q4" s="12">
        <v>2.4447031431897571E-2</v>
      </c>
      <c r="R4" s="12">
        <v>0.20082530949105915</v>
      </c>
      <c r="S4" s="12">
        <v>0.2</v>
      </c>
      <c r="T4" s="12">
        <v>3.618421052631586E-2</v>
      </c>
      <c r="U4" s="12">
        <v>-0.20472554386975939</v>
      </c>
      <c r="V4" s="12">
        <v>-0.23028124339183759</v>
      </c>
      <c r="W4" s="12">
        <v>3.724928366762173E-2</v>
      </c>
      <c r="X4" s="12">
        <v>-2.8132992327365759E-2</v>
      </c>
      <c r="Y4" s="12">
        <v>5.2631578947368418E-2</v>
      </c>
      <c r="Z4" s="12">
        <v>-0.15210355987055016</v>
      </c>
    </row>
    <row r="5" spans="1:26" x14ac:dyDescent="0.2">
      <c r="A5" s="4">
        <v>2</v>
      </c>
      <c r="B5" s="5" t="s">
        <v>7</v>
      </c>
      <c r="C5" s="13">
        <v>16600</v>
      </c>
      <c r="D5" s="13">
        <v>11435</v>
      </c>
      <c r="E5" s="13">
        <v>1561</v>
      </c>
      <c r="F5" s="13">
        <v>2643</v>
      </c>
      <c r="G5" s="13">
        <v>29</v>
      </c>
      <c r="H5" s="13">
        <v>924</v>
      </c>
      <c r="I5" s="14">
        <v>56.596385542168676</v>
      </c>
      <c r="J5" s="14">
        <v>56.624398775688675</v>
      </c>
      <c r="K5" s="14">
        <v>54.260089686098652</v>
      </c>
      <c r="L5" s="14">
        <v>54.559213015512675</v>
      </c>
      <c r="M5" s="14">
        <v>41.379310344827587</v>
      </c>
      <c r="N5" s="14">
        <v>66.991341991341983</v>
      </c>
      <c r="O5" s="12">
        <v>9.1857370941990382E-2</v>
      </c>
      <c r="P5" s="15">
        <v>1.3745173745173749E-2</v>
      </c>
      <c r="Q5" s="12">
        <v>2.4793388429752188E-2</v>
      </c>
      <c r="R5" s="12">
        <v>0.25797503467406385</v>
      </c>
      <c r="S5" s="12">
        <v>-0.16666666666666666</v>
      </c>
      <c r="T5" s="12">
        <v>5.0080775444264924E-2</v>
      </c>
      <c r="U5" s="12">
        <v>-0.25801526717557249</v>
      </c>
      <c r="V5" s="12">
        <v>-0.28185483870967748</v>
      </c>
      <c r="W5" s="12">
        <v>3.64145658263305E-2</v>
      </c>
      <c r="X5" s="12">
        <v>-7.9100749375520335E-2</v>
      </c>
      <c r="Y5" s="12">
        <v>5.8823529411764705E-2</v>
      </c>
      <c r="Z5" s="12">
        <v>-0.17377049180327869</v>
      </c>
    </row>
    <row r="6" spans="1:26" x14ac:dyDescent="0.2">
      <c r="A6" s="4">
        <v>3</v>
      </c>
      <c r="B6" s="16" t="s">
        <v>8</v>
      </c>
      <c r="C6" s="13">
        <v>16603</v>
      </c>
      <c r="D6" s="13">
        <v>11430</v>
      </c>
      <c r="E6" s="13">
        <v>1561</v>
      </c>
      <c r="F6" s="13">
        <v>2642</v>
      </c>
      <c r="G6" s="13">
        <v>29</v>
      </c>
      <c r="H6" s="13">
        <v>919</v>
      </c>
      <c r="I6" s="14">
        <v>56.291031741251587</v>
      </c>
      <c r="J6" s="14">
        <v>56.39545056867891</v>
      </c>
      <c r="K6" s="14">
        <v>54.324151185137737</v>
      </c>
      <c r="L6" s="14">
        <v>53.671461014383041</v>
      </c>
      <c r="M6" s="14">
        <v>34.482758620689658</v>
      </c>
      <c r="N6" s="14">
        <v>66.158868335146906</v>
      </c>
      <c r="O6" s="12">
        <v>9.0520008559811696E-2</v>
      </c>
      <c r="P6" s="15">
        <v>-2.7924294135898186E-3</v>
      </c>
      <c r="Q6" s="12">
        <v>2.3584905660377416E-2</v>
      </c>
      <c r="R6" s="12">
        <v>0.26516220028208742</v>
      </c>
      <c r="S6" s="12">
        <v>0</v>
      </c>
      <c r="T6" s="12">
        <v>0.11184210526315794</v>
      </c>
      <c r="U6" s="12">
        <v>-0.24789858068072201</v>
      </c>
      <c r="V6" s="12">
        <v>-0.2664526484751204</v>
      </c>
      <c r="W6" s="12">
        <v>4.6283309957924276E-2</v>
      </c>
      <c r="X6" s="12">
        <v>-8.4967320261437884E-2</v>
      </c>
      <c r="Y6" s="12">
        <v>-5.2631578947368418E-2</v>
      </c>
      <c r="Z6" s="12">
        <v>-0.18327974276527328</v>
      </c>
    </row>
    <row r="7" spans="1:26" x14ac:dyDescent="0.2">
      <c r="A7" s="4">
        <v>4</v>
      </c>
      <c r="B7" s="5" t="s">
        <v>9</v>
      </c>
      <c r="C7" s="13">
        <v>16561</v>
      </c>
      <c r="D7" s="13">
        <v>11425</v>
      </c>
      <c r="E7" s="10">
        <v>1558</v>
      </c>
      <c r="F7" s="10">
        <v>2628</v>
      </c>
      <c r="G7" s="10">
        <v>30</v>
      </c>
      <c r="H7" s="10">
        <v>901</v>
      </c>
      <c r="I7" s="11">
        <v>56.693436386691616</v>
      </c>
      <c r="J7" s="14">
        <v>56.612691466083149</v>
      </c>
      <c r="K7" s="11">
        <v>54.813863928112966</v>
      </c>
      <c r="L7" s="11">
        <v>54.337899543378995</v>
      </c>
      <c r="M7" s="11">
        <v>43.333333333333336</v>
      </c>
      <c r="N7" s="11">
        <v>68.368479467258595</v>
      </c>
      <c r="O7" s="12">
        <v>9.5750346149749713E-2</v>
      </c>
      <c r="P7" s="15">
        <v>8.967223252937466E-3</v>
      </c>
      <c r="Q7" s="12">
        <v>4.4496487119437912E-2</v>
      </c>
      <c r="R7" s="12">
        <v>0.28991596638655454</v>
      </c>
      <c r="S7" s="12">
        <v>7.6923076923076927E-2</v>
      </c>
      <c r="T7" s="12">
        <v>4.2207792207792284E-2</v>
      </c>
      <c r="U7" s="12">
        <v>-0.25989960959286118</v>
      </c>
      <c r="V7" s="12">
        <v>-0.28101674399838616</v>
      </c>
      <c r="W7" s="12">
        <v>1.4204545454545414E-2</v>
      </c>
      <c r="X7" s="12">
        <v>-9.5000000000000001E-2</v>
      </c>
      <c r="Y7" s="12">
        <v>-5.8823529411764705E-2</v>
      </c>
      <c r="Z7" s="12">
        <v>-0.19298245614035092</v>
      </c>
    </row>
    <row r="8" spans="1:26" x14ac:dyDescent="0.2">
      <c r="A8" s="4">
        <v>5</v>
      </c>
      <c r="B8" s="5" t="s">
        <v>10</v>
      </c>
      <c r="C8" s="13">
        <v>16642</v>
      </c>
      <c r="D8" s="13">
        <v>11435</v>
      </c>
      <c r="E8" s="10">
        <v>1559</v>
      </c>
      <c r="F8" s="10">
        <v>2633</v>
      </c>
      <c r="G8" s="10">
        <v>29</v>
      </c>
      <c r="H8" s="10">
        <v>917</v>
      </c>
      <c r="I8" s="11">
        <v>58.586708328325926</v>
      </c>
      <c r="J8" s="14">
        <v>58.994315697420205</v>
      </c>
      <c r="K8" s="11">
        <v>54.842847979474023</v>
      </c>
      <c r="L8" s="11">
        <v>56.171667299658182</v>
      </c>
      <c r="M8" s="11">
        <v>44.827586206896555</v>
      </c>
      <c r="N8" s="11">
        <v>66.521264994547437</v>
      </c>
      <c r="O8" s="12">
        <v>1.8666666666666647E-2</v>
      </c>
      <c r="P8" s="15">
        <v>-6.7299140231248097E-2</v>
      </c>
      <c r="Q8" s="12">
        <v>1.9883040935672485E-2</v>
      </c>
      <c r="R8" s="12">
        <v>0.21839080459770119</v>
      </c>
      <c r="S8" s="12">
        <v>-7.6923076923076927E-2</v>
      </c>
      <c r="T8" s="12">
        <v>3.6065573770491924E-2</v>
      </c>
      <c r="U8" s="12">
        <v>-0.21096923969820086</v>
      </c>
      <c r="V8" s="12">
        <v>-0.23181915120494778</v>
      </c>
      <c r="W8" s="12">
        <v>3.97727272727273E-2</v>
      </c>
      <c r="X8" s="12">
        <v>-4.3327556325823247E-2</v>
      </c>
      <c r="Y8" s="12">
        <v>0.125</v>
      </c>
      <c r="Z8" s="12">
        <v>-0.17915309446254069</v>
      </c>
    </row>
    <row r="9" spans="1:26" x14ac:dyDescent="0.2">
      <c r="A9" s="4">
        <v>6</v>
      </c>
      <c r="B9" s="5" t="s">
        <v>11</v>
      </c>
      <c r="C9" s="13">
        <v>16566</v>
      </c>
      <c r="D9" s="13">
        <v>11429</v>
      </c>
      <c r="E9" s="13">
        <v>1554</v>
      </c>
      <c r="F9" s="13">
        <v>2627</v>
      </c>
      <c r="G9" s="13">
        <v>29</v>
      </c>
      <c r="H9" s="13">
        <v>913</v>
      </c>
      <c r="I9" s="14">
        <v>57.557648195098395</v>
      </c>
      <c r="J9" s="14">
        <v>57.984075597165102</v>
      </c>
      <c r="K9" s="14">
        <v>54.311454311454312</v>
      </c>
      <c r="L9" s="14">
        <v>54.701180053292731</v>
      </c>
      <c r="M9" s="14">
        <v>34.482758620689658</v>
      </c>
      <c r="N9" s="14">
        <v>67.031763417305584</v>
      </c>
      <c r="O9" s="12">
        <v>1.7094913476664874E-2</v>
      </c>
      <c r="P9" s="15">
        <v>-7.137467934208544E-2</v>
      </c>
      <c r="Q9" s="12">
        <v>1.6587677725118544E-2</v>
      </c>
      <c r="R9" s="12">
        <v>0.20946416144746002</v>
      </c>
      <c r="S9" s="12">
        <v>0.2</v>
      </c>
      <c r="T9" s="12">
        <v>3.5947712418300679E-2</v>
      </c>
      <c r="U9" s="12">
        <v>-0.208931873133267</v>
      </c>
      <c r="V9" s="12">
        <v>-0.23032069970845492</v>
      </c>
      <c r="W9" s="12">
        <v>4.2253521126760535E-2</v>
      </c>
      <c r="X9" s="12">
        <v>-4.0336134453781466E-2</v>
      </c>
      <c r="Y9" s="12">
        <v>5.2631578947368418E-2</v>
      </c>
      <c r="Z9" s="12">
        <v>-0.15614617940199341</v>
      </c>
    </row>
    <row r="10" spans="1:26" x14ac:dyDescent="0.2">
      <c r="A10" s="4">
        <v>7</v>
      </c>
      <c r="B10" s="16" t="s">
        <v>12</v>
      </c>
      <c r="C10" s="13">
        <v>16541</v>
      </c>
      <c r="D10" s="13">
        <v>11438</v>
      </c>
      <c r="E10" s="13">
        <v>1561</v>
      </c>
      <c r="F10" s="13">
        <v>2606</v>
      </c>
      <c r="G10" s="13">
        <v>29</v>
      </c>
      <c r="H10" s="13" t="s">
        <v>66</v>
      </c>
      <c r="I10" s="14">
        <v>57.892509521794324</v>
      </c>
      <c r="J10" s="14">
        <v>58.209477181325404</v>
      </c>
      <c r="K10" s="14">
        <v>55.477258167841129</v>
      </c>
      <c r="L10" s="14">
        <v>55.372217958557179</v>
      </c>
      <c r="M10" s="14">
        <v>31.03448275862069</v>
      </c>
      <c r="N10" s="14" t="s">
        <v>67</v>
      </c>
      <c r="O10" s="12">
        <v>1.441102756892227E-2</v>
      </c>
      <c r="P10" s="17">
        <v>-6.8489035746470348E-2</v>
      </c>
      <c r="Q10" s="12">
        <v>9.2378752886835749E-3</v>
      </c>
      <c r="R10" s="12">
        <v>0.21413721413721423</v>
      </c>
      <c r="S10" s="12">
        <v>-0.1111111111111111</v>
      </c>
      <c r="T10" s="12" t="s">
        <v>68</v>
      </c>
      <c r="U10" s="12">
        <v>-0.20373295046661882</v>
      </c>
      <c r="V10" s="12">
        <v>-0.23012552301255235</v>
      </c>
      <c r="W10" s="12">
        <v>5.0359712230215833E-2</v>
      </c>
      <c r="X10" s="12">
        <v>-4.0412725709372321E-2</v>
      </c>
      <c r="Y10" s="12">
        <v>0.2</v>
      </c>
      <c r="Z10" s="12" t="s">
        <v>68</v>
      </c>
    </row>
    <row r="11" spans="1:26" x14ac:dyDescent="0.2">
      <c r="A11" s="4">
        <v>8</v>
      </c>
      <c r="B11" s="16" t="s">
        <v>13</v>
      </c>
      <c r="C11" s="13">
        <v>16636</v>
      </c>
      <c r="D11" s="13">
        <v>11472</v>
      </c>
      <c r="E11" s="13">
        <v>1557</v>
      </c>
      <c r="F11" s="13">
        <v>2627</v>
      </c>
      <c r="G11" s="13">
        <v>29</v>
      </c>
      <c r="H11" s="13">
        <v>915</v>
      </c>
      <c r="I11" s="14">
        <v>58.325318586198605</v>
      </c>
      <c r="J11" s="14">
        <v>58.838912133891213</v>
      </c>
      <c r="K11" s="14">
        <v>55.041746949261395</v>
      </c>
      <c r="L11" s="14">
        <v>55.424438523030076</v>
      </c>
      <c r="M11" s="14">
        <v>34.482758620689658</v>
      </c>
      <c r="N11" s="14">
        <v>66.448087431693978</v>
      </c>
      <c r="O11" s="12">
        <v>1.1645882716685627E-2</v>
      </c>
      <c r="P11" s="17">
        <v>-7.1703703703703686E-2</v>
      </c>
      <c r="Q11" s="12">
        <v>2.4504084014002222E-2</v>
      </c>
      <c r="R11" s="12">
        <v>0.19917582417582419</v>
      </c>
      <c r="S11" s="12">
        <v>0.2</v>
      </c>
      <c r="T11" s="12">
        <v>3.6184210526315812E-2</v>
      </c>
      <c r="U11" s="12">
        <v>-0.20380787537862396</v>
      </c>
      <c r="V11" s="12">
        <v>-0.22998729351969513</v>
      </c>
      <c r="W11" s="12">
        <v>3.7142857142857179E-2</v>
      </c>
      <c r="X11" s="12">
        <v>-2.6473099914602949E-2</v>
      </c>
      <c r="Y11" s="12">
        <v>5.2631578947368418E-2</v>
      </c>
      <c r="Z11" s="12">
        <v>-0.14657980456026062</v>
      </c>
    </row>
    <row r="12" spans="1:26" x14ac:dyDescent="0.2">
      <c r="A12" s="4">
        <v>9</v>
      </c>
      <c r="B12" s="16" t="s">
        <v>14</v>
      </c>
      <c r="C12" s="13">
        <v>16639</v>
      </c>
      <c r="D12" s="13">
        <v>11461</v>
      </c>
      <c r="E12" s="13">
        <v>1558</v>
      </c>
      <c r="F12" s="13">
        <v>2629</v>
      </c>
      <c r="G12" s="13">
        <v>30</v>
      </c>
      <c r="H12" s="13">
        <v>985</v>
      </c>
      <c r="I12" s="14">
        <v>58.777570767474003</v>
      </c>
      <c r="J12" s="14">
        <v>59.244394031934391</v>
      </c>
      <c r="K12" s="14">
        <v>55.070603337612326</v>
      </c>
      <c r="L12" s="14">
        <v>56.637504754659574</v>
      </c>
      <c r="M12" s="14">
        <v>30</v>
      </c>
      <c r="N12" s="14">
        <v>65.888324873096451</v>
      </c>
      <c r="O12" s="12">
        <v>9.202453987730036E-3</v>
      </c>
      <c r="P12" s="17">
        <v>-7.8939617083947033E-2</v>
      </c>
      <c r="Q12" s="12">
        <v>1.6317016317016257E-2</v>
      </c>
      <c r="R12" s="12">
        <v>0.20752182672934863</v>
      </c>
      <c r="S12" s="12">
        <v>0.1111111111111111</v>
      </c>
      <c r="T12" s="12">
        <v>2.9275808936825805E-2</v>
      </c>
      <c r="U12" s="12">
        <v>-0.19988336492200029</v>
      </c>
      <c r="V12" s="12">
        <v>-0.2245771783344038</v>
      </c>
      <c r="W12" s="12">
        <v>3.1428571428571452E-2</v>
      </c>
      <c r="X12" s="12">
        <v>-3.3333333333333395E-2</v>
      </c>
      <c r="Y12" s="12">
        <v>0.14285714285714285</v>
      </c>
      <c r="Z12" s="12">
        <v>-0.13690476190476197</v>
      </c>
    </row>
    <row r="13" spans="1:26" x14ac:dyDescent="0.2">
      <c r="A13" s="4">
        <v>10</v>
      </c>
      <c r="B13" s="16" t="s">
        <v>15</v>
      </c>
      <c r="C13" s="13">
        <v>16645</v>
      </c>
      <c r="D13" s="13">
        <v>11471</v>
      </c>
      <c r="E13" s="13">
        <v>1557</v>
      </c>
      <c r="F13" s="13">
        <v>2633</v>
      </c>
      <c r="G13" s="13">
        <v>29</v>
      </c>
      <c r="H13" s="13">
        <v>919</v>
      </c>
      <c r="I13" s="14">
        <v>58.70231300690898</v>
      </c>
      <c r="J13" s="14">
        <v>59.297358556359512</v>
      </c>
      <c r="K13" s="14">
        <v>54.849068721901091</v>
      </c>
      <c r="L13" s="14">
        <v>55.981769844284088</v>
      </c>
      <c r="M13" s="14">
        <v>34.482758620689658</v>
      </c>
      <c r="N13" s="14">
        <v>65.832426550598484</v>
      </c>
      <c r="O13" s="12">
        <v>7.8804625933885548E-3</v>
      </c>
      <c r="P13" s="17">
        <v>-7.8212290502793338E-2</v>
      </c>
      <c r="Q13" s="12">
        <v>2.1077283372365304E-2</v>
      </c>
      <c r="R13" s="12">
        <v>0.20082530949105915</v>
      </c>
      <c r="S13" s="12">
        <v>0.2</v>
      </c>
      <c r="T13" s="12">
        <v>2.1487603305785058E-2</v>
      </c>
      <c r="U13" s="12">
        <v>-0.20192027931335466</v>
      </c>
      <c r="V13" s="12">
        <v>-0.2268151638466481</v>
      </c>
      <c r="W13" s="12">
        <v>4.4096728307254598E-2</v>
      </c>
      <c r="X13" s="12">
        <v>-2.8132992327365759E-2</v>
      </c>
      <c r="Y13" s="12">
        <v>5.2631578947368418E-2</v>
      </c>
      <c r="Z13" s="12">
        <v>-0.16560509554140126</v>
      </c>
    </row>
    <row r="14" spans="1:26" x14ac:dyDescent="0.2">
      <c r="A14" s="4">
        <v>11</v>
      </c>
      <c r="B14" s="16" t="s">
        <v>16</v>
      </c>
      <c r="C14" s="13">
        <v>16574</v>
      </c>
      <c r="D14" s="13">
        <v>11428</v>
      </c>
      <c r="E14" s="13">
        <v>1558</v>
      </c>
      <c r="F14" s="13">
        <v>2625</v>
      </c>
      <c r="G14" s="13">
        <v>30</v>
      </c>
      <c r="H14" s="13">
        <v>917</v>
      </c>
      <c r="I14" s="14">
        <v>58.495233498250272</v>
      </c>
      <c r="J14" s="14">
        <v>58.907945397269863</v>
      </c>
      <c r="K14" s="14">
        <v>54.428754813863932</v>
      </c>
      <c r="L14" s="14">
        <v>56.533333333333331</v>
      </c>
      <c r="M14" s="14">
        <v>36.666666666666664</v>
      </c>
      <c r="N14" s="14">
        <v>66.412213740458014</v>
      </c>
      <c r="O14" s="12">
        <v>1.2686952037132441E-2</v>
      </c>
      <c r="P14" s="17">
        <v>-7.5460487225193051E-2</v>
      </c>
      <c r="Q14" s="12">
        <v>1.650943396226422E-2</v>
      </c>
      <c r="R14" s="12">
        <v>0.21166892808683851</v>
      </c>
      <c r="S14" s="12">
        <v>-9.0909090909090912E-2</v>
      </c>
      <c r="T14" s="12">
        <v>3.1198686371100057E-2</v>
      </c>
      <c r="U14" s="12">
        <v>-0.20802442215438288</v>
      </c>
      <c r="V14" s="12">
        <v>-0.23040885860306648</v>
      </c>
      <c r="W14" s="12">
        <v>3.9436619718309876E-2</v>
      </c>
      <c r="X14" s="12">
        <v>-4.05522001725626E-2</v>
      </c>
      <c r="Y14" s="12">
        <v>5.2631578947368418E-2</v>
      </c>
      <c r="Z14" s="12">
        <v>-0.15584415584415579</v>
      </c>
    </row>
    <row r="15" spans="1:26" x14ac:dyDescent="0.2">
      <c r="A15" s="4">
        <v>12</v>
      </c>
      <c r="B15" s="5" t="s">
        <v>17</v>
      </c>
      <c r="C15" s="13">
        <v>16631</v>
      </c>
      <c r="D15" s="13">
        <v>11437</v>
      </c>
      <c r="E15" s="10">
        <v>1553</v>
      </c>
      <c r="F15" s="10">
        <v>2633</v>
      </c>
      <c r="G15" s="10">
        <v>29</v>
      </c>
      <c r="H15" s="10">
        <v>921</v>
      </c>
      <c r="I15" s="11">
        <v>58.439059587517285</v>
      </c>
      <c r="J15" s="14">
        <v>58.809128267902423</v>
      </c>
      <c r="K15" s="11">
        <v>54.861558274307797</v>
      </c>
      <c r="L15" s="11">
        <v>56.551462210406385</v>
      </c>
      <c r="M15" s="11">
        <v>27.586206896551722</v>
      </c>
      <c r="N15" s="11">
        <v>65.906623235613452</v>
      </c>
      <c r="O15" s="12">
        <v>1.3684535446033543E-2</v>
      </c>
      <c r="P15" s="17">
        <v>-7.4635741897115734E-2</v>
      </c>
      <c r="Q15" s="12">
        <v>2.1126760563380385E-2</v>
      </c>
      <c r="R15" s="12">
        <v>0.21289456010745469</v>
      </c>
      <c r="S15" s="12">
        <v>0</v>
      </c>
      <c r="T15" s="12">
        <v>3.789126853377265E-2</v>
      </c>
      <c r="U15" s="12">
        <v>-0.20312500000000003</v>
      </c>
      <c r="V15" s="12">
        <v>-0.22734026745913816</v>
      </c>
      <c r="W15" s="12">
        <v>4.4222539229671919E-2</v>
      </c>
      <c r="X15" s="12">
        <v>-3.4965034965035002E-2</v>
      </c>
      <c r="Y15" s="12">
        <v>0.14285714285714285</v>
      </c>
      <c r="Z15" s="12">
        <v>-0.14012738853503182</v>
      </c>
    </row>
    <row r="16" spans="1:26" x14ac:dyDescent="0.2">
      <c r="A16" s="4">
        <v>13</v>
      </c>
      <c r="B16" s="16" t="s">
        <v>18</v>
      </c>
      <c r="C16" s="13">
        <v>16570</v>
      </c>
      <c r="D16" s="13">
        <v>11428</v>
      </c>
      <c r="E16" s="13">
        <v>1557</v>
      </c>
      <c r="F16" s="13">
        <v>2625</v>
      </c>
      <c r="G16" s="13">
        <v>30</v>
      </c>
      <c r="H16" s="13">
        <v>914</v>
      </c>
      <c r="I16" s="14">
        <v>58.068799034399518</v>
      </c>
      <c r="J16" s="14">
        <v>58.365418270913544</v>
      </c>
      <c r="K16" s="14">
        <v>54.014129736673084</v>
      </c>
      <c r="L16" s="14">
        <v>56.342857142857142</v>
      </c>
      <c r="M16" s="14">
        <v>40</v>
      </c>
      <c r="N16" s="14">
        <v>66.411378555798692</v>
      </c>
      <c r="O16" s="12">
        <v>1.2263562668883798E-2</v>
      </c>
      <c r="P16" s="17">
        <v>-7.2263868065966907E-2</v>
      </c>
      <c r="Q16" s="12">
        <v>2.4970273483947699E-2</v>
      </c>
      <c r="R16" s="12">
        <v>0.20216362407031777</v>
      </c>
      <c r="S16" s="12">
        <v>0.16666666666666666</v>
      </c>
      <c r="T16" s="12">
        <v>1.8121911037891288E-2</v>
      </c>
      <c r="U16" s="12">
        <v>-0.20610247553252722</v>
      </c>
      <c r="V16" s="12">
        <v>-0.23203026481715011</v>
      </c>
      <c r="W16" s="12">
        <v>2.7932960893854743E-2</v>
      </c>
      <c r="X16" s="12">
        <v>-3.1413612565445073E-2</v>
      </c>
      <c r="Y16" s="12">
        <v>0.1111111111111111</v>
      </c>
      <c r="Z16" s="12">
        <v>-0.16612377850162868</v>
      </c>
    </row>
    <row r="17" spans="1:26" x14ac:dyDescent="0.2">
      <c r="A17" s="4">
        <v>14</v>
      </c>
      <c r="B17" s="16" t="s">
        <v>19</v>
      </c>
      <c r="C17" s="13">
        <v>16576</v>
      </c>
      <c r="D17" s="13">
        <v>11429</v>
      </c>
      <c r="E17" s="13">
        <v>1558</v>
      </c>
      <c r="F17" s="13">
        <v>2628</v>
      </c>
      <c r="G17" s="13">
        <v>29</v>
      </c>
      <c r="H17" s="13">
        <v>916</v>
      </c>
      <c r="I17" s="14">
        <v>57.034266409266408</v>
      </c>
      <c r="J17" s="14">
        <v>57.152856767871199</v>
      </c>
      <c r="K17" s="14">
        <v>54.364569961489082</v>
      </c>
      <c r="L17" s="14">
        <v>55.175038051750377</v>
      </c>
      <c r="M17" s="14">
        <v>34.482758620689658</v>
      </c>
      <c r="N17" s="14">
        <v>65.938864628820966</v>
      </c>
      <c r="O17" s="12">
        <v>3.1944150624074498E-2</v>
      </c>
      <c r="P17" s="17">
        <v>-5.2663808940600097E-2</v>
      </c>
      <c r="Q17" s="12">
        <v>2.2432113341204304E-2</v>
      </c>
      <c r="R17" s="12">
        <v>0.21655172413793106</v>
      </c>
      <c r="S17" s="12">
        <v>-0.2</v>
      </c>
      <c r="T17" s="12">
        <v>4.9668874172185414E-2</v>
      </c>
      <c r="U17" s="12">
        <v>-0.22353271552934575</v>
      </c>
      <c r="V17" s="12">
        <v>-0.25260363487849707</v>
      </c>
      <c r="W17" s="12">
        <v>3.2348804500703265E-2</v>
      </c>
      <c r="X17" s="12">
        <v>-4.4142614601018697E-2</v>
      </c>
      <c r="Y17" s="12">
        <v>0.26315789473684209</v>
      </c>
      <c r="Z17" s="12">
        <v>-0.10897435897435898</v>
      </c>
    </row>
    <row r="18" spans="1:26" x14ac:dyDescent="0.2">
      <c r="A18" s="4">
        <v>15</v>
      </c>
      <c r="B18" s="16" t="s">
        <v>20</v>
      </c>
      <c r="C18" s="13">
        <v>16571</v>
      </c>
      <c r="D18" s="13">
        <v>11427</v>
      </c>
      <c r="E18" s="13">
        <v>1559</v>
      </c>
      <c r="F18" s="13">
        <v>2632</v>
      </c>
      <c r="G18" s="13">
        <v>30</v>
      </c>
      <c r="H18" s="13">
        <v>913</v>
      </c>
      <c r="I18" s="14">
        <v>57.449761631766343</v>
      </c>
      <c r="J18" s="14">
        <v>57.749190513695638</v>
      </c>
      <c r="K18" s="14">
        <v>54.073123797305968</v>
      </c>
      <c r="L18" s="14">
        <v>55.547112462006083</v>
      </c>
      <c r="M18" s="14">
        <v>36.666666666666664</v>
      </c>
      <c r="N18" s="14">
        <v>65.498357064622127</v>
      </c>
      <c r="O18" s="12">
        <v>2.4369747899159667E-2</v>
      </c>
      <c r="P18" s="17">
        <v>-6.6525231095620557E-2</v>
      </c>
      <c r="Q18" s="12">
        <v>2.4911032028469733E-2</v>
      </c>
      <c r="R18" s="12">
        <v>0.23255813953488369</v>
      </c>
      <c r="S18" s="12">
        <v>-9.0909090909090912E-2</v>
      </c>
      <c r="T18" s="12">
        <v>3.6789297658862845E-2</v>
      </c>
      <c r="U18" s="12">
        <v>-0.21089207204651828</v>
      </c>
      <c r="V18" s="12">
        <v>-0.23115161557580791</v>
      </c>
      <c r="W18" s="12">
        <v>3.6312849162011156E-2</v>
      </c>
      <c r="X18" s="12">
        <v>-4.2735042735042736E-2</v>
      </c>
      <c r="Y18" s="12">
        <v>5.2631578947368418E-2</v>
      </c>
      <c r="Z18" s="12">
        <v>-0.17460317460317462</v>
      </c>
    </row>
    <row r="19" spans="1:26" x14ac:dyDescent="0.2">
      <c r="A19" s="4">
        <v>16</v>
      </c>
      <c r="B19" s="16" t="s">
        <v>21</v>
      </c>
      <c r="C19" s="13">
        <v>16646</v>
      </c>
      <c r="D19" s="13">
        <v>11472</v>
      </c>
      <c r="E19" s="13">
        <v>1556</v>
      </c>
      <c r="F19" s="13">
        <v>2634</v>
      </c>
      <c r="G19" s="13">
        <v>29</v>
      </c>
      <c r="H19" s="13">
        <v>919</v>
      </c>
      <c r="I19" s="14">
        <v>58.61468220593536</v>
      </c>
      <c r="J19" s="14">
        <v>59.15271966527196</v>
      </c>
      <c r="K19" s="14">
        <v>54.884318766066841</v>
      </c>
      <c r="L19" s="14">
        <v>56.150341685649209</v>
      </c>
      <c r="M19" s="14">
        <v>34.482758620689658</v>
      </c>
      <c r="N19" s="14">
        <v>65.61479869423286</v>
      </c>
      <c r="O19" s="12">
        <v>9.7365993645587932E-3</v>
      </c>
      <c r="P19" s="17">
        <v>-7.6038903625110565E-2</v>
      </c>
      <c r="Q19" s="12">
        <v>1.87353629976581E-2</v>
      </c>
      <c r="R19" s="12">
        <v>0.2102772143340095</v>
      </c>
      <c r="S19" s="12">
        <v>0.2</v>
      </c>
      <c r="T19" s="12">
        <v>3.1509121061359897E-2</v>
      </c>
      <c r="U19" s="12">
        <v>-0.2036580055160401</v>
      </c>
      <c r="V19" s="12">
        <v>-0.22919334186939819</v>
      </c>
      <c r="W19" s="12">
        <v>4.5584045584045642E-2</v>
      </c>
      <c r="X19" s="12">
        <v>-3.8961038961038967E-2</v>
      </c>
      <c r="Y19" s="12">
        <v>5.2631578947368418E-2</v>
      </c>
      <c r="Z19" s="12">
        <v>-0.16455696202531636</v>
      </c>
    </row>
    <row r="20" spans="1:26" x14ac:dyDescent="0.2">
      <c r="A20" s="4">
        <v>17</v>
      </c>
      <c r="B20" s="16" t="s">
        <v>22</v>
      </c>
      <c r="C20" s="13">
        <v>16572</v>
      </c>
      <c r="D20" s="13">
        <v>11429</v>
      </c>
      <c r="E20" s="13">
        <v>1514</v>
      </c>
      <c r="F20" s="13">
        <v>2624</v>
      </c>
      <c r="G20" s="13">
        <v>30</v>
      </c>
      <c r="H20" s="13">
        <v>916</v>
      </c>
      <c r="I20" s="14">
        <v>58.339367608013518</v>
      </c>
      <c r="J20" s="14">
        <v>58.815294426459005</v>
      </c>
      <c r="K20" s="14">
        <v>54.227212681638044</v>
      </c>
      <c r="L20" s="14">
        <v>55.983231707317074</v>
      </c>
      <c r="M20" s="14">
        <v>36.666666666666664</v>
      </c>
      <c r="N20" s="14">
        <v>65.829694323144111</v>
      </c>
      <c r="O20" s="12">
        <v>1.0964004964832524E-2</v>
      </c>
      <c r="P20" s="17">
        <v>-8.0333234156501052E-2</v>
      </c>
      <c r="Q20" s="12">
        <v>6.0901339829476289E-3</v>
      </c>
      <c r="R20" s="12">
        <v>0.21715452688904022</v>
      </c>
      <c r="S20" s="12">
        <v>-9.0909090909090912E-2</v>
      </c>
      <c r="T20" s="12">
        <v>4.8092868988391477E-2</v>
      </c>
      <c r="U20" s="12">
        <v>-0.20278099652375436</v>
      </c>
      <c r="V20" s="12">
        <v>-0.22370936902485652</v>
      </c>
      <c r="W20" s="12">
        <v>4.1847041847041855E-2</v>
      </c>
      <c r="X20" s="12">
        <v>-4.0692640692640648E-2</v>
      </c>
      <c r="Y20" s="12">
        <v>5.2631578947368418E-2</v>
      </c>
      <c r="Z20" s="12">
        <v>-0.18849840255591055</v>
      </c>
    </row>
    <row r="21" spans="1:26" x14ac:dyDescent="0.2">
      <c r="A21" s="4">
        <v>18</v>
      </c>
      <c r="B21" s="16" t="s">
        <v>23</v>
      </c>
      <c r="C21" s="13">
        <v>16631</v>
      </c>
      <c r="D21" s="13">
        <v>11435</v>
      </c>
      <c r="E21" s="13">
        <v>1557</v>
      </c>
      <c r="F21" s="13">
        <v>2632</v>
      </c>
      <c r="G21" s="13">
        <v>29</v>
      </c>
      <c r="H21" s="13">
        <v>922</v>
      </c>
      <c r="I21" s="14">
        <v>58.709638626661054</v>
      </c>
      <c r="J21" s="14">
        <v>59.16921731526017</v>
      </c>
      <c r="K21" s="14">
        <v>55.234425176621698</v>
      </c>
      <c r="L21" s="14">
        <v>56.382978723404257</v>
      </c>
      <c r="M21" s="14">
        <v>41.379310344827587</v>
      </c>
      <c r="N21" s="14">
        <v>65.835140997830791</v>
      </c>
      <c r="O21" s="12">
        <v>3.6870135190495128E-3</v>
      </c>
      <c r="P21" s="17">
        <v>-8.6018326928761504E-2</v>
      </c>
      <c r="Q21" s="12">
        <v>2.0930232558139503E-2</v>
      </c>
      <c r="R21" s="12">
        <v>0.20350404312668469</v>
      </c>
      <c r="S21" s="12">
        <v>0.16666666666666666</v>
      </c>
      <c r="T21" s="12">
        <v>2.4711696869851727E-2</v>
      </c>
      <c r="U21" s="12">
        <v>-0.19935925440512603</v>
      </c>
      <c r="V21" s="12">
        <v>-0.21824801884771897</v>
      </c>
      <c r="W21" s="12">
        <v>4.1606886657101882E-2</v>
      </c>
      <c r="X21" s="12">
        <v>-3.484320557491296E-2</v>
      </c>
      <c r="Y21" s="12">
        <v>5.8823529411764705E-2</v>
      </c>
      <c r="Z21" s="12">
        <v>-0.16825396825396829</v>
      </c>
    </row>
    <row r="22" spans="1:26" x14ac:dyDescent="0.2">
      <c r="A22" s="4">
        <v>19</v>
      </c>
      <c r="B22" s="16" t="s">
        <v>24</v>
      </c>
      <c r="C22" s="13">
        <v>16552</v>
      </c>
      <c r="D22" s="13">
        <v>11420</v>
      </c>
      <c r="E22" s="13">
        <v>1536</v>
      </c>
      <c r="F22" s="13">
        <v>2613</v>
      </c>
      <c r="G22" s="13">
        <v>28</v>
      </c>
      <c r="H22" s="13" t="s">
        <v>66</v>
      </c>
      <c r="I22" s="14">
        <v>57.72716288061865</v>
      </c>
      <c r="J22" s="14">
        <v>57.837127845884417</v>
      </c>
      <c r="K22" s="14">
        <v>54.752604166666671</v>
      </c>
      <c r="L22" s="14">
        <v>56.142365097588979</v>
      </c>
      <c r="M22" s="14">
        <v>28.571428571428569</v>
      </c>
      <c r="N22" s="14" t="s">
        <v>68</v>
      </c>
      <c r="O22" s="12">
        <v>3.6525379382522226E-2</v>
      </c>
      <c r="P22" s="17">
        <v>-4.2846328538985581E-2</v>
      </c>
      <c r="Q22" s="12">
        <v>2.2592152199762208E-2</v>
      </c>
      <c r="R22" s="12">
        <v>0.20381731424676217</v>
      </c>
      <c r="S22" s="12">
        <v>0</v>
      </c>
      <c r="T22" s="12" t="s">
        <v>68</v>
      </c>
      <c r="U22" s="12">
        <v>-0.22738316421323421</v>
      </c>
      <c r="V22" s="12">
        <v>-0.25607476635514026</v>
      </c>
      <c r="W22" s="12">
        <v>2.4460431654676311E-2</v>
      </c>
      <c r="X22" s="12">
        <v>-3.6649214659685778E-2</v>
      </c>
      <c r="Y22" s="12">
        <v>0.2</v>
      </c>
      <c r="Z22" s="12" t="s">
        <v>68</v>
      </c>
    </row>
    <row r="23" spans="1:26" x14ac:dyDescent="0.2">
      <c r="A23" s="4">
        <v>20</v>
      </c>
      <c r="B23" s="16" t="s">
        <v>25</v>
      </c>
      <c r="C23" s="13">
        <v>16647</v>
      </c>
      <c r="D23" s="13">
        <v>11481</v>
      </c>
      <c r="E23" s="13">
        <v>1558</v>
      </c>
      <c r="F23" s="13">
        <v>2631</v>
      </c>
      <c r="G23" s="13">
        <v>29</v>
      </c>
      <c r="H23" s="13">
        <v>990</v>
      </c>
      <c r="I23" s="14">
        <v>58.118579924310687</v>
      </c>
      <c r="J23" s="14">
        <v>58.496646633568503</v>
      </c>
      <c r="K23" s="14">
        <v>54.813863928112966</v>
      </c>
      <c r="L23" s="14">
        <v>55.872291904218926</v>
      </c>
      <c r="M23" s="14">
        <v>44.827586206896555</v>
      </c>
      <c r="N23" s="14">
        <v>65.555555555555557</v>
      </c>
      <c r="O23" s="12">
        <v>2.2015503875969039E-2</v>
      </c>
      <c r="P23" s="17">
        <v>-6.5217391304347797E-2</v>
      </c>
      <c r="Q23" s="12">
        <v>3.2786885245901648E-2</v>
      </c>
      <c r="R23" s="12">
        <v>0.22585034013605446</v>
      </c>
      <c r="S23" s="12">
        <v>-7.6923076923076927E-2</v>
      </c>
      <c r="T23" s="12">
        <v>5.7010785824345246E-2</v>
      </c>
      <c r="U23" s="12">
        <v>-0.2142857142857143</v>
      </c>
      <c r="V23" s="12">
        <v>-0.2339979013641133</v>
      </c>
      <c r="W23" s="12">
        <v>2.5568181818181792E-2</v>
      </c>
      <c r="X23" s="12">
        <v>-4.737295434969855E-2</v>
      </c>
      <c r="Y23" s="12">
        <v>0.125</v>
      </c>
      <c r="Z23" s="12">
        <v>-0.18475073313782997</v>
      </c>
    </row>
    <row r="24" spans="1:26" x14ac:dyDescent="0.2">
      <c r="A24" s="4">
        <v>21</v>
      </c>
      <c r="B24" s="16" t="s">
        <v>26</v>
      </c>
      <c r="C24" s="13">
        <v>16578</v>
      </c>
      <c r="D24" s="13">
        <v>11426</v>
      </c>
      <c r="E24" s="13">
        <v>1558</v>
      </c>
      <c r="F24" s="13">
        <v>2629</v>
      </c>
      <c r="G24" s="13">
        <v>30</v>
      </c>
      <c r="H24" s="13">
        <v>917</v>
      </c>
      <c r="I24" s="14">
        <v>57.437567861020625</v>
      </c>
      <c r="J24" s="14">
        <v>57.552949413618066</v>
      </c>
      <c r="K24" s="14">
        <v>54.236200256739409</v>
      </c>
      <c r="L24" s="14">
        <v>55.61049828832256</v>
      </c>
      <c r="M24" s="14">
        <v>36.666666666666664</v>
      </c>
      <c r="N24" s="14">
        <v>66.630316248636859</v>
      </c>
      <c r="O24" s="12">
        <v>1.8483511867254769E-2</v>
      </c>
      <c r="P24" s="17">
        <v>-6.9343065693430711E-2</v>
      </c>
      <c r="Q24" s="12">
        <v>2.0118343195266373E-2</v>
      </c>
      <c r="R24" s="12">
        <v>0.213406292749658</v>
      </c>
      <c r="S24" s="12">
        <v>-9.0909090909090912E-2</v>
      </c>
      <c r="T24" s="12">
        <v>4.0916530278232388E-2</v>
      </c>
      <c r="U24" s="12">
        <v>-0.21173469387755106</v>
      </c>
      <c r="V24" s="12">
        <v>-0.24041237113402056</v>
      </c>
      <c r="W24" s="12">
        <v>4.6283309957924255E-2</v>
      </c>
      <c r="X24" s="12">
        <v>-4.0274207369323099E-2</v>
      </c>
      <c r="Y24" s="12">
        <v>5.2631578947368418E-2</v>
      </c>
      <c r="Z24" s="12">
        <v>-0.13071895424836602</v>
      </c>
    </row>
    <row r="25" spans="1:26" x14ac:dyDescent="0.2">
      <c r="A25" s="4">
        <v>22</v>
      </c>
      <c r="B25" s="16" t="s">
        <v>27</v>
      </c>
      <c r="C25" s="13">
        <v>16624</v>
      </c>
      <c r="D25" s="13">
        <v>11439</v>
      </c>
      <c r="E25" s="13">
        <v>1559</v>
      </c>
      <c r="F25" s="13">
        <v>2633</v>
      </c>
      <c r="G25" s="13">
        <v>30</v>
      </c>
      <c r="H25" s="13">
        <v>910</v>
      </c>
      <c r="I25" s="14">
        <v>57.561357074109722</v>
      </c>
      <c r="J25" s="14">
        <v>57.732319258676455</v>
      </c>
      <c r="K25" s="14">
        <v>53.816549069916604</v>
      </c>
      <c r="L25" s="14">
        <v>56.095708317508539</v>
      </c>
      <c r="M25" s="14">
        <v>33.333333333333329</v>
      </c>
      <c r="N25" s="14">
        <v>66.483516483516482</v>
      </c>
      <c r="O25" s="12">
        <v>2.3931445292089099E-2</v>
      </c>
      <c r="P25" s="17">
        <v>-6.3294972743791658E-2</v>
      </c>
      <c r="Q25" s="12">
        <v>1.7878426698450602E-2</v>
      </c>
      <c r="R25" s="12">
        <v>0.21733243060257276</v>
      </c>
      <c r="S25" s="12">
        <v>-0.2</v>
      </c>
      <c r="T25" s="12">
        <v>1.1570247933884364E-2</v>
      </c>
      <c r="U25" s="12">
        <v>-0.21700921332388382</v>
      </c>
      <c r="V25" s="12">
        <v>-0.24219234746639093</v>
      </c>
      <c r="W25" s="12">
        <v>3.888888888888891E-2</v>
      </c>
      <c r="X25" s="12">
        <v>-3.9792387543252587E-2</v>
      </c>
      <c r="Y25" s="12">
        <v>0.2</v>
      </c>
      <c r="Z25" s="12">
        <v>-0.13442622950819666</v>
      </c>
    </row>
    <row r="26" spans="1:26" x14ac:dyDescent="0.2">
      <c r="A26" s="4">
        <v>23</v>
      </c>
      <c r="B26" s="16" t="s">
        <v>28</v>
      </c>
      <c r="C26" s="13">
        <v>16643</v>
      </c>
      <c r="D26" s="13">
        <v>11471</v>
      </c>
      <c r="E26" s="13">
        <v>1557</v>
      </c>
      <c r="F26" s="13">
        <v>2632</v>
      </c>
      <c r="G26" s="13">
        <v>30</v>
      </c>
      <c r="H26" s="13">
        <v>913</v>
      </c>
      <c r="I26" s="14">
        <v>57.465601153638168</v>
      </c>
      <c r="J26" s="14">
        <v>57.693313573358907</v>
      </c>
      <c r="K26" s="14">
        <v>54.206807964033402</v>
      </c>
      <c r="L26" s="14">
        <v>55.623100303951368</v>
      </c>
      <c r="M26" s="14">
        <v>36.666666666666664</v>
      </c>
      <c r="N26" s="14">
        <v>65.826944140197156</v>
      </c>
      <c r="O26" s="12">
        <v>2.8230865746549594E-2</v>
      </c>
      <c r="P26" s="17">
        <v>-5.7419159867029307E-2</v>
      </c>
      <c r="Q26" s="12">
        <v>2.6066350710900438E-2</v>
      </c>
      <c r="R26" s="12">
        <v>0.21857923497267762</v>
      </c>
      <c r="S26" s="12">
        <v>-9.0909090909090912E-2</v>
      </c>
      <c r="T26" s="12">
        <v>3.494176372712153E-2</v>
      </c>
      <c r="U26" s="12">
        <v>-0.22051137166266416</v>
      </c>
      <c r="V26" s="12">
        <v>-0.24788790438903771</v>
      </c>
      <c r="W26" s="12">
        <v>3.5063113604488022E-2</v>
      </c>
      <c r="X26" s="12">
        <v>-4.1095890410958916E-2</v>
      </c>
      <c r="Y26" s="12">
        <v>0.15789473684210525</v>
      </c>
      <c r="Z26" s="12">
        <v>-0.15384615384615394</v>
      </c>
    </row>
    <row r="27" spans="1:26" x14ac:dyDescent="0.2">
      <c r="A27" s="4">
        <v>24</v>
      </c>
      <c r="B27" s="5" t="s">
        <v>29</v>
      </c>
      <c r="C27" s="10">
        <v>16563</v>
      </c>
      <c r="D27" s="10">
        <v>11425</v>
      </c>
      <c r="E27" s="10">
        <v>1558</v>
      </c>
      <c r="F27" s="10">
        <v>2628</v>
      </c>
      <c r="G27" s="10">
        <v>30</v>
      </c>
      <c r="H27" s="13">
        <v>910</v>
      </c>
      <c r="I27" s="11">
        <v>56.577914628992332</v>
      </c>
      <c r="J27" s="11">
        <v>56.498905908096276</v>
      </c>
      <c r="K27" s="11">
        <v>54.492939666238769</v>
      </c>
      <c r="L27" s="11">
        <v>54.642313546423139</v>
      </c>
      <c r="M27" s="11">
        <v>40</v>
      </c>
      <c r="N27" s="14">
        <v>67.472527472527474</v>
      </c>
      <c r="O27" s="12">
        <v>4.7486927755842546E-2</v>
      </c>
      <c r="P27" s="15">
        <v>-3.7335398915569327E-2</v>
      </c>
      <c r="Q27" s="12">
        <v>2.4734982332155549E-2</v>
      </c>
      <c r="R27" s="12">
        <v>0.23955431754874656</v>
      </c>
      <c r="S27" s="12">
        <v>0</v>
      </c>
      <c r="T27" s="12">
        <v>5.8631921824104288E-2</v>
      </c>
      <c r="U27" s="12">
        <v>-0.23637374860956623</v>
      </c>
      <c r="V27" s="12">
        <v>-0.26277665995975857</v>
      </c>
      <c r="W27" s="12">
        <v>4.3723554301833535E-2</v>
      </c>
      <c r="X27" s="12">
        <v>-6.208053691275163E-2</v>
      </c>
      <c r="Y27" s="12">
        <v>0.1111111111111111</v>
      </c>
      <c r="Z27" s="12">
        <v>-0.19594594594594592</v>
      </c>
    </row>
    <row r="28" spans="1:26" x14ac:dyDescent="0.2">
      <c r="A28" s="4">
        <v>25</v>
      </c>
      <c r="B28" s="5" t="s">
        <v>30</v>
      </c>
      <c r="C28" s="10">
        <v>16588</v>
      </c>
      <c r="D28" s="10">
        <v>11424</v>
      </c>
      <c r="E28" s="10">
        <v>1557</v>
      </c>
      <c r="F28" s="10">
        <v>2638</v>
      </c>
      <c r="G28" s="10">
        <v>27</v>
      </c>
      <c r="H28" s="10">
        <v>927</v>
      </c>
      <c r="I28" s="11">
        <v>54.165661924282617</v>
      </c>
      <c r="J28" s="11">
        <v>53.588935574229694</v>
      </c>
      <c r="K28" s="11">
        <v>53.564547206165699</v>
      </c>
      <c r="L28" s="11">
        <v>53.373768006065205</v>
      </c>
      <c r="M28" s="11">
        <v>33.333333333333329</v>
      </c>
      <c r="N28" s="11">
        <v>65.587918015102474</v>
      </c>
      <c r="O28" s="12">
        <v>0.11140790205898714</v>
      </c>
      <c r="P28" s="15">
        <v>2.9075465534139148E-2</v>
      </c>
      <c r="Q28" s="12">
        <v>3.5971223021582635E-2</v>
      </c>
      <c r="R28" s="12">
        <v>0.27982954545454536</v>
      </c>
      <c r="S28" s="12">
        <v>-0.1111111111111111</v>
      </c>
      <c r="T28" s="12">
        <v>6.2499999999999972E-2</v>
      </c>
      <c r="U28" s="12">
        <v>-0.27686439563330273</v>
      </c>
      <c r="V28" s="12">
        <v>-0.30479064503960762</v>
      </c>
      <c r="W28" s="12">
        <v>4.0110650069156303E-2</v>
      </c>
      <c r="X28" s="12">
        <v>-9.5934959349593465E-2</v>
      </c>
      <c r="Y28" s="12">
        <v>0.1111111111111111</v>
      </c>
      <c r="Z28" s="12">
        <v>-0.21003134796238254</v>
      </c>
    </row>
    <row r="29" spans="1:26" x14ac:dyDescent="0.2">
      <c r="A29" s="4">
        <v>26</v>
      </c>
      <c r="B29" s="16" t="s">
        <v>31</v>
      </c>
      <c r="C29" s="13">
        <v>16335</v>
      </c>
      <c r="D29" s="13">
        <v>11428</v>
      </c>
      <c r="E29" s="13">
        <v>1560</v>
      </c>
      <c r="F29" s="13">
        <v>2630</v>
      </c>
      <c r="G29" s="13">
        <v>29</v>
      </c>
      <c r="H29" s="13" t="s">
        <v>68</v>
      </c>
      <c r="I29" s="14">
        <v>59.142944597490043</v>
      </c>
      <c r="J29" s="14">
        <v>59.152957647882396</v>
      </c>
      <c r="K29" s="14">
        <v>56.538461538461547</v>
      </c>
      <c r="L29" s="14">
        <v>56.273764258555133</v>
      </c>
      <c r="M29" s="14">
        <v>41.379310344827587</v>
      </c>
      <c r="N29" s="14" t="s">
        <v>69</v>
      </c>
      <c r="O29" s="12">
        <v>3.219128454611328E-2</v>
      </c>
      <c r="P29" s="15">
        <v>-4.4970414201183452E-2</v>
      </c>
      <c r="Q29" s="12">
        <v>2.7210884353741457E-2</v>
      </c>
      <c r="R29" s="12">
        <v>0.21081081081081082</v>
      </c>
      <c r="S29" s="12">
        <v>-0.16666666666666666</v>
      </c>
      <c r="T29" s="12" t="s">
        <v>68</v>
      </c>
      <c r="U29" s="12">
        <v>-0.24333233443212463</v>
      </c>
      <c r="V29" s="12">
        <v>-0.26692373607540698</v>
      </c>
      <c r="W29" s="12">
        <v>3.2448377581120985E-2</v>
      </c>
      <c r="X29" s="12">
        <v>-6.0869565217391286E-2</v>
      </c>
      <c r="Y29" s="12">
        <v>5.8823529411764705E-2</v>
      </c>
      <c r="Z29" s="12" t="s">
        <v>68</v>
      </c>
    </row>
    <row r="30" spans="1:26" x14ac:dyDescent="0.2">
      <c r="A30" s="4">
        <v>27</v>
      </c>
      <c r="B30" s="16" t="s">
        <v>32</v>
      </c>
      <c r="C30" s="13">
        <v>16566</v>
      </c>
      <c r="D30" s="13">
        <v>11427</v>
      </c>
      <c r="E30" s="13">
        <v>1559</v>
      </c>
      <c r="F30" s="13">
        <v>2623</v>
      </c>
      <c r="G30" s="13">
        <v>30</v>
      </c>
      <c r="H30" s="13">
        <v>920</v>
      </c>
      <c r="I30" s="14">
        <v>57.050585536641314</v>
      </c>
      <c r="J30" s="14">
        <v>57.250371926139849</v>
      </c>
      <c r="K30" s="14">
        <v>55.099422706863379</v>
      </c>
      <c r="L30" s="14">
        <v>55.089592070148683</v>
      </c>
      <c r="M30" s="14">
        <v>40</v>
      </c>
      <c r="N30" s="14">
        <v>64.021739130434781</v>
      </c>
      <c r="O30" s="12">
        <v>2.6346418368426692E-2</v>
      </c>
      <c r="P30" s="15">
        <v>-6.1754815041271803E-2</v>
      </c>
      <c r="Q30" s="12">
        <v>1.164144353899935E-3</v>
      </c>
      <c r="R30" s="12">
        <v>0.22076124567474048</v>
      </c>
      <c r="S30" s="12">
        <v>-0.16666666666666666</v>
      </c>
      <c r="T30" s="12">
        <v>1.5280135823429505E-2</v>
      </c>
      <c r="U30" s="12">
        <v>-0.2444132115249473</v>
      </c>
      <c r="V30" s="12">
        <v>-0.2704196519959059</v>
      </c>
      <c r="W30" s="12">
        <v>5.1428571428571483E-2</v>
      </c>
      <c r="X30" s="12">
        <v>-7.4702886247877798E-2</v>
      </c>
      <c r="Y30" s="12">
        <v>0.1111111111111111</v>
      </c>
      <c r="Z30" s="12">
        <v>-0.19033232628398794</v>
      </c>
    </row>
    <row r="31" spans="1:26" x14ac:dyDescent="0.2">
      <c r="A31" s="4">
        <v>28</v>
      </c>
      <c r="B31" s="5" t="s">
        <v>33</v>
      </c>
      <c r="C31" s="13">
        <v>15897</v>
      </c>
      <c r="D31" s="13">
        <v>11440</v>
      </c>
      <c r="E31" s="13">
        <v>1559</v>
      </c>
      <c r="F31" s="13">
        <v>2615</v>
      </c>
      <c r="G31" s="13">
        <v>29</v>
      </c>
      <c r="H31" s="13" t="s">
        <v>66</v>
      </c>
      <c r="I31" s="14">
        <v>59.998741900987611</v>
      </c>
      <c r="J31" s="14">
        <v>61.197552447552454</v>
      </c>
      <c r="K31" s="14">
        <v>57.087876844130854</v>
      </c>
      <c r="L31" s="14">
        <v>56.48183556405354</v>
      </c>
      <c r="M31" s="14">
        <v>41.379310344827587</v>
      </c>
      <c r="N31" s="14" t="s">
        <v>70</v>
      </c>
      <c r="O31" s="12">
        <v>1.446844202138811E-2</v>
      </c>
      <c r="P31" s="15">
        <v>-7.4417940294243659E-2</v>
      </c>
      <c r="Q31" s="12">
        <v>1.5730337078651759E-2</v>
      </c>
      <c r="R31" s="12">
        <v>0.21056194989844279</v>
      </c>
      <c r="S31" s="12">
        <v>-0.16666666666666666</v>
      </c>
      <c r="T31" s="12" t="s">
        <v>68</v>
      </c>
      <c r="U31" s="12">
        <v>-0.23667243277244854</v>
      </c>
      <c r="V31" s="12">
        <v>-0.2543365622888038</v>
      </c>
      <c r="W31" s="12">
        <v>5.5306427503736884E-2</v>
      </c>
      <c r="X31" s="12">
        <v>-7.0298769771528949E-2</v>
      </c>
      <c r="Y31" s="12">
        <v>0.17647058823529413</v>
      </c>
      <c r="Z31" s="12" t="s">
        <v>68</v>
      </c>
    </row>
    <row r="32" spans="1:26" x14ac:dyDescent="0.2">
      <c r="A32" s="4">
        <v>29</v>
      </c>
      <c r="B32" s="5" t="s">
        <v>34</v>
      </c>
      <c r="C32" s="13">
        <v>16608</v>
      </c>
      <c r="D32" s="13">
        <v>11428</v>
      </c>
      <c r="E32" s="13">
        <v>1561</v>
      </c>
      <c r="F32" s="13">
        <v>2619</v>
      </c>
      <c r="G32" s="13">
        <v>29</v>
      </c>
      <c r="H32" s="13">
        <v>961</v>
      </c>
      <c r="I32" s="14">
        <v>57.755298651252403</v>
      </c>
      <c r="J32" s="14">
        <v>57.647882394119705</v>
      </c>
      <c r="K32" s="14">
        <v>55.541319666880206</v>
      </c>
      <c r="L32" s="14">
        <v>56.357388316151201</v>
      </c>
      <c r="M32" s="14">
        <v>37.931034482758619</v>
      </c>
      <c r="N32" s="14">
        <v>67.013527575442254</v>
      </c>
      <c r="O32" s="12">
        <v>4.3369474562135156E-2</v>
      </c>
      <c r="P32" s="15">
        <v>-4.310868245294474E-2</v>
      </c>
      <c r="Q32" s="12">
        <v>3.4602076124567367E-3</v>
      </c>
      <c r="R32" s="12">
        <v>0.21951219512195119</v>
      </c>
      <c r="S32" s="12">
        <v>-9.0909090909090912E-2</v>
      </c>
      <c r="T32" s="12">
        <v>9.3167701863353745E-3</v>
      </c>
      <c r="U32" s="12">
        <v>-0.25142531356898518</v>
      </c>
      <c r="V32" s="12">
        <v>-0.28305785123966937</v>
      </c>
      <c r="W32" s="12">
        <v>4.3227665706051903E-2</v>
      </c>
      <c r="X32" s="12">
        <v>-3.9370078740157501E-2</v>
      </c>
      <c r="Y32" s="12">
        <v>0.1111111111111111</v>
      </c>
      <c r="Z32" s="12">
        <v>-0.17350157728706625</v>
      </c>
    </row>
    <row r="33" spans="1:26" x14ac:dyDescent="0.2">
      <c r="A33" s="4">
        <v>30</v>
      </c>
      <c r="B33" s="5" t="s">
        <v>35</v>
      </c>
      <c r="C33" s="13">
        <v>15917</v>
      </c>
      <c r="D33" s="13">
        <v>11428</v>
      </c>
      <c r="E33" s="13">
        <v>1562</v>
      </c>
      <c r="F33" s="13">
        <v>2620</v>
      </c>
      <c r="G33" s="13">
        <v>29</v>
      </c>
      <c r="H33" s="13" t="s">
        <v>67</v>
      </c>
      <c r="I33" s="14">
        <v>56.63755732864233</v>
      </c>
      <c r="J33" s="14">
        <v>56.527826391319564</v>
      </c>
      <c r="K33" s="14">
        <v>55.185659411011521</v>
      </c>
      <c r="L33" s="14">
        <v>55.801526717557252</v>
      </c>
      <c r="M33" s="14">
        <v>37.931034482758619</v>
      </c>
      <c r="N33" s="14" t="s">
        <v>71</v>
      </c>
      <c r="O33" s="12">
        <v>3.6051026067665026E-2</v>
      </c>
      <c r="P33" s="15">
        <v>-5.0154798761609963E-2</v>
      </c>
      <c r="Q33" s="12">
        <v>1.624129930394427E-2</v>
      </c>
      <c r="R33" s="12">
        <v>0.21751025991792067</v>
      </c>
      <c r="S33" s="12">
        <v>-9.0909090909090912E-2</v>
      </c>
      <c r="T33" s="12" t="s">
        <v>68</v>
      </c>
      <c r="U33" s="12">
        <v>-0.2381918284555202</v>
      </c>
      <c r="V33" s="12">
        <v>-0.26086956521739135</v>
      </c>
      <c r="W33" s="12">
        <v>3.1428571428571424E-2</v>
      </c>
      <c r="X33" s="12">
        <v>-6.3903281519861868E-2</v>
      </c>
      <c r="Y33" s="12">
        <v>0.1111111111111111</v>
      </c>
      <c r="Z33" s="12" t="s">
        <v>68</v>
      </c>
    </row>
    <row r="34" spans="1:26" x14ac:dyDescent="0.2">
      <c r="A34" s="4">
        <v>31</v>
      </c>
      <c r="B34" s="5" t="s">
        <v>36</v>
      </c>
      <c r="C34" s="10">
        <v>16556</v>
      </c>
      <c r="D34" s="10">
        <v>11422</v>
      </c>
      <c r="E34" s="10">
        <v>1555</v>
      </c>
      <c r="F34" s="10">
        <v>2651</v>
      </c>
      <c r="G34" s="10">
        <v>29</v>
      </c>
      <c r="H34" s="10">
        <v>872</v>
      </c>
      <c r="I34" s="11">
        <v>56.474993959893695</v>
      </c>
      <c r="J34" s="11">
        <v>55.795832603747158</v>
      </c>
      <c r="K34" s="11">
        <v>55.691318327974273</v>
      </c>
      <c r="L34" s="11">
        <v>55.71482459449264</v>
      </c>
      <c r="M34" s="11">
        <v>41.379310344827587</v>
      </c>
      <c r="N34" s="11">
        <v>69.38073394495413</v>
      </c>
      <c r="O34" s="12">
        <v>7.743315508021395E-2</v>
      </c>
      <c r="P34" s="15">
        <v>-7.6886866467911321E-3</v>
      </c>
      <c r="Q34" s="12">
        <v>1.1547344110854549E-2</v>
      </c>
      <c r="R34" s="12">
        <v>0.23764387271496276</v>
      </c>
      <c r="S34" s="12">
        <v>0</v>
      </c>
      <c r="T34" s="12">
        <v>6.1157024793388436E-2</v>
      </c>
      <c r="U34" s="12">
        <v>-0.28615043019705805</v>
      </c>
      <c r="V34" s="12">
        <v>-0.30600118835412959</v>
      </c>
      <c r="W34" s="12">
        <v>4.2089985486211935E-2</v>
      </c>
      <c r="X34" s="12">
        <v>-8.0068143100511108E-2</v>
      </c>
      <c r="Y34" s="12">
        <v>5.8823529411764705E-2</v>
      </c>
      <c r="Z34" s="12">
        <v>-0.34082397003745307</v>
      </c>
    </row>
    <row r="35" spans="1:26" x14ac:dyDescent="0.2">
      <c r="A35" s="4">
        <v>32</v>
      </c>
      <c r="B35" s="5" t="s">
        <v>37</v>
      </c>
      <c r="C35" s="13">
        <v>16646</v>
      </c>
      <c r="D35" s="13">
        <v>11472</v>
      </c>
      <c r="E35" s="13">
        <v>1558</v>
      </c>
      <c r="F35" s="13">
        <v>2632</v>
      </c>
      <c r="G35" s="13">
        <v>29</v>
      </c>
      <c r="H35" s="13">
        <v>918</v>
      </c>
      <c r="I35" s="14">
        <v>57.965877688333535</v>
      </c>
      <c r="J35" s="14">
        <v>58.36820083682008</v>
      </c>
      <c r="K35" s="14">
        <v>54.813863928112966</v>
      </c>
      <c r="L35" s="14">
        <v>55.851063829787229</v>
      </c>
      <c r="M35" s="14">
        <v>27.586206896551722</v>
      </c>
      <c r="N35" s="14">
        <v>65.577342047930273</v>
      </c>
      <c r="O35" s="12">
        <v>2.476940615607837E-2</v>
      </c>
      <c r="P35" s="15">
        <v>-5.5854241338112336E-2</v>
      </c>
      <c r="Q35" s="12">
        <v>1.639344262295089E-2</v>
      </c>
      <c r="R35" s="12">
        <v>0.21088435374149661</v>
      </c>
      <c r="S35" s="12">
        <v>0</v>
      </c>
      <c r="T35" s="12">
        <v>2.990033222591363E-2</v>
      </c>
      <c r="U35" s="12">
        <v>-0.220523081320566</v>
      </c>
      <c r="V35" s="12">
        <v>-0.24874371859296485</v>
      </c>
      <c r="W35" s="12">
        <v>4.2613636363636395E-2</v>
      </c>
      <c r="X35" s="12">
        <v>-3.7865748709122245E-2</v>
      </c>
      <c r="Y35" s="12">
        <v>0.14285714285714285</v>
      </c>
      <c r="Z35" s="12">
        <v>-0.17088607594936706</v>
      </c>
    </row>
    <row r="36" spans="1:26" x14ac:dyDescent="0.2">
      <c r="A36" s="4">
        <v>33</v>
      </c>
      <c r="B36" s="5" t="s">
        <v>38</v>
      </c>
      <c r="C36" s="13">
        <v>16645</v>
      </c>
      <c r="D36" s="13">
        <v>11472</v>
      </c>
      <c r="E36" s="13">
        <v>1558</v>
      </c>
      <c r="F36" s="13">
        <v>2632</v>
      </c>
      <c r="G36" s="13">
        <v>29</v>
      </c>
      <c r="H36" s="13">
        <v>917</v>
      </c>
      <c r="I36" s="14">
        <v>57.981375788525085</v>
      </c>
      <c r="J36" s="14">
        <v>58.333333333333329</v>
      </c>
      <c r="K36" s="14">
        <v>54.878048780487802</v>
      </c>
      <c r="L36" s="14">
        <v>56.003039513677813</v>
      </c>
      <c r="M36" s="14">
        <v>27.586206896551722</v>
      </c>
      <c r="N36" s="14">
        <v>65.648854961832058</v>
      </c>
      <c r="O36" s="12">
        <v>2.5800435188063461E-2</v>
      </c>
      <c r="P36" s="15">
        <v>-5.5887627017334039E-2</v>
      </c>
      <c r="Q36" s="12">
        <v>1.7543859649122823E-2</v>
      </c>
      <c r="R36" s="12">
        <v>0.2116689280868386</v>
      </c>
      <c r="S36" s="12">
        <v>0</v>
      </c>
      <c r="T36" s="12">
        <v>3.6544850498338943E-2</v>
      </c>
      <c r="U36" s="12">
        <v>-0.22133257077494997</v>
      </c>
      <c r="V36" s="12">
        <v>-0.24853556485355646</v>
      </c>
      <c r="W36" s="12">
        <v>4.1251778093883376E-2</v>
      </c>
      <c r="X36" s="12">
        <v>-3.9723661485319549E-2</v>
      </c>
      <c r="Y36" s="12">
        <v>0.14285714285714285</v>
      </c>
      <c r="Z36" s="12">
        <v>-0.16825396825396829</v>
      </c>
    </row>
    <row r="37" spans="1:26" x14ac:dyDescent="0.2">
      <c r="A37" s="4">
        <v>34</v>
      </c>
      <c r="B37" s="5" t="s">
        <v>39</v>
      </c>
      <c r="C37" s="13">
        <v>16643</v>
      </c>
      <c r="D37" s="13">
        <v>11472</v>
      </c>
      <c r="E37" s="13">
        <v>1558</v>
      </c>
      <c r="F37" s="13">
        <v>2629</v>
      </c>
      <c r="G37" s="13">
        <v>29</v>
      </c>
      <c r="H37" s="13">
        <v>918</v>
      </c>
      <c r="I37" s="14">
        <v>57.940275190770897</v>
      </c>
      <c r="J37" s="14">
        <v>58.359483960948396</v>
      </c>
      <c r="K37" s="14">
        <v>54.685494223363285</v>
      </c>
      <c r="L37" s="14">
        <v>55.87675922403956</v>
      </c>
      <c r="M37" s="14">
        <v>27.586206896551722</v>
      </c>
      <c r="N37" s="14">
        <v>65.25054466230938</v>
      </c>
      <c r="O37" s="12">
        <v>2.457741366794557E-2</v>
      </c>
      <c r="P37" s="15">
        <v>-5.7505601194921582E-2</v>
      </c>
      <c r="Q37" s="12">
        <v>2.1126760563380326E-2</v>
      </c>
      <c r="R37" s="12">
        <v>0.21170864533696396</v>
      </c>
      <c r="S37" s="12">
        <v>0</v>
      </c>
      <c r="T37" s="12">
        <v>3.1719532554257052E-2</v>
      </c>
      <c r="U37" s="12">
        <v>-0.21999999999999992</v>
      </c>
      <c r="V37" s="12">
        <v>-0.246807619845091</v>
      </c>
      <c r="W37" s="12">
        <v>3.682719546742208E-2</v>
      </c>
      <c r="X37" s="12">
        <v>-3.793103448275862E-2</v>
      </c>
      <c r="Y37" s="12">
        <v>0.14285714285714285</v>
      </c>
      <c r="Z37" s="12">
        <v>-0.16614420062695923</v>
      </c>
    </row>
    <row r="38" spans="1:26" x14ac:dyDescent="0.2">
      <c r="A38" s="4">
        <v>35</v>
      </c>
      <c r="B38" s="5" t="s">
        <v>40</v>
      </c>
      <c r="C38" s="13">
        <v>16643</v>
      </c>
      <c r="D38" s="13">
        <v>11472</v>
      </c>
      <c r="E38" s="13">
        <v>1558</v>
      </c>
      <c r="F38" s="13">
        <v>2629</v>
      </c>
      <c r="G38" s="13">
        <v>29</v>
      </c>
      <c r="H38" s="13">
        <v>918</v>
      </c>
      <c r="I38" s="14">
        <v>57.904223998077271</v>
      </c>
      <c r="J38" s="14">
        <v>58.34205020920502</v>
      </c>
      <c r="K38" s="14">
        <v>54.557124518613605</v>
      </c>
      <c r="L38" s="14">
        <v>55.80068467097756</v>
      </c>
      <c r="M38" s="14">
        <v>27.586206896551722</v>
      </c>
      <c r="N38" s="14">
        <v>65.25054466230938</v>
      </c>
      <c r="O38" s="12">
        <v>2.4592715575386566E-2</v>
      </c>
      <c r="P38" s="15">
        <v>-5.7223965336919223E-2</v>
      </c>
      <c r="Q38" s="12">
        <v>1.8823529411764729E-2</v>
      </c>
      <c r="R38" s="12">
        <v>0.21199727334696664</v>
      </c>
      <c r="S38" s="12">
        <v>0</v>
      </c>
      <c r="T38" s="12">
        <v>3.1719532554257052E-2</v>
      </c>
      <c r="U38" s="12">
        <v>-0.22009705966314591</v>
      </c>
      <c r="V38" s="12">
        <v>-0.24754132663737174</v>
      </c>
      <c r="W38" s="12">
        <v>3.9548022598870067E-2</v>
      </c>
      <c r="X38" s="12">
        <v>-3.7865748709122203E-2</v>
      </c>
      <c r="Y38" s="12">
        <v>0.14285714285714285</v>
      </c>
      <c r="Z38" s="12">
        <v>-0.16614420062695923</v>
      </c>
    </row>
    <row r="39" spans="1:26" x14ac:dyDescent="0.2">
      <c r="A39" s="4">
        <v>36</v>
      </c>
      <c r="B39" s="5" t="s">
        <v>41</v>
      </c>
      <c r="C39" s="13">
        <v>16644</v>
      </c>
      <c r="D39" s="13">
        <v>11472</v>
      </c>
      <c r="E39" s="13">
        <v>1557</v>
      </c>
      <c r="F39" s="13">
        <v>2631</v>
      </c>
      <c r="G39" s="13">
        <v>29</v>
      </c>
      <c r="H39" s="13">
        <v>918</v>
      </c>
      <c r="I39" s="14">
        <v>58.141071857726516</v>
      </c>
      <c r="J39" s="14">
        <v>58.507670850767084</v>
      </c>
      <c r="K39" s="14">
        <v>54.977520873474631</v>
      </c>
      <c r="L39" s="14">
        <v>56.062333713416947</v>
      </c>
      <c r="M39" s="14">
        <v>27.586206896551722</v>
      </c>
      <c r="N39" s="14">
        <v>66.013071895424844</v>
      </c>
      <c r="O39" s="12">
        <v>2.4904412524542733E-2</v>
      </c>
      <c r="P39" s="15">
        <v>-5.661501787842662E-2</v>
      </c>
      <c r="Q39" s="12">
        <v>1.8691588785046728E-2</v>
      </c>
      <c r="R39" s="12">
        <v>0.21084745762711865</v>
      </c>
      <c r="S39" s="12">
        <v>0</v>
      </c>
      <c r="T39" s="12">
        <v>3.3003300330032917E-2</v>
      </c>
      <c r="U39" s="12">
        <v>-0.22118558920625803</v>
      </c>
      <c r="V39" s="12">
        <v>-0.24831932773109239</v>
      </c>
      <c r="W39" s="12">
        <v>4.1369472182596304E-2</v>
      </c>
      <c r="X39" s="12">
        <v>-3.979238754325256E-2</v>
      </c>
      <c r="Y39" s="12">
        <v>0.14285714285714285</v>
      </c>
      <c r="Z39" s="12">
        <v>-0.16025641025641033</v>
      </c>
    </row>
    <row r="40" spans="1:26" x14ac:dyDescent="0.2">
      <c r="A40" s="4">
        <v>37</v>
      </c>
      <c r="B40" s="5" t="s">
        <v>42</v>
      </c>
      <c r="C40" s="13">
        <v>16646</v>
      </c>
      <c r="D40" s="13">
        <v>11477</v>
      </c>
      <c r="E40" s="13">
        <v>1556</v>
      </c>
      <c r="F40" s="13">
        <v>2632</v>
      </c>
      <c r="G40" s="13">
        <v>29</v>
      </c>
      <c r="H40" s="13">
        <v>918</v>
      </c>
      <c r="I40" s="14">
        <v>57.983900036044702</v>
      </c>
      <c r="J40" s="14">
        <v>58.273067874880191</v>
      </c>
      <c r="K40" s="14">
        <v>55.012853470437022</v>
      </c>
      <c r="L40" s="14">
        <v>55.965045592705167</v>
      </c>
      <c r="M40" s="14">
        <v>27.586206896551722</v>
      </c>
      <c r="N40" s="14">
        <v>66.122004357298479</v>
      </c>
      <c r="O40" s="12">
        <v>2.7144633236634862E-2</v>
      </c>
      <c r="P40" s="15">
        <v>-5.3528708133971287E-2</v>
      </c>
      <c r="Q40" s="12">
        <v>1.6355140186915938E-2</v>
      </c>
      <c r="R40" s="12">
        <v>0.20977596741344193</v>
      </c>
      <c r="S40" s="12">
        <v>0.25</v>
      </c>
      <c r="T40" s="12">
        <v>3.4596375617792406E-2</v>
      </c>
      <c r="U40" s="12">
        <v>-0.22190448956248218</v>
      </c>
      <c r="V40" s="12">
        <v>-0.24827730215076207</v>
      </c>
      <c r="W40" s="12">
        <v>3.7142857142857151E-2</v>
      </c>
      <c r="X40" s="12">
        <v>-4.0552200172562614E-2</v>
      </c>
      <c r="Y40" s="12">
        <v>0.14285714285714285</v>
      </c>
      <c r="Z40" s="12">
        <v>-0.16398713826366568</v>
      </c>
    </row>
    <row r="41" spans="1:26" x14ac:dyDescent="0.2">
      <c r="A41" s="4">
        <v>38</v>
      </c>
      <c r="B41" s="5" t="s">
        <v>43</v>
      </c>
      <c r="C41" s="13">
        <v>16646</v>
      </c>
      <c r="D41" s="13">
        <v>11473</v>
      </c>
      <c r="E41" s="13">
        <v>1563</v>
      </c>
      <c r="F41" s="13">
        <v>2633</v>
      </c>
      <c r="G41" s="13">
        <v>29</v>
      </c>
      <c r="H41" s="13">
        <v>923</v>
      </c>
      <c r="I41" s="14">
        <v>58.025952180704074</v>
      </c>
      <c r="J41" s="14">
        <v>58.354397280571774</v>
      </c>
      <c r="K41" s="14">
        <v>55.022392834293029</v>
      </c>
      <c r="L41" s="14">
        <v>55.943790353209266</v>
      </c>
      <c r="M41" s="14">
        <v>27.586206896551722</v>
      </c>
      <c r="N41" s="14">
        <v>65.655471289274118</v>
      </c>
      <c r="O41" s="12">
        <v>2.2880215343203232E-2</v>
      </c>
      <c r="P41" s="15">
        <v>-5.7206870799103832E-2</v>
      </c>
      <c r="Q41" s="12">
        <v>1.3953488372093087E-2</v>
      </c>
      <c r="R41" s="12">
        <v>0.20570264765784105</v>
      </c>
      <c r="S41" s="12">
        <v>0</v>
      </c>
      <c r="T41" s="12">
        <v>3.3003300330032972E-2</v>
      </c>
      <c r="U41" s="12">
        <v>-0.21797624159152709</v>
      </c>
      <c r="V41" s="12">
        <v>-0.2465466722478025</v>
      </c>
      <c r="W41" s="12">
        <v>3.8406827880512036E-2</v>
      </c>
      <c r="X41" s="12">
        <v>-3.6206896551724189E-2</v>
      </c>
      <c r="Y41" s="12">
        <v>0.14285714285714285</v>
      </c>
      <c r="Z41" s="12">
        <v>-0.16088328075709776</v>
      </c>
    </row>
    <row r="42" spans="1:26" x14ac:dyDescent="0.2">
      <c r="A42" s="4">
        <v>39</v>
      </c>
      <c r="B42" s="5" t="s">
        <v>44</v>
      </c>
      <c r="C42" s="13">
        <v>16647</v>
      </c>
      <c r="D42" s="13">
        <v>11472</v>
      </c>
      <c r="E42" s="13">
        <v>1558</v>
      </c>
      <c r="F42" s="13">
        <v>2632</v>
      </c>
      <c r="G42" s="13">
        <v>29</v>
      </c>
      <c r="H42" s="13">
        <v>919</v>
      </c>
      <c r="I42" s="14">
        <v>58.148615366132034</v>
      </c>
      <c r="J42" s="14">
        <v>58.472803347280333</v>
      </c>
      <c r="K42" s="14">
        <v>54.878048780487802</v>
      </c>
      <c r="L42" s="14">
        <v>56.231003039513681</v>
      </c>
      <c r="M42" s="14">
        <v>31.03448275862069</v>
      </c>
      <c r="N42" s="14">
        <v>65.941240478781282</v>
      </c>
      <c r="O42" s="12">
        <v>2.3140495867768594E-2</v>
      </c>
      <c r="P42" s="15">
        <v>-5.9928443649373823E-2</v>
      </c>
      <c r="Q42" s="12">
        <v>1.2865497076023368E-2</v>
      </c>
      <c r="R42" s="12">
        <v>0.20675675675675678</v>
      </c>
      <c r="S42" s="12">
        <v>0.1111111111111111</v>
      </c>
      <c r="T42" s="12">
        <v>4.620462046204616E-2</v>
      </c>
      <c r="U42" s="12">
        <v>-0.21716664274436626</v>
      </c>
      <c r="V42" s="12">
        <v>-0.24265323257766583</v>
      </c>
      <c r="W42" s="12">
        <v>4.6941678520625876E-2</v>
      </c>
      <c r="X42" s="12">
        <v>-3.6458333333333384E-2</v>
      </c>
      <c r="Y42" s="12">
        <v>0.1</v>
      </c>
      <c r="Z42" s="12">
        <v>-0.16932907348242815</v>
      </c>
    </row>
    <row r="43" spans="1:26" x14ac:dyDescent="0.2">
      <c r="A43" s="4">
        <v>40</v>
      </c>
      <c r="B43" s="5" t="s">
        <v>45</v>
      </c>
      <c r="C43" s="13">
        <v>16646</v>
      </c>
      <c r="D43" s="13">
        <v>11471</v>
      </c>
      <c r="E43" s="13">
        <v>1563</v>
      </c>
      <c r="F43" s="13">
        <v>2632</v>
      </c>
      <c r="G43" s="13">
        <v>29</v>
      </c>
      <c r="H43" s="13">
        <v>922</v>
      </c>
      <c r="I43" s="14">
        <v>57.683527574191999</v>
      </c>
      <c r="J43" s="14">
        <v>57.946125010897042</v>
      </c>
      <c r="K43" s="14">
        <v>54.766474728087012</v>
      </c>
      <c r="L43" s="14">
        <v>55.699088145896653</v>
      </c>
      <c r="M43" s="14">
        <v>27.586206896551722</v>
      </c>
      <c r="N43" s="14">
        <v>65.726681127982644</v>
      </c>
      <c r="O43" s="12">
        <v>2.4786502811914218E-2</v>
      </c>
      <c r="P43" s="15">
        <v>-5.8522641793290177E-2</v>
      </c>
      <c r="Q43" s="12">
        <v>1.4018691588784982E-2</v>
      </c>
      <c r="R43" s="12">
        <v>0.21282401091405179</v>
      </c>
      <c r="S43" s="12">
        <v>0</v>
      </c>
      <c r="T43" s="12">
        <v>3.3003300330033014E-2</v>
      </c>
      <c r="U43" s="12">
        <v>-0.21805792163543439</v>
      </c>
      <c r="V43" s="12">
        <v>-0.244195688225539</v>
      </c>
      <c r="W43" s="12">
        <v>4.3847241867043786E-2</v>
      </c>
      <c r="X43" s="12">
        <v>-3.9451114922813058E-2</v>
      </c>
      <c r="Y43" s="12">
        <v>0.14285714285714285</v>
      </c>
      <c r="Z43" s="12">
        <v>-0.15822784810126581</v>
      </c>
    </row>
    <row r="44" spans="1:26" x14ac:dyDescent="0.2">
      <c r="A44" s="4">
        <v>41</v>
      </c>
      <c r="B44" s="5" t="s">
        <v>46</v>
      </c>
      <c r="C44" s="13">
        <v>16645</v>
      </c>
      <c r="D44" s="13">
        <v>11472</v>
      </c>
      <c r="E44" s="13">
        <v>1558</v>
      </c>
      <c r="F44" s="13">
        <v>2632</v>
      </c>
      <c r="G44" s="13">
        <v>29</v>
      </c>
      <c r="H44" s="13">
        <v>917</v>
      </c>
      <c r="I44" s="14">
        <v>57.656954040252323</v>
      </c>
      <c r="J44" s="14">
        <v>57.880055788005578</v>
      </c>
      <c r="K44" s="14">
        <v>54.749679075738122</v>
      </c>
      <c r="L44" s="14">
        <v>55.851063829787236</v>
      </c>
      <c r="M44" s="14">
        <v>27.586206896551722</v>
      </c>
      <c r="N44" s="14">
        <v>65.75790621592148</v>
      </c>
      <c r="O44" s="12">
        <v>2.6779201833906405E-2</v>
      </c>
      <c r="P44" s="15">
        <v>-5.6024096385542184E-2</v>
      </c>
      <c r="Q44" s="12">
        <v>2.2274325908558018E-2</v>
      </c>
      <c r="R44" s="12">
        <v>0.21360544217687077</v>
      </c>
      <c r="S44" s="12">
        <v>0</v>
      </c>
      <c r="T44" s="12">
        <v>4.1459369817578702E-2</v>
      </c>
      <c r="U44" s="12">
        <v>-0.21906923950056764</v>
      </c>
      <c r="V44" s="12">
        <v>-0.24503311258278146</v>
      </c>
      <c r="W44" s="12">
        <v>3.5460992907801393E-2</v>
      </c>
      <c r="X44" s="12">
        <v>-4.1308089500860595E-2</v>
      </c>
      <c r="Y44" s="12">
        <v>0.14285714285714285</v>
      </c>
      <c r="Z44" s="12">
        <v>-0.16560509554140129</v>
      </c>
    </row>
    <row r="45" spans="1:26" x14ac:dyDescent="0.2">
      <c r="A45" s="4">
        <v>42</v>
      </c>
      <c r="B45" s="5" t="s">
        <v>47</v>
      </c>
      <c r="C45" s="13">
        <v>16634</v>
      </c>
      <c r="D45" s="13">
        <v>11390</v>
      </c>
      <c r="E45" s="13">
        <v>1553</v>
      </c>
      <c r="F45" s="13">
        <v>2623</v>
      </c>
      <c r="G45" s="13">
        <v>29</v>
      </c>
      <c r="H45" s="13">
        <v>918</v>
      </c>
      <c r="I45" s="14">
        <v>57.743176626187335</v>
      </c>
      <c r="J45" s="14">
        <v>57.971905179982443</v>
      </c>
      <c r="K45" s="14">
        <v>54.668383773341922</v>
      </c>
      <c r="L45" s="14">
        <v>56.195196340068627</v>
      </c>
      <c r="M45" s="14">
        <v>27.586206896551722</v>
      </c>
      <c r="N45" s="14">
        <v>65.795206971677558</v>
      </c>
      <c r="O45" s="12">
        <v>2.5923997917751143E-2</v>
      </c>
      <c r="P45" s="15">
        <v>-5.7398152354990108E-2</v>
      </c>
      <c r="Q45" s="12">
        <v>2.4734982332155545E-2</v>
      </c>
      <c r="R45" s="12">
        <v>0.21302578018995924</v>
      </c>
      <c r="S45" s="12">
        <v>0</v>
      </c>
      <c r="T45" s="12">
        <v>4.6357615894039805E-2</v>
      </c>
      <c r="U45" s="12">
        <v>-0.21866552852468341</v>
      </c>
      <c r="V45" s="12">
        <v>-0.24670983914769168</v>
      </c>
      <c r="W45" s="12">
        <v>3.6931818181818191E-2</v>
      </c>
      <c r="X45" s="12">
        <v>-3.7423846823324565E-2</v>
      </c>
      <c r="Y45" s="12">
        <v>0.14285714285714285</v>
      </c>
      <c r="Z45" s="12">
        <v>-0.15923566878980894</v>
      </c>
    </row>
    <row r="46" spans="1:26" x14ac:dyDescent="0.2">
      <c r="A46" s="4">
        <v>43</v>
      </c>
      <c r="B46" s="5" t="s">
        <v>48</v>
      </c>
      <c r="C46" s="13">
        <v>16641</v>
      </c>
      <c r="D46" s="13">
        <v>11471</v>
      </c>
      <c r="E46" s="13">
        <v>1558</v>
      </c>
      <c r="F46" s="13">
        <v>2629</v>
      </c>
      <c r="G46" s="13">
        <v>29</v>
      </c>
      <c r="H46" s="13">
        <v>917</v>
      </c>
      <c r="I46" s="14">
        <v>57.809025899885825</v>
      </c>
      <c r="J46" s="14">
        <v>58.11176009066341</v>
      </c>
      <c r="K46" s="14">
        <v>54.878048780487802</v>
      </c>
      <c r="L46" s="14">
        <v>55.83872194750856</v>
      </c>
      <c r="M46" s="14">
        <v>27.586206896551722</v>
      </c>
      <c r="N46" s="14">
        <v>65.32170119956379</v>
      </c>
      <c r="O46" s="12">
        <v>2.9106029106029177E-2</v>
      </c>
      <c r="P46" s="15">
        <v>-5.5505550555055468E-2</v>
      </c>
      <c r="Q46" s="12">
        <v>2.6900584795321664E-2</v>
      </c>
      <c r="R46" s="12">
        <v>0.21662125340599453</v>
      </c>
      <c r="S46" s="12">
        <v>0</v>
      </c>
      <c r="T46" s="12">
        <v>3.8397328881469142E-2</v>
      </c>
      <c r="U46" s="12">
        <v>-0.22147842187722552</v>
      </c>
      <c r="V46" s="12">
        <v>-0.24911550468262228</v>
      </c>
      <c r="W46" s="12">
        <v>4.1251778093883376E-2</v>
      </c>
      <c r="X46" s="12">
        <v>-3.5314384151593478E-2</v>
      </c>
      <c r="Y46" s="12">
        <v>0.14285714285714285</v>
      </c>
      <c r="Z46" s="12">
        <v>-0.13836477987421386</v>
      </c>
    </row>
    <row r="47" spans="1:26" x14ac:dyDescent="0.2">
      <c r="A47" s="4">
        <v>44</v>
      </c>
      <c r="B47" s="5" t="s">
        <v>49</v>
      </c>
      <c r="C47" s="13">
        <v>16647</v>
      </c>
      <c r="D47" s="13">
        <v>11433</v>
      </c>
      <c r="E47" s="13">
        <v>1558</v>
      </c>
      <c r="F47" s="13">
        <v>2629</v>
      </c>
      <c r="G47" s="13">
        <v>29</v>
      </c>
      <c r="H47" s="13">
        <v>912</v>
      </c>
      <c r="I47" s="14">
        <v>58.112572835946416</v>
      </c>
      <c r="J47" s="14">
        <v>56.63430420711974</v>
      </c>
      <c r="K47" s="14">
        <v>54.813863928112958</v>
      </c>
      <c r="L47" s="14">
        <v>55.001901863826554</v>
      </c>
      <c r="M47" s="14">
        <v>37.931034482758619</v>
      </c>
      <c r="N47" s="14">
        <v>67.543859649122794</v>
      </c>
      <c r="O47" s="12">
        <v>2.3568327475708032E-2</v>
      </c>
      <c r="P47" s="15">
        <v>-5.9768339768339708E-2</v>
      </c>
      <c r="Q47" s="12">
        <v>3.0444964871194372E-2</v>
      </c>
      <c r="R47" s="12">
        <v>0.22821576763485477</v>
      </c>
      <c r="S47" s="12">
        <v>-0.27272727272727271</v>
      </c>
      <c r="T47" s="12">
        <v>6.8181818181818135E-2</v>
      </c>
      <c r="U47" s="12">
        <v>-0.21784024092929871</v>
      </c>
      <c r="V47" s="12">
        <v>-0.2472771278741428</v>
      </c>
      <c r="W47" s="12">
        <v>2.2727272727272756E-2</v>
      </c>
      <c r="X47" s="12">
        <v>-5.3254437869822466E-2</v>
      </c>
      <c r="Y47" s="12">
        <v>0.33333333333333331</v>
      </c>
      <c r="Z47" s="12">
        <v>-0.12837837837837837</v>
      </c>
    </row>
    <row r="48" spans="1:26" x14ac:dyDescent="0.2">
      <c r="A48" s="4">
        <v>45</v>
      </c>
      <c r="B48" s="5" t="s">
        <v>50</v>
      </c>
      <c r="C48" s="13">
        <v>16565</v>
      </c>
      <c r="D48" s="13">
        <v>11433</v>
      </c>
      <c r="E48" s="13">
        <v>1558</v>
      </c>
      <c r="F48" s="13">
        <v>2629</v>
      </c>
      <c r="G48" s="13">
        <v>29</v>
      </c>
      <c r="H48" s="13">
        <v>912</v>
      </c>
      <c r="I48" s="14">
        <v>56.734077875037727</v>
      </c>
      <c r="J48" s="14">
        <v>56.63430420711974</v>
      </c>
      <c r="K48" s="14">
        <v>54.813863928112958</v>
      </c>
      <c r="L48" s="14">
        <v>55.001901863826554</v>
      </c>
      <c r="M48" s="14">
        <v>37.931034482758619</v>
      </c>
      <c r="N48" s="14">
        <v>67.543859649122794</v>
      </c>
      <c r="O48" s="12">
        <v>3.0432006809959663E-2</v>
      </c>
      <c r="P48" s="15">
        <v>-5.9768339768339708E-2</v>
      </c>
      <c r="Q48" s="12">
        <v>3.0444964871194372E-2</v>
      </c>
      <c r="R48" s="12">
        <v>0.22821576763485477</v>
      </c>
      <c r="S48" s="12">
        <v>-0.27272727272727271</v>
      </c>
      <c r="T48" s="12">
        <v>6.8181818181818135E-2</v>
      </c>
      <c r="U48" s="12">
        <v>-0.2197572205943909</v>
      </c>
      <c r="V48" s="12">
        <v>-0.2472771278741428</v>
      </c>
      <c r="W48" s="12">
        <v>2.2727272727272756E-2</v>
      </c>
      <c r="X48" s="12">
        <v>-5.3254437869822466E-2</v>
      </c>
      <c r="Y48" s="12">
        <v>0.33333333333333331</v>
      </c>
      <c r="Z48" s="12">
        <v>-0.12837837837837837</v>
      </c>
    </row>
    <row r="49" spans="1:26" x14ac:dyDescent="0.2">
      <c r="A49" s="4">
        <v>46</v>
      </c>
      <c r="B49" s="5" t="s">
        <v>51</v>
      </c>
      <c r="C49" s="13">
        <v>16636</v>
      </c>
      <c r="D49" s="13">
        <v>11471</v>
      </c>
      <c r="E49" s="13">
        <v>1563</v>
      </c>
      <c r="F49" s="13">
        <v>2628</v>
      </c>
      <c r="G49" s="13">
        <v>29</v>
      </c>
      <c r="H49" s="13">
        <v>916</v>
      </c>
      <c r="I49" s="14">
        <v>57.742245732147154</v>
      </c>
      <c r="J49" s="14">
        <v>57.954842646674223</v>
      </c>
      <c r="K49" s="14">
        <v>55.086372360844521</v>
      </c>
      <c r="L49" s="14">
        <v>56.012176560121766</v>
      </c>
      <c r="M49" s="14">
        <v>27.586206896551722</v>
      </c>
      <c r="N49" s="14">
        <v>65.502183406113545</v>
      </c>
      <c r="O49" s="12">
        <v>3.1855090568394702E-2</v>
      </c>
      <c r="P49" s="15">
        <v>-5.5054151624548742E-2</v>
      </c>
      <c r="Q49" s="12">
        <v>2.903600464576073E-2</v>
      </c>
      <c r="R49" s="12">
        <v>0.21874999999999994</v>
      </c>
      <c r="S49" s="12">
        <v>0</v>
      </c>
      <c r="T49" s="12">
        <v>4.6666666666666669E-2</v>
      </c>
      <c r="U49" s="12">
        <v>-0.22560455192034143</v>
      </c>
      <c r="V49" s="12">
        <v>-0.25067385444743928</v>
      </c>
      <c r="W49" s="12">
        <v>3.4188034188034185E-2</v>
      </c>
      <c r="X49" s="12">
        <v>-4.1522491349480953E-2</v>
      </c>
      <c r="Y49" s="12">
        <v>0.14285714285714285</v>
      </c>
      <c r="Z49" s="12">
        <v>-0.15189873417721514</v>
      </c>
    </row>
    <row r="50" spans="1:26" x14ac:dyDescent="0.2">
      <c r="A50" s="4">
        <v>47</v>
      </c>
      <c r="B50" s="5" t="s">
        <v>52</v>
      </c>
      <c r="C50" s="13">
        <v>16571</v>
      </c>
      <c r="D50" s="13">
        <v>11429</v>
      </c>
      <c r="E50" s="13">
        <v>1558</v>
      </c>
      <c r="F50" s="13">
        <v>2632</v>
      </c>
      <c r="G50" s="13">
        <v>29</v>
      </c>
      <c r="H50" s="13">
        <v>913</v>
      </c>
      <c r="I50" s="14">
        <v>56.683362500754328</v>
      </c>
      <c r="J50" s="14">
        <v>56.549129407647214</v>
      </c>
      <c r="K50" s="14">
        <v>54.621309370988442</v>
      </c>
      <c r="L50" s="14">
        <v>55.053191489361708</v>
      </c>
      <c r="M50" s="14">
        <v>37.931034482758619</v>
      </c>
      <c r="N50" s="14">
        <v>67.579408543263966</v>
      </c>
      <c r="O50" s="12">
        <v>3.1406366443095905E-2</v>
      </c>
      <c r="P50" s="15">
        <v>-5.8950951570478138E-2</v>
      </c>
      <c r="Q50" s="12">
        <v>3.4077555816686145E-2</v>
      </c>
      <c r="R50" s="12">
        <v>0.22567287784679088</v>
      </c>
      <c r="S50" s="12">
        <v>-9.0909090909090912E-2</v>
      </c>
      <c r="T50" s="12">
        <v>6.3209076175040513E-2</v>
      </c>
      <c r="U50" s="12">
        <v>-0.22206742825299527</v>
      </c>
      <c r="V50" s="12">
        <v>-0.24969794603302459</v>
      </c>
      <c r="W50" s="12">
        <v>2.1216407355021231E-2</v>
      </c>
      <c r="X50" s="12">
        <v>-4.9873203719357627E-2</v>
      </c>
      <c r="Y50" s="12">
        <v>0.22222222222222221</v>
      </c>
      <c r="Z50" s="12">
        <v>-0.14189189189189194</v>
      </c>
    </row>
    <row r="51" spans="1:26" x14ac:dyDescent="0.2">
      <c r="A51" s="4">
        <v>48</v>
      </c>
      <c r="B51" s="5" t="s">
        <v>53</v>
      </c>
      <c r="C51" s="13">
        <v>16566</v>
      </c>
      <c r="D51" s="13">
        <v>11428</v>
      </c>
      <c r="E51" s="13">
        <v>1558</v>
      </c>
      <c r="F51" s="13">
        <v>2627</v>
      </c>
      <c r="G51" s="13">
        <v>29</v>
      </c>
      <c r="H51" s="13">
        <v>915</v>
      </c>
      <c r="I51" s="14">
        <v>56.555595798623685</v>
      </c>
      <c r="J51" s="14">
        <v>56.414070703535181</v>
      </c>
      <c r="K51" s="14">
        <v>54.300385109114245</v>
      </c>
      <c r="L51" s="14">
        <v>55.08184240578607</v>
      </c>
      <c r="M51" s="14">
        <v>41.379310344827587</v>
      </c>
      <c r="N51" s="14">
        <v>67.322404371584696</v>
      </c>
      <c r="O51" s="12">
        <v>3.1700288184438111E-2</v>
      </c>
      <c r="P51" s="15">
        <v>-5.2272374747944793E-2</v>
      </c>
      <c r="Q51" s="12">
        <v>3.0732860520094555E-2</v>
      </c>
      <c r="R51" s="12">
        <v>0.22460262612301315</v>
      </c>
      <c r="S51" s="12">
        <v>-0.16666666666666666</v>
      </c>
      <c r="T51" s="12">
        <v>4.8701298701298731E-2</v>
      </c>
      <c r="U51" s="12">
        <v>-0.22828956509656803</v>
      </c>
      <c r="V51" s="12">
        <v>-0.25637422204376636</v>
      </c>
      <c r="W51" s="12">
        <v>3.6516853932584178E-2</v>
      </c>
      <c r="X51" s="12">
        <v>-5.7627118644067762E-2</v>
      </c>
      <c r="Y51" s="12">
        <v>0.17647058823529413</v>
      </c>
      <c r="Z51" s="12">
        <v>-0.16387959866220722</v>
      </c>
    </row>
    <row r="52" spans="1:26" x14ac:dyDescent="0.2">
      <c r="A52" s="4">
        <v>49</v>
      </c>
      <c r="B52" s="5" t="s">
        <v>54</v>
      </c>
      <c r="C52" s="13">
        <v>16570</v>
      </c>
      <c r="D52" s="13">
        <v>11430</v>
      </c>
      <c r="E52" s="13">
        <v>1557</v>
      </c>
      <c r="F52" s="13">
        <v>2626</v>
      </c>
      <c r="G52" s="13">
        <v>29</v>
      </c>
      <c r="H52" s="13">
        <v>920</v>
      </c>
      <c r="I52" s="14">
        <v>56.354858177429094</v>
      </c>
      <c r="J52" s="14">
        <v>56.15048118985127</v>
      </c>
      <c r="K52" s="14">
        <v>54.463712267180476</v>
      </c>
      <c r="L52" s="14">
        <v>55.064737242955061</v>
      </c>
      <c r="M52" s="14">
        <v>41.379310344827587</v>
      </c>
      <c r="N52" s="14">
        <v>66.630434782608702</v>
      </c>
      <c r="O52" s="12">
        <v>3.0199186121225088E-2</v>
      </c>
      <c r="P52" s="15">
        <v>-5.4845746338423117E-2</v>
      </c>
      <c r="Q52" s="12">
        <v>3.0660377358490466E-2</v>
      </c>
      <c r="R52" s="12">
        <v>0.22406639004149387</v>
      </c>
      <c r="S52" s="12">
        <v>-0.16666666666666666</v>
      </c>
      <c r="T52" s="12">
        <v>5.3833605220228356E-2</v>
      </c>
      <c r="U52" s="12">
        <v>-0.22400442477876115</v>
      </c>
      <c r="V52" s="12">
        <v>-0.24980047885075826</v>
      </c>
      <c r="W52" s="12">
        <v>3.5260930888575473E-2</v>
      </c>
      <c r="X52" s="12">
        <v>-5.5932203389830459E-2</v>
      </c>
      <c r="Y52" s="12">
        <v>0.17647058823529413</v>
      </c>
      <c r="Z52" s="12">
        <v>-0.15960912052117265</v>
      </c>
    </row>
    <row r="53" spans="1:26" x14ac:dyDescent="0.2">
      <c r="A53" s="4">
        <v>50</v>
      </c>
      <c r="B53" s="5" t="s">
        <v>55</v>
      </c>
      <c r="C53" s="13">
        <v>16571</v>
      </c>
      <c r="D53" s="13">
        <v>11427</v>
      </c>
      <c r="E53" s="13">
        <v>1558</v>
      </c>
      <c r="F53" s="13">
        <v>2643</v>
      </c>
      <c r="G53" s="13">
        <v>29</v>
      </c>
      <c r="H53" s="13">
        <v>913</v>
      </c>
      <c r="I53" s="14">
        <v>57.59459296361112</v>
      </c>
      <c r="J53" s="14">
        <v>57.775444123566999</v>
      </c>
      <c r="K53" s="14">
        <v>54.107830551989736</v>
      </c>
      <c r="L53" s="14">
        <v>55.505107832009088</v>
      </c>
      <c r="M53" s="14">
        <v>37.931034482758619</v>
      </c>
      <c r="N53" s="14">
        <v>67.579408543263966</v>
      </c>
      <c r="O53" s="12">
        <v>2.2422464375523896E-2</v>
      </c>
      <c r="P53" s="15">
        <v>-5.7861254165404434E-2</v>
      </c>
      <c r="Q53" s="12">
        <v>2.253855278766316E-2</v>
      </c>
      <c r="R53" s="12">
        <v>0.19836400817995914</v>
      </c>
      <c r="S53" s="12">
        <v>-9.0909090909090912E-2</v>
      </c>
      <c r="T53" s="12">
        <v>2.4311183144246303E-2</v>
      </c>
      <c r="U53" s="12">
        <v>-0.21673544898249611</v>
      </c>
      <c r="V53" s="12">
        <v>-0.24932642487046636</v>
      </c>
      <c r="W53" s="12">
        <v>3.4965034965034947E-2</v>
      </c>
      <c r="X53" s="12">
        <v>-3.5714285714285705E-2</v>
      </c>
      <c r="Y53" s="12">
        <v>0.22222222222222221</v>
      </c>
      <c r="Z53" s="12">
        <v>-0.10135135135135136</v>
      </c>
    </row>
    <row r="54" spans="1:26" x14ac:dyDescent="0.2">
      <c r="A54" s="4">
        <v>51</v>
      </c>
      <c r="B54" s="5" t="s">
        <v>56</v>
      </c>
      <c r="C54" s="13">
        <v>16570</v>
      </c>
      <c r="D54" s="10">
        <v>11429</v>
      </c>
      <c r="E54" s="10">
        <v>1558</v>
      </c>
      <c r="F54" s="10">
        <v>2632</v>
      </c>
      <c r="G54" s="10">
        <v>29</v>
      </c>
      <c r="H54" s="13">
        <v>912</v>
      </c>
      <c r="I54" s="14">
        <v>56.638503319251662</v>
      </c>
      <c r="J54" s="11">
        <v>56.479132032548776</v>
      </c>
      <c r="K54" s="11">
        <v>54.685494223363278</v>
      </c>
      <c r="L54" s="11">
        <v>55.091185410334347</v>
      </c>
      <c r="M54" s="11">
        <v>37.931034482758619</v>
      </c>
      <c r="N54" s="14">
        <v>67.43421052631578</v>
      </c>
      <c r="O54" s="12">
        <v>3.2072456046883274E-2</v>
      </c>
      <c r="P54" s="15">
        <v>-5.9024012393493391E-2</v>
      </c>
      <c r="Q54" s="12">
        <v>3.2863849765258163E-2</v>
      </c>
      <c r="R54" s="12">
        <v>0.22620689655172405</v>
      </c>
      <c r="S54" s="12">
        <v>-9.0909090909090912E-2</v>
      </c>
      <c r="T54" s="12">
        <v>6.666666666666668E-2</v>
      </c>
      <c r="U54" s="12">
        <v>-0.2225469728601252</v>
      </c>
      <c r="V54" s="12">
        <v>-0.24929634097305983</v>
      </c>
      <c r="W54" s="12">
        <v>2.2662889518413627E-2</v>
      </c>
      <c r="X54" s="12">
        <v>-5.0761421319796968E-2</v>
      </c>
      <c r="Y54" s="12">
        <v>0.22222222222222221</v>
      </c>
      <c r="Z54" s="12">
        <v>-0.14478114478114479</v>
      </c>
    </row>
    <row r="55" spans="1:26" x14ac:dyDescent="0.2">
      <c r="A55" s="4">
        <v>52</v>
      </c>
      <c r="B55" s="5" t="s">
        <v>57</v>
      </c>
      <c r="C55" s="13">
        <v>16571</v>
      </c>
      <c r="D55" s="13">
        <v>11428</v>
      </c>
      <c r="E55" s="13">
        <v>1558</v>
      </c>
      <c r="F55" s="13">
        <v>2632</v>
      </c>
      <c r="G55" s="13">
        <v>29</v>
      </c>
      <c r="H55" s="13">
        <v>913</v>
      </c>
      <c r="I55" s="14">
        <v>56.719570333715524</v>
      </c>
      <c r="J55" s="14">
        <v>56.597829891494577</v>
      </c>
      <c r="K55" s="14">
        <v>54.557124518613605</v>
      </c>
      <c r="L55" s="14">
        <v>55.053191489361701</v>
      </c>
      <c r="M55" s="14">
        <v>37.931034482758619</v>
      </c>
      <c r="N55" s="14">
        <v>67.688937568455643</v>
      </c>
      <c r="O55" s="12">
        <v>3.1173529098840271E-2</v>
      </c>
      <c r="P55" s="15">
        <v>-5.905998763141624E-2</v>
      </c>
      <c r="Q55" s="12">
        <v>3.2941176470588182E-2</v>
      </c>
      <c r="R55" s="12">
        <v>0.22291235334713594</v>
      </c>
      <c r="S55" s="12">
        <v>-0.27272727272727271</v>
      </c>
      <c r="T55" s="12">
        <v>6.4724919093851141E-2</v>
      </c>
      <c r="U55" s="12">
        <v>-0.22169548243167872</v>
      </c>
      <c r="V55" s="12">
        <v>-0.24959677419354845</v>
      </c>
      <c r="W55" s="12">
        <v>2.2598870056497123E-2</v>
      </c>
      <c r="X55" s="12">
        <v>-4.81825866441251E-2</v>
      </c>
      <c r="Y55" s="12">
        <v>0.33333333333333331</v>
      </c>
      <c r="Z55" s="12">
        <v>-0.13898305084745766</v>
      </c>
    </row>
    <row r="56" spans="1:26" x14ac:dyDescent="0.2">
      <c r="A56" s="4">
        <v>53</v>
      </c>
      <c r="B56" s="5" t="s">
        <v>58</v>
      </c>
      <c r="C56" s="13">
        <v>16570</v>
      </c>
      <c r="D56" s="13">
        <v>11433</v>
      </c>
      <c r="E56" s="13">
        <v>1559</v>
      </c>
      <c r="F56" s="13">
        <v>2631</v>
      </c>
      <c r="G56" s="13">
        <v>29</v>
      </c>
      <c r="H56" s="13">
        <v>913</v>
      </c>
      <c r="I56" s="14">
        <v>56.578153289076646</v>
      </c>
      <c r="J56" s="14">
        <v>56.424385550599141</v>
      </c>
      <c r="K56" s="14">
        <v>54.778704297626689</v>
      </c>
      <c r="L56" s="14">
        <v>54.998099581908022</v>
      </c>
      <c r="M56" s="14">
        <v>37.931034482758619</v>
      </c>
      <c r="N56" s="14">
        <v>67.360350492880613</v>
      </c>
      <c r="O56" s="12">
        <v>3.0826666666666603E-2</v>
      </c>
      <c r="P56" s="15">
        <v>-5.8750581305224099E-2</v>
      </c>
      <c r="Q56" s="12">
        <v>3.2786885245901724E-2</v>
      </c>
      <c r="R56" s="12">
        <v>0.22874913614374576</v>
      </c>
      <c r="S56" s="12">
        <v>-9.0909090909090912E-2</v>
      </c>
      <c r="T56" s="12">
        <v>6.9918699186991853E-2</v>
      </c>
      <c r="U56" s="12">
        <v>-0.21917998610145936</v>
      </c>
      <c r="V56" s="12">
        <v>-0.2472902448815737</v>
      </c>
      <c r="W56" s="12">
        <v>2.1276595744680847E-2</v>
      </c>
      <c r="X56" s="12">
        <v>-5.236486486486485E-2</v>
      </c>
      <c r="Y56" s="12">
        <v>0.22222222222222221</v>
      </c>
      <c r="Z56" s="12">
        <v>-0.12751677852348989</v>
      </c>
    </row>
    <row r="57" spans="1:26" x14ac:dyDescent="0.2">
      <c r="A57" s="4">
        <v>54</v>
      </c>
      <c r="B57" s="5" t="s">
        <v>59</v>
      </c>
      <c r="C57" s="13">
        <v>16602</v>
      </c>
      <c r="D57" s="13">
        <v>11432</v>
      </c>
      <c r="E57" s="13">
        <v>1559</v>
      </c>
      <c r="F57" s="13">
        <v>2635</v>
      </c>
      <c r="G57" s="13">
        <v>29</v>
      </c>
      <c r="H57" s="13">
        <v>928</v>
      </c>
      <c r="I57" s="14">
        <v>55.559571136007712</v>
      </c>
      <c r="J57" s="14">
        <v>55.309657102869139</v>
      </c>
      <c r="K57" s="14">
        <v>54.84284797947403</v>
      </c>
      <c r="L57" s="14">
        <v>53.168880455407972</v>
      </c>
      <c r="M57" s="14">
        <v>44.827586206896555</v>
      </c>
      <c r="N57" s="14">
        <v>67.025862068965523</v>
      </c>
      <c r="O57" s="12">
        <v>8.4345186470078104E-2</v>
      </c>
      <c r="P57" s="15">
        <v>-1.7396805313933362E-3</v>
      </c>
      <c r="Q57" s="12">
        <v>1.2865497076023375E-2</v>
      </c>
      <c r="R57" s="12">
        <v>0.26909350463954324</v>
      </c>
      <c r="S57" s="12">
        <v>-7.6923076923076927E-2</v>
      </c>
      <c r="T57" s="12">
        <v>4.5016077170418063E-2</v>
      </c>
      <c r="U57" s="12">
        <v>-0.26077527785307669</v>
      </c>
      <c r="V57" s="12">
        <v>-0.28283421413192411</v>
      </c>
      <c r="W57" s="12">
        <v>5.1136363636363695E-2</v>
      </c>
      <c r="X57" s="12">
        <v>-8.4278768233387411E-2</v>
      </c>
      <c r="Y57" s="12">
        <v>0.125</v>
      </c>
      <c r="Z57" s="12">
        <v>-0.19607843137254904</v>
      </c>
    </row>
    <row r="58" spans="1:26" x14ac:dyDescent="0.2">
      <c r="A58" s="4">
        <v>55</v>
      </c>
      <c r="B58" s="5" t="s">
        <v>60</v>
      </c>
      <c r="C58" s="13">
        <v>16596</v>
      </c>
      <c r="D58" s="13">
        <v>11427</v>
      </c>
      <c r="E58" s="13">
        <v>1561</v>
      </c>
      <c r="F58" s="13">
        <v>2636</v>
      </c>
      <c r="G58" s="13">
        <v>29</v>
      </c>
      <c r="H58" s="13">
        <v>927</v>
      </c>
      <c r="I58" s="14">
        <v>55.296456977584967</v>
      </c>
      <c r="J58" s="14">
        <v>54.852542224555876</v>
      </c>
      <c r="K58" s="14">
        <v>55.092889173606665</v>
      </c>
      <c r="L58" s="14">
        <v>53.869499241274667</v>
      </c>
      <c r="M58" s="14">
        <v>41.379310344827587</v>
      </c>
      <c r="N58" s="14">
        <v>66.127292340884566</v>
      </c>
      <c r="O58" s="12">
        <v>0.10144927536231883</v>
      </c>
      <c r="P58" s="15">
        <v>2.1059349074664918E-2</v>
      </c>
      <c r="Q58" s="12">
        <v>1.1627906976744215E-2</v>
      </c>
      <c r="R58" s="12">
        <v>0.27042253521126758</v>
      </c>
      <c r="S58" s="12">
        <v>-0.16666666666666666</v>
      </c>
      <c r="T58" s="12">
        <v>4.4045676998368692E-2</v>
      </c>
      <c r="U58" s="12">
        <v>-0.27483488340746726</v>
      </c>
      <c r="V58" s="12">
        <v>-0.29908897073076174</v>
      </c>
      <c r="W58" s="12">
        <v>4.4222539229671842E-2</v>
      </c>
      <c r="X58" s="12">
        <v>-9.2105263157894718E-2</v>
      </c>
      <c r="Y58" s="12">
        <v>5.8823529411764705E-2</v>
      </c>
      <c r="Z58" s="12">
        <v>-0.22292993630573255</v>
      </c>
    </row>
    <row r="59" spans="1:26" x14ac:dyDescent="0.2">
      <c r="A59" s="4">
        <v>56</v>
      </c>
      <c r="B59" s="5" t="s">
        <v>61</v>
      </c>
      <c r="C59" s="13">
        <v>16601</v>
      </c>
      <c r="D59" s="10">
        <v>11428</v>
      </c>
      <c r="E59" s="10">
        <v>1562</v>
      </c>
      <c r="F59" s="10">
        <v>2634</v>
      </c>
      <c r="G59" s="10">
        <v>30</v>
      </c>
      <c r="H59" s="13">
        <v>932</v>
      </c>
      <c r="I59" s="14">
        <v>55.38220589121137</v>
      </c>
      <c r="J59" s="11">
        <v>55.154007700385023</v>
      </c>
      <c r="K59" s="11">
        <v>55.185659411011521</v>
      </c>
      <c r="L59" s="11">
        <v>53.454821564160966</v>
      </c>
      <c r="M59" s="11">
        <v>30</v>
      </c>
      <c r="N59" s="14">
        <v>64.914163090128753</v>
      </c>
      <c r="O59" s="12">
        <v>9.7237328692625691E-2</v>
      </c>
      <c r="P59" s="15">
        <v>1.9831826114548659E-2</v>
      </c>
      <c r="Q59" s="12">
        <v>1.1600928074245998E-2</v>
      </c>
      <c r="R59" s="12">
        <v>0.27414772727272724</v>
      </c>
      <c r="S59" s="12">
        <v>-0.1111111111111111</v>
      </c>
      <c r="T59" s="12">
        <v>3.1404958677685925E-2</v>
      </c>
      <c r="U59" s="12">
        <v>-0.27095990279465376</v>
      </c>
      <c r="V59" s="12">
        <v>-0.29951219512195132</v>
      </c>
      <c r="W59" s="12">
        <v>4.2857142857142837E-2</v>
      </c>
      <c r="X59" s="12">
        <v>-9.624796084828717E-2</v>
      </c>
      <c r="Y59" s="12">
        <v>0.14285714285714285</v>
      </c>
      <c r="Z59" s="12">
        <v>-0.18654434250764529</v>
      </c>
    </row>
    <row r="60" spans="1:26" x14ac:dyDescent="0.2">
      <c r="A60" s="4">
        <v>57</v>
      </c>
      <c r="B60" s="5" t="s">
        <v>62</v>
      </c>
      <c r="C60" s="10">
        <v>16599</v>
      </c>
      <c r="D60" s="10">
        <v>11427</v>
      </c>
      <c r="E60" s="10">
        <v>1561</v>
      </c>
      <c r="F60" s="10">
        <v>2633</v>
      </c>
      <c r="G60" s="10">
        <v>30</v>
      </c>
      <c r="H60" s="13">
        <v>934</v>
      </c>
      <c r="I60" s="11">
        <v>55.467196819085487</v>
      </c>
      <c r="J60" s="11">
        <v>55.062571103526736</v>
      </c>
      <c r="K60" s="11">
        <v>55.413196668802051</v>
      </c>
      <c r="L60" s="11">
        <v>53.854918344094195</v>
      </c>
      <c r="M60" s="11">
        <v>36.666666666666664</v>
      </c>
      <c r="N60" s="14">
        <v>66.059957173447543</v>
      </c>
      <c r="O60" s="12">
        <v>0.10459433040078198</v>
      </c>
      <c r="P60" s="15">
        <v>2.4793388429751984E-2</v>
      </c>
      <c r="Q60" s="12">
        <v>1.5028901734104129E-2</v>
      </c>
      <c r="R60" s="12">
        <v>0.26375176304654446</v>
      </c>
      <c r="S60" s="12">
        <v>-9.0909090909090912E-2</v>
      </c>
      <c r="T60" s="12">
        <v>6.3209076175040541E-2</v>
      </c>
      <c r="U60" s="12">
        <v>-0.27976190476190471</v>
      </c>
      <c r="V60" s="12">
        <v>-0.30360272638753649</v>
      </c>
      <c r="W60" s="12">
        <v>3.7356321839080421E-2</v>
      </c>
      <c r="X60" s="12">
        <v>-8.9711934156378598E-2</v>
      </c>
      <c r="Y60" s="12">
        <v>5.2631578947368418E-2</v>
      </c>
      <c r="Z60" s="12">
        <v>-0.21135646687697154</v>
      </c>
    </row>
    <row r="61" spans="1:26" x14ac:dyDescent="0.2">
      <c r="A61" s="4">
        <v>58</v>
      </c>
      <c r="B61" s="5" t="s">
        <v>63</v>
      </c>
      <c r="C61" s="13">
        <v>16549</v>
      </c>
      <c r="D61" s="13">
        <v>11427</v>
      </c>
      <c r="E61" s="13">
        <v>1558</v>
      </c>
      <c r="F61" s="13">
        <v>2622</v>
      </c>
      <c r="G61" s="13">
        <v>29</v>
      </c>
      <c r="H61" s="13">
        <v>908</v>
      </c>
      <c r="I61" s="14">
        <v>57.02459363103511</v>
      </c>
      <c r="J61" s="14">
        <v>57.119103876783058</v>
      </c>
      <c r="K61" s="14">
        <v>55.070603337612326</v>
      </c>
      <c r="L61" s="14">
        <v>55.072463768115938</v>
      </c>
      <c r="M61" s="14">
        <v>34.482758620689658</v>
      </c>
      <c r="N61" s="14">
        <v>65.528634361233486</v>
      </c>
      <c r="O61" s="12">
        <v>1.5576984211084116E-2</v>
      </c>
      <c r="P61" s="15">
        <v>-7.1242531024973188E-2</v>
      </c>
      <c r="Q61" s="12">
        <v>2.7972027972028007E-2</v>
      </c>
      <c r="R61" s="12">
        <v>0.2257617728531856</v>
      </c>
      <c r="S61" s="12">
        <v>0</v>
      </c>
      <c r="T61" s="12">
        <v>1.6806722689075996E-3</v>
      </c>
      <c r="U61" s="12">
        <v>-0.22356580427446573</v>
      </c>
      <c r="V61" s="12">
        <v>-0.24979591836734696</v>
      </c>
      <c r="W61" s="12">
        <v>3.1428571428571452E-2</v>
      </c>
      <c r="X61" s="12">
        <v>-5.0933786078098481E-2</v>
      </c>
      <c r="Y61" s="12">
        <v>5.2631578947368418E-2</v>
      </c>
      <c r="Z61" s="12">
        <v>-0.18210862619808307</v>
      </c>
    </row>
    <row r="62" spans="1:26" x14ac:dyDescent="0.2">
      <c r="A62" s="4"/>
      <c r="B62" s="4" t="s">
        <v>76</v>
      </c>
      <c r="C62" s="10">
        <f>MAX(C4:C61)</f>
        <v>16647</v>
      </c>
      <c r="D62" s="10">
        <f t="shared" ref="D62:Z62" si="0">MAX(D4:D61)</f>
        <v>11481</v>
      </c>
      <c r="E62" s="10">
        <f t="shared" si="0"/>
        <v>1563</v>
      </c>
      <c r="F62" s="10">
        <f t="shared" si="0"/>
        <v>2651</v>
      </c>
      <c r="G62" s="10">
        <f t="shared" si="0"/>
        <v>30</v>
      </c>
      <c r="H62" s="10">
        <f t="shared" si="0"/>
        <v>990</v>
      </c>
      <c r="I62" s="11">
        <f t="shared" si="0"/>
        <v>59.998741900987611</v>
      </c>
      <c r="J62" s="11">
        <f t="shared" si="0"/>
        <v>61.197552447552454</v>
      </c>
      <c r="K62" s="11">
        <f t="shared" si="0"/>
        <v>57.087876844130854</v>
      </c>
      <c r="L62" s="11">
        <f t="shared" si="0"/>
        <v>56.637504754659574</v>
      </c>
      <c r="M62" s="11">
        <f>MAX(M4:M61)</f>
        <v>44.827586206896555</v>
      </c>
      <c r="N62" s="11">
        <f t="shared" si="0"/>
        <v>69.38073394495413</v>
      </c>
      <c r="O62" s="12">
        <f t="shared" si="0"/>
        <v>0.11140790205898714</v>
      </c>
      <c r="P62" s="12">
        <f t="shared" si="0"/>
        <v>2.9075465534139148E-2</v>
      </c>
      <c r="Q62" s="12">
        <f t="shared" si="0"/>
        <v>4.4496487119437912E-2</v>
      </c>
      <c r="R62" s="12">
        <f t="shared" si="0"/>
        <v>0.28991596638655454</v>
      </c>
      <c r="S62" s="12">
        <f>MAX(S4:S61)</f>
        <v>0.25</v>
      </c>
      <c r="T62" s="12">
        <f t="shared" si="0"/>
        <v>0.11184210526315794</v>
      </c>
      <c r="U62" s="12">
        <f t="shared" si="0"/>
        <v>-0.19935925440512603</v>
      </c>
      <c r="V62" s="12">
        <f t="shared" si="0"/>
        <v>-0.21824801884771897</v>
      </c>
      <c r="W62" s="12">
        <f t="shared" si="0"/>
        <v>5.5306427503736884E-2</v>
      </c>
      <c r="X62" s="12">
        <f t="shared" si="0"/>
        <v>-2.6473099914602949E-2</v>
      </c>
      <c r="Y62" s="12">
        <f>MAX(Y4:Y61)</f>
        <v>0.33333333333333331</v>
      </c>
      <c r="Z62" s="12">
        <f t="shared" si="0"/>
        <v>-0.10135135135135136</v>
      </c>
    </row>
    <row r="63" spans="1:26" x14ac:dyDescent="0.2">
      <c r="A63" s="4"/>
      <c r="B63" s="4" t="s">
        <v>77</v>
      </c>
      <c r="C63" s="10">
        <f>MIN(C4:C61)</f>
        <v>15897</v>
      </c>
      <c r="D63" s="10">
        <f t="shared" ref="D63:Z63" si="1">MIN(D4:D61)</f>
        <v>11390</v>
      </c>
      <c r="E63" s="10">
        <f t="shared" si="1"/>
        <v>1514</v>
      </c>
      <c r="F63" s="10">
        <f t="shared" si="1"/>
        <v>2606</v>
      </c>
      <c r="G63" s="10">
        <f t="shared" si="1"/>
        <v>27</v>
      </c>
      <c r="H63" s="10">
        <f t="shared" si="1"/>
        <v>872</v>
      </c>
      <c r="I63" s="11">
        <f t="shared" si="1"/>
        <v>54.165661924282617</v>
      </c>
      <c r="J63" s="11">
        <f t="shared" si="1"/>
        <v>53.588935574229694</v>
      </c>
      <c r="K63" s="11">
        <f t="shared" si="1"/>
        <v>53.564547206165699</v>
      </c>
      <c r="L63" s="11">
        <f t="shared" si="1"/>
        <v>53.168880455407972</v>
      </c>
      <c r="M63" s="11">
        <f>MIN(M4:M61)</f>
        <v>27.586206896551722</v>
      </c>
      <c r="N63" s="11">
        <f t="shared" si="1"/>
        <v>64.021739130434781</v>
      </c>
      <c r="O63" s="12">
        <f t="shared" si="1"/>
        <v>3.6870135190495128E-3</v>
      </c>
      <c r="P63" s="12">
        <f t="shared" si="1"/>
        <v>-8.6018326928761504E-2</v>
      </c>
      <c r="Q63" s="12">
        <f t="shared" si="1"/>
        <v>1.164144353899935E-3</v>
      </c>
      <c r="R63" s="12">
        <f t="shared" si="1"/>
        <v>0.19836400817995914</v>
      </c>
      <c r="S63" s="12">
        <f>MIN(S4:S61)</f>
        <v>-0.27272727272727271</v>
      </c>
      <c r="T63" s="12">
        <f t="shared" si="1"/>
        <v>1.6806722689075996E-3</v>
      </c>
      <c r="U63" s="12">
        <f t="shared" si="1"/>
        <v>-0.28615043019705805</v>
      </c>
      <c r="V63" s="12">
        <f t="shared" si="1"/>
        <v>-0.30600118835412959</v>
      </c>
      <c r="W63" s="12">
        <f t="shared" si="1"/>
        <v>1.4204545454545414E-2</v>
      </c>
      <c r="X63" s="12">
        <f t="shared" si="1"/>
        <v>-9.624796084828717E-2</v>
      </c>
      <c r="Y63" s="12">
        <f>MIN(Y4:Y61)</f>
        <v>-5.8823529411764705E-2</v>
      </c>
      <c r="Z63" s="12">
        <f t="shared" si="1"/>
        <v>-0.34082397003745307</v>
      </c>
    </row>
    <row r="64" spans="1:26" x14ac:dyDescent="0.2">
      <c r="A64" s="4"/>
      <c r="B64" s="4" t="s">
        <v>78</v>
      </c>
      <c r="C64" s="10">
        <f>AVERAGE(C4:C61)</f>
        <v>16576.241379310344</v>
      </c>
      <c r="D64" s="10">
        <f t="shared" ref="D64:Z64" si="2">AVERAGE(D4:D61)</f>
        <v>11442.758620689656</v>
      </c>
      <c r="E64" s="10">
        <f t="shared" si="2"/>
        <v>1557.2068965517242</v>
      </c>
      <c r="F64" s="10">
        <f t="shared" si="2"/>
        <v>2629.7413793103447</v>
      </c>
      <c r="G64" s="10">
        <f t="shared" si="2"/>
        <v>29.172413793103448</v>
      </c>
      <c r="H64" s="10">
        <f t="shared" si="2"/>
        <v>919.98113207547169</v>
      </c>
      <c r="I64" s="11">
        <f t="shared" si="2"/>
        <v>57.454955951129108</v>
      </c>
      <c r="J64" s="11">
        <f t="shared" si="2"/>
        <v>57.588034827341467</v>
      </c>
      <c r="K64" s="11">
        <f t="shared" si="2"/>
        <v>54.810323072797729</v>
      </c>
      <c r="L64" s="11">
        <f t="shared" si="2"/>
        <v>55.457805166796213</v>
      </c>
      <c r="M64" s="11">
        <f>AVERAGE(M4:M61)</f>
        <v>35.207236283336151</v>
      </c>
      <c r="N64" s="11">
        <f t="shared" si="2"/>
        <v>66.318209543244208</v>
      </c>
      <c r="O64" s="12">
        <f t="shared" si="2"/>
        <v>3.4659681926896106E-2</v>
      </c>
      <c r="P64" s="12">
        <f t="shared" si="2"/>
        <v>-5.0393310627319797E-2</v>
      </c>
      <c r="Q64" s="12">
        <f t="shared" si="2"/>
        <v>2.1473121705310322E-2</v>
      </c>
      <c r="R64" s="12">
        <f t="shared" si="2"/>
        <v>0.2232704804263882</v>
      </c>
      <c r="S64" s="12">
        <f>AVERAGE(S4:S61)</f>
        <v>-3.7196232885888053E-2</v>
      </c>
      <c r="T64" s="12">
        <f t="shared" si="2"/>
        <v>4.1966912631855577E-2</v>
      </c>
      <c r="U64" s="12">
        <f t="shared" si="2"/>
        <v>-0.22632212517132003</v>
      </c>
      <c r="V64" s="12">
        <f t="shared" si="2"/>
        <v>-0.25175173245195026</v>
      </c>
      <c r="W64" s="12">
        <f t="shared" si="2"/>
        <v>3.7263098272967754E-2</v>
      </c>
      <c r="X64" s="12">
        <f t="shared" si="2"/>
        <v>-5.0544713443692761E-2</v>
      </c>
      <c r="Y64" s="12">
        <f>AVERAGE(Y4:Y61)</f>
        <v>0.12906012072100467</v>
      </c>
      <c r="Z64" s="12">
        <f t="shared" si="2"/>
        <v>-0.16605450160940669</v>
      </c>
    </row>
    <row r="65" spans="1:26" x14ac:dyDescent="0.2">
      <c r="A65" s="4"/>
      <c r="B65" s="4" t="s">
        <v>79</v>
      </c>
      <c r="C65" s="10">
        <f>STDEV(C4:C61)</f>
        <v>136.94310642768451</v>
      </c>
      <c r="D65" s="10">
        <f t="shared" ref="D65:Z65" si="3">STDEV(D4:D61)</f>
        <v>21.594598370098961</v>
      </c>
      <c r="E65" s="10">
        <f t="shared" si="3"/>
        <v>6.8152528127275938</v>
      </c>
      <c r="F65" s="10">
        <f t="shared" si="3"/>
        <v>7.0276654925125897</v>
      </c>
      <c r="G65" s="10">
        <f t="shared" si="3"/>
        <v>0.53436077682256289</v>
      </c>
      <c r="H65" s="10">
        <f t="shared" si="3"/>
        <v>17.046870416632238</v>
      </c>
      <c r="I65" s="25">
        <f t="shared" si="3"/>
        <v>1.0569082524944517</v>
      </c>
      <c r="J65" s="25">
        <f t="shared" si="3"/>
        <v>1.3502993419886267</v>
      </c>
      <c r="K65" s="25">
        <f t="shared" si="3"/>
        <v>0.57023293382750229</v>
      </c>
      <c r="L65" s="25">
        <f t="shared" si="3"/>
        <v>0.84910857516927951</v>
      </c>
      <c r="M65" s="25">
        <f>STDEV(M4:M61)</f>
        <v>5.4551719092874631</v>
      </c>
      <c r="N65" s="25">
        <f t="shared" si="3"/>
        <v>0.94945927170786215</v>
      </c>
      <c r="O65" s="12">
        <f t="shared" si="3"/>
        <v>2.7695969540130323E-2</v>
      </c>
      <c r="P65" s="12">
        <f t="shared" si="3"/>
        <v>2.8931853868591567E-2</v>
      </c>
      <c r="Q65" s="12">
        <f t="shared" si="3"/>
        <v>8.3501728699750671E-3</v>
      </c>
      <c r="R65" s="12">
        <f t="shared" si="3"/>
        <v>2.1619958805825849E-2</v>
      </c>
      <c r="S65" s="12">
        <f>STDEV(S4:S61)</f>
        <v>0.12704223767373166</v>
      </c>
      <c r="T65" s="12">
        <f t="shared" si="3"/>
        <v>1.8672404960476046E-2</v>
      </c>
      <c r="U65" s="12">
        <f t="shared" si="3"/>
        <v>2.1644127091411194E-2</v>
      </c>
      <c r="V65" s="12">
        <f t="shared" si="3"/>
        <v>2.1599851879974884E-2</v>
      </c>
      <c r="W65" s="12">
        <f t="shared" si="3"/>
        <v>8.5503254400831532E-3</v>
      </c>
      <c r="X65" s="12">
        <f t="shared" si="3"/>
        <v>1.9234928699808425E-2</v>
      </c>
      <c r="Y65" s="12">
        <f>STDEV(Y4:Y61)</f>
        <v>7.9853872946547083E-2</v>
      </c>
      <c r="Z65" s="12">
        <f t="shared" si="3"/>
        <v>3.4676670269568173E-2</v>
      </c>
    </row>
  </sheetData>
  <sortState ref="A3:AA60">
    <sortCondition ref="A3:A60"/>
  </sortState>
  <mergeCells count="5">
    <mergeCell ref="I2:N2"/>
    <mergeCell ref="C2:H2"/>
    <mergeCell ref="O2:T2"/>
    <mergeCell ref="U2:Z2"/>
    <mergeCell ref="A1:Z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2020-05-25T07:15:31Z</dcterms:modified>
</cp:coreProperties>
</file>