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widechildrens.sharepoint.com/sites/R10111/Shared Documents/Manuscripts/LaHaye_White_FusionCallers/BMCGenomics_publication_version/"/>
    </mc:Choice>
  </mc:AlternateContent>
  <xr:revisionPtr revIDLastSave="2" documentId="8_{0AB4B3A7-3D44-6A4C-97D3-BBE94792B5E3}" xr6:coauthVersionLast="47" xr6:coauthVersionMax="47" xr10:uidLastSave="{42D7BAF2-48DF-3848-8E7E-A1A2979F5D92}"/>
  <bookViews>
    <workbookView xWindow="1500" yWindow="500" windowWidth="24320" windowHeight="25720" xr2:uid="{F35E4FFE-2EAC-EC49-BC89-A1B7E4D3CB44}"/>
  </bookViews>
  <sheets>
    <sheet name="LaHaye_Table_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1" l="1"/>
  <c r="AC4" i="1" l="1"/>
  <c r="AC6" i="1"/>
  <c r="AC7" i="1"/>
  <c r="AC8" i="1"/>
  <c r="AC10" i="1"/>
  <c r="AC11" i="1"/>
  <c r="AC12" i="1"/>
  <c r="AC14" i="1"/>
  <c r="AC15" i="1"/>
  <c r="AC16" i="1"/>
  <c r="AC18" i="1"/>
  <c r="AC19" i="1"/>
  <c r="AC20" i="1"/>
  <c r="AC22" i="1"/>
  <c r="AC23" i="1"/>
  <c r="AC24" i="1"/>
  <c r="AD4" i="1"/>
  <c r="AD6" i="1"/>
  <c r="AD7" i="1"/>
  <c r="AD8" i="1"/>
  <c r="AD10" i="1"/>
  <c r="AD11" i="1"/>
  <c r="AD12" i="1"/>
  <c r="AD14" i="1"/>
  <c r="AD15" i="1"/>
  <c r="AD16" i="1"/>
  <c r="AD18" i="1"/>
  <c r="AD19" i="1"/>
  <c r="AD20" i="1"/>
  <c r="AD22" i="1"/>
  <c r="AD23" i="1"/>
  <c r="AD24" i="1"/>
  <c r="AE4" i="1"/>
  <c r="AE6" i="1"/>
  <c r="AE7" i="1"/>
  <c r="AE8" i="1"/>
  <c r="AE10" i="1"/>
  <c r="AE11" i="1"/>
  <c r="AE12" i="1"/>
  <c r="AE14" i="1"/>
  <c r="AE15" i="1"/>
  <c r="AE16" i="1"/>
  <c r="AE18" i="1"/>
  <c r="AE19" i="1"/>
  <c r="AE20" i="1"/>
  <c r="AE22" i="1"/>
  <c r="AE23" i="1"/>
  <c r="AE24" i="1"/>
  <c r="AF4" i="1"/>
  <c r="AF6" i="1"/>
  <c r="AF7" i="1"/>
  <c r="AF8" i="1"/>
  <c r="AF10" i="1"/>
  <c r="AF11" i="1"/>
  <c r="AF12" i="1"/>
  <c r="AF14" i="1"/>
  <c r="AF15" i="1"/>
  <c r="AF16" i="1"/>
  <c r="AF18" i="1"/>
  <c r="AF19" i="1"/>
  <c r="AF20" i="1"/>
  <c r="AF22" i="1"/>
  <c r="AF23" i="1"/>
  <c r="AF24" i="1"/>
  <c r="AG4" i="1"/>
  <c r="AG6" i="1"/>
  <c r="AG7" i="1"/>
  <c r="AG8" i="1"/>
  <c r="AG10" i="1"/>
  <c r="AG11" i="1"/>
  <c r="AG12" i="1"/>
  <c r="AG14" i="1"/>
  <c r="AG15" i="1"/>
  <c r="AG16" i="1"/>
  <c r="AG18" i="1"/>
  <c r="AG19" i="1"/>
  <c r="AG20" i="1"/>
  <c r="AG22" i="1"/>
  <c r="AG23" i="1"/>
  <c r="AG24" i="1"/>
  <c r="AH4" i="1"/>
  <c r="AH6" i="1"/>
  <c r="AH7" i="1"/>
  <c r="AH8" i="1"/>
  <c r="AH10" i="1"/>
  <c r="AH11" i="1"/>
  <c r="AH12" i="1"/>
  <c r="AH14" i="1"/>
  <c r="AH15" i="1"/>
  <c r="AH16" i="1"/>
  <c r="AH18" i="1"/>
  <c r="AH19" i="1"/>
  <c r="AH20" i="1"/>
  <c r="AH22" i="1"/>
  <c r="AH23" i="1"/>
  <c r="AH24" i="1"/>
  <c r="AI4" i="1"/>
  <c r="AI6" i="1"/>
  <c r="AI7" i="1"/>
  <c r="AI8" i="1"/>
  <c r="AI10" i="1"/>
  <c r="AI11" i="1"/>
  <c r="AI12" i="1"/>
  <c r="AI14" i="1"/>
  <c r="AI15" i="1"/>
  <c r="AI16" i="1"/>
  <c r="AI18" i="1"/>
  <c r="AI19" i="1"/>
  <c r="AI20" i="1"/>
  <c r="AI22" i="1"/>
  <c r="AI23" i="1"/>
  <c r="AI24" i="1"/>
  <c r="AJ4" i="1"/>
  <c r="AJ6" i="1"/>
  <c r="AJ7" i="1"/>
  <c r="AJ8" i="1"/>
  <c r="AJ10" i="1"/>
  <c r="AJ11" i="1"/>
  <c r="AJ12" i="1"/>
  <c r="AJ14" i="1"/>
  <c r="AJ15" i="1"/>
  <c r="AJ16" i="1"/>
  <c r="AJ18" i="1"/>
  <c r="AJ19" i="1"/>
  <c r="AJ20" i="1"/>
  <c r="AJ22" i="1"/>
  <c r="AJ23" i="1"/>
  <c r="AJ24" i="1"/>
  <c r="AK4" i="1"/>
  <c r="AK6" i="1"/>
  <c r="AK7" i="1"/>
  <c r="AK8" i="1"/>
  <c r="AK10" i="1"/>
  <c r="AK11" i="1"/>
  <c r="AK12" i="1"/>
  <c r="AK14" i="1"/>
  <c r="AK15" i="1"/>
  <c r="AK16" i="1"/>
  <c r="AK18" i="1"/>
  <c r="AK19" i="1"/>
  <c r="AK20" i="1"/>
  <c r="AK22" i="1"/>
  <c r="AK23" i="1"/>
  <c r="AK24" i="1"/>
  <c r="AL4" i="1"/>
  <c r="AL6" i="1"/>
  <c r="AL7" i="1"/>
  <c r="AL8" i="1"/>
  <c r="AL10" i="1"/>
  <c r="AL11" i="1"/>
  <c r="AL12" i="1"/>
  <c r="AL14" i="1"/>
  <c r="AL15" i="1"/>
  <c r="AL16" i="1"/>
  <c r="AL18" i="1"/>
  <c r="AL19" i="1"/>
  <c r="AL20" i="1"/>
  <c r="AL22" i="1"/>
  <c r="AL23" i="1"/>
  <c r="AL24" i="1"/>
  <c r="AM4" i="1"/>
  <c r="AM6" i="1"/>
  <c r="AM7" i="1"/>
  <c r="AM8" i="1"/>
  <c r="AM10" i="1"/>
  <c r="AM11" i="1"/>
  <c r="AM12" i="1"/>
  <c r="AM14" i="1"/>
  <c r="AM15" i="1"/>
  <c r="AM16" i="1"/>
  <c r="AM18" i="1"/>
  <c r="AM19" i="1"/>
  <c r="AM20" i="1"/>
  <c r="AM22" i="1"/>
  <c r="AM23" i="1"/>
  <c r="AM24" i="1"/>
  <c r="AM3" i="1"/>
  <c r="AN4" i="1"/>
  <c r="AN6" i="1"/>
  <c r="AN7" i="1"/>
  <c r="AN8" i="1"/>
  <c r="AN10" i="1"/>
  <c r="AN11" i="1"/>
  <c r="AN12" i="1"/>
  <c r="AN14" i="1"/>
  <c r="AN15" i="1"/>
  <c r="AN16" i="1"/>
  <c r="AN18" i="1"/>
  <c r="AN19" i="1"/>
  <c r="AN20" i="1"/>
  <c r="AN22" i="1"/>
  <c r="AN23" i="1"/>
  <c r="AN24" i="1"/>
  <c r="AN3" i="1"/>
  <c r="BB3" i="1"/>
  <c r="AO6" i="1"/>
  <c r="AO7" i="1"/>
  <c r="AO8" i="1"/>
  <c r="AO10" i="1"/>
  <c r="AO11" i="1"/>
  <c r="AO12" i="1"/>
  <c r="AO14" i="1"/>
  <c r="AO15" i="1"/>
  <c r="AO16" i="1"/>
  <c r="AO18" i="1"/>
  <c r="AO19" i="1"/>
  <c r="AO20" i="1"/>
  <c r="AO22" i="1"/>
  <c r="AO23" i="1"/>
  <c r="AO24" i="1"/>
  <c r="AO4" i="1"/>
  <c r="AO3" i="1"/>
  <c r="AP4" i="1"/>
  <c r="AP6" i="1"/>
  <c r="AP7" i="1"/>
  <c r="AP8" i="1"/>
  <c r="AP10" i="1"/>
  <c r="AP11" i="1"/>
  <c r="AP12" i="1"/>
  <c r="AP14" i="1"/>
  <c r="AP15" i="1"/>
  <c r="AP16" i="1"/>
  <c r="AP18" i="1"/>
  <c r="AP19" i="1"/>
  <c r="AP20" i="1"/>
  <c r="AP22" i="1"/>
  <c r="AP23" i="1"/>
  <c r="AP24" i="1"/>
  <c r="AQ4" i="1"/>
  <c r="AQ6" i="1"/>
  <c r="AQ7" i="1"/>
  <c r="AQ8" i="1"/>
  <c r="AQ10" i="1"/>
  <c r="AQ11" i="1"/>
  <c r="AQ12" i="1"/>
  <c r="AQ14" i="1"/>
  <c r="AQ15" i="1"/>
  <c r="AQ16" i="1"/>
  <c r="AQ18" i="1"/>
  <c r="AQ19" i="1"/>
  <c r="AQ20" i="1"/>
  <c r="AQ22" i="1"/>
  <c r="AQ23" i="1"/>
  <c r="AQ24" i="1"/>
  <c r="AQ3" i="1"/>
  <c r="AR4" i="1"/>
  <c r="AR6" i="1"/>
  <c r="AR7" i="1"/>
  <c r="AR8" i="1"/>
  <c r="AR10" i="1"/>
  <c r="AR11" i="1"/>
  <c r="AR12" i="1"/>
  <c r="AR14" i="1"/>
  <c r="AR15" i="1"/>
  <c r="AR16" i="1"/>
  <c r="AR18" i="1"/>
  <c r="AR19" i="1"/>
  <c r="AR20" i="1"/>
  <c r="AR22" i="1"/>
  <c r="AR23" i="1"/>
  <c r="AR24" i="1"/>
  <c r="AS4" i="1"/>
  <c r="AS6" i="1"/>
  <c r="AS7" i="1"/>
  <c r="AS8" i="1"/>
  <c r="AS10" i="1"/>
  <c r="AS11" i="1"/>
  <c r="AS12" i="1"/>
  <c r="AS14" i="1"/>
  <c r="AS15" i="1"/>
  <c r="AS16" i="1"/>
  <c r="AS18" i="1"/>
  <c r="AS19" i="1"/>
  <c r="AS20" i="1"/>
  <c r="AS22" i="1"/>
  <c r="AS23" i="1"/>
  <c r="AS24" i="1"/>
  <c r="AT4" i="1"/>
  <c r="AT6" i="1"/>
  <c r="AT7" i="1"/>
  <c r="AT8" i="1"/>
  <c r="AT10" i="1"/>
  <c r="AT11" i="1"/>
  <c r="AT12" i="1"/>
  <c r="AT14" i="1"/>
  <c r="AT15" i="1"/>
  <c r="AT16" i="1"/>
  <c r="AT18" i="1"/>
  <c r="AT19" i="1"/>
  <c r="AT20" i="1"/>
  <c r="AT22" i="1"/>
  <c r="AT23" i="1"/>
  <c r="AT24" i="1"/>
  <c r="AU4" i="1"/>
  <c r="AU6" i="1"/>
  <c r="AU7" i="1"/>
  <c r="AU8" i="1"/>
  <c r="AU10" i="1"/>
  <c r="AU11" i="1"/>
  <c r="AU12" i="1"/>
  <c r="AU14" i="1"/>
  <c r="AU15" i="1"/>
  <c r="AU16" i="1"/>
  <c r="AU18" i="1"/>
  <c r="AU19" i="1"/>
  <c r="AU20" i="1"/>
  <c r="AU22" i="1"/>
  <c r="AU23" i="1"/>
  <c r="AU24" i="1"/>
  <c r="AV4" i="1"/>
  <c r="AV6" i="1"/>
  <c r="AV7" i="1"/>
  <c r="AV8" i="1"/>
  <c r="AV10" i="1"/>
  <c r="AV11" i="1"/>
  <c r="AV12" i="1"/>
  <c r="AV14" i="1"/>
  <c r="AV15" i="1"/>
  <c r="AV16" i="1"/>
  <c r="AV18" i="1"/>
  <c r="AV19" i="1"/>
  <c r="AV20" i="1"/>
  <c r="AV22" i="1"/>
  <c r="AV23" i="1"/>
  <c r="AV24" i="1"/>
  <c r="AW4" i="1"/>
  <c r="AW6" i="1"/>
  <c r="AW7" i="1"/>
  <c r="AW8" i="1"/>
  <c r="AW10" i="1"/>
  <c r="AW11" i="1"/>
  <c r="AW12" i="1"/>
  <c r="AW14" i="1"/>
  <c r="AW15" i="1"/>
  <c r="AW16" i="1"/>
  <c r="AW18" i="1"/>
  <c r="AW19" i="1"/>
  <c r="AW20" i="1"/>
  <c r="AW22" i="1"/>
  <c r="AW23" i="1"/>
  <c r="AW24" i="1"/>
  <c r="AX4" i="1"/>
  <c r="AX6" i="1"/>
  <c r="AX7" i="1"/>
  <c r="AX8" i="1"/>
  <c r="AX10" i="1"/>
  <c r="AX11" i="1"/>
  <c r="AX12" i="1"/>
  <c r="AX14" i="1"/>
  <c r="AX15" i="1"/>
  <c r="AX16" i="1"/>
  <c r="AX18" i="1"/>
  <c r="AX19" i="1"/>
  <c r="AX20" i="1"/>
  <c r="AX22" i="1"/>
  <c r="AX23" i="1"/>
  <c r="AX24" i="1"/>
  <c r="AY4" i="1"/>
  <c r="AY6" i="1"/>
  <c r="AY7" i="1"/>
  <c r="AY8" i="1"/>
  <c r="AY10" i="1"/>
  <c r="AY11" i="1"/>
  <c r="AY12" i="1"/>
  <c r="AY14" i="1"/>
  <c r="AY15" i="1"/>
  <c r="AY16" i="1"/>
  <c r="AY18" i="1"/>
  <c r="AY19" i="1"/>
  <c r="AY20" i="1"/>
  <c r="AY22" i="1"/>
  <c r="AY23" i="1"/>
  <c r="AY24" i="1"/>
  <c r="AZ4" i="1"/>
  <c r="AZ6" i="1"/>
  <c r="AZ7" i="1"/>
  <c r="AZ8" i="1"/>
  <c r="AZ10" i="1"/>
  <c r="AZ11" i="1"/>
  <c r="AZ12" i="1"/>
  <c r="AZ14" i="1"/>
  <c r="AZ15" i="1"/>
  <c r="AZ16" i="1"/>
  <c r="AZ18" i="1"/>
  <c r="AZ19" i="1"/>
  <c r="AZ20" i="1"/>
  <c r="AZ22" i="1"/>
  <c r="AZ23" i="1"/>
  <c r="AZ24" i="1"/>
  <c r="BB4" i="1"/>
  <c r="BB6" i="1"/>
  <c r="BB7" i="1"/>
  <c r="BB8" i="1"/>
  <c r="BB10" i="1"/>
  <c r="BB11" i="1"/>
  <c r="BB12" i="1"/>
  <c r="BB14" i="1"/>
  <c r="BB15" i="1"/>
  <c r="BB16" i="1"/>
  <c r="BB18" i="1"/>
  <c r="BB19" i="1"/>
  <c r="BB20" i="1"/>
  <c r="BB22" i="1"/>
  <c r="BB23" i="1"/>
  <c r="BB24" i="1"/>
  <c r="BA6" i="1"/>
  <c r="BA7" i="1"/>
  <c r="BA8" i="1"/>
  <c r="BA10" i="1"/>
  <c r="BA11" i="1"/>
  <c r="BA12" i="1"/>
  <c r="BA14" i="1"/>
  <c r="BA15" i="1"/>
  <c r="BA16" i="1"/>
  <c r="BA18" i="1"/>
  <c r="BA19" i="1"/>
  <c r="BA20" i="1"/>
  <c r="BA22" i="1"/>
  <c r="BA23" i="1"/>
  <c r="BA24" i="1"/>
  <c r="BA4" i="1"/>
  <c r="BA3" i="1"/>
  <c r="AZ3" i="1"/>
  <c r="AY3" i="1"/>
  <c r="AW3" i="1"/>
  <c r="AX3" i="1"/>
  <c r="AV3" i="1" l="1"/>
  <c r="AU3" i="1"/>
  <c r="E9" i="1" l="1"/>
  <c r="V21" i="1"/>
  <c r="V25" i="1"/>
  <c r="N5" i="1"/>
  <c r="N9" i="1"/>
  <c r="N13" i="1"/>
  <c r="N17" i="1"/>
  <c r="N21" i="1"/>
  <c r="N25" i="1"/>
  <c r="Z25" i="1"/>
  <c r="Z21" i="1"/>
  <c r="Z17" i="1"/>
  <c r="Z13" i="1"/>
  <c r="Z9" i="1"/>
  <c r="Z5" i="1"/>
  <c r="AN13" i="1" l="1"/>
  <c r="AN9" i="1"/>
  <c r="AN25" i="1"/>
  <c r="AN21" i="1"/>
  <c r="AN5" i="1"/>
  <c r="AE9" i="1"/>
  <c r="AN17" i="1"/>
  <c r="Z29" i="1"/>
  <c r="P25" i="1" l="1"/>
  <c r="Q25" i="1"/>
  <c r="R25" i="1"/>
  <c r="S25" i="1"/>
  <c r="C25" i="1"/>
  <c r="D25" i="1"/>
  <c r="E25" i="1"/>
  <c r="F25" i="1"/>
  <c r="S21" i="1"/>
  <c r="F21" i="1"/>
  <c r="E21" i="1"/>
  <c r="R21" i="1"/>
  <c r="D21" i="1"/>
  <c r="C21" i="1"/>
  <c r="Q21" i="1"/>
  <c r="P21" i="1"/>
  <c r="F9" i="1"/>
  <c r="AF9" i="1" s="1"/>
  <c r="P17" i="1"/>
  <c r="Q17" i="1"/>
  <c r="R17" i="1"/>
  <c r="S17" i="1"/>
  <c r="P13" i="1"/>
  <c r="Q13" i="1"/>
  <c r="R13" i="1"/>
  <c r="S13" i="1"/>
  <c r="P9" i="1"/>
  <c r="Q9" i="1"/>
  <c r="R9" i="1"/>
  <c r="AR9" i="1" s="1"/>
  <c r="C17" i="1"/>
  <c r="D17" i="1"/>
  <c r="E17" i="1"/>
  <c r="F17" i="1"/>
  <c r="C13" i="1"/>
  <c r="D13" i="1"/>
  <c r="E13" i="1"/>
  <c r="F13" i="1"/>
  <c r="C9" i="1"/>
  <c r="D9" i="1"/>
  <c r="AP3" i="1"/>
  <c r="AR3" i="1"/>
  <c r="AS3" i="1"/>
  <c r="AT3" i="1"/>
  <c r="AC3" i="1"/>
  <c r="AD3" i="1"/>
  <c r="AE3" i="1"/>
  <c r="AF3" i="1"/>
  <c r="AG3" i="1"/>
  <c r="AH3" i="1"/>
  <c r="G5" i="1"/>
  <c r="R5" i="1"/>
  <c r="S5" i="1"/>
  <c r="Q5" i="1"/>
  <c r="P5" i="1"/>
  <c r="E5" i="1"/>
  <c r="F5" i="1"/>
  <c r="D5" i="1"/>
  <c r="C5" i="1"/>
  <c r="R29" i="1"/>
  <c r="S29" i="1"/>
  <c r="Q29" i="1"/>
  <c r="P29" i="1"/>
  <c r="U29" i="1"/>
  <c r="T29" i="1"/>
  <c r="U25" i="1"/>
  <c r="T25" i="1"/>
  <c r="U21" i="1"/>
  <c r="T21" i="1"/>
  <c r="U17" i="1"/>
  <c r="T17" i="1"/>
  <c r="U13" i="1"/>
  <c r="T13" i="1"/>
  <c r="U9" i="1"/>
  <c r="T9" i="1"/>
  <c r="U5" i="1"/>
  <c r="T5" i="1"/>
  <c r="H25" i="1"/>
  <c r="G25" i="1"/>
  <c r="AG25" i="1" s="1"/>
  <c r="H21" i="1"/>
  <c r="G21" i="1"/>
  <c r="H17" i="1"/>
  <c r="G17" i="1"/>
  <c r="H13" i="1"/>
  <c r="G13" i="1"/>
  <c r="H9" i="1"/>
  <c r="G9" i="1"/>
  <c r="H5" i="1"/>
  <c r="AT21" i="1" l="1"/>
  <c r="AG21" i="1"/>
  <c r="AE17" i="1"/>
  <c r="AR17" i="1"/>
  <c r="AH21" i="1"/>
  <c r="AU21" i="1"/>
  <c r="AD9" i="1"/>
  <c r="AQ9" i="1"/>
  <c r="AC9" i="1"/>
  <c r="AP9" i="1"/>
  <c r="AC17" i="1"/>
  <c r="AP17" i="1"/>
  <c r="AC21" i="1"/>
  <c r="AP21" i="1"/>
  <c r="AD25" i="1"/>
  <c r="AQ25" i="1"/>
  <c r="AD17" i="1"/>
  <c r="AQ17" i="1"/>
  <c r="AG9" i="1"/>
  <c r="AT9" i="1"/>
  <c r="AU25" i="1"/>
  <c r="AH25" i="1"/>
  <c r="AS9" i="1"/>
  <c r="AD21" i="1"/>
  <c r="AQ21" i="1"/>
  <c r="AC25" i="1"/>
  <c r="AP25" i="1"/>
  <c r="AU5" i="1"/>
  <c r="AH5" i="1"/>
  <c r="AE25" i="1"/>
  <c r="AR25" i="1"/>
  <c r="AU9" i="1"/>
  <c r="AH9" i="1"/>
  <c r="AF13" i="1"/>
  <c r="AS13" i="1"/>
  <c r="AT13" i="1"/>
  <c r="AG13" i="1"/>
  <c r="AE13" i="1"/>
  <c r="AR13" i="1"/>
  <c r="AF5" i="1"/>
  <c r="AS5" i="1"/>
  <c r="AS25" i="1"/>
  <c r="AF25" i="1"/>
  <c r="AU13" i="1"/>
  <c r="AH13" i="1"/>
  <c r="AE21" i="1"/>
  <c r="AR21" i="1"/>
  <c r="AE5" i="1"/>
  <c r="AR5" i="1"/>
  <c r="AD13" i="1"/>
  <c r="AQ13" i="1"/>
  <c r="AG17" i="1"/>
  <c r="AT17" i="1"/>
  <c r="AT25" i="1"/>
  <c r="AC5" i="1"/>
  <c r="AP5" i="1"/>
  <c r="AT5" i="1"/>
  <c r="AG5" i="1"/>
  <c r="AC13" i="1"/>
  <c r="AP13" i="1"/>
  <c r="AF21" i="1"/>
  <c r="AS21" i="1"/>
  <c r="AU17" i="1"/>
  <c r="AH17" i="1"/>
  <c r="AQ5" i="1"/>
  <c r="AD5" i="1"/>
  <c r="AF17" i="1"/>
  <c r="AS17" i="1"/>
  <c r="AB29" i="1"/>
  <c r="AA29" i="1"/>
  <c r="Y29" i="1"/>
  <c r="X29" i="1"/>
  <c r="W29" i="1"/>
  <c r="V29" i="1"/>
  <c r="B29" i="1"/>
  <c r="AB25" i="1"/>
  <c r="AA25" i="1"/>
  <c r="BA25" i="1" s="1"/>
  <c r="Y25" i="1"/>
  <c r="X25" i="1"/>
  <c r="W25" i="1"/>
  <c r="O25" i="1"/>
  <c r="M25" i="1"/>
  <c r="L25" i="1"/>
  <c r="K25" i="1"/>
  <c r="J25" i="1"/>
  <c r="I25" i="1"/>
  <c r="B25" i="1"/>
  <c r="AB21" i="1"/>
  <c r="AA21" i="1"/>
  <c r="BA21" i="1" s="1"/>
  <c r="Y21" i="1"/>
  <c r="X21" i="1"/>
  <c r="W21" i="1"/>
  <c r="O21" i="1"/>
  <c r="M21" i="1"/>
  <c r="L21" i="1"/>
  <c r="K21" i="1"/>
  <c r="J21" i="1"/>
  <c r="I21" i="1"/>
  <c r="B21" i="1"/>
  <c r="AB17" i="1"/>
  <c r="AA17" i="1"/>
  <c r="BA17" i="1" s="1"/>
  <c r="Y17" i="1"/>
  <c r="X17" i="1"/>
  <c r="W17" i="1"/>
  <c r="V17" i="1"/>
  <c r="O17" i="1"/>
  <c r="M17" i="1"/>
  <c r="L17" i="1"/>
  <c r="K17" i="1"/>
  <c r="J17" i="1"/>
  <c r="I17" i="1"/>
  <c r="B17" i="1"/>
  <c r="AB13" i="1"/>
  <c r="AA13" i="1"/>
  <c r="BA13" i="1" s="1"/>
  <c r="Y13" i="1"/>
  <c r="X13" i="1"/>
  <c r="W13" i="1"/>
  <c r="V13" i="1"/>
  <c r="O13" i="1"/>
  <c r="M13" i="1"/>
  <c r="L13" i="1"/>
  <c r="K13" i="1"/>
  <c r="J13" i="1"/>
  <c r="I13" i="1"/>
  <c r="B13" i="1"/>
  <c r="AB9" i="1"/>
  <c r="AA9" i="1"/>
  <c r="BA9" i="1" s="1"/>
  <c r="Y9" i="1"/>
  <c r="X9" i="1"/>
  <c r="W9" i="1"/>
  <c r="V9" i="1"/>
  <c r="O9" i="1"/>
  <c r="M9" i="1"/>
  <c r="L9" i="1"/>
  <c r="K9" i="1"/>
  <c r="J9" i="1"/>
  <c r="I9" i="1"/>
  <c r="B9" i="1"/>
  <c r="AB5" i="1"/>
  <c r="AA5" i="1"/>
  <c r="BA5" i="1" s="1"/>
  <c r="Y5" i="1"/>
  <c r="X5" i="1"/>
  <c r="W5" i="1"/>
  <c r="V5" i="1"/>
  <c r="O5" i="1"/>
  <c r="M5" i="1"/>
  <c r="L5" i="1"/>
  <c r="K5" i="1"/>
  <c r="J5" i="1"/>
  <c r="I5" i="1"/>
  <c r="B5" i="1"/>
  <c r="AL3" i="1"/>
  <c r="AK3" i="1"/>
  <c r="AJ3" i="1"/>
  <c r="AI3" i="1"/>
  <c r="AY21" i="1" l="1"/>
  <c r="AL21" i="1"/>
  <c r="AV25" i="1"/>
  <c r="AI25" i="1"/>
  <c r="AX21" i="1"/>
  <c r="AK21" i="1"/>
  <c r="AO13" i="1"/>
  <c r="BB13" i="1"/>
  <c r="AZ21" i="1"/>
  <c r="AM21" i="1"/>
  <c r="AJ25" i="1"/>
  <c r="AW25" i="1"/>
  <c r="AZ13" i="1"/>
  <c r="AM13" i="1"/>
  <c r="AV5" i="1"/>
  <c r="AI5" i="1"/>
  <c r="AW5" i="1"/>
  <c r="AJ5" i="1"/>
  <c r="AX17" i="1"/>
  <c r="AK17" i="1"/>
  <c r="AY17" i="1"/>
  <c r="AL17" i="1"/>
  <c r="AX9" i="1"/>
  <c r="AK9" i="1"/>
  <c r="AJ17" i="1"/>
  <c r="AW17" i="1"/>
  <c r="BB21" i="1"/>
  <c r="AO21" i="1"/>
  <c r="AY5" i="1"/>
  <c r="AL5" i="1"/>
  <c r="AW13" i="1"/>
  <c r="AJ13" i="1"/>
  <c r="AZ17" i="1"/>
  <c r="AM17" i="1"/>
  <c r="AY25" i="1"/>
  <c r="AL25" i="1"/>
  <c r="AW9" i="1"/>
  <c r="AJ9" i="1"/>
  <c r="AX5" i="1"/>
  <c r="AK5" i="1"/>
  <c r="AV13" i="1"/>
  <c r="AI13" i="1"/>
  <c r="AZ5" i="1"/>
  <c r="AM5" i="1"/>
  <c r="AX13" i="1"/>
  <c r="AK13" i="1"/>
  <c r="AV21" i="1"/>
  <c r="AI21" i="1"/>
  <c r="AZ25" i="1"/>
  <c r="AM25" i="1"/>
  <c r="AV17" i="1"/>
  <c r="AI17" i="1"/>
  <c r="AY9" i="1"/>
  <c r="AL9" i="1"/>
  <c r="AZ9" i="1"/>
  <c r="AM9" i="1"/>
  <c r="BB9" i="1"/>
  <c r="AO9" i="1"/>
  <c r="AX25" i="1"/>
  <c r="AK25" i="1"/>
  <c r="AO5" i="1"/>
  <c r="BB5" i="1"/>
  <c r="AV9" i="1"/>
  <c r="AI9" i="1"/>
  <c r="AL13" i="1"/>
  <c r="AY13" i="1"/>
  <c r="AW21" i="1"/>
  <c r="AJ21" i="1"/>
  <c r="AO25" i="1"/>
  <c r="BB25" i="1"/>
  <c r="BB17" i="1"/>
  <c r="AO17" i="1"/>
</calcChain>
</file>

<file path=xl/sharedStrings.xml><?xml version="1.0" encoding="utf-8"?>
<sst xmlns="http://schemas.openxmlformats.org/spreadsheetml/2006/main" count="181" uniqueCount="47">
  <si>
    <t>Sample</t>
  </si>
  <si>
    <t>Total Reads</t>
  </si>
  <si>
    <t>Total Fusions Identified</t>
  </si>
  <si>
    <t>Sensitivity</t>
  </si>
  <si>
    <t>Precision</t>
  </si>
  <si>
    <t>FusionMap</t>
  </si>
  <si>
    <t>STAR-fusion</t>
  </si>
  <si>
    <t>FusionCatcher</t>
  </si>
  <si>
    <t>JAFFA</t>
  </si>
  <si>
    <t>Undiluted_1</t>
  </si>
  <si>
    <t>Undiluted_2</t>
  </si>
  <si>
    <t>Undiluted</t>
  </si>
  <si>
    <t>1:25</t>
  </si>
  <si>
    <t>1:50</t>
  </si>
  <si>
    <t>1:250</t>
  </si>
  <si>
    <t>1:500</t>
  </si>
  <si>
    <t>1:2500</t>
  </si>
  <si>
    <t>-</t>
  </si>
  <si>
    <t>Negative</t>
  </si>
  <si>
    <t>1:25_1</t>
  </si>
  <si>
    <t>1:25_2</t>
  </si>
  <si>
    <t>1:25_3</t>
  </si>
  <si>
    <t>1:50_1</t>
  </si>
  <si>
    <t>1:50_2</t>
  </si>
  <si>
    <t>1:50_3</t>
  </si>
  <si>
    <t>1:500_1</t>
  </si>
  <si>
    <t>1:500_2</t>
  </si>
  <si>
    <t>1:500_3</t>
  </si>
  <si>
    <t>1:2500_1</t>
  </si>
  <si>
    <t>1:2500_2</t>
  </si>
  <si>
    <t>1:2500_3</t>
  </si>
  <si>
    <t>Negative_1</t>
  </si>
  <si>
    <t>Negative_2</t>
  </si>
  <si>
    <t>Negative_3</t>
  </si>
  <si>
    <t>Ensemble       (≥2 callers) Filter + Whitelist</t>
  </si>
  <si>
    <t>Ensemble (≥3callers) Filter + Whitelist</t>
  </si>
  <si>
    <t>Ensemble       (≥2 callers) Filter</t>
  </si>
  <si>
    <t>Ensemble (≥3callers) Filter</t>
  </si>
  <si>
    <t>Ensemble       (≥2 callers)    No Filter</t>
  </si>
  <si>
    <t>Ensemble (≥3callers)       No Filter</t>
  </si>
  <si>
    <t>1:250_1</t>
  </si>
  <si>
    <t>1:250_2</t>
  </si>
  <si>
    <t>1:250_3</t>
  </si>
  <si>
    <t>SeraCare Fusions Identified (out of 14 possible)</t>
  </si>
  <si>
    <t>MapSplice</t>
  </si>
  <si>
    <t>Arriba</t>
  </si>
  <si>
    <t>CICERO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</si>
</sst>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 applyBorder="1"/>
    <xf numFmtId="0" fontId="0" fillId="0" borderId="0" xfId="0" applyFill="1"/>
    <xf numFmtId="1" fontId="0" fillId="0" borderId="0" xfId="0" applyNumberFormat="1" applyFill="1"/>
    <xf numFmtId="2" fontId="0" fillId="0" borderId="0" xfId="0" applyNumberFormat="1" applyFill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10" fontId="0" fillId="0" borderId="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1" fontId="0" fillId="0" borderId="5" xfId="0" applyNumberFormat="1" applyFon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 vertical="center"/>
    </xf>
    <xf numFmtId="10" fontId="0" fillId="2" borderId="7" xfId="0" applyNumberFormat="1" applyFill="1" applyBorder="1" applyAlignment="1">
      <alignment horizontal="center"/>
    </xf>
    <xf numFmtId="10" fontId="0" fillId="2" borderId="8" xfId="0" applyNumberFormat="1" applyFill="1" applyBorder="1" applyAlignment="1">
      <alignment horizontal="center"/>
    </xf>
    <xf numFmtId="0" fontId="1" fillId="2" borderId="7" xfId="0" applyFont="1" applyFill="1" applyBorder="1"/>
    <xf numFmtId="49" fontId="1" fillId="2" borderId="12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>
      <alignment horizontal="center"/>
    </xf>
    <xf numFmtId="10" fontId="0" fillId="3" borderId="7" xfId="0" applyNumberFormat="1" applyFill="1" applyBorder="1" applyAlignment="1">
      <alignment horizontal="center"/>
    </xf>
    <xf numFmtId="10" fontId="0" fillId="3" borderId="8" xfId="0" applyNumberFormat="1" applyFill="1" applyBorder="1" applyAlignment="1">
      <alignment horizontal="center"/>
    </xf>
    <xf numFmtId="0" fontId="1" fillId="3" borderId="7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585C-D51B-7D4D-8C39-016413715F15}">
  <dimension ref="A1:BB37"/>
  <sheetViews>
    <sheetView tabSelected="1" zoomScale="141" zoomScaleNormal="200" workbookViewId="0">
      <selection activeCell="A3" sqref="A3"/>
    </sheetView>
  </sheetViews>
  <sheetFormatPr baseColWidth="10" defaultRowHeight="16" x14ac:dyDescent="0.2"/>
  <cols>
    <col min="1" max="1" width="13.83203125" customWidth="1"/>
    <col min="2" max="2" width="10.83203125" style="10" bestFit="1" customWidth="1"/>
    <col min="3" max="11" width="13" customWidth="1"/>
    <col min="12" max="12" width="9" customWidth="1"/>
    <col min="13" max="13" width="10.1640625" customWidth="1"/>
    <col min="14" max="15" width="9" customWidth="1"/>
    <col min="16" max="54" width="13" customWidth="1"/>
    <col min="55" max="55" width="10.1640625" customWidth="1"/>
  </cols>
  <sheetData>
    <row r="1" spans="1:54" s="36" customFormat="1" ht="21" x14ac:dyDescent="0.2">
      <c r="A1" s="60" t="s">
        <v>0</v>
      </c>
      <c r="B1" s="62" t="s">
        <v>1</v>
      </c>
      <c r="C1" s="58" t="s">
        <v>43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9"/>
      <c r="P1" s="57" t="s">
        <v>2</v>
      </c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9"/>
      <c r="AC1" s="57" t="s">
        <v>3</v>
      </c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9"/>
      <c r="AP1" s="57" t="s">
        <v>4</v>
      </c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9"/>
    </row>
    <row r="2" spans="1:54" s="7" customFormat="1" ht="87" customHeight="1" thickBot="1" x14ac:dyDescent="0.25">
      <c r="A2" s="61"/>
      <c r="B2" s="63"/>
      <c r="C2" s="5" t="s">
        <v>38</v>
      </c>
      <c r="D2" s="5" t="s">
        <v>39</v>
      </c>
      <c r="E2" s="5" t="s">
        <v>36</v>
      </c>
      <c r="F2" s="5" t="s">
        <v>37</v>
      </c>
      <c r="G2" s="5" t="s">
        <v>34</v>
      </c>
      <c r="H2" s="5" t="s">
        <v>35</v>
      </c>
      <c r="I2" s="5" t="s">
        <v>6</v>
      </c>
      <c r="J2" s="5" t="s">
        <v>5</v>
      </c>
      <c r="K2" s="5" t="s">
        <v>7</v>
      </c>
      <c r="L2" s="5" t="s">
        <v>8</v>
      </c>
      <c r="M2" s="5" t="s">
        <v>44</v>
      </c>
      <c r="N2" s="5" t="s">
        <v>45</v>
      </c>
      <c r="O2" s="6" t="s">
        <v>46</v>
      </c>
      <c r="P2" s="8" t="s">
        <v>38</v>
      </c>
      <c r="Q2" s="5" t="s">
        <v>39</v>
      </c>
      <c r="R2" s="5" t="s">
        <v>36</v>
      </c>
      <c r="S2" s="5" t="s">
        <v>37</v>
      </c>
      <c r="T2" s="5" t="s">
        <v>34</v>
      </c>
      <c r="U2" s="5" t="s">
        <v>35</v>
      </c>
      <c r="V2" s="5" t="s">
        <v>6</v>
      </c>
      <c r="W2" s="5" t="s">
        <v>5</v>
      </c>
      <c r="X2" s="5" t="s">
        <v>7</v>
      </c>
      <c r="Y2" s="5" t="s">
        <v>8</v>
      </c>
      <c r="Z2" s="5" t="s">
        <v>44</v>
      </c>
      <c r="AA2" s="5" t="s">
        <v>45</v>
      </c>
      <c r="AB2" s="6" t="s">
        <v>46</v>
      </c>
      <c r="AC2" s="8" t="s">
        <v>38</v>
      </c>
      <c r="AD2" s="5" t="s">
        <v>39</v>
      </c>
      <c r="AE2" s="5" t="s">
        <v>36</v>
      </c>
      <c r="AF2" s="5" t="s">
        <v>37</v>
      </c>
      <c r="AG2" s="5" t="s">
        <v>34</v>
      </c>
      <c r="AH2" s="5" t="s">
        <v>35</v>
      </c>
      <c r="AI2" s="5" t="s">
        <v>6</v>
      </c>
      <c r="AJ2" s="5" t="s">
        <v>5</v>
      </c>
      <c r="AK2" s="5" t="s">
        <v>7</v>
      </c>
      <c r="AL2" s="5" t="s">
        <v>8</v>
      </c>
      <c r="AM2" s="5" t="s">
        <v>44</v>
      </c>
      <c r="AN2" s="5" t="s">
        <v>45</v>
      </c>
      <c r="AO2" s="6" t="s">
        <v>46</v>
      </c>
      <c r="AP2" s="8" t="s">
        <v>38</v>
      </c>
      <c r="AQ2" s="5" t="s">
        <v>39</v>
      </c>
      <c r="AR2" s="5" t="s">
        <v>36</v>
      </c>
      <c r="AS2" s="5" t="s">
        <v>37</v>
      </c>
      <c r="AT2" s="5" t="s">
        <v>34</v>
      </c>
      <c r="AU2" s="5" t="s">
        <v>35</v>
      </c>
      <c r="AV2" s="5" t="s">
        <v>6</v>
      </c>
      <c r="AW2" s="5" t="s">
        <v>5</v>
      </c>
      <c r="AX2" s="5" t="s">
        <v>7</v>
      </c>
      <c r="AY2" s="5" t="s">
        <v>8</v>
      </c>
      <c r="AZ2" s="5" t="s">
        <v>44</v>
      </c>
      <c r="BA2" s="5" t="s">
        <v>45</v>
      </c>
      <c r="BB2" s="6" t="s">
        <v>46</v>
      </c>
    </row>
    <row r="3" spans="1:54" x14ac:dyDescent="0.2">
      <c r="A3" s="29" t="s">
        <v>9</v>
      </c>
      <c r="B3" s="32">
        <v>97063288</v>
      </c>
      <c r="C3" s="12">
        <v>14</v>
      </c>
      <c r="D3" s="12">
        <v>14</v>
      </c>
      <c r="E3" s="12">
        <v>12</v>
      </c>
      <c r="F3" s="12">
        <v>12</v>
      </c>
      <c r="G3" s="12">
        <v>14</v>
      </c>
      <c r="H3" s="12">
        <v>14</v>
      </c>
      <c r="I3" s="12">
        <v>14</v>
      </c>
      <c r="J3" s="12">
        <v>13</v>
      </c>
      <c r="K3" s="12">
        <v>13</v>
      </c>
      <c r="L3" s="12">
        <v>12</v>
      </c>
      <c r="M3" s="12">
        <v>12</v>
      </c>
      <c r="N3" s="12">
        <v>13</v>
      </c>
      <c r="O3" s="13">
        <v>14</v>
      </c>
      <c r="P3" s="53">
        <v>44</v>
      </c>
      <c r="Q3" s="54">
        <v>16</v>
      </c>
      <c r="R3" s="54">
        <v>15</v>
      </c>
      <c r="S3" s="54">
        <v>12</v>
      </c>
      <c r="T3" s="54">
        <v>17</v>
      </c>
      <c r="U3" s="54">
        <v>14</v>
      </c>
      <c r="V3" s="12">
        <v>37</v>
      </c>
      <c r="W3" s="12">
        <v>32</v>
      </c>
      <c r="X3" s="12">
        <v>355</v>
      </c>
      <c r="Y3" s="12">
        <v>491</v>
      </c>
      <c r="Z3" s="12">
        <v>26</v>
      </c>
      <c r="AA3" s="12">
        <v>27</v>
      </c>
      <c r="AB3" s="13">
        <v>1342</v>
      </c>
      <c r="AC3" s="14">
        <f t="shared" ref="AC3:AC25" si="0">C3/14</f>
        <v>1</v>
      </c>
      <c r="AD3" s="14">
        <f t="shared" ref="AD3:AD25" si="1">D3/14</f>
        <v>1</v>
      </c>
      <c r="AE3" s="14">
        <f t="shared" ref="AE3:AE25" si="2">E3/14</f>
        <v>0.8571428571428571</v>
      </c>
      <c r="AF3" s="14">
        <f t="shared" ref="AF3:AF25" si="3">F3/14</f>
        <v>0.8571428571428571</v>
      </c>
      <c r="AG3" s="14">
        <f t="shared" ref="AG3:AG25" si="4">G3/14</f>
        <v>1</v>
      </c>
      <c r="AH3" s="14">
        <f t="shared" ref="AH3:AH25" si="5">H3/14</f>
        <v>1</v>
      </c>
      <c r="AI3" s="14">
        <f t="shared" ref="AI3:AI25" si="6">I3/14</f>
        <v>1</v>
      </c>
      <c r="AJ3" s="14">
        <f t="shared" ref="AJ3:AJ25" si="7">J3/14</f>
        <v>0.9285714285714286</v>
      </c>
      <c r="AK3" s="14">
        <f t="shared" ref="AK3:AK25" si="8">K3/14</f>
        <v>0.9285714285714286</v>
      </c>
      <c r="AL3" s="14">
        <f t="shared" ref="AL3:AL23" si="9">L3/14</f>
        <v>0.8571428571428571</v>
      </c>
      <c r="AM3" s="14">
        <f>M3/14</f>
        <v>0.8571428571428571</v>
      </c>
      <c r="AN3" s="14">
        <f>N3/14</f>
        <v>0.9285714285714286</v>
      </c>
      <c r="AO3" s="15">
        <f>O3/14</f>
        <v>1</v>
      </c>
      <c r="AP3" s="14">
        <f t="shared" ref="AP3:AP25" si="10">C3/P3</f>
        <v>0.31818181818181818</v>
      </c>
      <c r="AQ3" s="14">
        <f>D3/Q3</f>
        <v>0.875</v>
      </c>
      <c r="AR3" s="14">
        <f t="shared" ref="AR3:AR25" si="11">E3/R3</f>
        <v>0.8</v>
      </c>
      <c r="AS3" s="14">
        <f t="shared" ref="AS3:AS25" si="12">F3/S3</f>
        <v>1</v>
      </c>
      <c r="AT3" s="14">
        <f t="shared" ref="AT3:AT25" si="13">G3/T3</f>
        <v>0.82352941176470584</v>
      </c>
      <c r="AU3" s="14">
        <f t="shared" ref="AU3:BB3" si="14">H3/U3</f>
        <v>1</v>
      </c>
      <c r="AV3" s="14">
        <f t="shared" si="14"/>
        <v>0.3783783783783784</v>
      </c>
      <c r="AW3" s="14">
        <f t="shared" si="14"/>
        <v>0.40625</v>
      </c>
      <c r="AX3" s="14">
        <f t="shared" si="14"/>
        <v>3.6619718309859155E-2</v>
      </c>
      <c r="AY3" s="14">
        <f t="shared" si="14"/>
        <v>2.4439918533604887E-2</v>
      </c>
      <c r="AZ3" s="14">
        <f t="shared" si="14"/>
        <v>0.46153846153846156</v>
      </c>
      <c r="BA3" s="14">
        <f t="shared" si="14"/>
        <v>0.48148148148148145</v>
      </c>
      <c r="BB3" s="15">
        <f t="shared" si="14"/>
        <v>1.0432190760059613E-2</v>
      </c>
    </row>
    <row r="4" spans="1:54" x14ac:dyDescent="0.2">
      <c r="A4" s="29" t="s">
        <v>10</v>
      </c>
      <c r="B4" s="32">
        <v>85802130</v>
      </c>
      <c r="C4" s="16">
        <v>14</v>
      </c>
      <c r="D4" s="16">
        <v>14</v>
      </c>
      <c r="E4" s="16">
        <v>12</v>
      </c>
      <c r="F4" s="16">
        <v>12</v>
      </c>
      <c r="G4" s="16">
        <v>14</v>
      </c>
      <c r="H4" s="16">
        <v>14</v>
      </c>
      <c r="I4" s="16">
        <v>14</v>
      </c>
      <c r="J4" s="16">
        <v>12</v>
      </c>
      <c r="K4" s="16">
        <v>13</v>
      </c>
      <c r="L4" s="16">
        <v>13</v>
      </c>
      <c r="M4" s="16">
        <v>12</v>
      </c>
      <c r="N4" s="16">
        <v>13</v>
      </c>
      <c r="O4" s="17">
        <v>14</v>
      </c>
      <c r="P4" s="55">
        <v>36</v>
      </c>
      <c r="Q4" s="22">
        <v>15</v>
      </c>
      <c r="R4" s="22">
        <v>16</v>
      </c>
      <c r="S4" s="22">
        <v>12</v>
      </c>
      <c r="T4" s="22">
        <v>18</v>
      </c>
      <c r="U4" s="22">
        <v>14</v>
      </c>
      <c r="V4" s="16">
        <v>27</v>
      </c>
      <c r="W4" s="16">
        <v>28</v>
      </c>
      <c r="X4" s="16">
        <v>244</v>
      </c>
      <c r="Y4" s="16">
        <v>450</v>
      </c>
      <c r="Z4" s="16">
        <v>18</v>
      </c>
      <c r="AA4" s="16">
        <v>20</v>
      </c>
      <c r="AB4" s="17">
        <v>1304</v>
      </c>
      <c r="AC4" s="14">
        <f t="shared" si="0"/>
        <v>1</v>
      </c>
      <c r="AD4" s="14">
        <f t="shared" si="1"/>
        <v>1</v>
      </c>
      <c r="AE4" s="14">
        <f t="shared" si="2"/>
        <v>0.8571428571428571</v>
      </c>
      <c r="AF4" s="14">
        <f t="shared" si="3"/>
        <v>0.8571428571428571</v>
      </c>
      <c r="AG4" s="14">
        <f t="shared" si="4"/>
        <v>1</v>
      </c>
      <c r="AH4" s="14">
        <f t="shared" si="5"/>
        <v>1</v>
      </c>
      <c r="AI4" s="14">
        <f t="shared" si="6"/>
        <v>1</v>
      </c>
      <c r="AJ4" s="14">
        <f t="shared" si="7"/>
        <v>0.8571428571428571</v>
      </c>
      <c r="AK4" s="14">
        <f t="shared" si="8"/>
        <v>0.9285714285714286</v>
      </c>
      <c r="AL4" s="14">
        <f t="shared" si="9"/>
        <v>0.9285714285714286</v>
      </c>
      <c r="AM4" s="14">
        <f t="shared" ref="AM4:AM25" si="15">M4/14</f>
        <v>0.8571428571428571</v>
      </c>
      <c r="AN4" s="14">
        <f t="shared" ref="AN4:AN25" si="16">N4/14</f>
        <v>0.9285714285714286</v>
      </c>
      <c r="AO4" s="15">
        <f>O4/14</f>
        <v>1</v>
      </c>
      <c r="AP4" s="14">
        <f t="shared" si="10"/>
        <v>0.3888888888888889</v>
      </c>
      <c r="AQ4" s="14">
        <f t="shared" ref="AQ4:AQ25" si="17">D4/Q4</f>
        <v>0.93333333333333335</v>
      </c>
      <c r="AR4" s="14">
        <f t="shared" si="11"/>
        <v>0.75</v>
      </c>
      <c r="AS4" s="14">
        <f t="shared" si="12"/>
        <v>1</v>
      </c>
      <c r="AT4" s="14">
        <f t="shared" si="13"/>
        <v>0.77777777777777779</v>
      </c>
      <c r="AU4" s="14">
        <f t="shared" ref="AU4:AU25" si="18">H4/U4</f>
        <v>1</v>
      </c>
      <c r="AV4" s="14">
        <f t="shared" ref="AV4:AV25" si="19">I4/V4</f>
        <v>0.51851851851851849</v>
      </c>
      <c r="AW4" s="14">
        <f t="shared" ref="AW4:AW25" si="20">J4/W4</f>
        <v>0.42857142857142855</v>
      </c>
      <c r="AX4" s="14">
        <f t="shared" ref="AX4:AX25" si="21">K4/X4</f>
        <v>5.3278688524590161E-2</v>
      </c>
      <c r="AY4" s="14">
        <f t="shared" ref="AY4:AY25" si="22">L4/Y4</f>
        <v>2.8888888888888888E-2</v>
      </c>
      <c r="AZ4" s="14">
        <f t="shared" ref="AZ4:AZ25" si="23">M4/Z4</f>
        <v>0.66666666666666663</v>
      </c>
      <c r="BA4" s="14">
        <f>N4/AA4</f>
        <v>0.65</v>
      </c>
      <c r="BB4" s="15">
        <f t="shared" ref="BB4:BB25" si="24">O4/AB4</f>
        <v>1.0736196319018405E-2</v>
      </c>
    </row>
    <row r="5" spans="1:54" s="52" customFormat="1" x14ac:dyDescent="0.2">
      <c r="A5" s="43" t="s">
        <v>11</v>
      </c>
      <c r="B5" s="44">
        <f>AVERAGE(B3:B4)</f>
        <v>91432709</v>
      </c>
      <c r="C5" s="45">
        <f>AVERAGE(C3:C4)</f>
        <v>14</v>
      </c>
      <c r="D5" s="45">
        <f>AVERAGE(D3:D4)</f>
        <v>14</v>
      </c>
      <c r="E5" s="45">
        <f t="shared" ref="E5:F5" si="25">AVERAGE(E3:E4)</f>
        <v>12</v>
      </c>
      <c r="F5" s="45">
        <f t="shared" si="25"/>
        <v>12</v>
      </c>
      <c r="G5" s="45">
        <f>AVERAGE(G3:G4)</f>
        <v>14</v>
      </c>
      <c r="H5" s="45">
        <f t="shared" ref="H5" si="26">AVERAGE(H3:H4)</f>
        <v>14</v>
      </c>
      <c r="I5" s="45">
        <f t="shared" ref="I5:Y5" si="27">AVERAGE(I3:I4)</f>
        <v>14</v>
      </c>
      <c r="J5" s="45">
        <f t="shared" si="27"/>
        <v>12.5</v>
      </c>
      <c r="K5" s="45">
        <f t="shared" si="27"/>
        <v>13</v>
      </c>
      <c r="L5" s="45">
        <f t="shared" si="27"/>
        <v>12.5</v>
      </c>
      <c r="M5" s="45">
        <f t="shared" si="27"/>
        <v>12</v>
      </c>
      <c r="N5" s="45">
        <f>AVERAGE(N3:N4)</f>
        <v>13</v>
      </c>
      <c r="O5" s="46">
        <f t="shared" si="27"/>
        <v>14</v>
      </c>
      <c r="P5" s="47">
        <f>AVERAGE(P3:P4)</f>
        <v>40</v>
      </c>
      <c r="Q5" s="48">
        <f>AVERAGE(Q3:Q4)</f>
        <v>15.5</v>
      </c>
      <c r="R5" s="48">
        <f t="shared" ref="R5:S5" si="28">AVERAGE(R3:R4)</f>
        <v>15.5</v>
      </c>
      <c r="S5" s="48">
        <f t="shared" si="28"/>
        <v>12</v>
      </c>
      <c r="T5" s="48">
        <f>AVERAGE(T3:T4)</f>
        <v>17.5</v>
      </c>
      <c r="U5" s="48">
        <f>AVERAGE(U3:U4)</f>
        <v>14</v>
      </c>
      <c r="V5" s="48">
        <f t="shared" si="27"/>
        <v>32</v>
      </c>
      <c r="W5" s="48">
        <f t="shared" si="27"/>
        <v>30</v>
      </c>
      <c r="X5" s="48">
        <f t="shared" si="27"/>
        <v>299.5</v>
      </c>
      <c r="Y5" s="48">
        <f t="shared" si="27"/>
        <v>470.5</v>
      </c>
      <c r="Z5" s="48">
        <f>AVERAGE(Z3:Z4)</f>
        <v>22</v>
      </c>
      <c r="AA5" s="48">
        <f>AVERAGE(AA3:AA4)</f>
        <v>23.5</v>
      </c>
      <c r="AB5" s="49">
        <f t="shared" ref="AB5" si="29">AVERAGE(AB3:AB4)</f>
        <v>1323</v>
      </c>
      <c r="AC5" s="50">
        <f t="shared" si="0"/>
        <v>1</v>
      </c>
      <c r="AD5" s="50">
        <f t="shared" si="1"/>
        <v>1</v>
      </c>
      <c r="AE5" s="50">
        <f t="shared" si="2"/>
        <v>0.8571428571428571</v>
      </c>
      <c r="AF5" s="50">
        <f t="shared" si="3"/>
        <v>0.8571428571428571</v>
      </c>
      <c r="AG5" s="50">
        <f t="shared" si="4"/>
        <v>1</v>
      </c>
      <c r="AH5" s="50">
        <f t="shared" si="5"/>
        <v>1</v>
      </c>
      <c r="AI5" s="50">
        <f t="shared" si="6"/>
        <v>1</v>
      </c>
      <c r="AJ5" s="50">
        <f t="shared" si="7"/>
        <v>0.8928571428571429</v>
      </c>
      <c r="AK5" s="50">
        <f t="shared" si="8"/>
        <v>0.9285714285714286</v>
      </c>
      <c r="AL5" s="50">
        <f t="shared" si="9"/>
        <v>0.8928571428571429</v>
      </c>
      <c r="AM5" s="50">
        <f t="shared" si="15"/>
        <v>0.8571428571428571</v>
      </c>
      <c r="AN5" s="50">
        <f t="shared" si="16"/>
        <v>0.9285714285714286</v>
      </c>
      <c r="AO5" s="51">
        <f t="shared" ref="AO5:AO25" si="30">O5/14</f>
        <v>1</v>
      </c>
      <c r="AP5" s="50">
        <f t="shared" si="10"/>
        <v>0.35</v>
      </c>
      <c r="AQ5" s="50">
        <f t="shared" si="17"/>
        <v>0.90322580645161288</v>
      </c>
      <c r="AR5" s="50">
        <f t="shared" si="11"/>
        <v>0.77419354838709675</v>
      </c>
      <c r="AS5" s="50">
        <f t="shared" si="12"/>
        <v>1</v>
      </c>
      <c r="AT5" s="50">
        <f t="shared" si="13"/>
        <v>0.8</v>
      </c>
      <c r="AU5" s="50">
        <f t="shared" si="18"/>
        <v>1</v>
      </c>
      <c r="AV5" s="50">
        <f t="shared" si="19"/>
        <v>0.4375</v>
      </c>
      <c r="AW5" s="50">
        <f t="shared" si="20"/>
        <v>0.41666666666666669</v>
      </c>
      <c r="AX5" s="50">
        <f t="shared" si="21"/>
        <v>4.340567612687813E-2</v>
      </c>
      <c r="AY5" s="50">
        <f t="shared" si="22"/>
        <v>2.6567481402763018E-2</v>
      </c>
      <c r="AZ5" s="50">
        <f t="shared" si="23"/>
        <v>0.54545454545454541</v>
      </c>
      <c r="BA5" s="50">
        <f t="shared" ref="BA5:BA25" si="31">N5/AA5</f>
        <v>0.55319148936170215</v>
      </c>
      <c r="BB5" s="51">
        <f t="shared" si="24"/>
        <v>1.0582010582010581E-2</v>
      </c>
    </row>
    <row r="6" spans="1:54" x14ac:dyDescent="0.2">
      <c r="A6" s="29" t="s">
        <v>19</v>
      </c>
      <c r="B6" s="32">
        <v>200543954</v>
      </c>
      <c r="C6" s="16">
        <v>13</v>
      </c>
      <c r="D6" s="16">
        <v>13</v>
      </c>
      <c r="E6" s="16">
        <v>11</v>
      </c>
      <c r="F6" s="16">
        <v>11</v>
      </c>
      <c r="G6" s="16">
        <v>13</v>
      </c>
      <c r="H6" s="16">
        <v>13</v>
      </c>
      <c r="I6" s="16">
        <v>13</v>
      </c>
      <c r="J6" s="16">
        <v>12</v>
      </c>
      <c r="K6" s="16">
        <v>13</v>
      </c>
      <c r="L6" s="16">
        <v>11</v>
      </c>
      <c r="M6" s="16">
        <v>12</v>
      </c>
      <c r="N6" s="16">
        <v>13</v>
      </c>
      <c r="O6" s="17">
        <v>12</v>
      </c>
      <c r="P6" s="55">
        <v>54</v>
      </c>
      <c r="Q6" s="22">
        <v>16</v>
      </c>
      <c r="R6" s="22">
        <v>19</v>
      </c>
      <c r="S6" s="22">
        <v>11</v>
      </c>
      <c r="T6" s="22">
        <v>21</v>
      </c>
      <c r="U6" s="22">
        <v>13</v>
      </c>
      <c r="V6" s="16">
        <v>36</v>
      </c>
      <c r="W6" s="16">
        <v>43</v>
      </c>
      <c r="X6" s="16">
        <v>1821</v>
      </c>
      <c r="Y6" s="16">
        <v>1750</v>
      </c>
      <c r="Z6" s="16">
        <v>37</v>
      </c>
      <c r="AA6" s="16">
        <v>39</v>
      </c>
      <c r="AB6" s="17">
        <v>1219</v>
      </c>
      <c r="AC6" s="14">
        <f t="shared" si="0"/>
        <v>0.9285714285714286</v>
      </c>
      <c r="AD6" s="14">
        <f t="shared" si="1"/>
        <v>0.9285714285714286</v>
      </c>
      <c r="AE6" s="14">
        <f t="shared" si="2"/>
        <v>0.7857142857142857</v>
      </c>
      <c r="AF6" s="14">
        <f t="shared" si="3"/>
        <v>0.7857142857142857</v>
      </c>
      <c r="AG6" s="14">
        <f t="shared" si="4"/>
        <v>0.9285714285714286</v>
      </c>
      <c r="AH6" s="14">
        <f t="shared" si="5"/>
        <v>0.9285714285714286</v>
      </c>
      <c r="AI6" s="14">
        <f t="shared" si="6"/>
        <v>0.9285714285714286</v>
      </c>
      <c r="AJ6" s="14">
        <f t="shared" si="7"/>
        <v>0.8571428571428571</v>
      </c>
      <c r="AK6" s="14">
        <f t="shared" si="8"/>
        <v>0.9285714285714286</v>
      </c>
      <c r="AL6" s="14">
        <f t="shared" si="9"/>
        <v>0.7857142857142857</v>
      </c>
      <c r="AM6" s="14">
        <f t="shared" si="15"/>
        <v>0.8571428571428571</v>
      </c>
      <c r="AN6" s="14">
        <f t="shared" si="16"/>
        <v>0.9285714285714286</v>
      </c>
      <c r="AO6" s="15">
        <f t="shared" si="30"/>
        <v>0.8571428571428571</v>
      </c>
      <c r="AP6" s="14">
        <f t="shared" si="10"/>
        <v>0.24074074074074073</v>
      </c>
      <c r="AQ6" s="14">
        <f t="shared" si="17"/>
        <v>0.8125</v>
      </c>
      <c r="AR6" s="14">
        <f t="shared" si="11"/>
        <v>0.57894736842105265</v>
      </c>
      <c r="AS6" s="14">
        <f t="shared" si="12"/>
        <v>1</v>
      </c>
      <c r="AT6" s="14">
        <f t="shared" si="13"/>
        <v>0.61904761904761907</v>
      </c>
      <c r="AU6" s="14">
        <f t="shared" si="18"/>
        <v>1</v>
      </c>
      <c r="AV6" s="14">
        <f t="shared" si="19"/>
        <v>0.3611111111111111</v>
      </c>
      <c r="AW6" s="14">
        <f t="shared" si="20"/>
        <v>0.27906976744186046</v>
      </c>
      <c r="AX6" s="14">
        <f t="shared" si="21"/>
        <v>7.1389346512904994E-3</v>
      </c>
      <c r="AY6" s="14">
        <f t="shared" si="22"/>
        <v>6.285714285714286E-3</v>
      </c>
      <c r="AZ6" s="14">
        <f t="shared" si="23"/>
        <v>0.32432432432432434</v>
      </c>
      <c r="BA6" s="14">
        <f t="shared" si="31"/>
        <v>0.33333333333333331</v>
      </c>
      <c r="BB6" s="15">
        <f t="shared" si="24"/>
        <v>9.8441345365053324E-3</v>
      </c>
    </row>
    <row r="7" spans="1:54" x14ac:dyDescent="0.2">
      <c r="A7" s="29" t="s">
        <v>20</v>
      </c>
      <c r="B7" s="32">
        <v>226994375</v>
      </c>
      <c r="C7" s="16">
        <v>13</v>
      </c>
      <c r="D7" s="16">
        <v>13</v>
      </c>
      <c r="E7" s="16">
        <v>11</v>
      </c>
      <c r="F7" s="16">
        <v>11</v>
      </c>
      <c r="G7" s="16">
        <v>13</v>
      </c>
      <c r="H7" s="16">
        <v>13</v>
      </c>
      <c r="I7" s="16">
        <v>13</v>
      </c>
      <c r="J7" s="16">
        <v>12</v>
      </c>
      <c r="K7" s="16">
        <v>13</v>
      </c>
      <c r="L7" s="16">
        <v>11</v>
      </c>
      <c r="M7" s="16">
        <v>12</v>
      </c>
      <c r="N7" s="16">
        <v>13</v>
      </c>
      <c r="O7" s="17">
        <v>13</v>
      </c>
      <c r="P7" s="55">
        <v>50</v>
      </c>
      <c r="Q7" s="22">
        <v>15</v>
      </c>
      <c r="R7" s="22">
        <v>13</v>
      </c>
      <c r="S7" s="22">
        <v>11</v>
      </c>
      <c r="T7" s="22">
        <v>15</v>
      </c>
      <c r="U7" s="22">
        <v>13</v>
      </c>
      <c r="V7" s="16">
        <v>39</v>
      </c>
      <c r="W7" s="16">
        <v>49</v>
      </c>
      <c r="X7" s="16">
        <v>2005</v>
      </c>
      <c r="Y7" s="16">
        <v>2086</v>
      </c>
      <c r="Z7" s="16">
        <v>50</v>
      </c>
      <c r="AA7" s="16">
        <v>38</v>
      </c>
      <c r="AB7" s="17">
        <v>1488</v>
      </c>
      <c r="AC7" s="14">
        <f t="shared" si="0"/>
        <v>0.9285714285714286</v>
      </c>
      <c r="AD7" s="14">
        <f t="shared" si="1"/>
        <v>0.9285714285714286</v>
      </c>
      <c r="AE7" s="14">
        <f t="shared" si="2"/>
        <v>0.7857142857142857</v>
      </c>
      <c r="AF7" s="14">
        <f t="shared" si="3"/>
        <v>0.7857142857142857</v>
      </c>
      <c r="AG7" s="14">
        <f t="shared" si="4"/>
        <v>0.9285714285714286</v>
      </c>
      <c r="AH7" s="14">
        <f t="shared" si="5"/>
        <v>0.9285714285714286</v>
      </c>
      <c r="AI7" s="14">
        <f t="shared" si="6"/>
        <v>0.9285714285714286</v>
      </c>
      <c r="AJ7" s="14">
        <f t="shared" si="7"/>
        <v>0.8571428571428571</v>
      </c>
      <c r="AK7" s="14">
        <f t="shared" si="8"/>
        <v>0.9285714285714286</v>
      </c>
      <c r="AL7" s="14">
        <f t="shared" si="9"/>
        <v>0.7857142857142857</v>
      </c>
      <c r="AM7" s="14">
        <f t="shared" si="15"/>
        <v>0.8571428571428571</v>
      </c>
      <c r="AN7" s="14">
        <f t="shared" si="16"/>
        <v>0.9285714285714286</v>
      </c>
      <c r="AO7" s="15">
        <f t="shared" si="30"/>
        <v>0.9285714285714286</v>
      </c>
      <c r="AP7" s="14">
        <f t="shared" si="10"/>
        <v>0.26</v>
      </c>
      <c r="AQ7" s="14">
        <f t="shared" si="17"/>
        <v>0.8666666666666667</v>
      </c>
      <c r="AR7" s="14">
        <f t="shared" si="11"/>
        <v>0.84615384615384615</v>
      </c>
      <c r="AS7" s="14">
        <f t="shared" si="12"/>
        <v>1</v>
      </c>
      <c r="AT7" s="14">
        <f t="shared" si="13"/>
        <v>0.8666666666666667</v>
      </c>
      <c r="AU7" s="14">
        <f t="shared" si="18"/>
        <v>1</v>
      </c>
      <c r="AV7" s="14">
        <f t="shared" si="19"/>
        <v>0.33333333333333331</v>
      </c>
      <c r="AW7" s="14">
        <f t="shared" si="20"/>
        <v>0.24489795918367346</v>
      </c>
      <c r="AX7" s="14">
        <f t="shared" si="21"/>
        <v>6.4837905236907727E-3</v>
      </c>
      <c r="AY7" s="14">
        <f t="shared" si="22"/>
        <v>5.2732502396931925E-3</v>
      </c>
      <c r="AZ7" s="14">
        <f t="shared" si="23"/>
        <v>0.24</v>
      </c>
      <c r="BA7" s="14">
        <f t="shared" si="31"/>
        <v>0.34210526315789475</v>
      </c>
      <c r="BB7" s="15">
        <f t="shared" si="24"/>
        <v>8.7365591397849454E-3</v>
      </c>
    </row>
    <row r="8" spans="1:54" x14ac:dyDescent="0.2">
      <c r="A8" s="29" t="s">
        <v>21</v>
      </c>
      <c r="B8" s="32">
        <v>183554306</v>
      </c>
      <c r="C8" s="16">
        <v>13</v>
      </c>
      <c r="D8" s="16">
        <v>13</v>
      </c>
      <c r="E8" s="16">
        <v>11</v>
      </c>
      <c r="F8" s="16">
        <v>11</v>
      </c>
      <c r="G8" s="16">
        <v>13</v>
      </c>
      <c r="H8" s="16">
        <v>13</v>
      </c>
      <c r="I8" s="16">
        <v>12</v>
      </c>
      <c r="J8" s="16">
        <v>12</v>
      </c>
      <c r="K8" s="16">
        <v>13</v>
      </c>
      <c r="L8" s="16">
        <v>11</v>
      </c>
      <c r="M8" s="16">
        <v>12</v>
      </c>
      <c r="N8" s="16">
        <v>13</v>
      </c>
      <c r="O8" s="17">
        <v>13</v>
      </c>
      <c r="P8" s="55">
        <v>41</v>
      </c>
      <c r="Q8" s="22">
        <v>15</v>
      </c>
      <c r="R8" s="22">
        <v>13</v>
      </c>
      <c r="S8" s="22">
        <v>11</v>
      </c>
      <c r="T8" s="22">
        <v>15</v>
      </c>
      <c r="U8" s="22">
        <v>13</v>
      </c>
      <c r="V8" s="16">
        <v>27</v>
      </c>
      <c r="W8" s="16">
        <v>38</v>
      </c>
      <c r="X8" s="16">
        <v>1580</v>
      </c>
      <c r="Y8" s="16">
        <v>1635</v>
      </c>
      <c r="Z8" s="16">
        <v>58</v>
      </c>
      <c r="AA8" s="16">
        <v>38</v>
      </c>
      <c r="AB8" s="17">
        <v>1270</v>
      </c>
      <c r="AC8" s="14">
        <f t="shared" si="0"/>
        <v>0.9285714285714286</v>
      </c>
      <c r="AD8" s="14">
        <f t="shared" si="1"/>
        <v>0.9285714285714286</v>
      </c>
      <c r="AE8" s="14">
        <f t="shared" si="2"/>
        <v>0.7857142857142857</v>
      </c>
      <c r="AF8" s="14">
        <f t="shared" si="3"/>
        <v>0.7857142857142857</v>
      </c>
      <c r="AG8" s="14">
        <f t="shared" si="4"/>
        <v>0.9285714285714286</v>
      </c>
      <c r="AH8" s="14">
        <f t="shared" si="5"/>
        <v>0.9285714285714286</v>
      </c>
      <c r="AI8" s="14">
        <f t="shared" si="6"/>
        <v>0.8571428571428571</v>
      </c>
      <c r="AJ8" s="14">
        <f t="shared" si="7"/>
        <v>0.8571428571428571</v>
      </c>
      <c r="AK8" s="14">
        <f t="shared" si="8"/>
        <v>0.9285714285714286</v>
      </c>
      <c r="AL8" s="14">
        <f t="shared" si="9"/>
        <v>0.7857142857142857</v>
      </c>
      <c r="AM8" s="14">
        <f t="shared" si="15"/>
        <v>0.8571428571428571</v>
      </c>
      <c r="AN8" s="14">
        <f t="shared" si="16"/>
        <v>0.9285714285714286</v>
      </c>
      <c r="AO8" s="15">
        <f t="shared" si="30"/>
        <v>0.9285714285714286</v>
      </c>
      <c r="AP8" s="14">
        <f t="shared" si="10"/>
        <v>0.31707317073170732</v>
      </c>
      <c r="AQ8" s="14">
        <f t="shared" si="17"/>
        <v>0.8666666666666667</v>
      </c>
      <c r="AR8" s="14">
        <f t="shared" si="11"/>
        <v>0.84615384615384615</v>
      </c>
      <c r="AS8" s="14">
        <f t="shared" si="12"/>
        <v>1</v>
      </c>
      <c r="AT8" s="14">
        <f t="shared" si="13"/>
        <v>0.8666666666666667</v>
      </c>
      <c r="AU8" s="14">
        <f t="shared" si="18"/>
        <v>1</v>
      </c>
      <c r="AV8" s="14">
        <f t="shared" si="19"/>
        <v>0.44444444444444442</v>
      </c>
      <c r="AW8" s="14">
        <f t="shared" si="20"/>
        <v>0.31578947368421051</v>
      </c>
      <c r="AX8" s="14">
        <f t="shared" si="21"/>
        <v>8.2278481012658233E-3</v>
      </c>
      <c r="AY8" s="14">
        <f t="shared" si="22"/>
        <v>6.7278287461773698E-3</v>
      </c>
      <c r="AZ8" s="14">
        <f t="shared" si="23"/>
        <v>0.20689655172413793</v>
      </c>
      <c r="BA8" s="14">
        <f t="shared" si="31"/>
        <v>0.34210526315789475</v>
      </c>
      <c r="BB8" s="15">
        <f t="shared" si="24"/>
        <v>1.0236220472440945E-2</v>
      </c>
    </row>
    <row r="9" spans="1:54" s="39" customFormat="1" x14ac:dyDescent="0.2">
      <c r="A9" s="40" t="s">
        <v>12</v>
      </c>
      <c r="B9" s="33">
        <f>AVERAGE(B6:B8)</f>
        <v>203697545</v>
      </c>
      <c r="C9" s="23">
        <f t="shared" ref="C9:D9" si="32">AVERAGE(C6:C8)</f>
        <v>13</v>
      </c>
      <c r="D9" s="23">
        <f t="shared" si="32"/>
        <v>13</v>
      </c>
      <c r="E9" s="23">
        <f>AVERAGE(E6:E8)</f>
        <v>11</v>
      </c>
      <c r="F9" s="23">
        <f>AVERAGE(F6:F8)</f>
        <v>11</v>
      </c>
      <c r="G9" s="20">
        <f t="shared" ref="G9:H9" si="33">AVERAGE(G6:G8)</f>
        <v>13</v>
      </c>
      <c r="H9" s="20">
        <f t="shared" si="33"/>
        <v>13</v>
      </c>
      <c r="I9" s="24">
        <f t="shared" ref="I9:AB9" si="34">AVERAGE(I6:I8)</f>
        <v>12.666666666666666</v>
      </c>
      <c r="J9" s="20">
        <f t="shared" si="34"/>
        <v>12</v>
      </c>
      <c r="K9" s="23">
        <f t="shared" si="34"/>
        <v>13</v>
      </c>
      <c r="L9" s="20">
        <f t="shared" si="34"/>
        <v>11</v>
      </c>
      <c r="M9" s="23">
        <f t="shared" si="34"/>
        <v>12</v>
      </c>
      <c r="N9" s="23">
        <f>AVERAGE(N6:N8)</f>
        <v>13</v>
      </c>
      <c r="O9" s="26">
        <f t="shared" si="34"/>
        <v>12.666666666666666</v>
      </c>
      <c r="P9" s="25">
        <f t="shared" si="34"/>
        <v>48.333333333333336</v>
      </c>
      <c r="Q9" s="23">
        <f t="shared" si="34"/>
        <v>15.333333333333334</v>
      </c>
      <c r="R9" s="20">
        <f t="shared" si="34"/>
        <v>15</v>
      </c>
      <c r="S9" s="24">
        <f>AVERAGE(S6:S8)</f>
        <v>11</v>
      </c>
      <c r="T9" s="20">
        <f>AVERAGE(T6:T8)</f>
        <v>17</v>
      </c>
      <c r="U9" s="20">
        <f>AVERAGE(U6:U8)</f>
        <v>13</v>
      </c>
      <c r="V9" s="23">
        <f t="shared" si="34"/>
        <v>34</v>
      </c>
      <c r="W9" s="23">
        <f t="shared" si="34"/>
        <v>43.333333333333336</v>
      </c>
      <c r="X9" s="20">
        <f t="shared" si="34"/>
        <v>1802</v>
      </c>
      <c r="Y9" s="23">
        <f t="shared" si="34"/>
        <v>1823.6666666666667</v>
      </c>
      <c r="Z9" s="23">
        <f>AVERAGE(Z6:Z8)</f>
        <v>48.333333333333336</v>
      </c>
      <c r="AA9" s="24">
        <f t="shared" si="34"/>
        <v>38.333333333333336</v>
      </c>
      <c r="AB9" s="33">
        <f t="shared" si="34"/>
        <v>1325.6666666666667</v>
      </c>
      <c r="AC9" s="37">
        <f t="shared" si="0"/>
        <v>0.9285714285714286</v>
      </c>
      <c r="AD9" s="37">
        <f t="shared" si="1"/>
        <v>0.9285714285714286</v>
      </c>
      <c r="AE9" s="37">
        <f t="shared" si="2"/>
        <v>0.7857142857142857</v>
      </c>
      <c r="AF9" s="37">
        <f t="shared" si="3"/>
        <v>0.7857142857142857</v>
      </c>
      <c r="AG9" s="37">
        <f t="shared" si="4"/>
        <v>0.9285714285714286</v>
      </c>
      <c r="AH9" s="37">
        <f t="shared" si="5"/>
        <v>0.9285714285714286</v>
      </c>
      <c r="AI9" s="37">
        <f t="shared" si="6"/>
        <v>0.90476190476190477</v>
      </c>
      <c r="AJ9" s="37">
        <f t="shared" si="7"/>
        <v>0.8571428571428571</v>
      </c>
      <c r="AK9" s="37">
        <f t="shared" si="8"/>
        <v>0.9285714285714286</v>
      </c>
      <c r="AL9" s="37">
        <f t="shared" si="9"/>
        <v>0.7857142857142857</v>
      </c>
      <c r="AM9" s="37">
        <f t="shared" si="15"/>
        <v>0.8571428571428571</v>
      </c>
      <c r="AN9" s="37">
        <f t="shared" si="16"/>
        <v>0.9285714285714286</v>
      </c>
      <c r="AO9" s="38">
        <f t="shared" si="30"/>
        <v>0.90476190476190477</v>
      </c>
      <c r="AP9" s="37">
        <f t="shared" si="10"/>
        <v>0.26896551724137929</v>
      </c>
      <c r="AQ9" s="37">
        <f t="shared" si="17"/>
        <v>0.84782608695652173</v>
      </c>
      <c r="AR9" s="37">
        <f t="shared" si="11"/>
        <v>0.73333333333333328</v>
      </c>
      <c r="AS9" s="37">
        <f t="shared" si="12"/>
        <v>1</v>
      </c>
      <c r="AT9" s="37">
        <f t="shared" si="13"/>
        <v>0.76470588235294112</v>
      </c>
      <c r="AU9" s="37">
        <f t="shared" si="18"/>
        <v>1</v>
      </c>
      <c r="AV9" s="37">
        <f t="shared" si="19"/>
        <v>0.37254901960784315</v>
      </c>
      <c r="AW9" s="37">
        <f t="shared" si="20"/>
        <v>0.27692307692307688</v>
      </c>
      <c r="AX9" s="37">
        <f t="shared" si="21"/>
        <v>7.2142064372918979E-3</v>
      </c>
      <c r="AY9" s="37">
        <f t="shared" si="22"/>
        <v>6.0318040577590935E-3</v>
      </c>
      <c r="AZ9" s="37">
        <f t="shared" si="23"/>
        <v>0.24827586206896551</v>
      </c>
      <c r="BA9" s="37">
        <f t="shared" si="31"/>
        <v>0.33913043478260868</v>
      </c>
      <c r="BB9" s="38">
        <f t="shared" si="24"/>
        <v>9.5549409102338428E-3</v>
      </c>
    </row>
    <row r="10" spans="1:54" x14ac:dyDescent="0.2">
      <c r="A10" s="30" t="s">
        <v>22</v>
      </c>
      <c r="B10" s="32">
        <v>168652986</v>
      </c>
      <c r="C10" s="16">
        <v>13</v>
      </c>
      <c r="D10" s="16">
        <v>13</v>
      </c>
      <c r="E10" s="16">
        <v>11</v>
      </c>
      <c r="F10" s="16">
        <v>11</v>
      </c>
      <c r="G10" s="16">
        <v>13</v>
      </c>
      <c r="H10" s="16">
        <v>13</v>
      </c>
      <c r="I10" s="16">
        <v>11</v>
      </c>
      <c r="J10" s="16">
        <v>9</v>
      </c>
      <c r="K10" s="16">
        <v>10</v>
      </c>
      <c r="L10" s="16">
        <v>8</v>
      </c>
      <c r="M10" s="16">
        <v>13</v>
      </c>
      <c r="N10" s="16">
        <v>8</v>
      </c>
      <c r="O10" s="17">
        <v>10</v>
      </c>
      <c r="P10" s="55">
        <v>46</v>
      </c>
      <c r="Q10" s="22">
        <v>14</v>
      </c>
      <c r="R10" s="22">
        <v>16</v>
      </c>
      <c r="S10" s="22">
        <v>11</v>
      </c>
      <c r="T10" s="22">
        <v>18</v>
      </c>
      <c r="U10" s="22">
        <v>13</v>
      </c>
      <c r="V10" s="16">
        <v>29</v>
      </c>
      <c r="W10" s="16">
        <v>42</v>
      </c>
      <c r="X10" s="16">
        <v>1220</v>
      </c>
      <c r="Y10" s="16">
        <v>1479</v>
      </c>
      <c r="Z10" s="16">
        <v>38</v>
      </c>
      <c r="AA10" s="16">
        <v>35</v>
      </c>
      <c r="AB10" s="17">
        <v>1066</v>
      </c>
      <c r="AC10" s="14">
        <f t="shared" si="0"/>
        <v>0.9285714285714286</v>
      </c>
      <c r="AD10" s="14">
        <f t="shared" si="1"/>
        <v>0.9285714285714286</v>
      </c>
      <c r="AE10" s="14">
        <f t="shared" si="2"/>
        <v>0.7857142857142857</v>
      </c>
      <c r="AF10" s="14">
        <f t="shared" si="3"/>
        <v>0.7857142857142857</v>
      </c>
      <c r="AG10" s="14">
        <f t="shared" si="4"/>
        <v>0.9285714285714286</v>
      </c>
      <c r="AH10" s="14">
        <f t="shared" si="5"/>
        <v>0.9285714285714286</v>
      </c>
      <c r="AI10" s="14">
        <f t="shared" si="6"/>
        <v>0.7857142857142857</v>
      </c>
      <c r="AJ10" s="14">
        <f t="shared" si="7"/>
        <v>0.6428571428571429</v>
      </c>
      <c r="AK10" s="14">
        <f t="shared" si="8"/>
        <v>0.7142857142857143</v>
      </c>
      <c r="AL10" s="14">
        <f t="shared" si="9"/>
        <v>0.5714285714285714</v>
      </c>
      <c r="AM10" s="14">
        <f t="shared" si="15"/>
        <v>0.9285714285714286</v>
      </c>
      <c r="AN10" s="14">
        <f t="shared" si="16"/>
        <v>0.5714285714285714</v>
      </c>
      <c r="AO10" s="15">
        <f t="shared" si="30"/>
        <v>0.7142857142857143</v>
      </c>
      <c r="AP10" s="14">
        <f t="shared" si="10"/>
        <v>0.28260869565217389</v>
      </c>
      <c r="AQ10" s="14">
        <f t="shared" si="17"/>
        <v>0.9285714285714286</v>
      </c>
      <c r="AR10" s="14">
        <f t="shared" si="11"/>
        <v>0.6875</v>
      </c>
      <c r="AS10" s="14">
        <f t="shared" si="12"/>
        <v>1</v>
      </c>
      <c r="AT10" s="14">
        <f t="shared" si="13"/>
        <v>0.72222222222222221</v>
      </c>
      <c r="AU10" s="14">
        <f t="shared" si="18"/>
        <v>1</v>
      </c>
      <c r="AV10" s="14">
        <f t="shared" si="19"/>
        <v>0.37931034482758619</v>
      </c>
      <c r="AW10" s="14">
        <f t="shared" si="20"/>
        <v>0.21428571428571427</v>
      </c>
      <c r="AX10" s="14">
        <f t="shared" si="21"/>
        <v>8.1967213114754103E-3</v>
      </c>
      <c r="AY10" s="14">
        <f t="shared" si="22"/>
        <v>5.4090601757944556E-3</v>
      </c>
      <c r="AZ10" s="14">
        <f t="shared" si="23"/>
        <v>0.34210526315789475</v>
      </c>
      <c r="BA10" s="14">
        <f t="shared" si="31"/>
        <v>0.22857142857142856</v>
      </c>
      <c r="BB10" s="15">
        <f t="shared" si="24"/>
        <v>9.3808630393996256E-3</v>
      </c>
    </row>
    <row r="11" spans="1:54" x14ac:dyDescent="0.2">
      <c r="A11" s="30" t="s">
        <v>23</v>
      </c>
      <c r="B11" s="32">
        <v>158736552</v>
      </c>
      <c r="C11" s="16">
        <v>12</v>
      </c>
      <c r="D11" s="16">
        <v>12</v>
      </c>
      <c r="E11" s="16">
        <v>9</v>
      </c>
      <c r="F11" s="16">
        <v>9</v>
      </c>
      <c r="G11" s="16">
        <v>12</v>
      </c>
      <c r="H11" s="16">
        <v>12</v>
      </c>
      <c r="I11" s="16">
        <v>10</v>
      </c>
      <c r="J11" s="16">
        <v>7</v>
      </c>
      <c r="K11" s="16">
        <v>11</v>
      </c>
      <c r="L11" s="16">
        <v>10</v>
      </c>
      <c r="M11" s="16">
        <v>9</v>
      </c>
      <c r="N11" s="16">
        <v>11</v>
      </c>
      <c r="O11" s="17">
        <v>8</v>
      </c>
      <c r="P11" s="55">
        <v>46</v>
      </c>
      <c r="Q11" s="22">
        <v>14</v>
      </c>
      <c r="R11" s="22">
        <v>13</v>
      </c>
      <c r="S11" s="22">
        <v>9</v>
      </c>
      <c r="T11" s="22">
        <v>16</v>
      </c>
      <c r="U11" s="22">
        <v>12</v>
      </c>
      <c r="V11" s="16">
        <v>33</v>
      </c>
      <c r="W11" s="16">
        <v>28</v>
      </c>
      <c r="X11" s="16">
        <v>1391</v>
      </c>
      <c r="Y11" s="16">
        <v>1582</v>
      </c>
      <c r="Z11" s="16">
        <v>42</v>
      </c>
      <c r="AA11" s="16">
        <v>29</v>
      </c>
      <c r="AB11" s="17">
        <v>1071</v>
      </c>
      <c r="AC11" s="14">
        <f t="shared" si="0"/>
        <v>0.8571428571428571</v>
      </c>
      <c r="AD11" s="14">
        <f t="shared" si="1"/>
        <v>0.8571428571428571</v>
      </c>
      <c r="AE11" s="14">
        <f t="shared" si="2"/>
        <v>0.6428571428571429</v>
      </c>
      <c r="AF11" s="14">
        <f t="shared" si="3"/>
        <v>0.6428571428571429</v>
      </c>
      <c r="AG11" s="14">
        <f t="shared" si="4"/>
        <v>0.8571428571428571</v>
      </c>
      <c r="AH11" s="14">
        <f t="shared" si="5"/>
        <v>0.8571428571428571</v>
      </c>
      <c r="AI11" s="14">
        <f t="shared" si="6"/>
        <v>0.7142857142857143</v>
      </c>
      <c r="AJ11" s="14">
        <f t="shared" si="7"/>
        <v>0.5</v>
      </c>
      <c r="AK11" s="14">
        <f t="shared" si="8"/>
        <v>0.7857142857142857</v>
      </c>
      <c r="AL11" s="14">
        <f t="shared" si="9"/>
        <v>0.7142857142857143</v>
      </c>
      <c r="AM11" s="14">
        <f t="shared" si="15"/>
        <v>0.6428571428571429</v>
      </c>
      <c r="AN11" s="14">
        <f t="shared" si="16"/>
        <v>0.7857142857142857</v>
      </c>
      <c r="AO11" s="15">
        <f t="shared" si="30"/>
        <v>0.5714285714285714</v>
      </c>
      <c r="AP11" s="14">
        <f t="shared" si="10"/>
        <v>0.2608695652173913</v>
      </c>
      <c r="AQ11" s="14">
        <f t="shared" si="17"/>
        <v>0.8571428571428571</v>
      </c>
      <c r="AR11" s="14">
        <f t="shared" si="11"/>
        <v>0.69230769230769229</v>
      </c>
      <c r="AS11" s="14">
        <f t="shared" si="12"/>
        <v>1</v>
      </c>
      <c r="AT11" s="14">
        <f t="shared" si="13"/>
        <v>0.75</v>
      </c>
      <c r="AU11" s="14">
        <f t="shared" si="18"/>
        <v>1</v>
      </c>
      <c r="AV11" s="14">
        <f t="shared" si="19"/>
        <v>0.30303030303030304</v>
      </c>
      <c r="AW11" s="14">
        <f t="shared" si="20"/>
        <v>0.25</v>
      </c>
      <c r="AX11" s="14">
        <f t="shared" si="21"/>
        <v>7.9079798705966927E-3</v>
      </c>
      <c r="AY11" s="14">
        <f t="shared" si="22"/>
        <v>6.321112515802781E-3</v>
      </c>
      <c r="AZ11" s="14">
        <f t="shared" si="23"/>
        <v>0.21428571428571427</v>
      </c>
      <c r="BA11" s="14">
        <f t="shared" si="31"/>
        <v>0.37931034482758619</v>
      </c>
      <c r="BB11" s="15">
        <f t="shared" si="24"/>
        <v>7.4696545284780582E-3</v>
      </c>
    </row>
    <row r="12" spans="1:54" x14ac:dyDescent="0.2">
      <c r="A12" s="30" t="s">
        <v>24</v>
      </c>
      <c r="B12" s="32">
        <v>178052417</v>
      </c>
      <c r="C12" s="16">
        <v>13</v>
      </c>
      <c r="D12" s="16">
        <v>13</v>
      </c>
      <c r="E12" s="16">
        <v>11</v>
      </c>
      <c r="F12" s="16">
        <v>11</v>
      </c>
      <c r="G12" s="16">
        <v>13</v>
      </c>
      <c r="H12" s="16">
        <v>13</v>
      </c>
      <c r="I12" s="16">
        <v>11</v>
      </c>
      <c r="J12" s="16">
        <v>9</v>
      </c>
      <c r="K12" s="16">
        <v>12</v>
      </c>
      <c r="L12" s="16">
        <v>11</v>
      </c>
      <c r="M12" s="16">
        <v>10</v>
      </c>
      <c r="N12" s="16">
        <v>12</v>
      </c>
      <c r="O12" s="17">
        <v>8</v>
      </c>
      <c r="P12" s="55">
        <v>45</v>
      </c>
      <c r="Q12" s="22">
        <v>16</v>
      </c>
      <c r="R12" s="22">
        <v>17</v>
      </c>
      <c r="S12" s="22">
        <v>11</v>
      </c>
      <c r="T12" s="22">
        <v>19</v>
      </c>
      <c r="U12" s="22">
        <v>13</v>
      </c>
      <c r="V12" s="16">
        <v>29</v>
      </c>
      <c r="W12" s="16">
        <v>39</v>
      </c>
      <c r="X12" s="16">
        <v>1323</v>
      </c>
      <c r="Y12" s="16">
        <v>1790</v>
      </c>
      <c r="Z12" s="16">
        <v>43</v>
      </c>
      <c r="AA12" s="16">
        <v>37</v>
      </c>
      <c r="AB12" s="17">
        <v>1044</v>
      </c>
      <c r="AC12" s="14">
        <f t="shared" si="0"/>
        <v>0.9285714285714286</v>
      </c>
      <c r="AD12" s="14">
        <f t="shared" si="1"/>
        <v>0.9285714285714286</v>
      </c>
      <c r="AE12" s="14">
        <f t="shared" si="2"/>
        <v>0.7857142857142857</v>
      </c>
      <c r="AF12" s="14">
        <f t="shared" si="3"/>
        <v>0.7857142857142857</v>
      </c>
      <c r="AG12" s="14">
        <f t="shared" si="4"/>
        <v>0.9285714285714286</v>
      </c>
      <c r="AH12" s="14">
        <f t="shared" si="5"/>
        <v>0.9285714285714286</v>
      </c>
      <c r="AI12" s="14">
        <f t="shared" si="6"/>
        <v>0.7857142857142857</v>
      </c>
      <c r="AJ12" s="14">
        <f t="shared" si="7"/>
        <v>0.6428571428571429</v>
      </c>
      <c r="AK12" s="14">
        <f t="shared" si="8"/>
        <v>0.8571428571428571</v>
      </c>
      <c r="AL12" s="14">
        <f t="shared" si="9"/>
        <v>0.7857142857142857</v>
      </c>
      <c r="AM12" s="14">
        <f t="shared" si="15"/>
        <v>0.7142857142857143</v>
      </c>
      <c r="AN12" s="14">
        <f t="shared" si="16"/>
        <v>0.8571428571428571</v>
      </c>
      <c r="AO12" s="15">
        <f t="shared" si="30"/>
        <v>0.5714285714285714</v>
      </c>
      <c r="AP12" s="14">
        <f t="shared" si="10"/>
        <v>0.28888888888888886</v>
      </c>
      <c r="AQ12" s="14">
        <f t="shared" si="17"/>
        <v>0.8125</v>
      </c>
      <c r="AR12" s="14">
        <f t="shared" si="11"/>
        <v>0.6470588235294118</v>
      </c>
      <c r="AS12" s="14">
        <f t="shared" si="12"/>
        <v>1</v>
      </c>
      <c r="AT12" s="14">
        <f t="shared" si="13"/>
        <v>0.68421052631578949</v>
      </c>
      <c r="AU12" s="14">
        <f t="shared" si="18"/>
        <v>1</v>
      </c>
      <c r="AV12" s="14">
        <f t="shared" si="19"/>
        <v>0.37931034482758619</v>
      </c>
      <c r="AW12" s="14">
        <f t="shared" si="20"/>
        <v>0.23076923076923078</v>
      </c>
      <c r="AX12" s="14">
        <f t="shared" si="21"/>
        <v>9.0702947845804991E-3</v>
      </c>
      <c r="AY12" s="14">
        <f t="shared" si="22"/>
        <v>6.1452513966480443E-3</v>
      </c>
      <c r="AZ12" s="14">
        <f t="shared" si="23"/>
        <v>0.23255813953488372</v>
      </c>
      <c r="BA12" s="14">
        <f t="shared" si="31"/>
        <v>0.32432432432432434</v>
      </c>
      <c r="BB12" s="15">
        <f t="shared" si="24"/>
        <v>7.6628352490421452E-3</v>
      </c>
    </row>
    <row r="13" spans="1:54" s="39" customFormat="1" x14ac:dyDescent="0.2">
      <c r="A13" s="40" t="s">
        <v>13</v>
      </c>
      <c r="B13" s="33">
        <f>AVERAGE(B10:B12)</f>
        <v>168480651.66666666</v>
      </c>
      <c r="C13" s="24">
        <f t="shared" ref="C13:F13" si="35">AVERAGE(C10:C12)</f>
        <v>12.666666666666666</v>
      </c>
      <c r="D13" s="24">
        <f t="shared" si="35"/>
        <v>12.666666666666666</v>
      </c>
      <c r="E13" s="24">
        <f t="shared" si="35"/>
        <v>10.333333333333334</v>
      </c>
      <c r="F13" s="24">
        <f t="shared" si="35"/>
        <v>10.333333333333334</v>
      </c>
      <c r="G13" s="24">
        <f t="shared" ref="G13:H13" si="36">AVERAGE(G10:G12)</f>
        <v>12.666666666666666</v>
      </c>
      <c r="H13" s="24">
        <f t="shared" si="36"/>
        <v>12.666666666666666</v>
      </c>
      <c r="I13" s="24">
        <f t="shared" ref="I13:AB13" si="37">AVERAGE(I10:I12)</f>
        <v>10.666666666666666</v>
      </c>
      <c r="J13" s="24">
        <f t="shared" si="37"/>
        <v>8.3333333333333339</v>
      </c>
      <c r="K13" s="23">
        <f t="shared" si="37"/>
        <v>11</v>
      </c>
      <c r="L13" s="24">
        <f t="shared" si="37"/>
        <v>9.6666666666666661</v>
      </c>
      <c r="M13" s="24">
        <f t="shared" si="37"/>
        <v>10.666666666666666</v>
      </c>
      <c r="N13" s="24">
        <f>AVERAGE(N10:N12)</f>
        <v>10.333333333333334</v>
      </c>
      <c r="O13" s="26">
        <f t="shared" si="37"/>
        <v>8.6666666666666661</v>
      </c>
      <c r="P13" s="25">
        <f t="shared" si="37"/>
        <v>45.666666666666664</v>
      </c>
      <c r="Q13" s="24">
        <f t="shared" si="37"/>
        <v>14.666666666666666</v>
      </c>
      <c r="R13" s="24">
        <f t="shared" si="37"/>
        <v>15.333333333333334</v>
      </c>
      <c r="S13" s="24">
        <f t="shared" si="37"/>
        <v>10.333333333333334</v>
      </c>
      <c r="T13" s="24">
        <f>AVERAGE(T10:T12)</f>
        <v>17.666666666666668</v>
      </c>
      <c r="U13" s="24">
        <f>AVERAGE(U10:U12)</f>
        <v>12.666666666666666</v>
      </c>
      <c r="V13" s="24">
        <f t="shared" si="37"/>
        <v>30.333333333333332</v>
      </c>
      <c r="W13" s="24">
        <f t="shared" si="37"/>
        <v>36.333333333333336</v>
      </c>
      <c r="X13" s="24">
        <f t="shared" si="37"/>
        <v>1311.3333333333333</v>
      </c>
      <c r="Y13" s="23">
        <f t="shared" si="37"/>
        <v>1617</v>
      </c>
      <c r="Z13" s="23">
        <f>AVERAGE(Z10:Z12)</f>
        <v>41</v>
      </c>
      <c r="AA13" s="24">
        <f t="shared" si="37"/>
        <v>33.666666666666664</v>
      </c>
      <c r="AB13" s="26">
        <f t="shared" si="37"/>
        <v>1060.3333333333333</v>
      </c>
      <c r="AC13" s="37">
        <f t="shared" si="0"/>
        <v>0.90476190476190477</v>
      </c>
      <c r="AD13" s="37">
        <f t="shared" si="1"/>
        <v>0.90476190476190477</v>
      </c>
      <c r="AE13" s="37">
        <f t="shared" si="2"/>
        <v>0.73809523809523814</v>
      </c>
      <c r="AF13" s="37">
        <f t="shared" si="3"/>
        <v>0.73809523809523814</v>
      </c>
      <c r="AG13" s="37">
        <f t="shared" si="4"/>
        <v>0.90476190476190477</v>
      </c>
      <c r="AH13" s="37">
        <f t="shared" si="5"/>
        <v>0.90476190476190477</v>
      </c>
      <c r="AI13" s="37">
        <f t="shared" si="6"/>
        <v>0.76190476190476186</v>
      </c>
      <c r="AJ13" s="37">
        <f t="shared" si="7"/>
        <v>0.59523809523809523</v>
      </c>
      <c r="AK13" s="37">
        <f t="shared" si="8"/>
        <v>0.7857142857142857</v>
      </c>
      <c r="AL13" s="37">
        <f t="shared" si="9"/>
        <v>0.69047619047619047</v>
      </c>
      <c r="AM13" s="37">
        <f t="shared" si="15"/>
        <v>0.76190476190476186</v>
      </c>
      <c r="AN13" s="37">
        <f t="shared" si="16"/>
        <v>0.73809523809523814</v>
      </c>
      <c r="AO13" s="38">
        <f t="shared" si="30"/>
        <v>0.61904761904761896</v>
      </c>
      <c r="AP13" s="37">
        <f t="shared" si="10"/>
        <v>0.27737226277372262</v>
      </c>
      <c r="AQ13" s="37">
        <f t="shared" si="17"/>
        <v>0.86363636363636365</v>
      </c>
      <c r="AR13" s="37">
        <f t="shared" si="11"/>
        <v>0.67391304347826086</v>
      </c>
      <c r="AS13" s="37">
        <f t="shared" si="12"/>
        <v>1</v>
      </c>
      <c r="AT13" s="37">
        <f t="shared" si="13"/>
        <v>0.71698113207547165</v>
      </c>
      <c r="AU13" s="37">
        <f t="shared" si="18"/>
        <v>1</v>
      </c>
      <c r="AV13" s="37">
        <f t="shared" si="19"/>
        <v>0.35164835164835162</v>
      </c>
      <c r="AW13" s="37">
        <f t="shared" si="20"/>
        <v>0.22935779816513763</v>
      </c>
      <c r="AX13" s="37">
        <f t="shared" si="21"/>
        <v>8.3884087442806302E-3</v>
      </c>
      <c r="AY13" s="37">
        <f t="shared" si="22"/>
        <v>5.9781488352916917E-3</v>
      </c>
      <c r="AZ13" s="37">
        <f t="shared" si="23"/>
        <v>0.26016260162601623</v>
      </c>
      <c r="BA13" s="37">
        <f t="shared" si="31"/>
        <v>0.30693069306930698</v>
      </c>
      <c r="BB13" s="38">
        <f t="shared" si="24"/>
        <v>8.1735303363722096E-3</v>
      </c>
    </row>
    <row r="14" spans="1:54" x14ac:dyDescent="0.2">
      <c r="A14" s="31" t="s">
        <v>40</v>
      </c>
      <c r="B14" s="34">
        <v>159227891</v>
      </c>
      <c r="C14" s="22">
        <v>5</v>
      </c>
      <c r="D14" s="22">
        <v>1</v>
      </c>
      <c r="E14" s="22">
        <v>0</v>
      </c>
      <c r="F14" s="22">
        <v>0</v>
      </c>
      <c r="G14" s="22">
        <v>5</v>
      </c>
      <c r="H14" s="22">
        <v>5</v>
      </c>
      <c r="I14" s="22">
        <v>0</v>
      </c>
      <c r="J14" s="22">
        <v>2</v>
      </c>
      <c r="K14" s="22">
        <v>5</v>
      </c>
      <c r="L14" s="22">
        <v>6</v>
      </c>
      <c r="M14" s="22">
        <v>0</v>
      </c>
      <c r="N14" s="22">
        <v>1</v>
      </c>
      <c r="O14" s="27">
        <v>0</v>
      </c>
      <c r="P14" s="55">
        <v>37</v>
      </c>
      <c r="Q14" s="22">
        <v>2</v>
      </c>
      <c r="R14" s="22">
        <v>4</v>
      </c>
      <c r="S14" s="22">
        <v>0</v>
      </c>
      <c r="T14" s="22">
        <v>9</v>
      </c>
      <c r="U14" s="22">
        <v>5</v>
      </c>
      <c r="V14" s="22">
        <v>26</v>
      </c>
      <c r="W14" s="22">
        <v>34</v>
      </c>
      <c r="X14" s="22">
        <v>1350</v>
      </c>
      <c r="Y14" s="22">
        <v>1374</v>
      </c>
      <c r="Z14" s="22">
        <v>31</v>
      </c>
      <c r="AA14" s="22">
        <v>20</v>
      </c>
      <c r="AB14" s="27">
        <v>1003</v>
      </c>
      <c r="AC14" s="14">
        <f t="shared" si="0"/>
        <v>0.35714285714285715</v>
      </c>
      <c r="AD14" s="14">
        <f t="shared" si="1"/>
        <v>7.1428571428571425E-2</v>
      </c>
      <c r="AE14" s="14">
        <f t="shared" si="2"/>
        <v>0</v>
      </c>
      <c r="AF14" s="14">
        <f t="shared" si="3"/>
        <v>0</v>
      </c>
      <c r="AG14" s="14">
        <f t="shared" si="4"/>
        <v>0.35714285714285715</v>
      </c>
      <c r="AH14" s="14">
        <f t="shared" si="5"/>
        <v>0.35714285714285715</v>
      </c>
      <c r="AI14" s="14">
        <f t="shared" si="6"/>
        <v>0</v>
      </c>
      <c r="AJ14" s="14">
        <f t="shared" si="7"/>
        <v>0.14285714285714285</v>
      </c>
      <c r="AK14" s="14">
        <f t="shared" si="8"/>
        <v>0.35714285714285715</v>
      </c>
      <c r="AL14" s="14">
        <f t="shared" si="9"/>
        <v>0.42857142857142855</v>
      </c>
      <c r="AM14" s="14">
        <f t="shared" si="15"/>
        <v>0</v>
      </c>
      <c r="AN14" s="14">
        <f t="shared" si="16"/>
        <v>7.1428571428571425E-2</v>
      </c>
      <c r="AO14" s="15">
        <f t="shared" si="30"/>
        <v>0</v>
      </c>
      <c r="AP14" s="14">
        <f t="shared" si="10"/>
        <v>0.13513513513513514</v>
      </c>
      <c r="AQ14" s="14">
        <f t="shared" si="17"/>
        <v>0.5</v>
      </c>
      <c r="AR14" s="14">
        <f t="shared" si="11"/>
        <v>0</v>
      </c>
      <c r="AS14" s="14" t="e">
        <f t="shared" si="12"/>
        <v>#DIV/0!</v>
      </c>
      <c r="AT14" s="14">
        <f t="shared" si="13"/>
        <v>0.55555555555555558</v>
      </c>
      <c r="AU14" s="14">
        <f t="shared" si="18"/>
        <v>1</v>
      </c>
      <c r="AV14" s="14">
        <f t="shared" si="19"/>
        <v>0</v>
      </c>
      <c r="AW14" s="14">
        <f t="shared" si="20"/>
        <v>5.8823529411764705E-2</v>
      </c>
      <c r="AX14" s="14">
        <f t="shared" si="21"/>
        <v>3.7037037037037038E-3</v>
      </c>
      <c r="AY14" s="14">
        <f t="shared" si="22"/>
        <v>4.3668122270742356E-3</v>
      </c>
      <c r="AZ14" s="14">
        <f t="shared" si="23"/>
        <v>0</v>
      </c>
      <c r="BA14" s="14">
        <f t="shared" si="31"/>
        <v>0.05</v>
      </c>
      <c r="BB14" s="15">
        <f t="shared" si="24"/>
        <v>0</v>
      </c>
    </row>
    <row r="15" spans="1:54" x14ac:dyDescent="0.2">
      <c r="A15" s="31" t="s">
        <v>41</v>
      </c>
      <c r="B15" s="32">
        <v>163031565</v>
      </c>
      <c r="C15" s="16">
        <v>2</v>
      </c>
      <c r="D15" s="22">
        <v>1</v>
      </c>
      <c r="E15" s="22">
        <v>2</v>
      </c>
      <c r="F15" s="22">
        <v>0</v>
      </c>
      <c r="G15" s="16">
        <v>0</v>
      </c>
      <c r="H15" s="16">
        <v>2</v>
      </c>
      <c r="I15" s="16">
        <v>2</v>
      </c>
      <c r="J15" s="16">
        <v>0</v>
      </c>
      <c r="K15" s="16">
        <v>7</v>
      </c>
      <c r="L15" s="16">
        <v>3</v>
      </c>
      <c r="M15" s="16">
        <v>1</v>
      </c>
      <c r="N15" s="16">
        <v>0</v>
      </c>
      <c r="O15" s="17">
        <v>0</v>
      </c>
      <c r="P15" s="55">
        <v>41</v>
      </c>
      <c r="Q15" s="22">
        <v>2</v>
      </c>
      <c r="R15" s="22">
        <v>6</v>
      </c>
      <c r="S15" s="22">
        <v>0</v>
      </c>
      <c r="T15" s="22">
        <v>8</v>
      </c>
      <c r="U15" s="22">
        <v>2</v>
      </c>
      <c r="V15" s="16">
        <v>19</v>
      </c>
      <c r="W15" s="16">
        <v>22</v>
      </c>
      <c r="X15" s="16">
        <v>1522</v>
      </c>
      <c r="Y15" s="16">
        <v>1638</v>
      </c>
      <c r="Z15" s="16">
        <v>42</v>
      </c>
      <c r="AA15" s="16">
        <v>20</v>
      </c>
      <c r="AB15" s="17">
        <v>1087</v>
      </c>
      <c r="AC15" s="14">
        <f t="shared" si="0"/>
        <v>0.14285714285714285</v>
      </c>
      <c r="AD15" s="14">
        <f t="shared" si="1"/>
        <v>7.1428571428571425E-2</v>
      </c>
      <c r="AE15" s="14">
        <f t="shared" si="2"/>
        <v>0.14285714285714285</v>
      </c>
      <c r="AF15" s="14">
        <f t="shared" si="3"/>
        <v>0</v>
      </c>
      <c r="AG15" s="14">
        <f t="shared" si="4"/>
        <v>0</v>
      </c>
      <c r="AH15" s="14">
        <f t="shared" si="5"/>
        <v>0.14285714285714285</v>
      </c>
      <c r="AI15" s="14">
        <f t="shared" si="6"/>
        <v>0.14285714285714285</v>
      </c>
      <c r="AJ15" s="14">
        <f t="shared" si="7"/>
        <v>0</v>
      </c>
      <c r="AK15" s="14">
        <f t="shared" si="8"/>
        <v>0.5</v>
      </c>
      <c r="AL15" s="14">
        <f t="shared" si="9"/>
        <v>0.21428571428571427</v>
      </c>
      <c r="AM15" s="14">
        <f t="shared" si="15"/>
        <v>7.1428571428571425E-2</v>
      </c>
      <c r="AN15" s="14">
        <f t="shared" si="16"/>
        <v>0</v>
      </c>
      <c r="AO15" s="15">
        <f t="shared" si="30"/>
        <v>0</v>
      </c>
      <c r="AP15" s="14">
        <f t="shared" si="10"/>
        <v>4.878048780487805E-2</v>
      </c>
      <c r="AQ15" s="14">
        <f t="shared" si="17"/>
        <v>0.5</v>
      </c>
      <c r="AR15" s="14">
        <f t="shared" si="11"/>
        <v>0.33333333333333331</v>
      </c>
      <c r="AS15" s="14" t="e">
        <f t="shared" si="12"/>
        <v>#DIV/0!</v>
      </c>
      <c r="AT15" s="14">
        <f t="shared" si="13"/>
        <v>0</v>
      </c>
      <c r="AU15" s="14">
        <f t="shared" si="18"/>
        <v>1</v>
      </c>
      <c r="AV15" s="14">
        <f t="shared" si="19"/>
        <v>0.10526315789473684</v>
      </c>
      <c r="AW15" s="14">
        <f t="shared" si="20"/>
        <v>0</v>
      </c>
      <c r="AX15" s="14">
        <f t="shared" si="21"/>
        <v>4.5992115637319315E-3</v>
      </c>
      <c r="AY15" s="14">
        <f t="shared" si="22"/>
        <v>1.8315018315018315E-3</v>
      </c>
      <c r="AZ15" s="14">
        <f t="shared" si="23"/>
        <v>2.3809523809523808E-2</v>
      </c>
      <c r="BA15" s="14">
        <f t="shared" si="31"/>
        <v>0</v>
      </c>
      <c r="BB15" s="15">
        <f t="shared" si="24"/>
        <v>0</v>
      </c>
    </row>
    <row r="16" spans="1:54" x14ac:dyDescent="0.2">
      <c r="A16" s="31" t="s">
        <v>42</v>
      </c>
      <c r="B16" s="32">
        <v>179461309</v>
      </c>
      <c r="C16" s="16">
        <v>2</v>
      </c>
      <c r="D16" s="22">
        <v>0</v>
      </c>
      <c r="E16" s="22">
        <v>2</v>
      </c>
      <c r="F16" s="22">
        <v>0</v>
      </c>
      <c r="G16" s="16">
        <v>2</v>
      </c>
      <c r="H16" s="16">
        <v>2</v>
      </c>
      <c r="I16" s="16">
        <v>0</v>
      </c>
      <c r="J16" s="16">
        <v>0</v>
      </c>
      <c r="K16" s="16">
        <v>6</v>
      </c>
      <c r="L16" s="16">
        <v>3</v>
      </c>
      <c r="M16" s="16">
        <v>1</v>
      </c>
      <c r="N16" s="16">
        <v>0</v>
      </c>
      <c r="O16" s="17">
        <v>1</v>
      </c>
      <c r="P16" s="55">
        <v>36</v>
      </c>
      <c r="Q16" s="22">
        <v>1</v>
      </c>
      <c r="R16" s="22">
        <v>8</v>
      </c>
      <c r="S16" s="22">
        <v>0</v>
      </c>
      <c r="T16" s="22">
        <v>8</v>
      </c>
      <c r="U16" s="22">
        <v>2</v>
      </c>
      <c r="V16" s="16">
        <v>18</v>
      </c>
      <c r="W16" s="16">
        <v>27</v>
      </c>
      <c r="X16" s="16">
        <v>1443</v>
      </c>
      <c r="Y16" s="16">
        <v>1681</v>
      </c>
      <c r="Z16" s="16">
        <v>42</v>
      </c>
      <c r="AA16" s="16">
        <v>30</v>
      </c>
      <c r="AB16" s="17">
        <v>1047</v>
      </c>
      <c r="AC16" s="14">
        <f t="shared" si="0"/>
        <v>0.14285714285714285</v>
      </c>
      <c r="AD16" s="14">
        <f t="shared" si="1"/>
        <v>0</v>
      </c>
      <c r="AE16" s="14">
        <f t="shared" si="2"/>
        <v>0.14285714285714285</v>
      </c>
      <c r="AF16" s="14">
        <f t="shared" si="3"/>
        <v>0</v>
      </c>
      <c r="AG16" s="14">
        <f t="shared" si="4"/>
        <v>0.14285714285714285</v>
      </c>
      <c r="AH16" s="14">
        <f t="shared" si="5"/>
        <v>0.14285714285714285</v>
      </c>
      <c r="AI16" s="14">
        <f t="shared" si="6"/>
        <v>0</v>
      </c>
      <c r="AJ16" s="14">
        <f t="shared" si="7"/>
        <v>0</v>
      </c>
      <c r="AK16" s="14">
        <f t="shared" si="8"/>
        <v>0.42857142857142855</v>
      </c>
      <c r="AL16" s="14">
        <f t="shared" si="9"/>
        <v>0.21428571428571427</v>
      </c>
      <c r="AM16" s="14">
        <f t="shared" si="15"/>
        <v>7.1428571428571425E-2</v>
      </c>
      <c r="AN16" s="14">
        <f t="shared" si="16"/>
        <v>0</v>
      </c>
      <c r="AO16" s="15">
        <f t="shared" si="30"/>
        <v>7.1428571428571425E-2</v>
      </c>
      <c r="AP16" s="14">
        <f t="shared" si="10"/>
        <v>5.5555555555555552E-2</v>
      </c>
      <c r="AQ16" s="14">
        <f t="shared" si="17"/>
        <v>0</v>
      </c>
      <c r="AR16" s="14">
        <f t="shared" si="11"/>
        <v>0.25</v>
      </c>
      <c r="AS16" s="14" t="e">
        <f t="shared" si="12"/>
        <v>#DIV/0!</v>
      </c>
      <c r="AT16" s="14">
        <f t="shared" si="13"/>
        <v>0.25</v>
      </c>
      <c r="AU16" s="14">
        <f t="shared" si="18"/>
        <v>1</v>
      </c>
      <c r="AV16" s="14">
        <f t="shared" si="19"/>
        <v>0</v>
      </c>
      <c r="AW16" s="14">
        <f t="shared" si="20"/>
        <v>0</v>
      </c>
      <c r="AX16" s="14">
        <f t="shared" si="21"/>
        <v>4.1580041580041582E-3</v>
      </c>
      <c r="AY16" s="14">
        <f t="shared" si="22"/>
        <v>1.784651992861392E-3</v>
      </c>
      <c r="AZ16" s="14">
        <f t="shared" si="23"/>
        <v>2.3809523809523808E-2</v>
      </c>
      <c r="BA16" s="14">
        <f t="shared" si="31"/>
        <v>0</v>
      </c>
      <c r="BB16" s="15">
        <f t="shared" si="24"/>
        <v>9.5510983763132757E-4</v>
      </c>
    </row>
    <row r="17" spans="1:54" s="39" customFormat="1" x14ac:dyDescent="0.2">
      <c r="A17" s="40" t="s">
        <v>14</v>
      </c>
      <c r="B17" s="33">
        <f>AVERAGE(B14:B16)</f>
        <v>167240255</v>
      </c>
      <c r="C17" s="23">
        <f t="shared" ref="C17:F17" si="38">AVERAGE(C14:C16)</f>
        <v>3</v>
      </c>
      <c r="D17" s="24">
        <f t="shared" si="38"/>
        <v>0.66666666666666663</v>
      </c>
      <c r="E17" s="24">
        <f t="shared" si="38"/>
        <v>1.3333333333333333</v>
      </c>
      <c r="F17" s="24">
        <f t="shared" si="38"/>
        <v>0</v>
      </c>
      <c r="G17" s="24">
        <f t="shared" ref="G17:H17" si="39">AVERAGE(G14:G16)</f>
        <v>2.3333333333333335</v>
      </c>
      <c r="H17" s="23">
        <f t="shared" si="39"/>
        <v>3</v>
      </c>
      <c r="I17" s="24">
        <f t="shared" ref="I17:AB17" si="40">AVERAGE(I14:I16)</f>
        <v>0.66666666666666663</v>
      </c>
      <c r="J17" s="24">
        <f t="shared" si="40"/>
        <v>0.66666666666666663</v>
      </c>
      <c r="K17" s="20">
        <f t="shared" si="40"/>
        <v>6</v>
      </c>
      <c r="L17" s="20">
        <f t="shared" si="40"/>
        <v>4</v>
      </c>
      <c r="M17" s="24">
        <f t="shared" si="40"/>
        <v>0.66666666666666663</v>
      </c>
      <c r="N17" s="24">
        <f>AVERAGE(N14:N16)</f>
        <v>0.33333333333333331</v>
      </c>
      <c r="O17" s="26">
        <f t="shared" si="40"/>
        <v>0.33333333333333331</v>
      </c>
      <c r="P17" s="25">
        <f t="shared" si="40"/>
        <v>38</v>
      </c>
      <c r="Q17" s="24">
        <f t="shared" si="40"/>
        <v>1.6666666666666667</v>
      </c>
      <c r="R17" s="24">
        <f t="shared" si="40"/>
        <v>6</v>
      </c>
      <c r="S17" s="24">
        <f t="shared" si="40"/>
        <v>0</v>
      </c>
      <c r="T17" s="23">
        <f>AVERAGE(T14:T16)</f>
        <v>8.3333333333333339</v>
      </c>
      <c r="U17" s="24">
        <f>AVERAGE(U14:U16)</f>
        <v>3</v>
      </c>
      <c r="V17" s="23">
        <f t="shared" si="40"/>
        <v>21</v>
      </c>
      <c r="W17" s="24">
        <f t="shared" si="40"/>
        <v>27.666666666666668</v>
      </c>
      <c r="X17" s="24">
        <f t="shared" si="40"/>
        <v>1438.3333333333333</v>
      </c>
      <c r="Y17" s="24">
        <f t="shared" si="40"/>
        <v>1564.3333333333333</v>
      </c>
      <c r="Z17" s="24">
        <f>AVERAGE(Z14:Z16)</f>
        <v>38.333333333333336</v>
      </c>
      <c r="AA17" s="24">
        <f t="shared" si="40"/>
        <v>23.333333333333332</v>
      </c>
      <c r="AB17" s="26">
        <f t="shared" si="40"/>
        <v>1045.6666666666667</v>
      </c>
      <c r="AC17" s="37">
        <f t="shared" si="0"/>
        <v>0.21428571428571427</v>
      </c>
      <c r="AD17" s="37">
        <f t="shared" si="1"/>
        <v>4.7619047619047616E-2</v>
      </c>
      <c r="AE17" s="37">
        <f t="shared" si="2"/>
        <v>9.5238095238095233E-2</v>
      </c>
      <c r="AF17" s="37">
        <f t="shared" si="3"/>
        <v>0</v>
      </c>
      <c r="AG17" s="37">
        <f t="shared" si="4"/>
        <v>0.16666666666666669</v>
      </c>
      <c r="AH17" s="37">
        <f t="shared" si="5"/>
        <v>0.21428571428571427</v>
      </c>
      <c r="AI17" s="37">
        <f t="shared" si="6"/>
        <v>4.7619047619047616E-2</v>
      </c>
      <c r="AJ17" s="37">
        <f t="shared" si="7"/>
        <v>4.7619047619047616E-2</v>
      </c>
      <c r="AK17" s="37">
        <f t="shared" si="8"/>
        <v>0.42857142857142855</v>
      </c>
      <c r="AL17" s="37">
        <f t="shared" si="9"/>
        <v>0.2857142857142857</v>
      </c>
      <c r="AM17" s="37">
        <f t="shared" si="15"/>
        <v>4.7619047619047616E-2</v>
      </c>
      <c r="AN17" s="37">
        <f t="shared" si="16"/>
        <v>2.3809523809523808E-2</v>
      </c>
      <c r="AO17" s="38">
        <f t="shared" si="30"/>
        <v>2.3809523809523808E-2</v>
      </c>
      <c r="AP17" s="37">
        <f t="shared" si="10"/>
        <v>7.8947368421052627E-2</v>
      </c>
      <c r="AQ17" s="37">
        <f t="shared" si="17"/>
        <v>0.39999999999999997</v>
      </c>
      <c r="AR17" s="37">
        <f t="shared" si="11"/>
        <v>0.22222222222222221</v>
      </c>
      <c r="AS17" s="37" t="e">
        <f t="shared" si="12"/>
        <v>#DIV/0!</v>
      </c>
      <c r="AT17" s="37">
        <f t="shared" si="13"/>
        <v>0.27999999999999997</v>
      </c>
      <c r="AU17" s="37">
        <f t="shared" si="18"/>
        <v>1</v>
      </c>
      <c r="AV17" s="37">
        <f t="shared" si="19"/>
        <v>3.1746031746031744E-2</v>
      </c>
      <c r="AW17" s="37">
        <f t="shared" si="20"/>
        <v>2.4096385542168672E-2</v>
      </c>
      <c r="AX17" s="37">
        <f t="shared" si="21"/>
        <v>4.1714947856315186E-3</v>
      </c>
      <c r="AY17" s="37">
        <f t="shared" si="22"/>
        <v>2.5569997869166845E-3</v>
      </c>
      <c r="AZ17" s="37">
        <f t="shared" si="23"/>
        <v>1.7391304347826084E-2</v>
      </c>
      <c r="BA17" s="37">
        <f t="shared" si="31"/>
        <v>1.4285714285714285E-2</v>
      </c>
      <c r="BB17" s="38">
        <f t="shared" si="24"/>
        <v>3.1877590054191901E-4</v>
      </c>
    </row>
    <row r="18" spans="1:54" x14ac:dyDescent="0.2">
      <c r="A18" s="30" t="s">
        <v>25</v>
      </c>
      <c r="B18" s="32">
        <v>120935726</v>
      </c>
      <c r="C18" s="16">
        <v>2</v>
      </c>
      <c r="D18" s="22">
        <v>0</v>
      </c>
      <c r="E18" s="22">
        <v>1</v>
      </c>
      <c r="F18" s="22">
        <v>0</v>
      </c>
      <c r="G18" s="16">
        <v>2</v>
      </c>
      <c r="H18" s="16">
        <v>2</v>
      </c>
      <c r="I18" s="16">
        <v>0</v>
      </c>
      <c r="J18" s="16">
        <v>0</v>
      </c>
      <c r="K18" s="16">
        <v>4</v>
      </c>
      <c r="L18" s="16">
        <v>4</v>
      </c>
      <c r="M18" s="16">
        <v>1</v>
      </c>
      <c r="N18" s="16">
        <v>0</v>
      </c>
      <c r="O18" s="17">
        <v>0</v>
      </c>
      <c r="P18" s="55">
        <v>36</v>
      </c>
      <c r="Q18" s="22">
        <v>3</v>
      </c>
      <c r="R18" s="22">
        <v>3</v>
      </c>
      <c r="S18" s="22">
        <v>0</v>
      </c>
      <c r="T18" s="22">
        <v>4</v>
      </c>
      <c r="U18" s="22">
        <v>2</v>
      </c>
      <c r="V18" s="16">
        <v>19</v>
      </c>
      <c r="W18" s="16">
        <v>26</v>
      </c>
      <c r="X18" s="16">
        <v>829</v>
      </c>
      <c r="Y18" s="16">
        <v>1142</v>
      </c>
      <c r="Z18" s="16">
        <v>27</v>
      </c>
      <c r="AA18" s="16">
        <v>20</v>
      </c>
      <c r="AB18" s="17">
        <v>868</v>
      </c>
      <c r="AC18" s="14">
        <f t="shared" si="0"/>
        <v>0.14285714285714285</v>
      </c>
      <c r="AD18" s="14">
        <f t="shared" si="1"/>
        <v>0</v>
      </c>
      <c r="AE18" s="14">
        <f t="shared" si="2"/>
        <v>7.1428571428571425E-2</v>
      </c>
      <c r="AF18" s="14">
        <f t="shared" si="3"/>
        <v>0</v>
      </c>
      <c r="AG18" s="14">
        <f t="shared" si="4"/>
        <v>0.14285714285714285</v>
      </c>
      <c r="AH18" s="14">
        <f t="shared" si="5"/>
        <v>0.14285714285714285</v>
      </c>
      <c r="AI18" s="14">
        <f t="shared" si="6"/>
        <v>0</v>
      </c>
      <c r="AJ18" s="14">
        <f t="shared" si="7"/>
        <v>0</v>
      </c>
      <c r="AK18" s="14">
        <f t="shared" si="8"/>
        <v>0.2857142857142857</v>
      </c>
      <c r="AL18" s="14">
        <f t="shared" si="9"/>
        <v>0.2857142857142857</v>
      </c>
      <c r="AM18" s="14">
        <f t="shared" si="15"/>
        <v>7.1428571428571425E-2</v>
      </c>
      <c r="AN18" s="14">
        <f t="shared" si="16"/>
        <v>0</v>
      </c>
      <c r="AO18" s="15">
        <f t="shared" si="30"/>
        <v>0</v>
      </c>
      <c r="AP18" s="14">
        <f t="shared" si="10"/>
        <v>5.5555555555555552E-2</v>
      </c>
      <c r="AQ18" s="14">
        <f t="shared" si="17"/>
        <v>0</v>
      </c>
      <c r="AR18" s="14">
        <f t="shared" si="11"/>
        <v>0.33333333333333331</v>
      </c>
      <c r="AS18" s="14" t="e">
        <f t="shared" si="12"/>
        <v>#DIV/0!</v>
      </c>
      <c r="AT18" s="14">
        <f t="shared" si="13"/>
        <v>0.5</v>
      </c>
      <c r="AU18" s="14">
        <f t="shared" si="18"/>
        <v>1</v>
      </c>
      <c r="AV18" s="14">
        <f t="shared" si="19"/>
        <v>0</v>
      </c>
      <c r="AW18" s="14">
        <f t="shared" si="20"/>
        <v>0</v>
      </c>
      <c r="AX18" s="14">
        <f t="shared" si="21"/>
        <v>4.8250904704463205E-3</v>
      </c>
      <c r="AY18" s="14">
        <f t="shared" si="22"/>
        <v>3.5026269702276708E-3</v>
      </c>
      <c r="AZ18" s="14">
        <f t="shared" si="23"/>
        <v>3.7037037037037035E-2</v>
      </c>
      <c r="BA18" s="14">
        <f t="shared" si="31"/>
        <v>0</v>
      </c>
      <c r="BB18" s="15">
        <f t="shared" si="24"/>
        <v>0</v>
      </c>
    </row>
    <row r="19" spans="1:54" x14ac:dyDescent="0.2">
      <c r="A19" s="30" t="s">
        <v>26</v>
      </c>
      <c r="B19" s="32">
        <v>117835507</v>
      </c>
      <c r="C19" s="16">
        <v>1</v>
      </c>
      <c r="D19" s="22">
        <v>0</v>
      </c>
      <c r="E19" s="22">
        <v>1</v>
      </c>
      <c r="F19" s="22">
        <v>0</v>
      </c>
      <c r="G19" s="16">
        <v>1</v>
      </c>
      <c r="H19" s="16">
        <v>1</v>
      </c>
      <c r="I19" s="16">
        <v>0</v>
      </c>
      <c r="J19" s="16">
        <v>0</v>
      </c>
      <c r="K19" s="16">
        <v>1</v>
      </c>
      <c r="L19" s="16">
        <v>4</v>
      </c>
      <c r="M19" s="16">
        <v>0</v>
      </c>
      <c r="N19" s="16">
        <v>0</v>
      </c>
      <c r="O19" s="17">
        <v>0</v>
      </c>
      <c r="P19" s="55">
        <v>28</v>
      </c>
      <c r="Q19" s="22">
        <v>2</v>
      </c>
      <c r="R19" s="22">
        <v>3</v>
      </c>
      <c r="S19" s="22">
        <v>0</v>
      </c>
      <c r="T19" s="22">
        <v>3</v>
      </c>
      <c r="U19" s="22">
        <v>1</v>
      </c>
      <c r="V19" s="16">
        <v>22</v>
      </c>
      <c r="W19" s="16">
        <v>17</v>
      </c>
      <c r="X19" s="16">
        <v>810</v>
      </c>
      <c r="Y19" s="16">
        <v>1233</v>
      </c>
      <c r="Z19" s="16">
        <v>29</v>
      </c>
      <c r="AA19" s="16">
        <v>26</v>
      </c>
      <c r="AB19" s="17">
        <v>825</v>
      </c>
      <c r="AC19" s="14">
        <f t="shared" si="0"/>
        <v>7.1428571428571425E-2</v>
      </c>
      <c r="AD19" s="14">
        <f t="shared" si="1"/>
        <v>0</v>
      </c>
      <c r="AE19" s="14">
        <f t="shared" si="2"/>
        <v>7.1428571428571425E-2</v>
      </c>
      <c r="AF19" s="14">
        <f t="shared" si="3"/>
        <v>0</v>
      </c>
      <c r="AG19" s="14">
        <f t="shared" si="4"/>
        <v>7.1428571428571425E-2</v>
      </c>
      <c r="AH19" s="14">
        <f t="shared" si="5"/>
        <v>7.1428571428571425E-2</v>
      </c>
      <c r="AI19" s="14">
        <f t="shared" si="6"/>
        <v>0</v>
      </c>
      <c r="AJ19" s="14">
        <f t="shared" si="7"/>
        <v>0</v>
      </c>
      <c r="AK19" s="14">
        <f t="shared" si="8"/>
        <v>7.1428571428571425E-2</v>
      </c>
      <c r="AL19" s="14">
        <f t="shared" si="9"/>
        <v>0.2857142857142857</v>
      </c>
      <c r="AM19" s="14">
        <f t="shared" si="15"/>
        <v>0</v>
      </c>
      <c r="AN19" s="14">
        <f t="shared" si="16"/>
        <v>0</v>
      </c>
      <c r="AO19" s="15">
        <f t="shared" si="30"/>
        <v>0</v>
      </c>
      <c r="AP19" s="14">
        <f t="shared" si="10"/>
        <v>3.5714285714285712E-2</v>
      </c>
      <c r="AQ19" s="14">
        <f t="shared" si="17"/>
        <v>0</v>
      </c>
      <c r="AR19" s="14">
        <f t="shared" si="11"/>
        <v>0.33333333333333331</v>
      </c>
      <c r="AS19" s="14" t="e">
        <f t="shared" si="12"/>
        <v>#DIV/0!</v>
      </c>
      <c r="AT19" s="14">
        <f t="shared" si="13"/>
        <v>0.33333333333333331</v>
      </c>
      <c r="AU19" s="14">
        <f t="shared" si="18"/>
        <v>1</v>
      </c>
      <c r="AV19" s="14">
        <f t="shared" si="19"/>
        <v>0</v>
      </c>
      <c r="AW19" s="14">
        <f t="shared" si="20"/>
        <v>0</v>
      </c>
      <c r="AX19" s="14">
        <f t="shared" si="21"/>
        <v>1.2345679012345679E-3</v>
      </c>
      <c r="AY19" s="14">
        <f t="shared" si="22"/>
        <v>3.2441200324412004E-3</v>
      </c>
      <c r="AZ19" s="14">
        <f t="shared" si="23"/>
        <v>0</v>
      </c>
      <c r="BA19" s="14">
        <f t="shared" si="31"/>
        <v>0</v>
      </c>
      <c r="BB19" s="15">
        <f t="shared" si="24"/>
        <v>0</v>
      </c>
    </row>
    <row r="20" spans="1:54" x14ac:dyDescent="0.2">
      <c r="A20" s="30" t="s">
        <v>27</v>
      </c>
      <c r="B20" s="32">
        <v>149944218</v>
      </c>
      <c r="C20" s="16">
        <v>3</v>
      </c>
      <c r="D20" s="22">
        <v>1</v>
      </c>
      <c r="E20" s="22">
        <v>1</v>
      </c>
      <c r="F20" s="22">
        <v>1</v>
      </c>
      <c r="G20" s="16">
        <v>3</v>
      </c>
      <c r="H20" s="16">
        <v>3</v>
      </c>
      <c r="I20" s="16">
        <v>1</v>
      </c>
      <c r="J20" s="16">
        <v>0</v>
      </c>
      <c r="K20" s="16">
        <v>4</v>
      </c>
      <c r="L20" s="16">
        <v>4</v>
      </c>
      <c r="M20" s="16">
        <v>1</v>
      </c>
      <c r="N20" s="16">
        <v>0</v>
      </c>
      <c r="O20" s="17">
        <v>1</v>
      </c>
      <c r="P20" s="55">
        <v>33</v>
      </c>
      <c r="Q20" s="22">
        <v>3</v>
      </c>
      <c r="R20" s="22">
        <v>5</v>
      </c>
      <c r="S20" s="22">
        <v>1</v>
      </c>
      <c r="T20" s="22">
        <v>7</v>
      </c>
      <c r="U20" s="22">
        <v>3</v>
      </c>
      <c r="V20" s="16">
        <v>30</v>
      </c>
      <c r="W20" s="16">
        <v>24</v>
      </c>
      <c r="X20" s="16">
        <v>1127</v>
      </c>
      <c r="Y20" s="16">
        <v>1364</v>
      </c>
      <c r="Z20" s="16">
        <v>41</v>
      </c>
      <c r="AA20" s="16">
        <v>24</v>
      </c>
      <c r="AB20" s="17">
        <v>979</v>
      </c>
      <c r="AC20" s="14">
        <f t="shared" si="0"/>
        <v>0.21428571428571427</v>
      </c>
      <c r="AD20" s="14">
        <f t="shared" si="1"/>
        <v>7.1428571428571425E-2</v>
      </c>
      <c r="AE20" s="14">
        <f t="shared" si="2"/>
        <v>7.1428571428571425E-2</v>
      </c>
      <c r="AF20" s="14">
        <f t="shared" si="3"/>
        <v>7.1428571428571425E-2</v>
      </c>
      <c r="AG20" s="14">
        <f t="shared" si="4"/>
        <v>0.21428571428571427</v>
      </c>
      <c r="AH20" s="14">
        <f t="shared" si="5"/>
        <v>0.21428571428571427</v>
      </c>
      <c r="AI20" s="14">
        <f t="shared" si="6"/>
        <v>7.1428571428571425E-2</v>
      </c>
      <c r="AJ20" s="14">
        <f t="shared" si="7"/>
        <v>0</v>
      </c>
      <c r="AK20" s="14">
        <f t="shared" si="8"/>
        <v>0.2857142857142857</v>
      </c>
      <c r="AL20" s="14">
        <f t="shared" si="9"/>
        <v>0.2857142857142857</v>
      </c>
      <c r="AM20" s="14">
        <f t="shared" si="15"/>
        <v>7.1428571428571425E-2</v>
      </c>
      <c r="AN20" s="14">
        <f t="shared" si="16"/>
        <v>0</v>
      </c>
      <c r="AO20" s="15">
        <f t="shared" si="30"/>
        <v>7.1428571428571425E-2</v>
      </c>
      <c r="AP20" s="14">
        <f t="shared" si="10"/>
        <v>9.0909090909090912E-2</v>
      </c>
      <c r="AQ20" s="14">
        <f t="shared" si="17"/>
        <v>0.33333333333333331</v>
      </c>
      <c r="AR20" s="14">
        <f t="shared" si="11"/>
        <v>0.2</v>
      </c>
      <c r="AS20" s="14">
        <f t="shared" si="12"/>
        <v>1</v>
      </c>
      <c r="AT20" s="14">
        <f t="shared" si="13"/>
        <v>0.42857142857142855</v>
      </c>
      <c r="AU20" s="14">
        <f t="shared" si="18"/>
        <v>1</v>
      </c>
      <c r="AV20" s="14">
        <f t="shared" si="19"/>
        <v>3.3333333333333333E-2</v>
      </c>
      <c r="AW20" s="14">
        <f t="shared" si="20"/>
        <v>0</v>
      </c>
      <c r="AX20" s="14">
        <f t="shared" si="21"/>
        <v>3.5492457852706301E-3</v>
      </c>
      <c r="AY20" s="14">
        <f t="shared" si="22"/>
        <v>2.9325513196480938E-3</v>
      </c>
      <c r="AZ20" s="14">
        <f t="shared" si="23"/>
        <v>2.4390243902439025E-2</v>
      </c>
      <c r="BA20" s="14">
        <f t="shared" si="31"/>
        <v>0</v>
      </c>
      <c r="BB20" s="15">
        <f t="shared" si="24"/>
        <v>1.0214504596527069E-3</v>
      </c>
    </row>
    <row r="21" spans="1:54" s="39" customFormat="1" x14ac:dyDescent="0.2">
      <c r="A21" s="40" t="s">
        <v>15</v>
      </c>
      <c r="B21" s="33">
        <f>AVERAGE(B18:B19)</f>
        <v>119385616.5</v>
      </c>
      <c r="C21" s="20">
        <f>AVERAGE(C18:C20)</f>
        <v>2</v>
      </c>
      <c r="D21" s="24">
        <f>AVERAGE(D18:D20)</f>
        <v>0.33333333333333331</v>
      </c>
      <c r="E21" s="20">
        <f>AVERAGE(E18:E20)</f>
        <v>1</v>
      </c>
      <c r="F21" s="24">
        <f>AVERAGE(F18:F20)</f>
        <v>0.33333333333333331</v>
      </c>
      <c r="G21" s="20">
        <f t="shared" ref="G21:H21" si="41">AVERAGE(G18:G19)</f>
        <v>1.5</v>
      </c>
      <c r="H21" s="20">
        <f t="shared" si="41"/>
        <v>1.5</v>
      </c>
      <c r="I21" s="20">
        <f t="shared" ref="I21:AB21" si="42">AVERAGE(I18:I19)</f>
        <v>0</v>
      </c>
      <c r="J21" s="20">
        <f t="shared" si="42"/>
        <v>0</v>
      </c>
      <c r="K21" s="20">
        <f t="shared" si="42"/>
        <v>2.5</v>
      </c>
      <c r="L21" s="20">
        <f t="shared" si="42"/>
        <v>4</v>
      </c>
      <c r="M21" s="20">
        <f t="shared" si="42"/>
        <v>0.5</v>
      </c>
      <c r="N21" s="23">
        <f>AVERAGE(N18:N20)</f>
        <v>0</v>
      </c>
      <c r="O21" s="21">
        <f t="shared" si="42"/>
        <v>0</v>
      </c>
      <c r="P21" s="25">
        <f>AVERAGE(P18:P20)</f>
        <v>32.333333333333336</v>
      </c>
      <c r="Q21" s="24">
        <f>AVERAGE(Q18:Q20)</f>
        <v>2.6666666666666665</v>
      </c>
      <c r="R21" s="24">
        <f>AVERAGE(R18:R20)</f>
        <v>3.6666666666666665</v>
      </c>
      <c r="S21" s="24">
        <f>AVERAGE(S18:S20)</f>
        <v>0.33333333333333331</v>
      </c>
      <c r="T21" s="20">
        <f>AVERAGE(T18:T19)</f>
        <v>3.5</v>
      </c>
      <c r="U21" s="20">
        <f>AVERAGE(U18:U19)</f>
        <v>1.5</v>
      </c>
      <c r="V21" s="20">
        <f t="shared" si="42"/>
        <v>20.5</v>
      </c>
      <c r="W21" s="20">
        <f t="shared" si="42"/>
        <v>21.5</v>
      </c>
      <c r="X21" s="20">
        <f t="shared" si="42"/>
        <v>819.5</v>
      </c>
      <c r="Y21" s="20">
        <f t="shared" si="42"/>
        <v>1187.5</v>
      </c>
      <c r="Z21" s="24">
        <f>AVERAGE(Z18:Z20)</f>
        <v>32.333333333333336</v>
      </c>
      <c r="AA21" s="20">
        <f t="shared" si="42"/>
        <v>23</v>
      </c>
      <c r="AB21" s="21">
        <f t="shared" si="42"/>
        <v>846.5</v>
      </c>
      <c r="AC21" s="37">
        <f t="shared" si="0"/>
        <v>0.14285714285714285</v>
      </c>
      <c r="AD21" s="37">
        <f t="shared" si="1"/>
        <v>2.3809523809523808E-2</v>
      </c>
      <c r="AE21" s="37">
        <f t="shared" si="2"/>
        <v>7.1428571428571425E-2</v>
      </c>
      <c r="AF21" s="37">
        <f t="shared" si="3"/>
        <v>2.3809523809523808E-2</v>
      </c>
      <c r="AG21" s="37">
        <f t="shared" si="4"/>
        <v>0.10714285714285714</v>
      </c>
      <c r="AH21" s="37">
        <f t="shared" si="5"/>
        <v>0.10714285714285714</v>
      </c>
      <c r="AI21" s="37">
        <f t="shared" si="6"/>
        <v>0</v>
      </c>
      <c r="AJ21" s="37">
        <f t="shared" si="7"/>
        <v>0</v>
      </c>
      <c r="AK21" s="37">
        <f t="shared" si="8"/>
        <v>0.17857142857142858</v>
      </c>
      <c r="AL21" s="37">
        <f t="shared" si="9"/>
        <v>0.2857142857142857</v>
      </c>
      <c r="AM21" s="37">
        <f t="shared" si="15"/>
        <v>3.5714285714285712E-2</v>
      </c>
      <c r="AN21" s="37">
        <f t="shared" si="16"/>
        <v>0</v>
      </c>
      <c r="AO21" s="38">
        <f t="shared" si="30"/>
        <v>0</v>
      </c>
      <c r="AP21" s="37">
        <f t="shared" si="10"/>
        <v>6.1855670103092779E-2</v>
      </c>
      <c r="AQ21" s="37">
        <f t="shared" si="17"/>
        <v>0.125</v>
      </c>
      <c r="AR21" s="37">
        <f t="shared" si="11"/>
        <v>0.27272727272727276</v>
      </c>
      <c r="AS21" s="37">
        <f t="shared" si="12"/>
        <v>1</v>
      </c>
      <c r="AT21" s="37">
        <f t="shared" si="13"/>
        <v>0.42857142857142855</v>
      </c>
      <c r="AU21" s="37">
        <f t="shared" si="18"/>
        <v>1</v>
      </c>
      <c r="AV21" s="37">
        <f t="shared" si="19"/>
        <v>0</v>
      </c>
      <c r="AW21" s="37">
        <f t="shared" si="20"/>
        <v>0</v>
      </c>
      <c r="AX21" s="37">
        <f t="shared" si="21"/>
        <v>3.0506406345332522E-3</v>
      </c>
      <c r="AY21" s="37">
        <f t="shared" si="22"/>
        <v>3.3684210526315791E-3</v>
      </c>
      <c r="AZ21" s="37">
        <f t="shared" si="23"/>
        <v>1.5463917525773195E-2</v>
      </c>
      <c r="BA21" s="37">
        <f t="shared" si="31"/>
        <v>0</v>
      </c>
      <c r="BB21" s="38">
        <f t="shared" si="24"/>
        <v>0</v>
      </c>
    </row>
    <row r="22" spans="1:54" x14ac:dyDescent="0.2">
      <c r="A22" s="30" t="s">
        <v>28</v>
      </c>
      <c r="B22" s="32">
        <v>156641029</v>
      </c>
      <c r="C22" s="16">
        <v>0</v>
      </c>
      <c r="D22" s="22">
        <v>0</v>
      </c>
      <c r="E22" s="22">
        <v>0</v>
      </c>
      <c r="F22" s="22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7">
        <v>0</v>
      </c>
      <c r="P22" s="55">
        <v>29</v>
      </c>
      <c r="Q22" s="22">
        <v>3</v>
      </c>
      <c r="R22" s="22">
        <v>2</v>
      </c>
      <c r="S22" s="22">
        <v>0</v>
      </c>
      <c r="T22" s="22">
        <v>2</v>
      </c>
      <c r="U22" s="22">
        <v>0</v>
      </c>
      <c r="V22" s="16">
        <v>19</v>
      </c>
      <c r="W22" s="16">
        <v>34</v>
      </c>
      <c r="X22" s="16">
        <v>1449</v>
      </c>
      <c r="Y22" s="16">
        <v>1518</v>
      </c>
      <c r="Z22" s="16">
        <v>41</v>
      </c>
      <c r="AA22" s="16">
        <v>24</v>
      </c>
      <c r="AB22" s="17">
        <v>1027</v>
      </c>
      <c r="AC22" s="14">
        <f t="shared" si="0"/>
        <v>0</v>
      </c>
      <c r="AD22" s="14">
        <f t="shared" si="1"/>
        <v>0</v>
      </c>
      <c r="AE22" s="14">
        <f t="shared" si="2"/>
        <v>0</v>
      </c>
      <c r="AF22" s="14">
        <f t="shared" si="3"/>
        <v>0</v>
      </c>
      <c r="AG22" s="14">
        <f t="shared" si="4"/>
        <v>0</v>
      </c>
      <c r="AH22" s="14">
        <f t="shared" si="5"/>
        <v>0</v>
      </c>
      <c r="AI22" s="14">
        <f t="shared" si="6"/>
        <v>0</v>
      </c>
      <c r="AJ22" s="14">
        <f t="shared" si="7"/>
        <v>0</v>
      </c>
      <c r="AK22" s="14">
        <f t="shared" si="8"/>
        <v>0</v>
      </c>
      <c r="AL22" s="14">
        <f t="shared" si="9"/>
        <v>0</v>
      </c>
      <c r="AM22" s="14">
        <f t="shared" si="15"/>
        <v>0</v>
      </c>
      <c r="AN22" s="14">
        <f t="shared" si="16"/>
        <v>0</v>
      </c>
      <c r="AO22" s="15">
        <f t="shared" si="30"/>
        <v>0</v>
      </c>
      <c r="AP22" s="14">
        <f t="shared" si="10"/>
        <v>0</v>
      </c>
      <c r="AQ22" s="14">
        <f t="shared" si="17"/>
        <v>0</v>
      </c>
      <c r="AR22" s="14">
        <f t="shared" si="11"/>
        <v>0</v>
      </c>
      <c r="AS22" s="14" t="e">
        <f t="shared" si="12"/>
        <v>#DIV/0!</v>
      </c>
      <c r="AT22" s="14">
        <f t="shared" si="13"/>
        <v>0</v>
      </c>
      <c r="AU22" s="14" t="e">
        <f t="shared" si="18"/>
        <v>#DIV/0!</v>
      </c>
      <c r="AV22" s="14">
        <f t="shared" si="19"/>
        <v>0</v>
      </c>
      <c r="AW22" s="14">
        <f t="shared" si="20"/>
        <v>0</v>
      </c>
      <c r="AX22" s="14">
        <f t="shared" si="21"/>
        <v>0</v>
      </c>
      <c r="AY22" s="14">
        <f t="shared" si="22"/>
        <v>0</v>
      </c>
      <c r="AZ22" s="14">
        <f t="shared" si="23"/>
        <v>0</v>
      </c>
      <c r="BA22" s="14">
        <f t="shared" si="31"/>
        <v>0</v>
      </c>
      <c r="BB22" s="15">
        <f t="shared" si="24"/>
        <v>0</v>
      </c>
    </row>
    <row r="23" spans="1:54" x14ac:dyDescent="0.2">
      <c r="A23" s="30" t="s">
        <v>29</v>
      </c>
      <c r="B23" s="32">
        <v>162014979</v>
      </c>
      <c r="C23" s="16">
        <v>0</v>
      </c>
      <c r="D23" s="22">
        <v>0</v>
      </c>
      <c r="E23" s="22">
        <v>0</v>
      </c>
      <c r="F23" s="22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2</v>
      </c>
      <c r="M23" s="16">
        <v>0</v>
      </c>
      <c r="N23" s="16">
        <v>0</v>
      </c>
      <c r="O23" s="17">
        <v>0</v>
      </c>
      <c r="P23" s="55">
        <v>35</v>
      </c>
      <c r="Q23" s="22">
        <v>3</v>
      </c>
      <c r="R23" s="22">
        <v>3</v>
      </c>
      <c r="S23" s="22">
        <v>0</v>
      </c>
      <c r="T23" s="22">
        <v>3</v>
      </c>
      <c r="U23" s="22">
        <v>0</v>
      </c>
      <c r="V23" s="16">
        <v>16</v>
      </c>
      <c r="W23" s="16">
        <v>22</v>
      </c>
      <c r="X23" s="16">
        <v>1443</v>
      </c>
      <c r="Y23" s="16">
        <v>1579</v>
      </c>
      <c r="Z23" s="16">
        <v>35</v>
      </c>
      <c r="AA23" s="16">
        <v>21</v>
      </c>
      <c r="AB23" s="17">
        <v>1073</v>
      </c>
      <c r="AC23" s="14">
        <f t="shared" si="0"/>
        <v>0</v>
      </c>
      <c r="AD23" s="14">
        <f t="shared" si="1"/>
        <v>0</v>
      </c>
      <c r="AE23" s="14">
        <f t="shared" si="2"/>
        <v>0</v>
      </c>
      <c r="AF23" s="14">
        <f t="shared" si="3"/>
        <v>0</v>
      </c>
      <c r="AG23" s="14">
        <f t="shared" si="4"/>
        <v>0</v>
      </c>
      <c r="AH23" s="14">
        <f t="shared" si="5"/>
        <v>0</v>
      </c>
      <c r="AI23" s="14">
        <f t="shared" si="6"/>
        <v>0</v>
      </c>
      <c r="AJ23" s="14">
        <f t="shared" si="7"/>
        <v>0</v>
      </c>
      <c r="AK23" s="14">
        <f t="shared" si="8"/>
        <v>7.1428571428571425E-2</v>
      </c>
      <c r="AL23" s="14">
        <f t="shared" si="9"/>
        <v>0.14285714285714285</v>
      </c>
      <c r="AM23" s="14">
        <f t="shared" si="15"/>
        <v>0</v>
      </c>
      <c r="AN23" s="14">
        <f t="shared" si="16"/>
        <v>0</v>
      </c>
      <c r="AO23" s="15">
        <f t="shared" si="30"/>
        <v>0</v>
      </c>
      <c r="AP23" s="14">
        <f t="shared" si="10"/>
        <v>0</v>
      </c>
      <c r="AQ23" s="14">
        <f t="shared" si="17"/>
        <v>0</v>
      </c>
      <c r="AR23" s="14">
        <f t="shared" si="11"/>
        <v>0</v>
      </c>
      <c r="AS23" s="14" t="e">
        <f t="shared" si="12"/>
        <v>#DIV/0!</v>
      </c>
      <c r="AT23" s="14">
        <f t="shared" si="13"/>
        <v>0</v>
      </c>
      <c r="AU23" s="14" t="e">
        <f t="shared" si="18"/>
        <v>#DIV/0!</v>
      </c>
      <c r="AV23" s="14">
        <f t="shared" si="19"/>
        <v>0</v>
      </c>
      <c r="AW23" s="14">
        <f t="shared" si="20"/>
        <v>0</v>
      </c>
      <c r="AX23" s="14">
        <f t="shared" si="21"/>
        <v>6.93000693000693E-4</v>
      </c>
      <c r="AY23" s="14">
        <f t="shared" si="22"/>
        <v>1.266624445851805E-3</v>
      </c>
      <c r="AZ23" s="14">
        <f t="shared" si="23"/>
        <v>0</v>
      </c>
      <c r="BA23" s="14">
        <f t="shared" si="31"/>
        <v>0</v>
      </c>
      <c r="BB23" s="15">
        <f t="shared" si="24"/>
        <v>0</v>
      </c>
    </row>
    <row r="24" spans="1:54" x14ac:dyDescent="0.2">
      <c r="A24" s="30" t="s">
        <v>30</v>
      </c>
      <c r="B24" s="32">
        <v>123722253</v>
      </c>
      <c r="C24" s="16">
        <v>1</v>
      </c>
      <c r="D24" s="22">
        <v>0</v>
      </c>
      <c r="E24" s="22">
        <v>0</v>
      </c>
      <c r="F24" s="22">
        <v>0</v>
      </c>
      <c r="G24" s="16">
        <v>1</v>
      </c>
      <c r="H24" s="16">
        <v>1</v>
      </c>
      <c r="I24" s="16">
        <v>0</v>
      </c>
      <c r="J24" s="16">
        <v>0</v>
      </c>
      <c r="K24" s="16">
        <v>2</v>
      </c>
      <c r="L24" s="16">
        <v>0</v>
      </c>
      <c r="M24" s="16">
        <v>0</v>
      </c>
      <c r="N24" s="16">
        <v>0</v>
      </c>
      <c r="O24" s="17">
        <v>0</v>
      </c>
      <c r="P24" s="55">
        <v>28</v>
      </c>
      <c r="Q24" s="22">
        <v>1</v>
      </c>
      <c r="R24" s="56">
        <v>2</v>
      </c>
      <c r="S24" s="22">
        <v>0</v>
      </c>
      <c r="T24" s="22">
        <v>3</v>
      </c>
      <c r="U24" s="22">
        <v>1</v>
      </c>
      <c r="V24" s="16">
        <v>24</v>
      </c>
      <c r="W24" s="16">
        <v>23</v>
      </c>
      <c r="X24" s="16">
        <v>954</v>
      </c>
      <c r="Y24" s="16">
        <v>1177</v>
      </c>
      <c r="Z24" s="16">
        <v>37</v>
      </c>
      <c r="AA24" s="16">
        <v>28</v>
      </c>
      <c r="AB24" s="17">
        <v>811</v>
      </c>
      <c r="AC24" s="14">
        <f t="shared" si="0"/>
        <v>7.1428571428571425E-2</v>
      </c>
      <c r="AD24" s="14">
        <f t="shared" si="1"/>
        <v>0</v>
      </c>
      <c r="AE24" s="14">
        <f t="shared" si="2"/>
        <v>0</v>
      </c>
      <c r="AF24" s="14">
        <f t="shared" si="3"/>
        <v>0</v>
      </c>
      <c r="AG24" s="14">
        <f t="shared" si="4"/>
        <v>7.1428571428571425E-2</v>
      </c>
      <c r="AH24" s="14">
        <f t="shared" si="5"/>
        <v>7.1428571428571425E-2</v>
      </c>
      <c r="AI24" s="14">
        <f t="shared" si="6"/>
        <v>0</v>
      </c>
      <c r="AJ24" s="14">
        <f t="shared" si="7"/>
        <v>0</v>
      </c>
      <c r="AK24" s="14">
        <f t="shared" si="8"/>
        <v>0.14285714285714285</v>
      </c>
      <c r="AL24" s="14">
        <f t="shared" ref="AL24:AL25" si="43">L24/14</f>
        <v>0</v>
      </c>
      <c r="AM24" s="14">
        <f t="shared" si="15"/>
        <v>0</v>
      </c>
      <c r="AN24" s="14">
        <f t="shared" si="16"/>
        <v>0</v>
      </c>
      <c r="AO24" s="15">
        <f t="shared" si="30"/>
        <v>0</v>
      </c>
      <c r="AP24" s="14">
        <f t="shared" si="10"/>
        <v>3.5714285714285712E-2</v>
      </c>
      <c r="AQ24" s="14">
        <f t="shared" si="17"/>
        <v>0</v>
      </c>
      <c r="AR24" s="14">
        <f t="shared" si="11"/>
        <v>0</v>
      </c>
      <c r="AS24" s="14" t="e">
        <f t="shared" si="12"/>
        <v>#DIV/0!</v>
      </c>
      <c r="AT24" s="14">
        <f t="shared" si="13"/>
        <v>0.33333333333333331</v>
      </c>
      <c r="AU24" s="14">
        <f t="shared" si="18"/>
        <v>1</v>
      </c>
      <c r="AV24" s="14">
        <f t="shared" si="19"/>
        <v>0</v>
      </c>
      <c r="AW24" s="14">
        <f t="shared" si="20"/>
        <v>0</v>
      </c>
      <c r="AX24" s="14">
        <f t="shared" si="21"/>
        <v>2.0964360587002098E-3</v>
      </c>
      <c r="AY24" s="14">
        <f t="shared" si="22"/>
        <v>0</v>
      </c>
      <c r="AZ24" s="14">
        <f t="shared" si="23"/>
        <v>0</v>
      </c>
      <c r="BA24" s="14">
        <f t="shared" si="31"/>
        <v>0</v>
      </c>
      <c r="BB24" s="15">
        <f t="shared" si="24"/>
        <v>0</v>
      </c>
    </row>
    <row r="25" spans="1:54" s="39" customFormat="1" x14ac:dyDescent="0.2">
      <c r="A25" s="40" t="s">
        <v>16</v>
      </c>
      <c r="B25" s="33">
        <f>AVERAGE(B22:B24)</f>
        <v>147459420.33333334</v>
      </c>
      <c r="C25" s="24">
        <f t="shared" ref="C25:F25" si="44">AVERAGE(C22:C24)</f>
        <v>0.33333333333333331</v>
      </c>
      <c r="D25" s="20">
        <f t="shared" si="44"/>
        <v>0</v>
      </c>
      <c r="E25" s="20">
        <f t="shared" si="44"/>
        <v>0</v>
      </c>
      <c r="F25" s="20">
        <f t="shared" si="44"/>
        <v>0</v>
      </c>
      <c r="G25" s="24">
        <f t="shared" ref="G25:H25" si="45">AVERAGE(G22:G24)</f>
        <v>0.33333333333333331</v>
      </c>
      <c r="H25" s="24">
        <f t="shared" si="45"/>
        <v>0.33333333333333331</v>
      </c>
      <c r="I25" s="20">
        <f t="shared" ref="I25:AB25" si="46">AVERAGE(I22:I24)</f>
        <v>0</v>
      </c>
      <c r="J25" s="20">
        <f t="shared" si="46"/>
        <v>0</v>
      </c>
      <c r="K25" s="20">
        <f t="shared" si="46"/>
        <v>1</v>
      </c>
      <c r="L25" s="24">
        <f t="shared" si="46"/>
        <v>0.66666666666666663</v>
      </c>
      <c r="M25" s="23">
        <f t="shared" si="46"/>
        <v>0</v>
      </c>
      <c r="N25" s="23">
        <f>AVERAGE(N22:N24)</f>
        <v>0</v>
      </c>
      <c r="O25" s="21">
        <f t="shared" si="46"/>
        <v>0</v>
      </c>
      <c r="P25" s="25">
        <f t="shared" si="46"/>
        <v>30.666666666666668</v>
      </c>
      <c r="Q25" s="24">
        <f t="shared" si="46"/>
        <v>2.3333333333333335</v>
      </c>
      <c r="R25" s="24">
        <f t="shared" si="46"/>
        <v>2.3333333333333335</v>
      </c>
      <c r="S25" s="20">
        <f t="shared" si="46"/>
        <v>0</v>
      </c>
      <c r="T25" s="24">
        <f>AVERAGE(T22:T24)</f>
        <v>2.6666666666666665</v>
      </c>
      <c r="U25" s="24">
        <f>AVERAGE(U22:U24)</f>
        <v>0.33333333333333331</v>
      </c>
      <c r="V25" s="24">
        <f t="shared" si="46"/>
        <v>19.666666666666668</v>
      </c>
      <c r="W25" s="24">
        <f t="shared" si="46"/>
        <v>26.333333333333332</v>
      </c>
      <c r="X25" s="23">
        <f t="shared" si="46"/>
        <v>1282</v>
      </c>
      <c r="Y25" s="24">
        <f t="shared" si="46"/>
        <v>1424.6666666666667</v>
      </c>
      <c r="Z25" s="24">
        <f>AVERAGE(Z22:Z24)</f>
        <v>37.666666666666664</v>
      </c>
      <c r="AA25" s="24">
        <f t="shared" si="46"/>
        <v>24.333333333333332</v>
      </c>
      <c r="AB25" s="26">
        <f t="shared" si="46"/>
        <v>970.33333333333337</v>
      </c>
      <c r="AC25" s="37">
        <f t="shared" si="0"/>
        <v>2.3809523809523808E-2</v>
      </c>
      <c r="AD25" s="37">
        <f t="shared" si="1"/>
        <v>0</v>
      </c>
      <c r="AE25" s="37">
        <f t="shared" si="2"/>
        <v>0</v>
      </c>
      <c r="AF25" s="37">
        <f t="shared" si="3"/>
        <v>0</v>
      </c>
      <c r="AG25" s="37">
        <f t="shared" si="4"/>
        <v>2.3809523809523808E-2</v>
      </c>
      <c r="AH25" s="37">
        <f t="shared" si="5"/>
        <v>2.3809523809523808E-2</v>
      </c>
      <c r="AI25" s="37">
        <f t="shared" si="6"/>
        <v>0</v>
      </c>
      <c r="AJ25" s="37">
        <f t="shared" si="7"/>
        <v>0</v>
      </c>
      <c r="AK25" s="37">
        <f t="shared" si="8"/>
        <v>7.1428571428571425E-2</v>
      </c>
      <c r="AL25" s="37">
        <f t="shared" si="43"/>
        <v>4.7619047619047616E-2</v>
      </c>
      <c r="AM25" s="37">
        <f t="shared" si="15"/>
        <v>0</v>
      </c>
      <c r="AN25" s="37">
        <f t="shared" si="16"/>
        <v>0</v>
      </c>
      <c r="AO25" s="38">
        <f t="shared" si="30"/>
        <v>0</v>
      </c>
      <c r="AP25" s="37">
        <f t="shared" si="10"/>
        <v>1.0869565217391304E-2</v>
      </c>
      <c r="AQ25" s="37">
        <f t="shared" si="17"/>
        <v>0</v>
      </c>
      <c r="AR25" s="37">
        <f t="shared" si="11"/>
        <v>0</v>
      </c>
      <c r="AS25" s="37" t="e">
        <f t="shared" si="12"/>
        <v>#DIV/0!</v>
      </c>
      <c r="AT25" s="37">
        <f t="shared" si="13"/>
        <v>0.125</v>
      </c>
      <c r="AU25" s="37">
        <f t="shared" si="18"/>
        <v>1</v>
      </c>
      <c r="AV25" s="37">
        <f t="shared" si="19"/>
        <v>0</v>
      </c>
      <c r="AW25" s="37">
        <f t="shared" si="20"/>
        <v>0</v>
      </c>
      <c r="AX25" s="37">
        <f t="shared" si="21"/>
        <v>7.8003120124804995E-4</v>
      </c>
      <c r="AY25" s="37">
        <f t="shared" si="22"/>
        <v>4.6794571829667756E-4</v>
      </c>
      <c r="AZ25" s="37">
        <f t="shared" si="23"/>
        <v>0</v>
      </c>
      <c r="BA25" s="37">
        <f t="shared" si="31"/>
        <v>0</v>
      </c>
      <c r="BB25" s="38">
        <f t="shared" si="24"/>
        <v>0</v>
      </c>
    </row>
    <row r="26" spans="1:54" x14ac:dyDescent="0.2">
      <c r="A26" s="30" t="s">
        <v>31</v>
      </c>
      <c r="B26" s="32">
        <v>101190764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16">
        <v>0</v>
      </c>
      <c r="N26" s="16">
        <v>0</v>
      </c>
      <c r="O26" s="17">
        <v>0</v>
      </c>
      <c r="P26" s="55">
        <v>21</v>
      </c>
      <c r="Q26" s="22">
        <v>1</v>
      </c>
      <c r="R26" s="22">
        <v>2</v>
      </c>
      <c r="S26" s="22">
        <v>0</v>
      </c>
      <c r="T26" s="22">
        <v>2</v>
      </c>
      <c r="U26" s="22">
        <v>0</v>
      </c>
      <c r="V26" s="16">
        <v>20</v>
      </c>
      <c r="W26" s="16">
        <v>19</v>
      </c>
      <c r="X26" s="16">
        <v>694</v>
      </c>
      <c r="Y26" s="16">
        <v>998</v>
      </c>
      <c r="Z26" s="16">
        <v>24</v>
      </c>
      <c r="AA26" s="16">
        <v>13</v>
      </c>
      <c r="AB26" s="17">
        <v>685</v>
      </c>
      <c r="AC26" s="28" t="s">
        <v>17</v>
      </c>
      <c r="AD26" s="14" t="s">
        <v>17</v>
      </c>
      <c r="AE26" s="16" t="s">
        <v>17</v>
      </c>
      <c r="AF26" s="16" t="s">
        <v>17</v>
      </c>
      <c r="AG26" s="14" t="s">
        <v>17</v>
      </c>
      <c r="AH26" s="16" t="s">
        <v>17</v>
      </c>
      <c r="AI26" s="16" t="s">
        <v>17</v>
      </c>
      <c r="AJ26" s="16" t="s">
        <v>17</v>
      </c>
      <c r="AK26" s="16" t="s">
        <v>17</v>
      </c>
      <c r="AL26" s="16" t="s">
        <v>17</v>
      </c>
      <c r="AM26" s="16"/>
      <c r="AN26" s="16" t="s">
        <v>17</v>
      </c>
      <c r="AO26" s="17" t="s">
        <v>17</v>
      </c>
      <c r="AP26" s="16" t="s">
        <v>17</v>
      </c>
      <c r="AQ26" s="16" t="s">
        <v>17</v>
      </c>
      <c r="AR26" s="16" t="s">
        <v>17</v>
      </c>
      <c r="AS26" s="16" t="s">
        <v>17</v>
      </c>
      <c r="AT26" s="16" t="s">
        <v>17</v>
      </c>
      <c r="AU26" s="16" t="s">
        <v>17</v>
      </c>
      <c r="AV26" s="16"/>
      <c r="AW26" s="16" t="s">
        <v>17</v>
      </c>
      <c r="AX26" s="16" t="s">
        <v>17</v>
      </c>
      <c r="AY26" s="16" t="s">
        <v>17</v>
      </c>
      <c r="AZ26" s="16" t="s">
        <v>17</v>
      </c>
      <c r="BA26" s="16" t="s">
        <v>17</v>
      </c>
      <c r="BB26" s="17" t="s">
        <v>17</v>
      </c>
    </row>
    <row r="27" spans="1:54" x14ac:dyDescent="0.2">
      <c r="A27" s="30" t="s">
        <v>32</v>
      </c>
      <c r="B27" s="32">
        <v>137214856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0</v>
      </c>
      <c r="M27" s="16">
        <v>0</v>
      </c>
      <c r="N27" s="16">
        <v>0</v>
      </c>
      <c r="O27" s="17">
        <v>0</v>
      </c>
      <c r="P27" s="55">
        <v>23</v>
      </c>
      <c r="Q27" s="22">
        <v>1</v>
      </c>
      <c r="R27" s="22">
        <v>3</v>
      </c>
      <c r="S27" s="22">
        <v>0</v>
      </c>
      <c r="T27" s="22">
        <v>3</v>
      </c>
      <c r="U27" s="22">
        <v>0</v>
      </c>
      <c r="V27" s="16">
        <v>25</v>
      </c>
      <c r="W27" s="16">
        <v>22</v>
      </c>
      <c r="X27" s="16">
        <v>1160</v>
      </c>
      <c r="Y27" s="16">
        <v>1341</v>
      </c>
      <c r="Z27" s="16">
        <v>30</v>
      </c>
      <c r="AA27" s="16">
        <v>17</v>
      </c>
      <c r="AB27" s="17">
        <v>917</v>
      </c>
      <c r="AC27" s="28" t="s">
        <v>17</v>
      </c>
      <c r="AD27" s="14" t="s">
        <v>17</v>
      </c>
      <c r="AE27" s="16" t="s">
        <v>17</v>
      </c>
      <c r="AF27" s="16" t="s">
        <v>17</v>
      </c>
      <c r="AG27" s="14" t="s">
        <v>17</v>
      </c>
      <c r="AH27" s="16" t="s">
        <v>17</v>
      </c>
      <c r="AI27" s="16" t="s">
        <v>17</v>
      </c>
      <c r="AJ27" s="16" t="s">
        <v>17</v>
      </c>
      <c r="AK27" s="16" t="s">
        <v>17</v>
      </c>
      <c r="AL27" s="16" t="s">
        <v>17</v>
      </c>
      <c r="AM27" s="16"/>
      <c r="AN27" s="16" t="s">
        <v>17</v>
      </c>
      <c r="AO27" s="17" t="s">
        <v>17</v>
      </c>
      <c r="AP27" s="16" t="s">
        <v>17</v>
      </c>
      <c r="AQ27" s="16" t="s">
        <v>17</v>
      </c>
      <c r="AR27" s="16" t="s">
        <v>17</v>
      </c>
      <c r="AS27" s="16" t="s">
        <v>17</v>
      </c>
      <c r="AT27" s="16" t="s">
        <v>17</v>
      </c>
      <c r="AU27" s="16" t="s">
        <v>17</v>
      </c>
      <c r="AV27" s="16"/>
      <c r="AW27" s="16" t="s">
        <v>17</v>
      </c>
      <c r="AX27" s="16" t="s">
        <v>17</v>
      </c>
      <c r="AY27" s="16" t="s">
        <v>17</v>
      </c>
      <c r="AZ27" s="16" t="s">
        <v>17</v>
      </c>
      <c r="BA27" s="16" t="s">
        <v>17</v>
      </c>
      <c r="BB27" s="17" t="s">
        <v>17</v>
      </c>
    </row>
    <row r="28" spans="1:54" x14ac:dyDescent="0.2">
      <c r="A28" s="30" t="s">
        <v>33</v>
      </c>
      <c r="B28" s="32">
        <v>103255992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0</v>
      </c>
      <c r="M28" s="16">
        <v>0</v>
      </c>
      <c r="N28" s="16">
        <v>0</v>
      </c>
      <c r="O28" s="17">
        <v>0</v>
      </c>
      <c r="P28" s="55">
        <v>26</v>
      </c>
      <c r="Q28" s="22">
        <v>2</v>
      </c>
      <c r="R28" s="22">
        <v>1</v>
      </c>
      <c r="S28" s="22">
        <v>0</v>
      </c>
      <c r="T28" s="22">
        <v>1</v>
      </c>
      <c r="U28" s="22">
        <v>0</v>
      </c>
      <c r="V28" s="16">
        <v>14</v>
      </c>
      <c r="W28" s="16">
        <v>18</v>
      </c>
      <c r="X28" s="16">
        <v>599</v>
      </c>
      <c r="Y28" s="16">
        <v>1046</v>
      </c>
      <c r="Z28" s="16">
        <v>26</v>
      </c>
      <c r="AA28" s="16">
        <v>10</v>
      </c>
      <c r="AB28" s="17">
        <v>727</v>
      </c>
      <c r="AC28" s="28" t="s">
        <v>17</v>
      </c>
      <c r="AD28" s="14" t="s">
        <v>17</v>
      </c>
      <c r="AE28" s="16" t="s">
        <v>17</v>
      </c>
      <c r="AF28" s="16" t="s">
        <v>17</v>
      </c>
      <c r="AG28" s="14" t="s">
        <v>17</v>
      </c>
      <c r="AH28" s="16" t="s">
        <v>17</v>
      </c>
      <c r="AI28" s="16" t="s">
        <v>17</v>
      </c>
      <c r="AJ28" s="16" t="s">
        <v>17</v>
      </c>
      <c r="AK28" s="16" t="s">
        <v>17</v>
      </c>
      <c r="AL28" s="16" t="s">
        <v>17</v>
      </c>
      <c r="AM28" s="16"/>
      <c r="AN28" s="16" t="s">
        <v>17</v>
      </c>
      <c r="AO28" s="17" t="s">
        <v>17</v>
      </c>
      <c r="AP28" s="16" t="s">
        <v>17</v>
      </c>
      <c r="AQ28" s="16" t="s">
        <v>17</v>
      </c>
      <c r="AR28" s="16" t="s">
        <v>17</v>
      </c>
      <c r="AS28" s="16" t="s">
        <v>17</v>
      </c>
      <c r="AT28" s="16" t="s">
        <v>17</v>
      </c>
      <c r="AU28" s="16" t="s">
        <v>17</v>
      </c>
      <c r="AV28" s="16"/>
      <c r="AW28" s="16" t="s">
        <v>17</v>
      </c>
      <c r="AX28" s="16" t="s">
        <v>17</v>
      </c>
      <c r="AY28" s="16" t="s">
        <v>17</v>
      </c>
      <c r="AZ28" s="16" t="s">
        <v>17</v>
      </c>
      <c r="BA28" s="16" t="s">
        <v>17</v>
      </c>
      <c r="BB28" s="17" t="s">
        <v>17</v>
      </c>
    </row>
    <row r="29" spans="1:54" s="39" customFormat="1" x14ac:dyDescent="0.2">
      <c r="A29" s="40" t="s">
        <v>18</v>
      </c>
      <c r="B29" s="33">
        <f>AVERAGE(B26:B28)</f>
        <v>113887204</v>
      </c>
      <c r="C29" s="41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1</v>
      </c>
      <c r="L29" s="23">
        <v>0</v>
      </c>
      <c r="M29" s="23">
        <v>0</v>
      </c>
      <c r="N29" s="23">
        <v>0</v>
      </c>
      <c r="O29" s="33">
        <v>0</v>
      </c>
      <c r="P29" s="41">
        <f>AVERAGE(P26:P28)</f>
        <v>23.333333333333332</v>
      </c>
      <c r="Q29" s="24">
        <f>AVERAGE(Q26:Q28)</f>
        <v>1.3333333333333333</v>
      </c>
      <c r="R29" s="20">
        <f t="shared" ref="R29:S29" si="47">AVERAGE(R26:R28)</f>
        <v>2</v>
      </c>
      <c r="S29" s="20">
        <f t="shared" si="47"/>
        <v>0</v>
      </c>
      <c r="T29" s="20">
        <f>AVERAGE(T26:T28)</f>
        <v>2</v>
      </c>
      <c r="U29" s="20">
        <f>AVERAGE(U26:U28)</f>
        <v>0</v>
      </c>
      <c r="V29" s="24">
        <f t="shared" ref="V29:AB29" si="48">AVERAGE(V26:V28)</f>
        <v>19.666666666666668</v>
      </c>
      <c r="W29" s="24">
        <f t="shared" si="48"/>
        <v>19.666666666666668</v>
      </c>
      <c r="X29" s="24">
        <f t="shared" si="48"/>
        <v>817.66666666666663</v>
      </c>
      <c r="Y29" s="24">
        <f t="shared" si="48"/>
        <v>1128.3333333333333</v>
      </c>
      <c r="Z29" s="24">
        <f>AVERAGE(Z26:Z28)</f>
        <v>26.666666666666668</v>
      </c>
      <c r="AA29" s="24">
        <f t="shared" si="48"/>
        <v>13.333333333333334</v>
      </c>
      <c r="AB29" s="26">
        <f t="shared" si="48"/>
        <v>776.33333333333337</v>
      </c>
      <c r="AC29" s="42" t="s">
        <v>17</v>
      </c>
      <c r="AD29" s="18" t="s">
        <v>17</v>
      </c>
      <c r="AE29" s="18" t="s">
        <v>17</v>
      </c>
      <c r="AF29" s="18" t="s">
        <v>17</v>
      </c>
      <c r="AG29" s="18" t="s">
        <v>17</v>
      </c>
      <c r="AH29" s="18" t="s">
        <v>17</v>
      </c>
      <c r="AI29" s="18" t="s">
        <v>17</v>
      </c>
      <c r="AJ29" s="18" t="s">
        <v>17</v>
      </c>
      <c r="AK29" s="18" t="s">
        <v>17</v>
      </c>
      <c r="AL29" s="18" t="s">
        <v>17</v>
      </c>
      <c r="AM29" s="18"/>
      <c r="AN29" s="18" t="s">
        <v>17</v>
      </c>
      <c r="AO29" s="19" t="s">
        <v>17</v>
      </c>
      <c r="AP29" s="18" t="s">
        <v>17</v>
      </c>
      <c r="AQ29" s="18" t="s">
        <v>17</v>
      </c>
      <c r="AR29" s="18" t="s">
        <v>17</v>
      </c>
      <c r="AS29" s="18" t="s">
        <v>17</v>
      </c>
      <c r="AT29" s="18" t="s">
        <v>17</v>
      </c>
      <c r="AU29" s="18" t="s">
        <v>17</v>
      </c>
      <c r="AV29" s="18"/>
      <c r="AW29" s="18" t="s">
        <v>17</v>
      </c>
      <c r="AX29" s="18" t="s">
        <v>17</v>
      </c>
      <c r="AY29" s="18" t="s">
        <v>17</v>
      </c>
      <c r="AZ29" s="18" t="s">
        <v>17</v>
      </c>
      <c r="BA29" s="18" t="s">
        <v>17</v>
      </c>
      <c r="BB29" s="19" t="s">
        <v>17</v>
      </c>
    </row>
    <row r="30" spans="1:54" x14ac:dyDescent="0.2">
      <c r="A30" s="2"/>
      <c r="B30" s="35"/>
      <c r="C30" s="2"/>
      <c r="D30" s="2"/>
      <c r="E30" s="2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x14ac:dyDescent="0.2">
      <c r="A31" s="2"/>
      <c r="B31" s="3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4"/>
      <c r="R31" s="4"/>
      <c r="S31" s="11"/>
      <c r="T31" s="11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2"/>
      <c r="AQ31" s="2"/>
      <c r="AR31" s="2"/>
      <c r="AS31" s="2"/>
      <c r="AT31" s="2"/>
      <c r="AU31" s="2"/>
      <c r="AV31" s="2"/>
      <c r="AW31" s="2"/>
      <c r="AX31" s="2"/>
      <c r="AY31" s="2"/>
      <c r="BA31" s="2"/>
      <c r="BB31" s="2"/>
    </row>
    <row r="37" spans="8:8" x14ac:dyDescent="0.2">
      <c r="H37" s="9"/>
    </row>
  </sheetData>
  <mergeCells count="6">
    <mergeCell ref="P1:AB1"/>
    <mergeCell ref="C1:O1"/>
    <mergeCell ref="AC1:AO1"/>
    <mergeCell ref="AP1:BB1"/>
    <mergeCell ref="A1:A2"/>
    <mergeCell ref="B1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43469e16-a104-4777-9814-97fa83878adc">
      <UserInfo>
        <DisplayName/>
        <AccountId xsi:nil="true"/>
        <AccountType/>
      </UserInfo>
    </SharedWithUsers>
    <MediaLengthInSeconds xmlns="faae5bc3-a132-4a1b-a2a5-6e470767ed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8E08120438B4498572F8425012692E" ma:contentTypeVersion="14" ma:contentTypeDescription="Create a new document." ma:contentTypeScope="" ma:versionID="e5e90d9c7f4e85c4854945fe87ede4cc">
  <xsd:schema xmlns:xsd="http://www.w3.org/2001/XMLSchema" xmlns:xs="http://www.w3.org/2001/XMLSchema" xmlns:p="http://schemas.microsoft.com/office/2006/metadata/properties" xmlns:ns1="http://schemas.microsoft.com/sharepoint/v3" xmlns:ns2="faae5bc3-a132-4a1b-a2a5-6e470767ed80" xmlns:ns3="43469e16-a104-4777-9814-97fa83878adc" targetNamespace="http://schemas.microsoft.com/office/2006/metadata/properties" ma:root="true" ma:fieldsID="72ddc398b98ad245c4c5e46300375411" ns1:_="" ns2:_="" ns3:_="">
    <xsd:import namespace="http://schemas.microsoft.com/sharepoint/v3"/>
    <xsd:import namespace="faae5bc3-a132-4a1b-a2a5-6e470767ed80"/>
    <xsd:import namespace="43469e16-a104-4777-9814-97fa83878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e5bc3-a132-4a1b-a2a5-6e470767e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69e16-a104-4777-9814-97fa83878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0F03A-D37E-48DC-B434-6528DF3FA807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faae5bc3-a132-4a1b-a2a5-6e470767ed80"/>
    <ds:schemaRef ds:uri="http://schemas.microsoft.com/sharepoint/v3"/>
    <ds:schemaRef ds:uri="http://schemas.microsoft.com/office/infopath/2007/PartnerControls"/>
    <ds:schemaRef ds:uri="43469e16-a104-4777-9814-97fa83878ad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5F1AE4-B186-4266-939B-22D66F956B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71A498-5ED5-45F0-B60E-62CE5D812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ae5bc3-a132-4a1b-a2a5-6e470767ed80"/>
    <ds:schemaRef ds:uri="43469e16-a104-4777-9814-97fa83878a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LaHaye_Table_S4</vt:lpstr>
    </vt:vector>
  </TitlesOfParts>
  <Manager>Peter White</Manager>
  <Company>Nationwide Children's Hospital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Supplemental Table S4</dc:title>
  <dc:subject>Fusions Manuscript</dc:subject>
  <dc:creator>Stephanie LaHaye</dc:creator>
  <cp:keywords/>
  <dc:description/>
  <cp:lastModifiedBy>White, Peter</cp:lastModifiedBy>
  <dcterms:created xsi:type="dcterms:W3CDTF">2020-06-15T22:38:38Z</dcterms:created>
  <dcterms:modified xsi:type="dcterms:W3CDTF">2021-09-29T16:30:57Z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0x010100A08E08120438B4498572F8425012692E</vt:lpwstr>
  </property>
  <property fmtid="{D5CDD505-2E9C-101B-9397-08002B2CF9AE}" pid="3" name="Order">
    <vt:i4>223100</vt:i4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