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autoCompressPictures="0"/>
  <mc:AlternateContent xmlns:mc="http://schemas.openxmlformats.org/markup-compatibility/2006">
    <mc:Choice Requires="x15">
      <x15ac:absPath xmlns:x15ac="http://schemas.microsoft.com/office/spreadsheetml/2010/11/ac" url="H:\Paper 2\Figures\"/>
    </mc:Choice>
  </mc:AlternateContent>
  <xr:revisionPtr revIDLastSave="0" documentId="13_ncr:1_{30DE0E80-B780-436E-95C5-5D70168543BC}" xr6:coauthVersionLast="47" xr6:coauthVersionMax="47" xr10:uidLastSave="{00000000-0000-0000-0000-000000000000}"/>
  <bookViews>
    <workbookView xWindow="30" yWindow="30" windowWidth="28770" windowHeight="15570" xr2:uid="{00000000-000D-0000-FFFF-FFFF00000000}"/>
  </bookViews>
  <sheets>
    <sheet name="Table S1" sheetId="3" r:id="rId1"/>
    <sheet name="Table S2" sheetId="6" r:id="rId2"/>
    <sheet name="Table S3" sheetId="10" r:id="rId3"/>
    <sheet name="Table S4" sheetId="7" r:id="rId4"/>
    <sheet name="Table S5" sheetId="8" r:id="rId5"/>
    <sheet name="Table S6" sheetId="9" r:id="rId6"/>
    <sheet name="Table S7" sheetId="4" r:id="rId7"/>
    <sheet name="Table S8" sheetId="5" r:id="rId8"/>
  </sheets>
  <definedNames>
    <definedName name="_xlnm._FilterDatabase" localSheetId="6" hidden="1">'Table S7'!$A$2:$E$165</definedName>
    <definedName name="_xlnm._FilterDatabase" localSheetId="7" hidden="1">'Table S8'!$A$2:$D$875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 uri="GoogleSheetsCustomDataVersion1">
      <go:sheetsCustomData xmlns:go="http://customooxmlschemas.google.com/" r:id="rId9" roundtripDataSignature="AMtx7mh8Ap/cIeVjeYj6vmXZkP411BDdmg=="/>
    </ext>
  </extLst>
</workbook>
</file>

<file path=xl/calcChain.xml><?xml version="1.0" encoding="utf-8"?>
<calcChain xmlns="http://schemas.openxmlformats.org/spreadsheetml/2006/main">
  <c r="AV7" i="10" l="1"/>
  <c r="AV8" i="10"/>
  <c r="AV9" i="10"/>
  <c r="AV10" i="10"/>
  <c r="AV11" i="10"/>
  <c r="AV12" i="10"/>
  <c r="AV13" i="10"/>
  <c r="AV14" i="10"/>
  <c r="AV15" i="10"/>
  <c r="AV16" i="10"/>
  <c r="AV6" i="10"/>
  <c r="AT7" i="10"/>
  <c r="AT8" i="10"/>
  <c r="AT9" i="10"/>
  <c r="AT10" i="10"/>
  <c r="AT11" i="10"/>
  <c r="AT12" i="10"/>
  <c r="AT13" i="10"/>
  <c r="AT14" i="10"/>
  <c r="AT15" i="10"/>
  <c r="AT16" i="10"/>
  <c r="AT6" i="10"/>
  <c r="AR7" i="10"/>
  <c r="AR8" i="10"/>
  <c r="AR9" i="10"/>
  <c r="AR10" i="10"/>
  <c r="AR11" i="10"/>
  <c r="AR12" i="10"/>
  <c r="AR13" i="10"/>
  <c r="AR14" i="10"/>
  <c r="AR15" i="10"/>
  <c r="AR16" i="10"/>
  <c r="AR6" i="10"/>
  <c r="AP7" i="10"/>
  <c r="AP8" i="10"/>
  <c r="AP9" i="10"/>
  <c r="AP10" i="10"/>
  <c r="AP11" i="10"/>
  <c r="AP12" i="10"/>
  <c r="AP13" i="10"/>
  <c r="AP14" i="10"/>
  <c r="AP15" i="10"/>
  <c r="AP16" i="10"/>
  <c r="AP6" i="10"/>
  <c r="AN7" i="10"/>
  <c r="AN8" i="10"/>
  <c r="AN9" i="10"/>
  <c r="AN10" i="10"/>
  <c r="AN11" i="10"/>
  <c r="AN12" i="10"/>
  <c r="AN13" i="10"/>
  <c r="AN14" i="10"/>
  <c r="AN15" i="10"/>
  <c r="AN16" i="10"/>
  <c r="AN6" i="10"/>
  <c r="AL7" i="10"/>
  <c r="AL8" i="10"/>
  <c r="AL9" i="10"/>
  <c r="AL10" i="10"/>
  <c r="AL11" i="10"/>
  <c r="AL12" i="10"/>
  <c r="AL13" i="10"/>
  <c r="AL14" i="10"/>
  <c r="AL15" i="10"/>
  <c r="AL16" i="10"/>
  <c r="AL6" i="10"/>
  <c r="AJ7" i="10"/>
  <c r="AJ8" i="10"/>
  <c r="AJ9" i="10"/>
  <c r="AJ10" i="10"/>
  <c r="AJ11" i="10"/>
  <c r="AJ12" i="10"/>
  <c r="AJ13" i="10"/>
  <c r="AJ14" i="10"/>
  <c r="AJ15" i="10"/>
  <c r="AJ16" i="10"/>
  <c r="AJ6" i="10"/>
  <c r="AH7" i="10"/>
  <c r="AH8" i="10"/>
  <c r="AH9" i="10"/>
  <c r="AH10" i="10"/>
  <c r="AH11" i="10"/>
  <c r="AH12" i="10"/>
  <c r="AH13" i="10"/>
  <c r="AH14" i="10"/>
  <c r="AH15" i="10"/>
  <c r="AH16" i="10"/>
  <c r="AH6" i="10"/>
  <c r="AF7" i="10"/>
  <c r="AF8" i="10"/>
  <c r="AF9" i="10"/>
  <c r="AF10" i="10"/>
  <c r="AF11" i="10"/>
  <c r="AF12" i="10"/>
  <c r="AF13" i="10"/>
  <c r="AF14" i="10"/>
  <c r="AF15" i="10"/>
  <c r="AF16" i="10"/>
  <c r="AF6" i="10"/>
  <c r="AD7" i="10"/>
  <c r="AD8" i="10"/>
  <c r="AD9" i="10"/>
  <c r="AD10" i="10"/>
  <c r="AD11" i="10"/>
  <c r="AD12" i="10"/>
  <c r="AD13" i="10"/>
  <c r="AD14" i="10"/>
  <c r="AD15" i="10"/>
  <c r="AD16" i="10"/>
  <c r="AD6" i="10"/>
  <c r="AB7" i="10"/>
  <c r="AB8" i="10"/>
  <c r="AB9" i="10"/>
  <c r="AB10" i="10"/>
  <c r="AB11" i="10"/>
  <c r="AB12" i="10"/>
  <c r="AB13" i="10"/>
  <c r="AB14" i="10"/>
  <c r="AB15" i="10"/>
  <c r="AB16" i="10"/>
  <c r="AB6" i="10"/>
  <c r="Z7" i="10"/>
  <c r="Z8" i="10"/>
  <c r="Z9" i="10"/>
  <c r="Z10" i="10"/>
  <c r="Z11" i="10"/>
  <c r="Z12" i="10"/>
  <c r="Z13" i="10"/>
  <c r="Z14" i="10"/>
  <c r="Z15" i="10"/>
  <c r="Z16" i="10"/>
  <c r="Z6" i="10"/>
  <c r="X7" i="10"/>
  <c r="X8" i="10"/>
  <c r="X9" i="10"/>
  <c r="X10" i="10"/>
  <c r="X11" i="10"/>
  <c r="X12" i="10"/>
  <c r="X13" i="10"/>
  <c r="X14" i="10"/>
  <c r="X15" i="10"/>
  <c r="X16" i="10"/>
  <c r="X6" i="10"/>
  <c r="V7" i="10"/>
  <c r="V8" i="10"/>
  <c r="V9" i="10"/>
  <c r="V10" i="10"/>
  <c r="V11" i="10"/>
  <c r="V12" i="10"/>
  <c r="V13" i="10"/>
  <c r="V14" i="10"/>
  <c r="V15" i="10"/>
  <c r="V16" i="10"/>
  <c r="V6" i="10"/>
  <c r="T7" i="10"/>
  <c r="T8" i="10"/>
  <c r="T9" i="10"/>
  <c r="T10" i="10"/>
  <c r="T11" i="10"/>
  <c r="T12" i="10"/>
  <c r="T13" i="10"/>
  <c r="T14" i="10"/>
  <c r="T15" i="10"/>
  <c r="T16" i="10"/>
  <c r="T6" i="10"/>
  <c r="R7" i="10"/>
  <c r="R8" i="10"/>
  <c r="R9" i="10"/>
  <c r="R10" i="10"/>
  <c r="R11" i="10"/>
  <c r="R12" i="10"/>
  <c r="R13" i="10"/>
  <c r="R14" i="10"/>
  <c r="R15" i="10"/>
  <c r="R16" i="10"/>
  <c r="R6" i="10"/>
  <c r="O7" i="10"/>
  <c r="O8" i="10"/>
  <c r="O9" i="10"/>
  <c r="O10" i="10"/>
  <c r="O11" i="10"/>
  <c r="O12" i="10"/>
  <c r="O13" i="10"/>
  <c r="O14" i="10"/>
  <c r="O15" i="10"/>
  <c r="O16" i="10"/>
  <c r="O6" i="10"/>
  <c r="M7" i="10"/>
  <c r="M8" i="10"/>
  <c r="M9" i="10"/>
  <c r="M10" i="10"/>
  <c r="M11" i="10"/>
  <c r="M12" i="10"/>
  <c r="M13" i="10"/>
  <c r="M14" i="10"/>
  <c r="M15" i="10"/>
  <c r="M16" i="10"/>
  <c r="M6" i="10"/>
  <c r="K7" i="10"/>
  <c r="K8" i="10"/>
  <c r="K9" i="10"/>
  <c r="K10" i="10"/>
  <c r="K11" i="10"/>
  <c r="K12" i="10"/>
  <c r="K13" i="10"/>
  <c r="K14" i="10"/>
  <c r="K15" i="10"/>
  <c r="K16" i="10"/>
  <c r="K6" i="10"/>
  <c r="I7" i="10"/>
  <c r="I8" i="10"/>
  <c r="I9" i="10"/>
  <c r="I10" i="10"/>
  <c r="I11" i="10"/>
  <c r="I12" i="10"/>
  <c r="I13" i="10"/>
  <c r="I14" i="10"/>
  <c r="I15" i="10"/>
  <c r="I16" i="10"/>
  <c r="I6" i="10"/>
  <c r="G7" i="10"/>
  <c r="G8" i="10"/>
  <c r="G9" i="10"/>
  <c r="G10" i="10"/>
  <c r="G11" i="10"/>
  <c r="G12" i="10"/>
  <c r="G13" i="10"/>
  <c r="G14" i="10"/>
  <c r="G15" i="10"/>
  <c r="G16" i="10"/>
  <c r="G6" i="10"/>
  <c r="E7" i="10"/>
  <c r="E8" i="10"/>
  <c r="E9" i="10"/>
  <c r="E10" i="10"/>
  <c r="E11" i="10"/>
  <c r="E12" i="10"/>
  <c r="E13" i="10"/>
  <c r="E14" i="10"/>
  <c r="E15" i="10"/>
  <c r="E16" i="10"/>
  <c r="E6" i="10"/>
  <c r="C7" i="10"/>
  <c r="C8" i="10"/>
  <c r="C9" i="10"/>
  <c r="C10" i="10"/>
  <c r="C11" i="10"/>
  <c r="C12" i="10"/>
  <c r="C13" i="10"/>
  <c r="C14" i="10"/>
  <c r="C15" i="10"/>
  <c r="C16" i="10"/>
  <c r="C6" i="10"/>
</calcChain>
</file>

<file path=xl/sharedStrings.xml><?xml version="1.0" encoding="utf-8"?>
<sst xmlns="http://schemas.openxmlformats.org/spreadsheetml/2006/main" count="4523" uniqueCount="1734">
  <si>
    <t>N</t>
  </si>
  <si>
    <t>%</t>
  </si>
  <si>
    <t>I</t>
  </si>
  <si>
    <t>II</t>
  </si>
  <si>
    <t>III</t>
  </si>
  <si>
    <t>IV</t>
  </si>
  <si>
    <t>V</t>
  </si>
  <si>
    <t>VI</t>
  </si>
  <si>
    <t>U5a1a2</t>
  </si>
  <si>
    <t>U5a1a2, U5a1a2a, U5a1a2a1, U5a1a2a1a, U5a1a2b1</t>
  </si>
  <si>
    <t>VII</t>
  </si>
  <si>
    <t>U5a1h</t>
  </si>
  <si>
    <t>VIII</t>
  </si>
  <si>
    <t>IX</t>
  </si>
  <si>
    <t>X</t>
  </si>
  <si>
    <t>XI</t>
  </si>
  <si>
    <t>U5a1a1</t>
  </si>
  <si>
    <t>XII</t>
  </si>
  <si>
    <t>XIII</t>
  </si>
  <si>
    <t>XIV</t>
  </si>
  <si>
    <t>U5b2a2</t>
  </si>
  <si>
    <t>XV</t>
  </si>
  <si>
    <t>U5b2b</t>
  </si>
  <si>
    <t>XVI</t>
  </si>
  <si>
    <t>XVII</t>
  </si>
  <si>
    <t>XVIII</t>
  </si>
  <si>
    <t>XIX</t>
  </si>
  <si>
    <t>U5b2a1a+16311T!</t>
  </si>
  <si>
    <t>U5b2a1a+16311T!, U5b2a1a1, U5b2a1a1a, U5b2a1a1d</t>
  </si>
  <si>
    <t>XX</t>
  </si>
  <si>
    <t>U5b2a1a2</t>
  </si>
  <si>
    <t>XXI</t>
  </si>
  <si>
    <t>Subclades</t>
  </si>
  <si>
    <t>Specific haplogroups</t>
  </si>
  <si>
    <t>U5a2, U5a2a, U5a2b, U5a2c, U5a2d, U5a2e</t>
  </si>
  <si>
    <t xml:space="preserve">U5a1a1, U5a1a1+152C!,  U5a1a1a, U5a1a1b, U5a1a1c, U5a1a1d, U5a1a1d1, U5a1a1e, U5a1a1h, U5a1a1i </t>
  </si>
  <si>
    <t>XVII, XVIII</t>
  </si>
  <si>
    <t>U5a, U5a1, U5a1b, U5a1b+16362C,  U5a1b1, U5a1b1a, U5a1b1b, U5a1b1b1, U5a1b1c, U5a1b1c1, U5a1b1c2, U5a1b1d+16093C  U5a1b1d1, U5a1b1e, U5a1b1g, U5a1b1h, U5a1b2, U5a1b3, U5a1b3a, U5a1b3a1, U5a1b4, U5a1c, U5a1c1, U5a1c2, U5a1c2a, U5a1c2a1, U5a1e, U5a1f1a, U5a1g, U5a1g1, U5a1i, U5a1i1, U5a1j</t>
  </si>
  <si>
    <t>III, X</t>
  </si>
  <si>
    <t>U5b1 +16189C!+16192C!, U5b1+16189C!, U5b1a, U5b1c, U5b1c1a, U5b1c1a1, U5b1c2, U5b1c2a, U5b1c2b, U5b1d1a, U5b1d1b, U5b1d1c, U5b1d2, U5b1f, U5b1f1, U5b1f1a, U5b1i, U5b3, U5b3a1a, U5b3a2, U5b3b1, U5b3b2, U5b3e, U5b3h</t>
  </si>
  <si>
    <t>IV, V</t>
  </si>
  <si>
    <t>U5b1b</t>
  </si>
  <si>
    <t>U5b1b, U5b1b1a, U5b1b1a3, U5b1b2, U5b1b2a, U5b1b2b</t>
  </si>
  <si>
    <t>U5b2b, U5b2b1a, U5b2b1a1, U5b2b1a2, U5b2b1b, U5b2b2, U5b2b3a1a, U5b2b4, U5b2b4a, U5b2b5</t>
  </si>
  <si>
    <t>XV, XVI</t>
  </si>
  <si>
    <t>U5a, U5a1, U5a1d2</t>
  </si>
  <si>
    <t>U5a1, U5a1d, U5a1d1, U5a1d2a, U5a1d2a1, U5a1d2b</t>
  </si>
  <si>
    <t>III, IX</t>
  </si>
  <si>
    <t>U5a1f2</t>
  </si>
  <si>
    <t>XXIII, XXIV</t>
  </si>
  <si>
    <t>U5a2a1, U5a2a1+152C!,  U5a2a1a, U5a2a1b, U5a2a1b1, U5a2a1c, U5a2a1e</t>
  </si>
  <si>
    <t>U5b2a2b,	U5b2a2b1</t>
  </si>
  <si>
    <t>U5b2, U5a2a, U5b2c</t>
  </si>
  <si>
    <t>U5b2, U5b2a, U5b2a1a+16311T!,  U5b2a1b, U5b2a2, U5b2a2a1, U5b2a2c, U5b2a3, U5b2a3a, U5b2a4, U5b2a4a, U5b2a6, U5b2c, U5b2c1, U5b2c2b</t>
  </si>
  <si>
    <t>XII, XIII, XIV</t>
  </si>
  <si>
    <t>U5b2a5</t>
  </si>
  <si>
    <t>U5b2a5, U5b2a5a</t>
  </si>
  <si>
    <t>Population</t>
  </si>
  <si>
    <t>Publication</t>
  </si>
  <si>
    <t>Country</t>
  </si>
  <si>
    <t>U5 (%)</t>
  </si>
  <si>
    <t>Sami (Guovdageaidnu, Norway)</t>
  </si>
  <si>
    <t>Norway</t>
  </si>
  <si>
    <t>Sweden</t>
  </si>
  <si>
    <t>Sami (Karasjok, Norway)</t>
  </si>
  <si>
    <t>Sami (Inari and Skolt, Finland)</t>
  </si>
  <si>
    <t>Finland</t>
  </si>
  <si>
    <t>Family tree DNA</t>
  </si>
  <si>
    <t>Russia</t>
  </si>
  <si>
    <t>Finns (Central and North)</t>
  </si>
  <si>
    <t>Russians (Pskov Oblast)</t>
  </si>
  <si>
    <t>Finns (between South and Central)</t>
  </si>
  <si>
    <t>Norway (North)</t>
  </si>
  <si>
    <t>Karelians</t>
  </si>
  <si>
    <t>Mordvinians</t>
  </si>
  <si>
    <t>Finns (South)</t>
  </si>
  <si>
    <t>Croatian Islanders, Hvar</t>
  </si>
  <si>
    <t>Croatia</t>
  </si>
  <si>
    <t>Estonians</t>
  </si>
  <si>
    <t>Estonia</t>
  </si>
  <si>
    <t>Mari</t>
  </si>
  <si>
    <t>Romanians</t>
  </si>
  <si>
    <t>Romania</t>
  </si>
  <si>
    <t>Ukrainians Dnepr (Cherkassy)</t>
  </si>
  <si>
    <t>Ukraine</t>
  </si>
  <si>
    <t>Chuvash</t>
  </si>
  <si>
    <t>Bosnians</t>
  </si>
  <si>
    <t>Bosnia and Herzegovina</t>
  </si>
  <si>
    <t>Bashkirs</t>
  </si>
  <si>
    <t>Russians (Kaluga Oblast)</t>
  </si>
  <si>
    <t>Tatars</t>
  </si>
  <si>
    <t>Aromuns</t>
  </si>
  <si>
    <t>Albania, Macedonia</t>
  </si>
  <si>
    <t>French, North-Eastern</t>
  </si>
  <si>
    <t>France</t>
  </si>
  <si>
    <t>Cvjetan et al, 2004.</t>
  </si>
  <si>
    <t>Spain</t>
  </si>
  <si>
    <t>Slovenians</t>
  </si>
  <si>
    <t>Slovenia</t>
  </si>
  <si>
    <t>Russians (Yaroslavl)</t>
  </si>
  <si>
    <t>Albanians</t>
  </si>
  <si>
    <t>Albania</t>
  </si>
  <si>
    <t>Czechs</t>
  </si>
  <si>
    <t>Czechia</t>
  </si>
  <si>
    <t>Germany</t>
  </si>
  <si>
    <t>Serbians</t>
  </si>
  <si>
    <t>Serbia</t>
  </si>
  <si>
    <t xml:space="preserve">Hungarians </t>
  </si>
  <si>
    <t>Hungary</t>
  </si>
  <si>
    <t>Belorussians</t>
  </si>
  <si>
    <t>Belarus</t>
  </si>
  <si>
    <t>Latvians</t>
  </si>
  <si>
    <t>Latvia</t>
  </si>
  <si>
    <t>Lithuania</t>
  </si>
  <si>
    <t>Macedonia</t>
  </si>
  <si>
    <t>Slovaks</t>
  </si>
  <si>
    <t>Lehocky et al., 2008.</t>
  </si>
  <si>
    <t>Slovakia</t>
  </si>
  <si>
    <t>Bulgarians</t>
  </si>
  <si>
    <t>Bulgaria</t>
  </si>
  <si>
    <t>English (representative)</t>
  </si>
  <si>
    <t>Azeris</t>
  </si>
  <si>
    <t>Azerbaijan</t>
  </si>
  <si>
    <t>Switzerland (East)</t>
  </si>
  <si>
    <t>Switzerland</t>
  </si>
  <si>
    <t>Poles</t>
  </si>
  <si>
    <t>Poland</t>
  </si>
  <si>
    <t>Russians (Oshevensk)</t>
  </si>
  <si>
    <t>Mansi</t>
  </si>
  <si>
    <t>Basques</t>
  </si>
  <si>
    <t>Sardinia</t>
  </si>
  <si>
    <t>Italy</t>
  </si>
  <si>
    <t>West-Saharan</t>
  </si>
  <si>
    <t>West Sahara</t>
  </si>
  <si>
    <t xml:space="preserve">Icelanders </t>
  </si>
  <si>
    <t>Iceland</t>
  </si>
  <si>
    <t>Ireland</t>
  </si>
  <si>
    <t>Italians</t>
  </si>
  <si>
    <t>Russians (Vladimir Oblast)</t>
  </si>
  <si>
    <t>Portugal</t>
  </si>
  <si>
    <t>Austria</t>
  </si>
  <si>
    <t>Greece</t>
  </si>
  <si>
    <t>Dutch</t>
  </si>
  <si>
    <t>Chaitanya et al., 2016</t>
  </si>
  <si>
    <t>Netherlands</t>
  </si>
  <si>
    <t>Scottish</t>
  </si>
  <si>
    <t>Danish</t>
  </si>
  <si>
    <t>Denmark</t>
  </si>
  <si>
    <t>Pomors</t>
  </si>
  <si>
    <t>Kabardians</t>
  </si>
  <si>
    <t>Udmurts</t>
  </si>
  <si>
    <t>Germans (Western Pomerania)</t>
  </si>
  <si>
    <t>Shetland</t>
  </si>
  <si>
    <t>Kets</t>
  </si>
  <si>
    <t>Fulbe</t>
  </si>
  <si>
    <t>Benin, Burkino Faso, Cameroon, Nigeria</t>
  </si>
  <si>
    <t>Iran</t>
  </si>
  <si>
    <t>Kurds</t>
  </si>
  <si>
    <t xml:space="preserve">Sicily </t>
  </si>
  <si>
    <t>Portuguese, Central</t>
  </si>
  <si>
    <t>Kazakhs</t>
  </si>
  <si>
    <t>Kazakhstan</t>
  </si>
  <si>
    <t>Georgians</t>
  </si>
  <si>
    <t>Georgia</t>
  </si>
  <si>
    <t>Tuva</t>
  </si>
  <si>
    <t>Armenians</t>
  </si>
  <si>
    <t>Kivisild et al, 1999</t>
  </si>
  <si>
    <t>Armenia</t>
  </si>
  <si>
    <t>Belgium</t>
  </si>
  <si>
    <t>Abazins and Cherkessians</t>
  </si>
  <si>
    <t>Nasidze et al, 2001</t>
  </si>
  <si>
    <t>Morocco</t>
  </si>
  <si>
    <t>Spain (Galicia)</t>
  </si>
  <si>
    <t>Greece (East Macedonia, Central
Macedonia, Epirus, Thessaly, Central Greece, Peloponnese, and the island of
Chios)</t>
  </si>
  <si>
    <t>Atlantic Senegal</t>
  </si>
  <si>
    <t>Senegal</t>
  </si>
  <si>
    <t>Khakass</t>
  </si>
  <si>
    <t>Mandingo, Mende, Bambara</t>
  </si>
  <si>
    <t>Ely et al, 2006</t>
  </si>
  <si>
    <t>sub-Saharan Africa</t>
  </si>
  <si>
    <t>Nogays</t>
  </si>
  <si>
    <t>Calafell 1996, Comas 1996, Richards 2000, Di Benedetto 2001, Quintana-Murci 2004</t>
  </si>
  <si>
    <t>Turks</t>
  </si>
  <si>
    <t>Turkey</t>
  </si>
  <si>
    <t>Welsh</t>
  </si>
  <si>
    <t>Buryat</t>
  </si>
  <si>
    <t>Chechens</t>
  </si>
  <si>
    <t>Syrian</t>
  </si>
  <si>
    <t>Syria</t>
  </si>
  <si>
    <t>North Africans</t>
  </si>
  <si>
    <t>Algeria, Morocco, Tunisia</t>
  </si>
  <si>
    <t>Egyptians</t>
  </si>
  <si>
    <t>Egypt</t>
  </si>
  <si>
    <t>Uzbeks</t>
  </si>
  <si>
    <t>Uzbekistan</t>
  </si>
  <si>
    <t>Gilaks</t>
  </si>
  <si>
    <t>Palestinians</t>
  </si>
  <si>
    <t>Israel</t>
  </si>
  <si>
    <t xml:space="preserve">Iraq </t>
  </si>
  <si>
    <t>Iraq</t>
  </si>
  <si>
    <t>Yakuts</t>
  </si>
  <si>
    <t>Tunisia</t>
  </si>
  <si>
    <t>Russia (Altai Republic)</t>
  </si>
  <si>
    <t>Algeria</t>
  </si>
  <si>
    <t>Cameroon, Equatorial Guinea</t>
  </si>
  <si>
    <t>Cameroon</t>
  </si>
  <si>
    <t>Cameroon, Nigeria</t>
  </si>
  <si>
    <t>Ethiopia</t>
  </si>
  <si>
    <t>Kalmyks</t>
  </si>
  <si>
    <t>Malta</t>
  </si>
  <si>
    <t xml:space="preserve">Senegalese Mandenka </t>
  </si>
  <si>
    <t>Nilotic speakers</t>
  </si>
  <si>
    <t>Kenya, Sudan, Tanzania</t>
  </si>
  <si>
    <t xml:space="preserve">Pygmy, Nilo-Sakharan </t>
  </si>
  <si>
    <t>Congo, Central African Republic</t>
  </si>
  <si>
    <t>Sierra-Leone</t>
  </si>
  <si>
    <t>Sierra leone</t>
  </si>
  <si>
    <t>Sudan</t>
  </si>
  <si>
    <t>Turkmenistan, Uzbekistan</t>
  </si>
  <si>
    <t>Yemen</t>
  </si>
  <si>
    <t>Khants</t>
  </si>
  <si>
    <t>Nganasans</t>
  </si>
  <si>
    <t>AF381989.1</t>
  </si>
  <si>
    <t>AY339523.1</t>
  </si>
  <si>
    <t>AY339524.1</t>
  </si>
  <si>
    <t>AY339525.1</t>
  </si>
  <si>
    <t>AY339526.1</t>
  </si>
  <si>
    <t>AY339527.1</t>
  </si>
  <si>
    <t>AY339528.1</t>
  </si>
  <si>
    <t>AY339529.1</t>
  </si>
  <si>
    <t>AY339530.1</t>
  </si>
  <si>
    <t>AY339531.1</t>
  </si>
  <si>
    <t>AY339532.1</t>
  </si>
  <si>
    <t>AY339533.1</t>
  </si>
  <si>
    <t>AY339534.1</t>
  </si>
  <si>
    <t>AY339535.1</t>
  </si>
  <si>
    <t>AY339536.1</t>
  </si>
  <si>
    <t>AY339537.1</t>
  </si>
  <si>
    <t>AY339538.1</t>
  </si>
  <si>
    <t>AY339539.1</t>
  </si>
  <si>
    <t>AY339540.1</t>
  </si>
  <si>
    <t>AY339541.1</t>
  </si>
  <si>
    <t>AY339542.1</t>
  </si>
  <si>
    <t>AY339543.1</t>
  </si>
  <si>
    <t>AY339544.1</t>
  </si>
  <si>
    <t>AY882398.1</t>
  </si>
  <si>
    <t>AY882399.1</t>
  </si>
  <si>
    <t>AY882400.1</t>
  </si>
  <si>
    <t>AY882401.1</t>
  </si>
  <si>
    <t>AY882402.1</t>
  </si>
  <si>
    <t>AY882403.1</t>
  </si>
  <si>
    <t>AY882404.1</t>
  </si>
  <si>
    <t>AY882405.1</t>
  </si>
  <si>
    <t>AY882406.1</t>
  </si>
  <si>
    <t>AY882407.1</t>
  </si>
  <si>
    <t>AY882408.1</t>
  </si>
  <si>
    <t>AY882409.1</t>
  </si>
  <si>
    <t>AY882410.1</t>
  </si>
  <si>
    <t>AY882411.1</t>
  </si>
  <si>
    <t>AY882412.1</t>
  </si>
  <si>
    <t>AY882413.1</t>
  </si>
  <si>
    <t>AY882414.1</t>
  </si>
  <si>
    <t>AY882415.1</t>
  </si>
  <si>
    <t>DQ282508.1</t>
  </si>
  <si>
    <t>DQ282509.1</t>
  </si>
  <si>
    <t>DQ282510.1</t>
  </si>
  <si>
    <t>DQ282511.1</t>
  </si>
  <si>
    <t>DQ661681.1</t>
  </si>
  <si>
    <t>DQ902696.1</t>
  </si>
  <si>
    <t>DQ902697.1</t>
  </si>
  <si>
    <t>DQ902700.1</t>
  </si>
  <si>
    <t>DQ902705.1</t>
  </si>
  <si>
    <t>DQ904330.1</t>
  </si>
  <si>
    <t>EF419891.1</t>
  </si>
  <si>
    <t>EF420249.1</t>
  </si>
  <si>
    <t>EF459670.1</t>
  </si>
  <si>
    <t>EU182656.1</t>
  </si>
  <si>
    <t>EU233797.1</t>
  </si>
  <si>
    <t>EU244000.1</t>
  </si>
  <si>
    <t>EU490797.1</t>
  </si>
  <si>
    <t>EU594543.1</t>
  </si>
  <si>
    <t>EU682506.1</t>
  </si>
  <si>
    <t>EU694385.1</t>
  </si>
  <si>
    <t>EU784076.1</t>
  </si>
  <si>
    <t>EU915477.1</t>
  </si>
  <si>
    <t>EU926618.1</t>
  </si>
  <si>
    <t>FJ664616.1</t>
  </si>
  <si>
    <t>FJ887848.1</t>
  </si>
  <si>
    <t>FJ916904.1</t>
  </si>
  <si>
    <t>GQ129167.1</t>
  </si>
  <si>
    <t>GQ132188.1</t>
  </si>
  <si>
    <t>GQ160809.1</t>
  </si>
  <si>
    <t>GQ853200.1</t>
  </si>
  <si>
    <t>GU012633.1</t>
  </si>
  <si>
    <t>GU122991.1</t>
  </si>
  <si>
    <t>GU122993.1</t>
  </si>
  <si>
    <t>GU123032.1</t>
  </si>
  <si>
    <t>GU123037.1</t>
  </si>
  <si>
    <t>GU206811.1</t>
  </si>
  <si>
    <t>GU296541.1</t>
  </si>
  <si>
    <t>GU296542.1</t>
  </si>
  <si>
    <t>GU296543.1</t>
  </si>
  <si>
    <t>GU296544.1</t>
  </si>
  <si>
    <t>GU296545.1</t>
  </si>
  <si>
    <t>GU296546.1</t>
  </si>
  <si>
    <t>GU296547.1</t>
  </si>
  <si>
    <t>GU296548.1</t>
  </si>
  <si>
    <t>GU296549.1</t>
  </si>
  <si>
    <t>GU296550.1</t>
  </si>
  <si>
    <t>GU296551.1</t>
  </si>
  <si>
    <t>GU296552.1</t>
  </si>
  <si>
    <t>GU296553.1</t>
  </si>
  <si>
    <t>GU296554.1</t>
  </si>
  <si>
    <t>GU296555.1</t>
  </si>
  <si>
    <t>GU296556.1</t>
  </si>
  <si>
    <t>GU296557.1</t>
  </si>
  <si>
    <t>GU296558.1</t>
  </si>
  <si>
    <t>GU296559.1</t>
  </si>
  <si>
    <t>GU296560.1</t>
  </si>
  <si>
    <t>GU296561.1</t>
  </si>
  <si>
    <t>GU296562.1</t>
  </si>
  <si>
    <t>GU296563.1</t>
  </si>
  <si>
    <t>GU296564.1</t>
  </si>
  <si>
    <t>GU296565.1</t>
  </si>
  <si>
    <t>GU296566.1</t>
  </si>
  <si>
    <t>GU296567.1</t>
  </si>
  <si>
    <t>GU296568.1</t>
  </si>
  <si>
    <t>GU296569.1</t>
  </si>
  <si>
    <t>GU296570.1</t>
  </si>
  <si>
    <t>GU296571.1</t>
  </si>
  <si>
    <t>GU296572.1</t>
  </si>
  <si>
    <t>GU296573.1</t>
  </si>
  <si>
    <t>GU296574.1</t>
  </si>
  <si>
    <t>GU296575.1</t>
  </si>
  <si>
    <t>GU296576.1</t>
  </si>
  <si>
    <t>GU296577.1</t>
  </si>
  <si>
    <t>GU296578.1</t>
  </si>
  <si>
    <t>GU296579.1</t>
  </si>
  <si>
    <t>GU296580.1</t>
  </si>
  <si>
    <t>GU296581.1</t>
  </si>
  <si>
    <t>GU296582.1</t>
  </si>
  <si>
    <t>GU296583.1</t>
  </si>
  <si>
    <t>GU296584.1</t>
  </si>
  <si>
    <t>GU296585.1</t>
  </si>
  <si>
    <t>GU296586.1</t>
  </si>
  <si>
    <t>GU296587.1</t>
  </si>
  <si>
    <t>GU296588.1</t>
  </si>
  <si>
    <t>GU296589.1</t>
  </si>
  <si>
    <t>GU296590.1</t>
  </si>
  <si>
    <t>GU296591.1</t>
  </si>
  <si>
    <t>GU296592.1</t>
  </si>
  <si>
    <t>GU296593.1</t>
  </si>
  <si>
    <t>GU296594.1</t>
  </si>
  <si>
    <t>GU296595.1</t>
  </si>
  <si>
    <t>GU296596.1</t>
  </si>
  <si>
    <t>GU296597.1</t>
  </si>
  <si>
    <t>GU296598.1</t>
  </si>
  <si>
    <t>GU296599.1</t>
  </si>
  <si>
    <t>GU296600.1</t>
  </si>
  <si>
    <t>GU296601.1</t>
  </si>
  <si>
    <t>GU296602.1</t>
  </si>
  <si>
    <t>GU296603.1</t>
  </si>
  <si>
    <t>GU296604.1</t>
  </si>
  <si>
    <t>GU296605.1</t>
  </si>
  <si>
    <t>GU296606.1</t>
  </si>
  <si>
    <t>GU296607.1</t>
  </si>
  <si>
    <t>GU296608.1</t>
  </si>
  <si>
    <t>GU296609.1</t>
  </si>
  <si>
    <t>GU296610.1</t>
  </si>
  <si>
    <t>GU296611.1</t>
  </si>
  <si>
    <t>GU296612.1</t>
  </si>
  <si>
    <t>GU296613.1</t>
  </si>
  <si>
    <t>GU296614.1</t>
  </si>
  <si>
    <t>GU296615.1</t>
  </si>
  <si>
    <t>GU296616.1</t>
  </si>
  <si>
    <t>GU296617.1</t>
  </si>
  <si>
    <t>GU296618.1</t>
  </si>
  <si>
    <t>GU296619.1</t>
  </si>
  <si>
    <t>GU296620.1</t>
  </si>
  <si>
    <t>GU296621.1</t>
  </si>
  <si>
    <t>GU296622.1</t>
  </si>
  <si>
    <t>GU296623.1</t>
  </si>
  <si>
    <t>GU296624.1</t>
  </si>
  <si>
    <t>GU296625.1</t>
  </si>
  <si>
    <t>GU296626.1</t>
  </si>
  <si>
    <t>GU296627.1</t>
  </si>
  <si>
    <t>GU296628.1</t>
  </si>
  <si>
    <t>GU296629.1</t>
  </si>
  <si>
    <t>GU296630.1</t>
  </si>
  <si>
    <t>GU296631.1</t>
  </si>
  <si>
    <t>GU296632.1</t>
  </si>
  <si>
    <t>GU296633.1</t>
  </si>
  <si>
    <t>GU296634.1</t>
  </si>
  <si>
    <t>GU296635.1</t>
  </si>
  <si>
    <t>GU296636.1</t>
  </si>
  <si>
    <t>GU296637.1</t>
  </si>
  <si>
    <t>GU296638.1</t>
  </si>
  <si>
    <t>GU296639.1</t>
  </si>
  <si>
    <t>GU296640.1</t>
  </si>
  <si>
    <t>GU296641.1</t>
  </si>
  <si>
    <t>GU296642.1</t>
  </si>
  <si>
    <t>GU296643.1</t>
  </si>
  <si>
    <t>GU296644.1</t>
  </si>
  <si>
    <t>GU296645.1</t>
  </si>
  <si>
    <t>GU296646.1</t>
  </si>
  <si>
    <t>GU296647.1</t>
  </si>
  <si>
    <t>GU296648.1</t>
  </si>
  <si>
    <t>GU296649.1</t>
  </si>
  <si>
    <t>GU296650.1</t>
  </si>
  <si>
    <t>GU296651.1</t>
  </si>
  <si>
    <t>GU296652.1</t>
  </si>
  <si>
    <t>GU296653.1</t>
  </si>
  <si>
    <t>GU296654.1</t>
  </si>
  <si>
    <t>GU296655.1</t>
  </si>
  <si>
    <t>GU296656.1</t>
  </si>
  <si>
    <t>GU296657.1</t>
  </si>
  <si>
    <t>GU391321.1</t>
  </si>
  <si>
    <t>GU797137.1</t>
  </si>
  <si>
    <t>GU815340.1</t>
  </si>
  <si>
    <t>HM116534.1</t>
  </si>
  <si>
    <t>HM142902.1</t>
  </si>
  <si>
    <t>HM144108.1</t>
  </si>
  <si>
    <t>HM490393.1</t>
  </si>
  <si>
    <t>HM536179.1</t>
  </si>
  <si>
    <t>HM775995.1</t>
  </si>
  <si>
    <t>HQ588904.1</t>
  </si>
  <si>
    <t>HQ698894.1</t>
  </si>
  <si>
    <t>HQ840516.1</t>
  </si>
  <si>
    <t>JF906114.1</t>
  </si>
  <si>
    <t>JN210894.1</t>
  </si>
  <si>
    <t>JN315868.1</t>
  </si>
  <si>
    <t>JN411082.1</t>
  </si>
  <si>
    <t>JN412063.1</t>
  </si>
  <si>
    <t>JN544933.1</t>
  </si>
  <si>
    <t>JN819535.1</t>
  </si>
  <si>
    <t>JN899603.1</t>
  </si>
  <si>
    <t>JN969087.1</t>
  </si>
  <si>
    <t>JN982470.1</t>
  </si>
  <si>
    <t>JQ014004.1</t>
  </si>
  <si>
    <t>JQ290366.1</t>
  </si>
  <si>
    <t>JQ408439.1</t>
  </si>
  <si>
    <t>JQ582984.1</t>
  </si>
  <si>
    <t>JQ681270.1</t>
  </si>
  <si>
    <t>JQ702496.1</t>
  </si>
  <si>
    <t>JQ705279.1</t>
  </si>
  <si>
    <t>JX152788.1</t>
  </si>
  <si>
    <t>JX152792.1</t>
  </si>
  <si>
    <t>JX152796.1</t>
  </si>
  <si>
    <t>JX152806.1</t>
  </si>
  <si>
    <t>JX152809.1</t>
  </si>
  <si>
    <t>JX152822.1</t>
  </si>
  <si>
    <t>JX152829.1</t>
  </si>
  <si>
    <t>JX152838.1</t>
  </si>
  <si>
    <t>JX152891.1</t>
  </si>
  <si>
    <t>JX152920.1</t>
  </si>
  <si>
    <t>JX152921.1</t>
  </si>
  <si>
    <t>JX152954.1</t>
  </si>
  <si>
    <t>JX152955.1</t>
  </si>
  <si>
    <t>JX152958.1</t>
  </si>
  <si>
    <t>JX152967.1</t>
  </si>
  <si>
    <t>JX152975.1</t>
  </si>
  <si>
    <t>JX152979.1</t>
  </si>
  <si>
    <t>JX152982.1</t>
  </si>
  <si>
    <t>JX153018.1</t>
  </si>
  <si>
    <t>JX153076.1</t>
  </si>
  <si>
    <t>JX153079.1</t>
  </si>
  <si>
    <t>JX153103.1</t>
  </si>
  <si>
    <t>JX153104.1</t>
  </si>
  <si>
    <t>JX153131.1</t>
  </si>
  <si>
    <t>JX153147.1</t>
  </si>
  <si>
    <t>JX153152.1</t>
  </si>
  <si>
    <t>JX153169.1</t>
  </si>
  <si>
    <t>JX153170.1</t>
  </si>
  <si>
    <t>JX153171.1</t>
  </si>
  <si>
    <t>JX153184.1</t>
  </si>
  <si>
    <t>JX153190.1</t>
  </si>
  <si>
    <t>JX153195.1</t>
  </si>
  <si>
    <t>JX153196.1</t>
  </si>
  <si>
    <t>JX153197.1</t>
  </si>
  <si>
    <t>JX153214.1</t>
  </si>
  <si>
    <t>JX153215.1</t>
  </si>
  <si>
    <t>JX153217.1</t>
  </si>
  <si>
    <t>JX153220.1</t>
  </si>
  <si>
    <t>JX153225.1</t>
  </si>
  <si>
    <t>JX153226.1</t>
  </si>
  <si>
    <t>JX153227.1</t>
  </si>
  <si>
    <t>JX153238.1</t>
  </si>
  <si>
    <t>JX153251.1</t>
  </si>
  <si>
    <t>JX153252.1</t>
  </si>
  <si>
    <t>JX153265.1</t>
  </si>
  <si>
    <t>JX153282.1</t>
  </si>
  <si>
    <t>JX153290.1</t>
  </si>
  <si>
    <t>JX153303.1</t>
  </si>
  <si>
    <t>JX153340.1</t>
  </si>
  <si>
    <t>JX153363.1</t>
  </si>
  <si>
    <t>JX153375.1</t>
  </si>
  <si>
    <t>JX153407.1</t>
  </si>
  <si>
    <t>JX153434.1</t>
  </si>
  <si>
    <t>JX153436.1</t>
  </si>
  <si>
    <t>JX153519.1</t>
  </si>
  <si>
    <t>JX153557.1</t>
  </si>
  <si>
    <t>JX153562.1</t>
  </si>
  <si>
    <t>JX153565.1</t>
  </si>
  <si>
    <t>JX153566.1</t>
  </si>
  <si>
    <t>JX153572.1</t>
  </si>
  <si>
    <t>JX153578.1</t>
  </si>
  <si>
    <t>JX153579.1</t>
  </si>
  <si>
    <t>JX153580.1</t>
  </si>
  <si>
    <t>JX153585.1</t>
  </si>
  <si>
    <t>JX153595.1</t>
  </si>
  <si>
    <t>JX153598.1</t>
  </si>
  <si>
    <t>JX153602.1</t>
  </si>
  <si>
    <t>JX153605.1</t>
  </si>
  <si>
    <t>JX153606.1</t>
  </si>
  <si>
    <t>JX153609.1</t>
  </si>
  <si>
    <t>JX153622.1</t>
  </si>
  <si>
    <t>JX153626.1</t>
  </si>
  <si>
    <t>JX153627.1</t>
  </si>
  <si>
    <t>JX153636.1</t>
  </si>
  <si>
    <t>JX153647.1</t>
  </si>
  <si>
    <t>JX153651.1</t>
  </si>
  <si>
    <t>JX153655.1</t>
  </si>
  <si>
    <t>JX153657.1</t>
  </si>
  <si>
    <t>JX153665.1</t>
  </si>
  <si>
    <t>JX153668.1</t>
  </si>
  <si>
    <t>JX153678.1</t>
  </si>
  <si>
    <t>JX153680.1</t>
  </si>
  <si>
    <t>JX153697.1</t>
  </si>
  <si>
    <t>JX153721.1</t>
  </si>
  <si>
    <t>JX153722.1</t>
  </si>
  <si>
    <t>JX153731.1</t>
  </si>
  <si>
    <t>JX153751.1</t>
  </si>
  <si>
    <t>JX153762.1</t>
  </si>
  <si>
    <t>JX153770.1</t>
  </si>
  <si>
    <t>JX153779.1</t>
  </si>
  <si>
    <t>JX153799.1</t>
  </si>
  <si>
    <t>JX153802.1</t>
  </si>
  <si>
    <t>JX153815.1</t>
  </si>
  <si>
    <t>JX153824.1</t>
  </si>
  <si>
    <t>JX153826.1</t>
  </si>
  <si>
    <t>JX153853.1</t>
  </si>
  <si>
    <t>JX153854.1</t>
  </si>
  <si>
    <t>JX153861.1</t>
  </si>
  <si>
    <t>JX153863.1</t>
  </si>
  <si>
    <t>JX153868.1</t>
  </si>
  <si>
    <t>JX153888.1</t>
  </si>
  <si>
    <t>JX153912.1</t>
  </si>
  <si>
    <t>JX153938.1</t>
  </si>
  <si>
    <t>JX153955.1</t>
  </si>
  <si>
    <t>JX153991.1</t>
  </si>
  <si>
    <t>JX154011.1</t>
  </si>
  <si>
    <t>JX154014.1</t>
  </si>
  <si>
    <t>JX154024.1</t>
  </si>
  <si>
    <t>JX154045.1</t>
  </si>
  <si>
    <t>JX154060.1</t>
  </si>
  <si>
    <t>JX154065.1</t>
  </si>
  <si>
    <t>JX171110.1</t>
  </si>
  <si>
    <t>JX171111.1</t>
  </si>
  <si>
    <t>JX171112.1</t>
  </si>
  <si>
    <t>JX171113.1</t>
  </si>
  <si>
    <t>JX171114.1</t>
  </si>
  <si>
    <t>JX171115.1</t>
  </si>
  <si>
    <t>JX171116.1</t>
  </si>
  <si>
    <t>JX171117.1</t>
  </si>
  <si>
    <t>JX171118.1</t>
  </si>
  <si>
    <t>JX171119.1</t>
  </si>
  <si>
    <t>JX171120.1</t>
  </si>
  <si>
    <t>JX171121.1</t>
  </si>
  <si>
    <t>JX171122.1</t>
  </si>
  <si>
    <t>JX171123.1</t>
  </si>
  <si>
    <t>JX286537.1</t>
  </si>
  <si>
    <t>JX441882.1</t>
  </si>
  <si>
    <t>KC018458.1</t>
  </si>
  <si>
    <t>KC175644.1</t>
  </si>
  <si>
    <t>KC246057.1</t>
  </si>
  <si>
    <t>KC257387.1</t>
  </si>
  <si>
    <t>KC337071.1</t>
  </si>
  <si>
    <t>KC602499.1</t>
  </si>
  <si>
    <t>KC763406.1</t>
  </si>
  <si>
    <t>KC763407.1</t>
  </si>
  <si>
    <t>KC763408.1</t>
  </si>
  <si>
    <t>KC763410.1</t>
  </si>
  <si>
    <t>KC763411.1</t>
  </si>
  <si>
    <t>KC763412.1</t>
  </si>
  <si>
    <t>KC763413.1</t>
  </si>
  <si>
    <t>KC763414.1</t>
  </si>
  <si>
    <t>KC763415.1</t>
  </si>
  <si>
    <t>KC763416.1</t>
  </si>
  <si>
    <t>KC763417.1</t>
  </si>
  <si>
    <t>KC763418.1</t>
  </si>
  <si>
    <t>KC763419.1</t>
  </si>
  <si>
    <t>KC763420.1</t>
  </si>
  <si>
    <t>KC763421.1</t>
  </si>
  <si>
    <t>KC763422.1</t>
  </si>
  <si>
    <t>KC763423.1</t>
  </si>
  <si>
    <t>KC763424.1</t>
  </si>
  <si>
    <t>KC763446.1</t>
  </si>
  <si>
    <t>KC763450.1</t>
  </si>
  <si>
    <t>KC847158.1</t>
  </si>
  <si>
    <t>KC862290.1</t>
  </si>
  <si>
    <t>KC911532.1</t>
  </si>
  <si>
    <t>KF161078.1</t>
  </si>
  <si>
    <t>KF161088.1</t>
  </si>
  <si>
    <t>KF161091.1</t>
  </si>
  <si>
    <t>KF161103.1</t>
  </si>
  <si>
    <t>KF161107.1</t>
  </si>
  <si>
    <t>KF161112.1</t>
  </si>
  <si>
    <t>KF161115.1</t>
  </si>
  <si>
    <t>KF161125.1</t>
  </si>
  <si>
    <t>KF161127.1</t>
  </si>
  <si>
    <t>KF161131.1</t>
  </si>
  <si>
    <t>KF161156.1</t>
  </si>
  <si>
    <t>KF161162.1</t>
  </si>
  <si>
    <t>KF161166.1</t>
  </si>
  <si>
    <t>KF161187.1</t>
  </si>
  <si>
    <t>KF161190.1</t>
  </si>
  <si>
    <t>KF161191.1</t>
  </si>
  <si>
    <t>KF161196.1</t>
  </si>
  <si>
    <t>KF161206.1</t>
  </si>
  <si>
    <t>KF161215.1</t>
  </si>
  <si>
    <t>KF161221.1</t>
  </si>
  <si>
    <t>KF161226.1</t>
  </si>
  <si>
    <t>KF161231.1</t>
  </si>
  <si>
    <t>KF161240.1</t>
  </si>
  <si>
    <t>KF161244.1</t>
  </si>
  <si>
    <t>KF161251.1</t>
  </si>
  <si>
    <t>KF161274.1</t>
  </si>
  <si>
    <t>KF161290.1</t>
  </si>
  <si>
    <t>KF161292.1</t>
  </si>
  <si>
    <t>KF161294.1</t>
  </si>
  <si>
    <t>KF161317.1</t>
  </si>
  <si>
    <t>KF161321.1</t>
  </si>
  <si>
    <t>KF161323.1</t>
  </si>
  <si>
    <t>KF161325.1</t>
  </si>
  <si>
    <t>KF161330.1</t>
  </si>
  <si>
    <t>KF161341.1</t>
  </si>
  <si>
    <t>KF161350.1</t>
  </si>
  <si>
    <t>KF161373.1</t>
  </si>
  <si>
    <t>KF161376.1</t>
  </si>
  <si>
    <t>KF161379.1</t>
  </si>
  <si>
    <t>KF161380.1</t>
  </si>
  <si>
    <t>KF161386.1</t>
  </si>
  <si>
    <t>KF161397.1</t>
  </si>
  <si>
    <t>KF161411.1</t>
  </si>
  <si>
    <t>KF161415.1</t>
  </si>
  <si>
    <t>KF161438.1</t>
  </si>
  <si>
    <t>KF161447.1</t>
  </si>
  <si>
    <t>KF161453.1</t>
  </si>
  <si>
    <t>KF161463.1</t>
  </si>
  <si>
    <t>KF161506.1</t>
  </si>
  <si>
    <t>KF161507.1</t>
  </si>
  <si>
    <t>KF161514.1</t>
  </si>
  <si>
    <t>KF161529.1</t>
  </si>
  <si>
    <t>KF161545.1</t>
  </si>
  <si>
    <t>KF161550.1</t>
  </si>
  <si>
    <t>KF161560.1</t>
  </si>
  <si>
    <t>KF161578.1</t>
  </si>
  <si>
    <t>KF161587.1</t>
  </si>
  <si>
    <t>KF161607.1</t>
  </si>
  <si>
    <t>KF161611.1</t>
  </si>
  <si>
    <t>KF161640.1</t>
  </si>
  <si>
    <t>KF161673.1</t>
  </si>
  <si>
    <t>KF161711.1</t>
  </si>
  <si>
    <t>KF161712.1</t>
  </si>
  <si>
    <t>KF161733.1</t>
  </si>
  <si>
    <t>KF161738.1</t>
  </si>
  <si>
    <t>KF161758.1</t>
  </si>
  <si>
    <t>KF161767.1</t>
  </si>
  <si>
    <t>KF161777.1</t>
  </si>
  <si>
    <t>KF161787.1</t>
  </si>
  <si>
    <t>KF161822.1</t>
  </si>
  <si>
    <t>KF161848.1</t>
  </si>
  <si>
    <t>KF161858.1</t>
  </si>
  <si>
    <t>KF161860.1</t>
  </si>
  <si>
    <t>KF161863.1</t>
  </si>
  <si>
    <t>KF161868.1</t>
  </si>
  <si>
    <t>KF161870.1</t>
  </si>
  <si>
    <t>KF161882.1</t>
  </si>
  <si>
    <t>KF161886.1</t>
  </si>
  <si>
    <t>KF161903.1</t>
  </si>
  <si>
    <t>KF161948.1</t>
  </si>
  <si>
    <t>KF161956.1</t>
  </si>
  <si>
    <t>KF161963.1</t>
  </si>
  <si>
    <t>KF161969.1</t>
  </si>
  <si>
    <t>KF161978.1</t>
  </si>
  <si>
    <t>KF161983.1</t>
  </si>
  <si>
    <t>KF161993.1</t>
  </si>
  <si>
    <t>KF162003.1</t>
  </si>
  <si>
    <t>KF162007.1</t>
  </si>
  <si>
    <t>KF162015.1</t>
  </si>
  <si>
    <t>KF162030.1</t>
  </si>
  <si>
    <t>KF162031.1</t>
  </si>
  <si>
    <t>KF162056.1</t>
  </si>
  <si>
    <t>KF162065.1</t>
  </si>
  <si>
    <t>KF162068.1</t>
  </si>
  <si>
    <t>KF162072.1</t>
  </si>
  <si>
    <t>KF162074.1</t>
  </si>
  <si>
    <t>KF162083.1</t>
  </si>
  <si>
    <t>KF162108.1</t>
  </si>
  <si>
    <t>KF162148.1</t>
  </si>
  <si>
    <t>KF162151.1</t>
  </si>
  <si>
    <t>KF162155.1</t>
  </si>
  <si>
    <t>KF162174.1</t>
  </si>
  <si>
    <t>KF162175.1</t>
  </si>
  <si>
    <t>KF162179.1</t>
  </si>
  <si>
    <t>KF162208.1</t>
  </si>
  <si>
    <t>KF162213.1</t>
  </si>
  <si>
    <t>KF162217.1</t>
  </si>
  <si>
    <t>KF162244.1</t>
  </si>
  <si>
    <t>KF162245.1</t>
  </si>
  <si>
    <t>KF162255.1</t>
  </si>
  <si>
    <t>KF162265.1</t>
  </si>
  <si>
    <t>KF162315.1</t>
  </si>
  <si>
    <t>KF162334.1</t>
  </si>
  <si>
    <t>KF162385.1</t>
  </si>
  <si>
    <t>KF162395.1</t>
  </si>
  <si>
    <t>KF162403.1</t>
  </si>
  <si>
    <t>KF162424.1</t>
  </si>
  <si>
    <t>KF162429.1</t>
  </si>
  <si>
    <t>KF162491.1</t>
  </si>
  <si>
    <t>KF162506.1</t>
  </si>
  <si>
    <t>KF162515.1</t>
  </si>
  <si>
    <t>KF162528.1</t>
  </si>
  <si>
    <t>KF162538.1</t>
  </si>
  <si>
    <t>KF162546.1</t>
  </si>
  <si>
    <t>KF162575.1</t>
  </si>
  <si>
    <t>KF162600.1</t>
  </si>
  <si>
    <t>KF162602.1</t>
  </si>
  <si>
    <t>KF162650.1</t>
  </si>
  <si>
    <t>KF162669.1</t>
  </si>
  <si>
    <t>KF162670.1</t>
  </si>
  <si>
    <t>KF162677.1</t>
  </si>
  <si>
    <t>KF162700.1</t>
  </si>
  <si>
    <t>KF162701.1</t>
  </si>
  <si>
    <t>KF162704.1</t>
  </si>
  <si>
    <t>KF162717.1</t>
  </si>
  <si>
    <t>KF162719.1</t>
  </si>
  <si>
    <t>KF162728.1</t>
  </si>
  <si>
    <t>KF162764.1</t>
  </si>
  <si>
    <t>KF162777.1</t>
  </si>
  <si>
    <t>KF162779.1</t>
  </si>
  <si>
    <t>KF162785.1</t>
  </si>
  <si>
    <t>KF162789.1</t>
  </si>
  <si>
    <t>KF162797.1</t>
  </si>
  <si>
    <t>KF162804.1</t>
  </si>
  <si>
    <t>KF162814.1</t>
  </si>
  <si>
    <t>KF162837.1</t>
  </si>
  <si>
    <t>KF162843.1</t>
  </si>
  <si>
    <t>KF162850.1</t>
  </si>
  <si>
    <t>KF162852.1</t>
  </si>
  <si>
    <t>KF162861.1</t>
  </si>
  <si>
    <t>KF162866.1</t>
  </si>
  <si>
    <t>KF162904.1</t>
  </si>
  <si>
    <t>KF162905.1</t>
  </si>
  <si>
    <t>KF162908.1</t>
  </si>
  <si>
    <t>KF162918.1</t>
  </si>
  <si>
    <t>KF162925.1</t>
  </si>
  <si>
    <t>KF162934.1</t>
  </si>
  <si>
    <t>KF162935.1</t>
  </si>
  <si>
    <t>KF162958.1</t>
  </si>
  <si>
    <t>KF162959.1</t>
  </si>
  <si>
    <t>KF162973.1</t>
  </si>
  <si>
    <t>KF163016.1</t>
  </si>
  <si>
    <t>KF163031.1</t>
  </si>
  <si>
    <t>KF163045.1</t>
  </si>
  <si>
    <t>KF163049.1</t>
  </si>
  <si>
    <t>KF466256.1</t>
  </si>
  <si>
    <t>KF631316.1</t>
  </si>
  <si>
    <t>KF631318.1</t>
  </si>
  <si>
    <t>KF631319.1</t>
  </si>
  <si>
    <t>KF647698.1</t>
  </si>
  <si>
    <t>KF921964.1</t>
  </si>
  <si>
    <t>KJ194456.1</t>
  </si>
  <si>
    <t>KJ198893.1</t>
  </si>
  <si>
    <t>KJ198895.1</t>
  </si>
  <si>
    <t>KJ690073.1</t>
  </si>
  <si>
    <t>KJ735672.1</t>
  </si>
  <si>
    <t>KJ735674.1</t>
  </si>
  <si>
    <t>KJ801919.1</t>
  </si>
  <si>
    <t>KJ856766.1</t>
  </si>
  <si>
    <t>KJ856782.1</t>
  </si>
  <si>
    <t>KJ856787.1</t>
  </si>
  <si>
    <t>KJ863728.1</t>
  </si>
  <si>
    <t>KM411957.1</t>
  </si>
  <si>
    <t>KM925144.1</t>
  </si>
  <si>
    <t>KP688570.1</t>
  </si>
  <si>
    <t>KP698513.1</t>
  </si>
  <si>
    <t>KP726908.1</t>
  </si>
  <si>
    <t>KP735165.1</t>
  </si>
  <si>
    <t>KP782041.1</t>
  </si>
  <si>
    <t>KP814039.1</t>
  </si>
  <si>
    <t>KP835772.1</t>
  </si>
  <si>
    <t>KP940982.1</t>
  </si>
  <si>
    <t>KP974688.1</t>
  </si>
  <si>
    <t>KR011273.1</t>
  </si>
  <si>
    <t>KR260479.1</t>
  </si>
  <si>
    <t>KR779775.1</t>
  </si>
  <si>
    <t>KR809713.1</t>
  </si>
  <si>
    <t>KR858869.1</t>
  </si>
  <si>
    <t>KR864755.1</t>
  </si>
  <si>
    <t>KR902533.1</t>
  </si>
  <si>
    <t>KT193618.1</t>
  </si>
  <si>
    <t>KT277304.1</t>
  </si>
  <si>
    <t>KT359914.1</t>
  </si>
  <si>
    <t>KT366045.1</t>
  </si>
  <si>
    <t>KT372903.1</t>
  </si>
  <si>
    <t>KT697999.1</t>
  </si>
  <si>
    <t>KT698003.1</t>
  </si>
  <si>
    <t>KT698010.1</t>
  </si>
  <si>
    <t>KT698018.1</t>
  </si>
  <si>
    <t>KT698021.1</t>
  </si>
  <si>
    <t>KT698022.1</t>
  </si>
  <si>
    <t>KT698024.1</t>
  </si>
  <si>
    <t>KT698028.1</t>
  </si>
  <si>
    <t>KT764936.1</t>
  </si>
  <si>
    <t>KT897695.1</t>
  </si>
  <si>
    <t>KT956911.1</t>
  </si>
  <si>
    <t>KU057167.1</t>
  </si>
  <si>
    <t>KU953390.1</t>
  </si>
  <si>
    <t>KU954490.1</t>
  </si>
  <si>
    <t>KU954498.1</t>
  </si>
  <si>
    <t>KX467281.1</t>
  </si>
  <si>
    <t>KX517914.1</t>
  </si>
  <si>
    <t>KX530929.1</t>
  </si>
  <si>
    <t>KX831131.1</t>
  </si>
  <si>
    <t>KX950712.1</t>
  </si>
  <si>
    <t>KY284598.1</t>
  </si>
  <si>
    <t>KY346826.1</t>
  </si>
  <si>
    <t>KY409296.1</t>
  </si>
  <si>
    <t>KY452021.1</t>
  </si>
  <si>
    <t>KY452024.1</t>
  </si>
  <si>
    <t>KY496864.1</t>
  </si>
  <si>
    <t>KY496866.1</t>
  </si>
  <si>
    <t>KY496867.1</t>
  </si>
  <si>
    <t>KY496874.1</t>
  </si>
  <si>
    <t>KY496875.1</t>
  </si>
  <si>
    <t>KY496881.1</t>
  </si>
  <si>
    <t>KY496884.1</t>
  </si>
  <si>
    <t>KY496886.1</t>
  </si>
  <si>
    <t>KY496889.1</t>
  </si>
  <si>
    <t>KY496913.1</t>
  </si>
  <si>
    <t>KY499950.1</t>
  </si>
  <si>
    <t>KY580834.1</t>
  </si>
  <si>
    <t>KY606241.1</t>
  </si>
  <si>
    <t>KY606917.1</t>
  </si>
  <si>
    <t>KY606940.1</t>
  </si>
  <si>
    <t>KY615260.1</t>
  </si>
  <si>
    <t>KY656559.1</t>
  </si>
  <si>
    <t>KY656561.1</t>
  </si>
  <si>
    <t>KY670860.1</t>
  </si>
  <si>
    <t>KY670863.1</t>
  </si>
  <si>
    <t>KY670884.1</t>
  </si>
  <si>
    <t>KY670901.1</t>
  </si>
  <si>
    <t>KY670911.1</t>
  </si>
  <si>
    <t>KY670928.1</t>
  </si>
  <si>
    <t>KY670929.1</t>
  </si>
  <si>
    <t>KY670955.1</t>
  </si>
  <si>
    <t>KY671045.1</t>
  </si>
  <si>
    <t>KY671057.1</t>
  </si>
  <si>
    <t>KY671066.1</t>
  </si>
  <si>
    <t>KY671076.1</t>
  </si>
  <si>
    <t>KY674521.1</t>
  </si>
  <si>
    <t>KY771077.1</t>
  </si>
  <si>
    <t>KY782150.1</t>
  </si>
  <si>
    <t>KY782154.1</t>
  </si>
  <si>
    <t>KY782155.1</t>
  </si>
  <si>
    <t>KY782171.1</t>
  </si>
  <si>
    <t>KY782187.1</t>
  </si>
  <si>
    <t>KY782199.1</t>
  </si>
  <si>
    <t>KY782210.1</t>
  </si>
  <si>
    <t>KY782213.1</t>
  </si>
  <si>
    <t>KY923852.1</t>
  </si>
  <si>
    <t>KY923854.1</t>
  </si>
  <si>
    <t>KY923855.1</t>
  </si>
  <si>
    <t>KY923856.1</t>
  </si>
  <si>
    <t>KY923857.1</t>
  </si>
  <si>
    <t>KY923858.1</t>
  </si>
  <si>
    <t>KY923859.1</t>
  </si>
  <si>
    <t>KY923860.1</t>
  </si>
  <si>
    <t>KY923861.1</t>
  </si>
  <si>
    <t>KY923862.1</t>
  </si>
  <si>
    <t>KY967268.1</t>
  </si>
  <si>
    <t>MF035493.1</t>
  </si>
  <si>
    <t>MF070509.1</t>
  </si>
  <si>
    <t>MF110609.1</t>
  </si>
  <si>
    <t>MF152681.1</t>
  </si>
  <si>
    <t>MF172950.1</t>
  </si>
  <si>
    <t>MF177144.1</t>
  </si>
  <si>
    <t>MF177151.1</t>
  </si>
  <si>
    <t>MF177152.1</t>
  </si>
  <si>
    <t>MF177156.1</t>
  </si>
  <si>
    <t>MF177166.1</t>
  </si>
  <si>
    <t>MF177181.1</t>
  </si>
  <si>
    <t>MF177182.1</t>
  </si>
  <si>
    <t>MF278019.1</t>
  </si>
  <si>
    <t>MF317873.1</t>
  </si>
  <si>
    <t>MF317877.1</t>
  </si>
  <si>
    <t>MF356207.1</t>
  </si>
  <si>
    <t>MF362860.1</t>
  </si>
  <si>
    <t>MF362926.1</t>
  </si>
  <si>
    <t>MF497491.1</t>
  </si>
  <si>
    <t>MF497492.1</t>
  </si>
  <si>
    <t>MF497496.1</t>
  </si>
  <si>
    <t>MF497498.1</t>
  </si>
  <si>
    <t>MF497501.1</t>
  </si>
  <si>
    <t>MF497504.1</t>
  </si>
  <si>
    <t>MF497506.1</t>
  </si>
  <si>
    <t>MF497507.1</t>
  </si>
  <si>
    <t>MF497510.1</t>
  </si>
  <si>
    <t>MF497511.1</t>
  </si>
  <si>
    <t>MF597726.1</t>
  </si>
  <si>
    <t>MG011475.1</t>
  </si>
  <si>
    <t>MG428996.1</t>
  </si>
  <si>
    <t>MG428999.1</t>
  </si>
  <si>
    <t>MG429000.1</t>
  </si>
  <si>
    <t>MG429001.1</t>
  </si>
  <si>
    <t>MG429004.1</t>
  </si>
  <si>
    <t>MG429005.1</t>
  </si>
  <si>
    <t>MG429006.1</t>
  </si>
  <si>
    <t>MG429007.1</t>
  </si>
  <si>
    <t>MG429008.1</t>
  </si>
  <si>
    <t>MG429010.1</t>
  </si>
  <si>
    <t>MG429011.1</t>
  </si>
  <si>
    <t>MG429012.1</t>
  </si>
  <si>
    <t>MG429018.1</t>
  </si>
  <si>
    <t>MG429019.1</t>
  </si>
  <si>
    <t>MG429021.1</t>
  </si>
  <si>
    <t>MG429025.1</t>
  </si>
  <si>
    <t>MG429031.1</t>
  </si>
  <si>
    <t>MG429038.1</t>
  </si>
  <si>
    <t>MG429039.1</t>
  </si>
  <si>
    <t>MG429045.1</t>
  </si>
  <si>
    <t>MG429048.1</t>
  </si>
  <si>
    <t>MG496256.1</t>
  </si>
  <si>
    <t>MG520372.1</t>
  </si>
  <si>
    <t>MG586885.1</t>
  </si>
  <si>
    <t>MG592719.1</t>
  </si>
  <si>
    <t>MG646085.1</t>
  </si>
  <si>
    <t>MG646087.1</t>
  </si>
  <si>
    <t>MG646111.1</t>
  </si>
  <si>
    <t>MG646113.1</t>
  </si>
  <si>
    <t>MG646115.1</t>
  </si>
  <si>
    <t>MG646126.1</t>
  </si>
  <si>
    <t>MG646133.1</t>
  </si>
  <si>
    <t>MG646141.1</t>
  </si>
  <si>
    <t>MG646145.1</t>
  </si>
  <si>
    <t>MG646154.1</t>
  </si>
  <si>
    <t>MG646163.1</t>
  </si>
  <si>
    <t>MG646173.1</t>
  </si>
  <si>
    <t>MG646197.1</t>
  </si>
  <si>
    <t>MG646202.1</t>
  </si>
  <si>
    <t>MG646205.1</t>
  </si>
  <si>
    <t>MG646209.1</t>
  </si>
  <si>
    <t>MG646212.1</t>
  </si>
  <si>
    <t>MG646220.1</t>
  </si>
  <si>
    <t>MG646224.1</t>
  </si>
  <si>
    <t>MG646263.1</t>
  </si>
  <si>
    <t>MG646265.1</t>
  </si>
  <si>
    <t>MG669000.1</t>
  </si>
  <si>
    <t>MG709132.1</t>
  </si>
  <si>
    <t>MG752867.1</t>
  </si>
  <si>
    <t>MH029803.1</t>
  </si>
  <si>
    <t>MH057392.1</t>
  </si>
  <si>
    <t>MH120428.1</t>
  </si>
  <si>
    <t>MH120429.1</t>
  </si>
  <si>
    <t>MH120430.1</t>
  </si>
  <si>
    <t>MH120438.1</t>
  </si>
  <si>
    <t>MH120442.1</t>
  </si>
  <si>
    <t>MH120464.1</t>
  </si>
  <si>
    <t>MH120466.1</t>
  </si>
  <si>
    <t>MH120490.1</t>
  </si>
  <si>
    <t>MH120503.1</t>
  </si>
  <si>
    <t>MH120505.1</t>
  </si>
  <si>
    <t>MH120517.1</t>
  </si>
  <si>
    <t>MH120542.1</t>
  </si>
  <si>
    <t>MH120569.1</t>
  </si>
  <si>
    <t>MH120583.1</t>
  </si>
  <si>
    <t>MH120618.1</t>
  </si>
  <si>
    <t>MH120619.1</t>
  </si>
  <si>
    <t>MH120627.1</t>
  </si>
  <si>
    <t>MH120640.1</t>
  </si>
  <si>
    <t>MH120650.1</t>
  </si>
  <si>
    <t>MH120659.1</t>
  </si>
  <si>
    <t>MH120668.1</t>
  </si>
  <si>
    <t>MH120676.1</t>
  </si>
  <si>
    <t>MH120678.1</t>
  </si>
  <si>
    <t>MH120684.1</t>
  </si>
  <si>
    <t>MH120691.1</t>
  </si>
  <si>
    <t>MH120700.1</t>
  </si>
  <si>
    <t>MH120710.1</t>
  </si>
  <si>
    <t>MH120716.1</t>
  </si>
  <si>
    <t>MH120717.1</t>
  </si>
  <si>
    <t>MH120718.1</t>
  </si>
  <si>
    <t>MH120722.1</t>
  </si>
  <si>
    <t>MH120725.1</t>
  </si>
  <si>
    <t>MH120735.1</t>
  </si>
  <si>
    <t>MH120743.1</t>
  </si>
  <si>
    <t>MH120755.1</t>
  </si>
  <si>
    <t>MH120759.1</t>
  </si>
  <si>
    <t>MH120762.1</t>
  </si>
  <si>
    <t>MH120763.1</t>
  </si>
  <si>
    <t>MH120765.1</t>
  </si>
  <si>
    <t>MH120772.1</t>
  </si>
  <si>
    <t>MH120777.1</t>
  </si>
  <si>
    <t>MH120779.1</t>
  </si>
  <si>
    <t>MH120780.1</t>
  </si>
  <si>
    <t>MH120781.1</t>
  </si>
  <si>
    <t>MH120782.1</t>
  </si>
  <si>
    <t>MH120789.1</t>
  </si>
  <si>
    <t>MH120794.1</t>
  </si>
  <si>
    <t>MH120795.1</t>
  </si>
  <si>
    <t>MH120796.1</t>
  </si>
  <si>
    <t>MH120797.1</t>
  </si>
  <si>
    <t>MH120800.1</t>
  </si>
  <si>
    <t>MH120802.1</t>
  </si>
  <si>
    <t>MH120810.1</t>
  </si>
  <si>
    <t>MH158249.1</t>
  </si>
  <si>
    <t>MH161390.1</t>
  </si>
  <si>
    <t>MH178740.1</t>
  </si>
  <si>
    <t>MH182743.1</t>
  </si>
  <si>
    <t>MH619437.1</t>
  </si>
  <si>
    <t>MH631062.1</t>
  </si>
  <si>
    <t>MH631155.1</t>
  </si>
  <si>
    <t>MK059496.1</t>
  </si>
  <si>
    <t>MK175493.1</t>
  </si>
  <si>
    <t>MK321334.1</t>
  </si>
  <si>
    <t>MK391752.1</t>
  </si>
  <si>
    <t>MK393443.1</t>
  </si>
  <si>
    <t>MK491371.1</t>
  </si>
  <si>
    <t>MK617227.1</t>
  </si>
  <si>
    <t>MK617261.1</t>
  </si>
  <si>
    <t>MK617264.1</t>
  </si>
  <si>
    <t>MN124446.1</t>
  </si>
  <si>
    <t>MN516559.1</t>
  </si>
  <si>
    <t>MN516563.1</t>
  </si>
  <si>
    <t>MN516567.1</t>
  </si>
  <si>
    <t>MN516582.1</t>
  </si>
  <si>
    <t>MN516587.1</t>
  </si>
  <si>
    <t>MN516593.1</t>
  </si>
  <si>
    <t>MN516594.1</t>
  </si>
  <si>
    <t>MN516597.1</t>
  </si>
  <si>
    <t>MN516603.1</t>
  </si>
  <si>
    <t>MN516614.1</t>
  </si>
  <si>
    <t>MN516620.1</t>
  </si>
  <si>
    <t>MN516622.1</t>
  </si>
  <si>
    <t>MN516628.1</t>
  </si>
  <si>
    <t>MN516634.1</t>
  </si>
  <si>
    <t>MN516642.1</t>
  </si>
  <si>
    <t>MN516651.1</t>
  </si>
  <si>
    <t>MN516655.1</t>
  </si>
  <si>
    <t>MN516659.1</t>
  </si>
  <si>
    <t>MN516672.1</t>
  </si>
  <si>
    <t>MN516684.1</t>
  </si>
  <si>
    <t>MN516686.1</t>
  </si>
  <si>
    <t>MN516691.1</t>
  </si>
  <si>
    <t>MN540464.1</t>
  </si>
  <si>
    <t>MN540465.1</t>
  </si>
  <si>
    <t>MN540467.1</t>
  </si>
  <si>
    <t>MN540468.1</t>
  </si>
  <si>
    <t>MN540469.1</t>
  </si>
  <si>
    <t>MN540470.1</t>
  </si>
  <si>
    <t>MN540471.1</t>
  </si>
  <si>
    <t>MN540473.1</t>
  </si>
  <si>
    <t>MN540481.1</t>
  </si>
  <si>
    <t>MN540485.1</t>
  </si>
  <si>
    <t>MN540486.1</t>
  </si>
  <si>
    <t>MN540488.1</t>
  </si>
  <si>
    <t>MN540489.1</t>
  </si>
  <si>
    <t>MN540493.1</t>
  </si>
  <si>
    <t>MN540495.1</t>
  </si>
  <si>
    <t>MN540525.1</t>
  </si>
  <si>
    <t>MN540526.1</t>
  </si>
  <si>
    <t>MN540530.1</t>
  </si>
  <si>
    <t>MN540534.1</t>
  </si>
  <si>
    <t>MN540547.1</t>
  </si>
  <si>
    <t>MN540561.1</t>
  </si>
  <si>
    <t>MN610423.1</t>
  </si>
  <si>
    <t>MN610426.1</t>
  </si>
  <si>
    <t>MT137385.1</t>
  </si>
  <si>
    <t>MT588217.1</t>
  </si>
  <si>
    <t>MT588220.1</t>
  </si>
  <si>
    <t>MT588223.1</t>
  </si>
  <si>
    <t>MT588227.1</t>
  </si>
  <si>
    <t>MT588228.1</t>
  </si>
  <si>
    <t>MT588258.1</t>
  </si>
  <si>
    <t>MT588260.1</t>
  </si>
  <si>
    <t>MT588287.1</t>
  </si>
  <si>
    <t>MT588293.1</t>
  </si>
  <si>
    <t>Ukrainians (Lvov and Ivano‐Frankovsk)</t>
  </si>
  <si>
    <t>Sajantila et al, 1995</t>
  </si>
  <si>
    <t>Meinila et al. 2001</t>
  </si>
  <si>
    <t>Malyarchuk et al, 2004</t>
  </si>
  <si>
    <t>Tambets et al, 2004</t>
  </si>
  <si>
    <t>Helgason et al, 2001. Opdal et al, 1998.  Passarino et al, 2002. Family Tree DNA</t>
  </si>
  <si>
    <t>Sajantila et al, 1995. Bermisheva et al, 2002.</t>
  </si>
  <si>
    <t>Sajantila et al, 1995, Bermisheva et al, 2002. FamilyTreeDNA</t>
  </si>
  <si>
    <t>Dupuy &amp; Olaisen, 1996. Delghandi et al, 1998.</t>
  </si>
  <si>
    <t>Sajantila et al., 1995. Dupuy &amp; Olaisen, 1996.</t>
  </si>
  <si>
    <t>Dupuy &amp; Olaisen, 1996.</t>
  </si>
  <si>
    <t>Helgason et al, 2001</t>
  </si>
  <si>
    <t>Richards et al, 2000, Bermisheva et al, 2002</t>
  </si>
  <si>
    <t>Helgason et al, 2002</t>
  </si>
  <si>
    <t>Opdal et al, 1998</t>
  </si>
  <si>
    <t>Bermisheva et al, 2002</t>
  </si>
  <si>
    <t>Bosch et al, 2006</t>
  </si>
  <si>
    <t>Pshenichnov et al, 2013.</t>
  </si>
  <si>
    <t>Richards et al, 2000. Dubut et al, 2004.</t>
  </si>
  <si>
    <t>Pshenichnov et al., 2016. Mielnik-Sikorska et al, 2013.</t>
  </si>
  <si>
    <t>Dubut et al, 2004.</t>
  </si>
  <si>
    <t>Pfeiffer et al, 1999.</t>
  </si>
  <si>
    <t>Belyaeva et al, 2003</t>
  </si>
  <si>
    <t>Kasperaviciute et al, 2004</t>
  </si>
  <si>
    <t>Baasner et al, 1998. Pfeiffer et al, 1999.</t>
  </si>
  <si>
    <t>Richards et al, 2000</t>
  </si>
  <si>
    <t>Simoni et al, 2000</t>
  </si>
  <si>
    <t>Derbeneva et al, 2002a</t>
  </si>
  <si>
    <t>Richards et al, 2000. Morelli et al, 2010. Fraumene et al, 2006.</t>
  </si>
  <si>
    <t>Rando et al, 1998. Plaza et al, 2003.</t>
  </si>
  <si>
    <t>Sajantila et al, 1995. Richards et al, 1996. Helgason et al, 2000.</t>
  </si>
  <si>
    <t>Irwin et al, 2007.</t>
  </si>
  <si>
    <t>McEvoy et al, 2004. Sykes et al, 2006.</t>
  </si>
  <si>
    <t>Malyarchuk et al, 2004.</t>
  </si>
  <si>
    <t>Tonks et al, 2006</t>
  </si>
  <si>
    <t>Bermisheva et al, 2002. Grosheva et al, 2014.</t>
  </si>
  <si>
    <t>Dimo-Simonin et al, 2000.</t>
  </si>
  <si>
    <t>Poetsch et al, 2003</t>
  </si>
  <si>
    <t>Babalini et al, 2005</t>
  </si>
  <si>
    <t>Goodacre et al, 2005</t>
  </si>
  <si>
    <t>Derbeneva et al, 2002b</t>
  </si>
  <si>
    <t>Watson et al, 1996. Coia et al, 2005.</t>
  </si>
  <si>
    <t>Metspalu et al, 2004. Quintana-Murci et al, 2004.</t>
  </si>
  <si>
    <t>Comas et al, 2000. Richards et al, 2000. Quintana-Murci et al, 2004.</t>
  </si>
  <si>
    <t>Comas et al, 1998. Comas et al, 2004. FamilyTreeDNA</t>
  </si>
  <si>
    <t>Comas et al, 2000. Quintana-Murci et al, 2004. Alfonso-Sanchez et al, 2006.</t>
  </si>
  <si>
    <t>Gubina et al, 2013</t>
  </si>
  <si>
    <t>Rando et al, 1998. Brakez et al, 2001. Plaza et al, 2003.</t>
  </si>
  <si>
    <t>Kouvatsi et al, 2001</t>
  </si>
  <si>
    <t>Rando et al, 1998</t>
  </si>
  <si>
    <t>Quintana-Murci et al, 2004. Nasidze et al, 2006.</t>
  </si>
  <si>
    <t>Metspalu et al, 2004.</t>
  </si>
  <si>
    <t>Bermisheva et al, 2004</t>
  </si>
  <si>
    <t>Kivisild et al, 2004</t>
  </si>
  <si>
    <t>Richards et al, 2000. Nasidze et al, 2001. Quintana-Murci et al, 2004.</t>
  </si>
  <si>
    <t>Richards et al, 2000. Achilli et al, 2007.</t>
  </si>
  <si>
    <t>Plaza et al, 2003. Cherni et al, 2005.</t>
  </si>
  <si>
    <t>Krings et al, 1999. Stevanovitch et al, 2004.</t>
  </si>
  <si>
    <t>Comas et al, 2004. Quintana-Murci et al, 2004.</t>
  </si>
  <si>
    <t>Richards et al, 2000. Al-Zahery et al, 2003.</t>
  </si>
  <si>
    <t>Fedorova et al, 2003</t>
  </si>
  <si>
    <t>Plaza et al, 2003. Fadhlaoui-Zid et al, 2004.</t>
  </si>
  <si>
    <t>Corte-Real et al, 1996</t>
  </si>
  <si>
    <t>Mateu et al, 1997. Coia et al, 2005.</t>
  </si>
  <si>
    <t>Coia et al, 2005</t>
  </si>
  <si>
    <t>Watson et al, 1996. Cerny et al, 2004.</t>
  </si>
  <si>
    <t>Bonne-Tamir et al, 2003</t>
  </si>
  <si>
    <t>Nasidze et al, 2005</t>
  </si>
  <si>
    <t>Caruana et al, 2012</t>
  </si>
  <si>
    <t>Graven et al, 1995</t>
  </si>
  <si>
    <t>Watson et al, 1996. Krings et al, 1999. Seehausen et al, 2003.</t>
  </si>
  <si>
    <t>Vigilant et al, 1991. Destro-Bisol et al, 2004.</t>
  </si>
  <si>
    <t>Jackson et al, 2005.</t>
  </si>
  <si>
    <t>Krings et al 1999.</t>
  </si>
  <si>
    <t>Sami (Kola Penninsula, Russia)</t>
  </si>
  <si>
    <t>Komi (Sysolsky)</t>
  </si>
  <si>
    <t>Germans (South)</t>
  </si>
  <si>
    <t>Lithuanians (Zemaiciai)</t>
  </si>
  <si>
    <t>Germans (North)</t>
  </si>
  <si>
    <t>Hungarians</t>
  </si>
  <si>
    <t>Portuguese (North)</t>
  </si>
  <si>
    <t>Greece (North)</t>
  </si>
  <si>
    <t>English (Cornwall)</t>
  </si>
  <si>
    <t>Komi (Permian)</t>
  </si>
  <si>
    <t>Italians (Molise and Abruzzo)</t>
  </si>
  <si>
    <t>French (South)</t>
  </si>
  <si>
    <t>Portuguese (South)</t>
  </si>
  <si>
    <t>French (Brittany)</t>
  </si>
  <si>
    <t>Germans (Lower Saxony)</t>
  </si>
  <si>
    <t>Lithuanians (Aukstaiciai)</t>
  </si>
  <si>
    <t xml:space="preserve">Germans (Rhine) </t>
  </si>
  <si>
    <t xml:space="preserve">Ossets (North) </t>
  </si>
  <si>
    <t>Czechs (Western Bohemia)</t>
  </si>
  <si>
    <t>Iranians (Southwest)</t>
  </si>
  <si>
    <t>Romanians (Ploiesti and Constanta)</t>
  </si>
  <si>
    <t>Berbers (Morocco Northern)</t>
  </si>
  <si>
    <t>Iranians (Mazandarani)</t>
  </si>
  <si>
    <t>Iranians (Northwest)</t>
  </si>
  <si>
    <t>Turks (Eastern)</t>
  </si>
  <si>
    <t>Iranians (Central and Eastern)</t>
  </si>
  <si>
    <t>Berbers (Tunisia)</t>
  </si>
  <si>
    <t>Shorians (Kemerovo Oblast)</t>
  </si>
  <si>
    <t>Bantu (North)</t>
  </si>
  <si>
    <t>Cameroon (Kru Tali and Tupuri)</t>
  </si>
  <si>
    <t>Cameroon (Mandara)</t>
  </si>
  <si>
    <t>Cameroon (Biu-Mandara)</t>
  </si>
  <si>
    <t>Jews (Samaritan)</t>
  </si>
  <si>
    <t>Ethiopia (Gurage Oromo and Amharic)</t>
  </si>
  <si>
    <t>Ethiopia (Afar Eritrea and Tigrai)</t>
  </si>
  <si>
    <t>Chadic language speakers</t>
  </si>
  <si>
    <t>U5a2a</t>
  </si>
  <si>
    <t>hierBAPS Group (coding region only)</t>
  </si>
  <si>
    <t>Correspondence to hierBAPS Group including non-coding regions  (Table 1)</t>
  </si>
  <si>
    <t>Scotland</t>
  </si>
  <si>
    <t>England</t>
  </si>
  <si>
    <t>Wales</t>
  </si>
  <si>
    <t>U5b1e</t>
  </si>
  <si>
    <t>U5b1e, U5b1e1, U5b1e1a</t>
  </si>
  <si>
    <t>Table S1. Sensitivity analysis of hierBAPS groupings of human mtDNA U5 haplogroup using coding regions only.</t>
  </si>
  <si>
    <t>Western Europe</t>
  </si>
  <si>
    <t>Southern Europe</t>
  </si>
  <si>
    <t>Scandinavian</t>
  </si>
  <si>
    <t>Saami</t>
  </si>
  <si>
    <t>Central Europe</t>
  </si>
  <si>
    <t>Eastern Europe</t>
  </si>
  <si>
    <t>Africa</t>
  </si>
  <si>
    <t>Asia</t>
  </si>
  <si>
    <t>Unknown</t>
  </si>
  <si>
    <t>Total</t>
  </si>
  <si>
    <t>n</t>
  </si>
  <si>
    <t>U5a2</t>
  </si>
  <si>
    <t>U5b2</t>
  </si>
  <si>
    <t>hierBAPS Group</t>
  </si>
  <si>
    <t>hierBAPS group</t>
  </si>
  <si>
    <t>*Total does not include the Reconstructed Sapien Reference Sequence (RSRS).</t>
  </si>
  <si>
    <t>Group B: U5a2</t>
  </si>
  <si>
    <t>Group C: U5b1 + U5b3</t>
  </si>
  <si>
    <t>Group D: U5b2</t>
  </si>
  <si>
    <t>Table S2. Frequencies and proportions of mitochondrial DNA sequences used for hierBAPS-maximum likelihood evolutionary inferences</t>
  </si>
  <si>
    <t>U5a1</t>
  </si>
  <si>
    <t>U5b1</t>
  </si>
  <si>
    <t>U5b3</t>
  </si>
  <si>
    <t>Total*</t>
  </si>
  <si>
    <t>Region total*</t>
  </si>
  <si>
    <t>Group A: U5a1</t>
  </si>
  <si>
    <t>U5a1, (including U5a1e)</t>
  </si>
  <si>
    <t>hierBAPS Groups</t>
  </si>
  <si>
    <t>Broad haplogroup (4-digits)</t>
  </si>
  <si>
    <t>U5a2, U5a2b, U5a2c, U5a2d</t>
  </si>
  <si>
    <t>U5a2e</t>
  </si>
  <si>
    <t xml:space="preserve">U5b1, U5b1a, U5b1d, U5b1f, U5b1i, U5b3 </t>
  </si>
  <si>
    <t>RSRS</t>
  </si>
  <si>
    <t>U5a1d2</t>
  </si>
  <si>
    <t>U5a1c</t>
  </si>
  <si>
    <t>U5b2a</t>
  </si>
  <si>
    <t>U5b2, U5b2c</t>
  </si>
  <si>
    <t>U5b2b1</t>
  </si>
  <si>
    <t>U5b1b1a</t>
  </si>
  <si>
    <t>U5b1b1</t>
  </si>
  <si>
    <t>XXII</t>
  </si>
  <si>
    <t>U5a2a2a</t>
  </si>
  <si>
    <t>XXIII</t>
  </si>
  <si>
    <t>XXIV</t>
  </si>
  <si>
    <t>U5b1e1 (+ T8337C)</t>
  </si>
  <si>
    <t>0-3.7</t>
  </si>
  <si>
    <t>14.1-27.5</t>
  </si>
  <si>
    <t>6.4-12.7</t>
  </si>
  <si>
    <t>9.5-22.6</t>
  </si>
  <si>
    <t>10.1-21.6</t>
  </si>
  <si>
    <t>U5a2d</t>
  </si>
  <si>
    <t>U5a2c</t>
  </si>
  <si>
    <t>U5a2b</t>
  </si>
  <si>
    <t>5.8-12.3</t>
  </si>
  <si>
    <t>Age estimate (kya)</t>
  </si>
  <si>
    <t>95% CI (kya)</t>
  </si>
  <si>
    <t>15.3-28.3</t>
  </si>
  <si>
    <t>U5a1g</t>
  </si>
  <si>
    <t>U5a1i</t>
  </si>
  <si>
    <t>U5a1e</t>
  </si>
  <si>
    <t>U5a1f</t>
  </si>
  <si>
    <t>11.2</t>
  </si>
  <si>
    <t>6.5-18.6</t>
  </si>
  <si>
    <t>11.9</t>
  </si>
  <si>
    <t>6.2-19.8</t>
  </si>
  <si>
    <t>Major subclade(s)</t>
  </si>
  <si>
    <t>U5b1a</t>
  </si>
  <si>
    <t>U5b1d</t>
  </si>
  <si>
    <t>U5b1f</t>
  </si>
  <si>
    <t>U5b1i</t>
  </si>
  <si>
    <t>16.3-31.0</t>
  </si>
  <si>
    <t>0.7-20.2</t>
  </si>
  <si>
    <t>U5b1c</t>
  </si>
  <si>
    <r>
      <t>n</t>
    </r>
    <r>
      <rPr>
        <b/>
        <vertAlign val="superscript"/>
        <sz val="9"/>
        <color theme="1"/>
        <rFont val="Arial"/>
        <family val="2"/>
      </rPr>
      <t>(a.)</t>
    </r>
  </si>
  <si>
    <t>a. Subclade ages are based on the node ages, which include daughter branches.</t>
  </si>
  <si>
    <t>12.7-28.2</t>
  </si>
  <si>
    <t>1.9-17.0</t>
  </si>
  <si>
    <t>10.5-23.2</t>
  </si>
  <si>
    <t>7.7-19.7</t>
  </si>
  <si>
    <t>10.4-23.4</t>
  </si>
  <si>
    <t>176.7 +/- 11.3</t>
  </si>
  <si>
    <t>U5b2c</t>
  </si>
  <si>
    <t>12.8</t>
  </si>
  <si>
    <t>9.4-18.3</t>
  </si>
  <si>
    <t>10.7</t>
  </si>
  <si>
    <t>5.7-18.1</t>
  </si>
  <si>
    <t>10.9</t>
  </si>
  <si>
    <t>7.8-16.0</t>
  </si>
  <si>
    <t>10.4-25.9</t>
  </si>
  <si>
    <t>16.3-32.1</t>
  </si>
  <si>
    <t>17.9-34.2</t>
  </si>
  <si>
    <t>9.4-23.2</t>
  </si>
  <si>
    <t>9.9-22.7</t>
  </si>
  <si>
    <t>12.8-34.6</t>
  </si>
  <si>
    <t>9.8-30.8</t>
  </si>
  <si>
    <t>4.1</t>
  </si>
  <si>
    <t>2.7-6.2</t>
  </si>
  <si>
    <t>11.7-25.6</t>
  </si>
  <si>
    <t>1.5-8.0</t>
  </si>
  <si>
    <t>4.2-10-1</t>
  </si>
  <si>
    <t>U5b1e1</t>
  </si>
  <si>
    <t>2.2-9.1</t>
  </si>
  <si>
    <t>0.5-4.0</t>
  </si>
  <si>
    <t>11.1-28.1</t>
  </si>
  <si>
    <t>8.8-18.2</t>
  </si>
  <si>
    <t>U5b1 +16189C!</t>
  </si>
  <si>
    <t>12.5</t>
  </si>
  <si>
    <t>8.8-18.3</t>
  </si>
  <si>
    <t>U5b1b1+T152C!</t>
  </si>
  <si>
    <t>0.8-12.5</t>
  </si>
  <si>
    <t>U5b1b1 + T16192C!</t>
  </si>
  <si>
    <t>7.0</t>
  </si>
  <si>
    <t>3.6-12.3</t>
  </si>
  <si>
    <t>U5b1b1g1</t>
  </si>
  <si>
    <t>9.4</t>
  </si>
  <si>
    <t>4.5-15.4</t>
  </si>
  <si>
    <t>U5b1b1a1</t>
  </si>
  <si>
    <t>1.6-4.5</t>
  </si>
  <si>
    <t>U5b1b1a2</t>
  </si>
  <si>
    <t>1.6-4.0</t>
  </si>
  <si>
    <t>U5b1b1a1a</t>
  </si>
  <si>
    <t>2.3</t>
  </si>
  <si>
    <t>1.6-4.3</t>
  </si>
  <si>
    <t>U5b1b1d</t>
  </si>
  <si>
    <t>3.4-14.5</t>
  </si>
  <si>
    <t>U5b1b1f</t>
  </si>
  <si>
    <t>4.8</t>
  </si>
  <si>
    <t>0.8-9.9</t>
  </si>
  <si>
    <r>
      <t>n</t>
    </r>
    <r>
      <rPr>
        <vertAlign val="superscript"/>
        <sz val="11"/>
        <color theme="1"/>
        <rFont val="Arial"/>
        <family val="2"/>
      </rPr>
      <t>a.</t>
    </r>
  </si>
  <si>
    <t>Age estimates in kya</t>
  </si>
  <si>
    <t>kya - kiloyears ago</t>
  </si>
  <si>
    <t>Haplogroup</t>
  </si>
  <si>
    <t>Phylotree Haplogroup</t>
  </si>
  <si>
    <t>20.1</t>
  </si>
  <si>
    <t>U5a1b</t>
  </si>
  <si>
    <t>11.0</t>
  </si>
  <si>
    <t>8.0-16.3</t>
  </si>
  <si>
    <t>U5a1b+T16362C!</t>
  </si>
  <si>
    <t>7.8</t>
  </si>
  <si>
    <t>4.0-13.2</t>
  </si>
  <si>
    <t>U5a1b2</t>
  </si>
  <si>
    <t>4.4</t>
  </si>
  <si>
    <t>0.5-9.4</t>
  </si>
  <si>
    <t>U5a1b3</t>
  </si>
  <si>
    <t>4.5</t>
  </si>
  <si>
    <t>1.7-8.5</t>
  </si>
  <si>
    <t>U5a1b3a</t>
  </si>
  <si>
    <t>0.3-5.5</t>
  </si>
  <si>
    <t>U5a1b1</t>
  </si>
  <si>
    <t>5.0</t>
  </si>
  <si>
    <t>2.0-10.0</t>
  </si>
  <si>
    <t>U5a1b1b</t>
  </si>
  <si>
    <t>6.8</t>
  </si>
  <si>
    <t>2.8-12.7</t>
  </si>
  <si>
    <t>U5a1b1b1</t>
  </si>
  <si>
    <t>1.1-10.0</t>
  </si>
  <si>
    <t>U5a1b1c</t>
  </si>
  <si>
    <t>9.3</t>
  </si>
  <si>
    <t>5.7-14.4</t>
  </si>
  <si>
    <t>U5a1b1c1</t>
  </si>
  <si>
    <t>7.1</t>
  </si>
  <si>
    <t>3.5-11.8</t>
  </si>
  <si>
    <t>U5a1b1c2</t>
  </si>
  <si>
    <t>7.7</t>
  </si>
  <si>
    <t>3.3-13.1</t>
  </si>
  <si>
    <t>U5a1b1d</t>
  </si>
  <si>
    <t>0.9-6.1</t>
  </si>
  <si>
    <t>U5a1b1d + 16093C</t>
  </si>
  <si>
    <t>0.3-4.9</t>
  </si>
  <si>
    <t>U5a1b1e</t>
  </si>
  <si>
    <t>10.2</t>
  </si>
  <si>
    <t>5.3-15.0</t>
  </si>
  <si>
    <t>U5a1b1h</t>
  </si>
  <si>
    <t>3.1</t>
  </si>
  <si>
    <t>1.3-5.9</t>
  </si>
  <si>
    <t>U5a1c1</t>
  </si>
  <si>
    <t>6.4</t>
  </si>
  <si>
    <t>3.4-11.4</t>
  </si>
  <si>
    <t>U5a1c2</t>
  </si>
  <si>
    <t>2.8-12.3</t>
  </si>
  <si>
    <t>U5a1d</t>
  </si>
  <si>
    <t>13.5</t>
  </si>
  <si>
    <t>7.9-21.8</t>
  </si>
  <si>
    <t>U5a1d1</t>
  </si>
  <si>
    <t>8.7</t>
  </si>
  <si>
    <t>5.4-15.3</t>
  </si>
  <si>
    <t>U5a1d2a</t>
  </si>
  <si>
    <t>5.4-18.1</t>
  </si>
  <si>
    <t>U5a1d2a1</t>
  </si>
  <si>
    <t>1.8-8.0</t>
  </si>
  <si>
    <t>U5a1d2b</t>
  </si>
  <si>
    <t>4.8-8.3</t>
  </si>
  <si>
    <t>8.2</t>
  </si>
  <si>
    <t>2.3-16.2</t>
  </si>
  <si>
    <t>16.3</t>
  </si>
  <si>
    <t>9.4-25.1</t>
  </si>
  <si>
    <t>U5a1+T16192C!</t>
  </si>
  <si>
    <t>18.0</t>
  </si>
  <si>
    <t>12.9-26.1</t>
  </si>
  <si>
    <t>U5a1i1</t>
  </si>
  <si>
    <t>5.5</t>
  </si>
  <si>
    <t>1.8-10.8</t>
  </si>
  <si>
    <t>U5a1g1</t>
  </si>
  <si>
    <t>9.8</t>
  </si>
  <si>
    <t>4.6-16.2</t>
  </si>
  <si>
    <t>U5a1a</t>
  </si>
  <si>
    <t>17.3</t>
  </si>
  <si>
    <t>12.1-24.8</t>
  </si>
  <si>
    <t>U5a1a1+T152C!</t>
  </si>
  <si>
    <t>6.1</t>
  </si>
  <si>
    <t>4.3-9.5</t>
  </si>
  <si>
    <t>U5a1a1i</t>
  </si>
  <si>
    <t>8.3</t>
  </si>
  <si>
    <t>3.2-13.9</t>
  </si>
  <si>
    <t>U5a1a1d</t>
  </si>
  <si>
    <t>4.2</t>
  </si>
  <si>
    <t>1.8-8.2</t>
  </si>
  <si>
    <t>U5a1a1d1</t>
  </si>
  <si>
    <t>1.2-7.3</t>
  </si>
  <si>
    <t>U5a1a1c</t>
  </si>
  <si>
    <t>8.5</t>
  </si>
  <si>
    <t>4.3-13.6</t>
  </si>
  <si>
    <t>U5a1a1b</t>
  </si>
  <si>
    <t>5.3</t>
  </si>
  <si>
    <t>2.8-8.4</t>
  </si>
  <si>
    <t>U5a1a1a</t>
  </si>
  <si>
    <t>2.7</t>
  </si>
  <si>
    <t>0.7-5.5</t>
  </si>
  <si>
    <t>16.1</t>
  </si>
  <si>
    <t>U5a1a2a</t>
  </si>
  <si>
    <t>6.7</t>
  </si>
  <si>
    <t>4.0-10.8</t>
  </si>
  <si>
    <t>0.6-10.2</t>
  </si>
  <si>
    <t>9.8-28.8</t>
  </si>
  <si>
    <t>U5b1 +T16189C! U5b1b, U5b1c</t>
  </si>
  <si>
    <t>U5b2a1a+C16311T!</t>
  </si>
  <si>
    <t>Region</t>
  </si>
  <si>
    <t>Table S3. The 24-level hierBAPS groups by geographic region.</t>
  </si>
  <si>
    <t>Table S4. Age estimates of the representative subclade(s) of the hierBAPS groups.</t>
  </si>
  <si>
    <t>Table S5. Age estimates and confidence intervals for Haplogroups in Figure 3.</t>
  </si>
  <si>
    <t>Table S7. Percentage of U5 haplogroup within each population based on published literature in order of highest to lowest.</t>
  </si>
  <si>
    <t>Table S8. Mitochondrial DNA sequences used in this analysis.</t>
  </si>
  <si>
    <t>U5b1, U5b1b1,  U5b1b1+152C!, U5b1b1+152C!,  U5b1b1a, U5b1b1a1, U5b1b1a1a, U5b1b1a1a1, U5b1b1a1b, U5b1b1a2, U5b1b1a3, U5b1b1b, U5b1b1d, U5b1b1e, U5b1b1f, U5b1b1g1, U5b1b1g1a</t>
  </si>
  <si>
    <t xml:space="preserve">U5b1 +16189C!, U5b1c, , U5b1a, U5b1d, U5b1f, U5b1i, U5b3 </t>
  </si>
  <si>
    <t>U5b1, U5b1b1, U5b1b1a</t>
  </si>
  <si>
    <t>Table S6. Age estimates and confidence intervals for Haplogroups in Figure 4.</t>
  </si>
  <si>
    <t>Ukrainians (Eastern)</t>
  </si>
  <si>
    <t>Ukrainians (Khmelnitsky region)</t>
  </si>
  <si>
    <t>Georgia, Iran, Eastern Turkey</t>
  </si>
  <si>
    <t>Turkmens and Karakalpaks</t>
  </si>
  <si>
    <t>Western Isles and Skye</t>
  </si>
  <si>
    <t>Spaniards (Castille and Andalucia)</t>
  </si>
  <si>
    <t>Macedonians</t>
  </si>
  <si>
    <t>Orkney Islanders</t>
  </si>
  <si>
    <t>Norway, Central</t>
  </si>
  <si>
    <t>Norway, West</t>
  </si>
  <si>
    <t>Norway, Southeast</t>
  </si>
  <si>
    <t>Croatia (Coast)</t>
  </si>
  <si>
    <t>Spain (Northern)</t>
  </si>
  <si>
    <t>Croatians (Mainland)</t>
  </si>
  <si>
    <t>Spaniards (Leonese)</t>
  </si>
  <si>
    <t>Swiss (Southwest)</t>
  </si>
  <si>
    <t>Maltese</t>
  </si>
  <si>
    <t>Sudanese (Southern)</t>
  </si>
  <si>
    <t>Accession numbers</t>
  </si>
  <si>
    <t>Reference</t>
  </si>
  <si>
    <t>Location/Population</t>
  </si>
  <si>
    <t>X93334.1</t>
  </si>
  <si>
    <t>PRJEB21940 s11</t>
  </si>
  <si>
    <t>PRJEB21940 stg001</t>
  </si>
  <si>
    <t>U5b1b1+152</t>
  </si>
  <si>
    <t>U5a2d1a</t>
  </si>
  <si>
    <t>U5a2a1a</t>
  </si>
  <si>
    <t>U5a2a1e</t>
  </si>
  <si>
    <t>U5a1b3a1</t>
  </si>
  <si>
    <t>U5b1b2</t>
  </si>
  <si>
    <t xml:space="preserve">U5b2a1a+16311T! </t>
  </si>
  <si>
    <t>U5a1f1a</t>
  </si>
  <si>
    <t>U5b1b1a3</t>
  </si>
  <si>
    <t>U5b1b1b</t>
  </si>
  <si>
    <t>U5b1b1e</t>
  </si>
  <si>
    <t>U5b1c1a1</t>
  </si>
  <si>
    <t>U5b1d1b</t>
  </si>
  <si>
    <t>U5b1d1a</t>
  </si>
  <si>
    <t>U5b2a2a1</t>
  </si>
  <si>
    <t>U5b1c2</t>
  </si>
  <si>
    <t>U5b2b2</t>
  </si>
  <si>
    <t>U5b2a3</t>
  </si>
  <si>
    <t>U5b2a2b</t>
  </si>
  <si>
    <t>U5b2a1b</t>
  </si>
  <si>
    <t>U5b2a1a1d</t>
  </si>
  <si>
    <t>U5b2c2b</t>
  </si>
  <si>
    <t>U5b2b1a1</t>
  </si>
  <si>
    <t>U5b2a1a1</t>
  </si>
  <si>
    <t>U5a1b1a</t>
  </si>
  <si>
    <t>U5b3a2</t>
  </si>
  <si>
    <t>U5b2b3a1a</t>
  </si>
  <si>
    <t>U5b3b1</t>
  </si>
  <si>
    <t>U5b2b1a</t>
  </si>
  <si>
    <t xml:space="preserve">U5a2a1+152C! </t>
  </si>
  <si>
    <t>U5a1c2a1</t>
  </si>
  <si>
    <t>U5a2a1</t>
  </si>
  <si>
    <t>U5b1c2a</t>
  </si>
  <si>
    <t xml:space="preserve">U5a1b1d+16093C </t>
  </si>
  <si>
    <t>U5a2b1b</t>
  </si>
  <si>
    <t>U5b2a2b1</t>
  </si>
  <si>
    <t>U5b1e1a</t>
  </si>
  <si>
    <t xml:space="preserve">U5a1a1+152C! </t>
  </si>
  <si>
    <t>U5a1b1d1</t>
  </si>
  <si>
    <t>U5b1+16189!</t>
  </si>
  <si>
    <t>U5a2b2a</t>
  </si>
  <si>
    <t>U5a2a1b</t>
  </si>
  <si>
    <t>U5a2a1c</t>
  </si>
  <si>
    <t>U5a2b1c</t>
  </si>
  <si>
    <t>U5a2c4</t>
  </si>
  <si>
    <t>U5b2b1a2</t>
  </si>
  <si>
    <t>U5a2b1a</t>
  </si>
  <si>
    <t>U5a2c3a</t>
  </si>
  <si>
    <t>U5b2b1b</t>
  </si>
  <si>
    <t>U5a2b1d</t>
  </si>
  <si>
    <t>U5a2d1</t>
  </si>
  <si>
    <t>U5a2c1</t>
  </si>
  <si>
    <t>U5b2b4a</t>
  </si>
  <si>
    <t>U5b3h</t>
  </si>
  <si>
    <t>U5a2b3a1</t>
  </si>
  <si>
    <t>U5b1c1a</t>
  </si>
  <si>
    <t>U5a1a2b1</t>
  </si>
  <si>
    <t>U5b2a5a</t>
  </si>
  <si>
    <t>U5b1b2b</t>
  </si>
  <si>
    <t xml:space="preserve">U5a2+16294T </t>
  </si>
  <si>
    <t>U5b2b5</t>
  </si>
  <si>
    <t>U5b2a3a</t>
  </si>
  <si>
    <t>U5b1b2a</t>
  </si>
  <si>
    <t>U5a1a1h</t>
  </si>
  <si>
    <t>U5b1b1a1b</t>
  </si>
  <si>
    <t>U5b1b1a1a1</t>
  </si>
  <si>
    <t>U5a2b3a</t>
  </si>
  <si>
    <t>U5a1a2a1</t>
  </si>
  <si>
    <t>U5b3b2</t>
  </si>
  <si>
    <t>U5a2b4a</t>
  </si>
  <si>
    <t>U5a1b4</t>
  </si>
  <si>
    <t>U5b2a6</t>
  </si>
  <si>
    <t>U5a1a1e</t>
  </si>
  <si>
    <t>U5b1f1a</t>
  </si>
  <si>
    <t>U5a1a2a1a</t>
  </si>
  <si>
    <t>U5a2b2</t>
  </si>
  <si>
    <t>U5a</t>
  </si>
  <si>
    <t>U5b1c2b</t>
  </si>
  <si>
    <t>U5a1c2a</t>
  </si>
  <si>
    <t>U5b2a4a</t>
  </si>
  <si>
    <t>U5b2b4</t>
  </si>
  <si>
    <t>U5a1b1g</t>
  </si>
  <si>
    <t>U5b1d2</t>
  </si>
  <si>
    <t>U5b2a2c</t>
  </si>
  <si>
    <t>U5a2b4</t>
  </si>
  <si>
    <t>U5a2b3</t>
  </si>
  <si>
    <t>U5b3e</t>
  </si>
  <si>
    <t xml:space="preserve">U5a1b+16362C </t>
  </si>
  <si>
    <t>U5a1j</t>
  </si>
  <si>
    <t>U5b1d1c</t>
  </si>
  <si>
    <t>U5b1b1g1a</t>
  </si>
  <si>
    <t xml:space="preserve">U5b1b1+152C! </t>
  </si>
  <si>
    <t>U5b2c1</t>
  </si>
  <si>
    <t>U5b2a1a1a</t>
  </si>
  <si>
    <t>U5b1f1</t>
  </si>
  <si>
    <t>U5a2a1b1</t>
  </si>
  <si>
    <t>U5b3a1a</t>
  </si>
  <si>
    <t>U5b2a4</t>
  </si>
  <si>
    <t>Berber</t>
  </si>
  <si>
    <t>Cherokee</t>
  </si>
  <si>
    <t>UK</t>
  </si>
  <si>
    <t>Czech</t>
  </si>
  <si>
    <t>Caucaus</t>
  </si>
  <si>
    <t>India</t>
  </si>
  <si>
    <t>Baltic</t>
  </si>
  <si>
    <t>French Canadian</t>
  </si>
  <si>
    <t>Sardinian</t>
  </si>
  <si>
    <t>Fulani (Burkina Faso)</t>
  </si>
  <si>
    <t>Fulani (Chad)</t>
  </si>
  <si>
    <t>Fulani (Niger)</t>
  </si>
  <si>
    <t>Songhai (Mali)</t>
  </si>
  <si>
    <t>Agygei (Russia)</t>
  </si>
  <si>
    <t>Yakut (Russia)</t>
  </si>
  <si>
    <t>Tatar (Russia)</t>
  </si>
  <si>
    <t>Buryat (Russia)</t>
  </si>
  <si>
    <t>Soini HK, Moilanen JS, Vilmi-Kerälä T, Finnilä S, Majamaa K. Mitochondrial DNA variant m. 15218A&gt; G in Finnish epilepsy patients who have maternal relatives with epilepsy, sensorineural hearing impairment or diabetes mellitus. BMC Medical Genetics. 2013 Dec;14(1):1-0.</t>
  </si>
  <si>
    <t>PRJEB21940 h22</t>
  </si>
  <si>
    <t>Achilli A, Rengo C, Battaglia V, Pala M, Olivieri A, Fornarino S, Magri C, Scozzari R, Babudri N, Santachiara-Benerecetti AS, Bandelt HJ. Saami and Berbers—an unexpected mitochondrial DNA link. The American Journal of Human Genetics. 2005 May 1;76(5):883-6.</t>
  </si>
  <si>
    <t>Malyarchuk B, Derenko M, Grzybowski T, Perkova M, Rogalla U, Vanecek T, Tsybovsky I. The peopling of Europe from the mitochondrial haplogroup U5 perspective. PloS one. 2010 Apr 21;5(4):e10285.</t>
  </si>
  <si>
    <t>Günther T, Malmström H, Svensson EM, Omrak A, Sánchez-Quinto F, Kılınç GM, Krzewińska M, Eriksson G, Fraser M, Edlund H, Munters AR. Population genomics of Mesolithic Scandinavia: Investigating early postglacial migration routes and high-latitude adaptation. PLoS biology. 2018 Jan 9;16(1):e2003703.</t>
  </si>
  <si>
    <t>PRJEB21940 h26</t>
  </si>
  <si>
    <t>Arnason U, Xu X, Gullberg A. comparison between the complete mitochondrial DNA sequences ofHomo and the common chimpanzee based on nonchimeric sequences. Journal of Molecular Evolution. 1996 Feb;42(2):145-52.</t>
  </si>
  <si>
    <t>Greenspan, B. Family Tree DNA - Genealogy by Genetics, Ltd., 1445 North Loop West, Suite 820, Houston, TX 77008, USA</t>
  </si>
  <si>
    <t>Maca-Meyer N, González AM, Larruga JM, Flores C, Cabrera VM. Major genomic mitochondrial lineages delineate early human expansions. BMC genetics. 2001 Dec;2(1):1-8.</t>
  </si>
  <si>
    <t>Moilanen JS, Finnilä S, Majamaa K. Lineage-specific selection in human mtDNA: lack of polymorphisms in a segment of MTND5 gene in haplogroup J. Molecular Biology and Evolution. 2003 Dec 1;20(12):2132-42.</t>
  </si>
  <si>
    <t>Just RS, Diegoli TM, Saunier JL, Irwin JA, Parsons TJ. Complete mitochondrial genome sequences for 265 African American and US “Hispanic” individuals. Forensic Science International: Genetics. 2008 Jun 1;2(3):e45-8.</t>
  </si>
  <si>
    <t>Jonas L. and Greenspan B. Family Tree DNA - Genealogy by Genetics, Ltd., 1919 North Loop West, Suite 432, Houston, TX 77008, USA.</t>
  </si>
  <si>
    <t>Ingman M, Gyllensten U. A recent genetic link between Sami and the Volga-Ural region of Russia. European Journal of Human Genetics. 2007 Jan;15(1):115-20.</t>
  </si>
  <si>
    <t>Ireland-Scandinavian</t>
  </si>
  <si>
    <t>Northern Ireland (UK)</t>
  </si>
  <si>
    <t>Devoni J and Greenspan B. Family Tree DNA - Genealogy by Genetics, Ltd., 1445 North Loop West, Suite 820, Houston, TX 77008, USA.</t>
  </si>
  <si>
    <t>Pello R, Martin MA, Carelli V, Nijtmans LG, Achilli A, Pala M, Torroni A, Gomez-Duran A, Ruiz-Pesini E, Martinuzzi A, Smeitink JA. Mitochondrial DNA background modulates the assembly kinetics of OXPHOS complexes in a cellular model of mitochondrial disease. Human molecular genetics. 2008 Dec 15;17(24):4001-11.</t>
  </si>
  <si>
    <t>England (UK)</t>
  </si>
  <si>
    <t>Unknown (USA)</t>
  </si>
  <si>
    <t>Pala M, Achilli A, Olivieri A, Kashani BH, Perego UA, Sanna D, Metspalu E, Tambets K, Tamm E, Accetturo M, Carossa V. Mitochondrial haplogroup U5b3: a distant echo of the epipaleolithic in Italy and the legacy of the early Sardinians. The American Journal of Human Genetics. 2009 Jun 12;84(6):814-21.</t>
  </si>
  <si>
    <t>Greenspan, B. Family Tree DNA - Genealogy by Genetics, Ltd., 1445 North Loop West, Suite 820, Houston, TX 77008, USA.</t>
  </si>
  <si>
    <t>Taylor SL and Greenspan B. Family Tree DNA - Genealogy by Genetics, Ltd., 1445 North Loop West, Suite 820, Houston, TX 77008, USA.</t>
  </si>
  <si>
    <t>D'aurelio M, Vives-Bauzà C, Davidson MM, Manfredi G. Mitochondrial DNA background modifies the bioenergetics of NARP/MILS ATP6 mutant cells. Human molecular genetics. 2010 Jan 15;19(2):374-86.</t>
  </si>
  <si>
    <t>JQ704726</t>
  </si>
  <si>
    <t>Molitor A and Greenspan B. Family Tree DNA - Genealogy by Genetics, Ltd., 1445 North Loop West, Suite 820, Houston, TX 77008, USA</t>
  </si>
  <si>
    <t>HM130562.2</t>
  </si>
  <si>
    <t>Wentzel E and Greenspan B. Family Tree DNA - Genealogy by Genetics, Ltd., 1445 North Loop West, Suite 820, Houston, TX 77008, USA</t>
  </si>
  <si>
    <t>Teeling S and Greenspan B. Family Tree DNA - Genealogy by Genetics, Ltd., 1445 North Loop West, Suite 820, Houston, TX 77008, USA</t>
  </si>
  <si>
    <t>Greenspan B. Family Tree DNA - Genealogy by Genetics, Ltd., 1445 North Loop West, Suite 820, Houston, TX 77008, USA</t>
  </si>
  <si>
    <t>French CN and Greenspan B. Family Tree DNA - Genealogy by Genetics, Ltd., 1445 North Loop West, Suite 820, Houston, TX 77008, USA</t>
  </si>
  <si>
    <t>Jacob S and Greenspan B. Family Tree DNA - Genealogy by Genetics, Ltd., 1445 North Loop West, Suite 820, Houston, TX 77008, USA</t>
  </si>
  <si>
    <t>Raule N, Sevini F, Li S, Barbieri A, Tallaro F, Lomartire L, Vianello D, Montesanto A, Moilanen JS, Bezrukov V, Blanché H. The co‐occurrence of mt DNA mutations on different oxidative phosphorylation subunits, not detected by haplogroup analysis, affects human longevity and is population specific. Aging cell. 2014 Jun;13(3):401-7.</t>
  </si>
  <si>
    <t>Soini HK, Moilanen JS, Finnila S, Majamaa K. Mitochondrial DNA sequence variation in Finnish patients with matrilineal diabetes mellitus. BMC Research Notes. 2012 Dec;5(1):1-2.</t>
  </si>
  <si>
    <t>Juras A, Ehler E, Chyleński M, Pospieszny Ł, Spinek AE, Malmström H, Krzewińska M, Szostek K, Pasterkiewicz W, Florek M, Wilk S. Maternal genetic origin of the late and final Neolithic human populations from present-day Poland. American journal of physical anthropology. 2021 Oct 1;176(2):223-36.</t>
  </si>
  <si>
    <t>Sequeira A, Rollins B, Magnan C, van Oven M, Baldi P, Myers RM, Barchas JD, Schatzberg AF, Watson SJ, Akil H, Bunney WE. Mitochondrial mutations in subjects with psychiatric disorders. PloS one. 2015 May 26;10(5):e0127280.</t>
  </si>
  <si>
    <t>Derenko M, Malyarchuk B, Bahmanimehr A, Denisova G, Perkova M, Farjadian S, Yepiskoposyan L. Complete mitochondrial DNA diversity in Iranians. PloS one. 2013 Nov 14;8(11):e80673.</t>
  </si>
  <si>
    <t>Li S, Besenbacher S, Li Y, Kristiansen K, Grarup N, Albrechtsen A, Sparsø T, Korneliussen T, Hansen T, Wang J, Nielsen R. Variation and association to diabetes in 2000 full mtDNA sequences mined from an exome study in a Danish population. European Journal of Human Genetics. 2014 Aug;22(8):1040-5.</t>
  </si>
  <si>
    <t>Behar DM, Van Oven M, Rosset S, Metspalu M, Loogväli EL, Silva NM, Kivisild T, Torroni A, Villems R. A “Copernican” reassessment of the human mitochondrial DNA tree from its root. The American Journal of Human Genetics. 2012 Apr 6;90(4):675-84.</t>
  </si>
  <si>
    <t>Derenko M, Malyarchuk B, Denisova G, Perkova M, Litvinov A, Grzybowski T, Dambueva I, Skonieczna K, Rogalla U, Tsybovsky I, Zakharov I. Western Eurasian ancestry in modern Siberians based on mitogenomic data. BMC evolutionary biology. 2014 Dec;14(1):1-1.</t>
  </si>
  <si>
    <t>Bianco E, Laval G, Font-Porterias N, García-Fernández C, Dobon B, Sabido-Vera R, Sukarova Stefanovska E, Kučinskas V, Makukh H, Pamjav H, Quintana-Murci L. Recent common origin, reduced population size, and marked admixture have shaped European Roma genomes. Molecular Biology and Evolution. 2020 Nov;37(11):3175-87.</t>
  </si>
  <si>
    <t>Roma (Hungary)</t>
  </si>
  <si>
    <t>Översti S, Majander K, Salmela E, Salo K, Arppe L, Belskiy S, Etu-Sihvola H, Laakso V, Mikkola E, Pfrengle S, Putkonen M. Human mitochondrial DNA lineages in Iron-Age Fennoscandia suggest incipient admixture and eastern introduction of farming-related maternal ancestry. Scientific reports. 2019 Nov 15;9(1):1-4.</t>
  </si>
  <si>
    <t>Kiiskilä J, Moilanen JS, Kytövuori L, Niemi AK, Majamaa K. Analysis of functional variants in mitochondrial DNA of Finnish athletes. BMC genomics. 2019 Dec;20(1):1-7.</t>
  </si>
  <si>
    <r>
      <t>Schulz A, Burger J, Terberger T, Lazaridis I, Zagorska I, Buzhilova A, Gerhards G, Kozlowski SK, Lueth F, Zhilin M, Ridush B, Reich D, Bollongino R, and Powell A. Genetic structure and population size of late glacial and early Holocene European hunter-gatherers (</t>
    </r>
    <r>
      <rPr>
        <u/>
        <sz val="11"/>
        <color rgb="FF000000"/>
        <rFont val="Arial"/>
        <family val="2"/>
      </rPr>
      <t>Unpublished)</t>
    </r>
  </si>
  <si>
    <t>Davidovic S, Malyarchuk B, Grzybowski T, Aleksic JM, Derenko M, Litvinov A, Rogalla-Ładniak U, Stevanovic M, Kovacevic-Grujicic N. Complete mitogenome data for the Serbian population: The contribution to high-quality forensic databases. International Journal of Legal Medicine. 2020 Sep;134(5):1581-90.</t>
  </si>
  <si>
    <t>Greenspan B. Family Tree DNA - Genealogy by Genetics, Ltd., 1445 North Loop West, Suite 820, Houston, TX 77008, USA.</t>
  </si>
  <si>
    <t>Prather HM and Greenspan B. Family Tree DNA - Genealogy by Genetics, Ltd., 1445 North Loop West, Suite 820, Houston, TX 77008, USA.</t>
  </si>
  <si>
    <t>Davidovic S, Malyarchuk B, Derenko M, Litvinov A, Grzybowski T, and Kovacevic-Grujicic N. Mitochondrial haplogroup U diversity associated with the Slavic expansion to the Western Balkans. (Unpublished)</t>
  </si>
  <si>
    <t>Derenko M, Denisova G, Malyarchuk B, Hovhannisyan A, Khachatryan Z, Hrechdakian P, Litvinov A, Yepiskoposyan L. Insights into matrilineal genetic structure, differentiation and ancestry of Armenians based on complete mitogenome data. Molecular Genetics and Genomics. 2019 Dec;294(6):1547-59.</t>
  </si>
  <si>
    <t>Sharma I, Sharma V, Rai E, and Sharma S. Complete Mitochondrial sequences of individuals belonging to maternal haplogroup U5 from Jammu and Kashmir, India. (Unpublished)</t>
  </si>
  <si>
    <t>Olivieri A, Sidore C, Achilli A, Angius A, Posth C, Furtwängler A, Brandini S, Capodiferro MR, Gandini F, Zoledziewska M, Pitzalis M. Mitogenome diversity in Sardinians: a genetic window onto an island's past. Molecular biology and evolution. 2017 May 1;34(5):1230-9.</t>
  </si>
  <si>
    <t>Soini HK, Väisänen A, Kärppä M, Hinttala R, Kytövuori L, Moilanen JS, Uusimaa J, Majamaa K. A novel MTTT mutation m. 15933G&gt; a revealed in analysis of mitochondrial DNA in patients with suspected mitochondrial disease. BMC Medical Genetics. 2017 Dec;18(1):1-8.</t>
  </si>
  <si>
    <t>Malyarchuk B, Litvinov A, Derenko M, Skonieczna K, Grzybowski T, Grosheva A, Shneider Y, Rychkov S, Zhukova O. Mitogenomic diversity in Russians and Poles. Forensic Science International: Genetics. 2017 Sep 1;30:51-6.</t>
  </si>
  <si>
    <t>Loe J. Full Genomes Corp., 2275 Research Blvd., Rockville, MD 20850, USA</t>
  </si>
  <si>
    <t>Kulichová I, Fernandes V, Deme A, Nováčková J, Stenzl V, Novelletto A, Pereira L, Černý V. Internal diversification of non‐sub‐Saharan haplogroups in Sahelian populations and the spread of pastoralism beyond the Sahara. American journal of physical anthropology. 2017 Oct;164(2):424-34.</t>
  </si>
  <si>
    <t>Skonieczna K, Malyarchuk B, Jawień A, Marszałek A, Banaszkiewicz Z, Jarmocik P, Grzybowski T. Mitogenomic differences between the normal and tumor cells of colorectal cancer patients. Human Mutation. 2018 May;39(5):691-701.</t>
  </si>
  <si>
    <t>McGeehan RE, Cockram LA, Littlewood DT, Keatley K, Eccles DM, An Q. Deep sequencing reveals the mitochondrial DNA variation landscapes of breast-to-brain metastasis blood samples. Mitochondrial DNA Part A. 2018 Jul 4;29(5):703-13.</t>
  </si>
  <si>
    <t>Margaryan A, Derenko M, Hovhannisyan H, Malyarchuk B, Heller R, Khachatryan Z, Avetisyan P, Badalyan R, Bobokhyan A, Melikyan V, Sargsyan G. Eight millennia of matrilineal genetic continuity in the south Caucasus. Current Biology. 2017 Jul 10;27(13):2023-8.</t>
  </si>
  <si>
    <t>Järviaho T, Hurme‐Niiranen A, Soini HK, Niinimäki R, Möttönen M, Savolainen ER, Hinttala R, Harila‐Saari A, Uusimaa J. Novel non‐neutral mitochondrial DNA mutations found in childhood acute lymphoblastic leukemia. Clinical Genetics. 2018 Feb;93(2):275-85.</t>
  </si>
  <si>
    <t>Mittnik A, Wang CC, Pfrengle S, Daubaras M, Zariņa G, Hallgren F, Allmäe R, Khartanovich V, Moiseyev V, Tõrv M, Furtwängler A. The genetic prehistory of the Baltic Sea region. Nature communications. 2018 Jan 30;9(1):1-1.</t>
  </si>
  <si>
    <t>Piotrowska-Nowak A, Kosior-Jarecka E, Schab A, Wrobel-Dudzinska D, Bartnik E, Zarnowski T, and Tonska K. Investigation of whole mitochondrial genome variation in normal tension glaucoma. (Unpublished)</t>
  </si>
  <si>
    <t>Piotrowska-Nowak A, Elson JL, Sobczyk-Kopciol A, Drygas W, Piwonska A, Puch-Walczak A, Ploski R, Bartnik E, and Tonska K. New mtDNA association model, MutPred variant load, suggests individuals with multiple mildly deleterious mtDNA variants are more likely to suffer from atherosclerosis. (Unpublished)</t>
  </si>
  <si>
    <t>Germany-UK</t>
  </si>
  <si>
    <t>Klunk J, Duggan AT, Redfern R, Gamble J, Boldsen JL, Golding GB, Walter BS, Eaton K, Stangroom J, Rouillard JM, Devault A. Genetic resiliency and the Black Death: No apparent loss of mitogenomic diversity due to the Black Death in medieval London and Denmark. American Journal of Physical Anthropology. 2019 Jun;169(2):240-52.</t>
  </si>
  <si>
    <t>Gonzalez-Fortes G, Tassi F, Trucchi E, Henneberger K, Paijmans JL, Díez-del-Molino D, Schroeder H, Susca RR, Barroso-Ruíz C, Bermúdez FJ, Barroso-Medina C. A western route of prehistoric human migration from Africa into the Iberian Peninsula. Proceedings of the Royal Society B. 2019 Jan 30;286(1895):20182288.</t>
  </si>
  <si>
    <t xml:space="preserve">Bosch et al, 2006. </t>
  </si>
  <si>
    <t>Austrians</t>
  </si>
  <si>
    <t>Parson et al, 1998. Brandstatter A, et al. 2007.</t>
  </si>
  <si>
    <t>Malyarchuk et al, 2003. Ahmic et al, 2013. Kovacevic et al, 2014. Sarac et al, 2014. Ahmic et al, 2019.</t>
  </si>
  <si>
    <t>Calafell et al, 1996. Richards et al, 2000. Karachanak et al, 2012.</t>
  </si>
  <si>
    <t>Corsicans</t>
  </si>
  <si>
    <t xml:space="preserve">Tolk et al, 2001. </t>
  </si>
  <si>
    <t>Babalini et al, 2005. Sarac et al, 2014. Barbaric et al, 2020.</t>
  </si>
  <si>
    <t xml:space="preserve">Belledi et al, 2000. Bosch et al, 2006. Jankova-Ajanovska et al, 2014. </t>
  </si>
  <si>
    <t xml:space="preserve">Malyarchuk et al, 2006. </t>
  </si>
  <si>
    <t>Richards et al, 2000. Malyarchuk et al, 2006. Mielnik-Sikorska et al, 2013. Vidrova et al, 2008.</t>
  </si>
  <si>
    <t>Richards et al, 2000. Richards et al, 1996.</t>
  </si>
  <si>
    <t>Helgason et al, 2001. Piercy et al, 1993.</t>
  </si>
  <si>
    <t>Richards et al, 1996.</t>
  </si>
  <si>
    <t xml:space="preserve">Pliss et al, 2005. Lappalainen et al, 2008. </t>
  </si>
  <si>
    <t xml:space="preserve">Kasperaviciute et al, 2004. Lappalainen et al, 2008. </t>
  </si>
  <si>
    <t>Swedes</t>
  </si>
  <si>
    <t xml:space="preserve">Sajantila et al, 1995. Lappalainen et al, 2008. </t>
  </si>
  <si>
    <t>Sajantila et al, 1995, Sajantila et al, 1996. Lappalainen et al, 2008. Stoljarova et al, 2016.</t>
  </si>
  <si>
    <t>Sajantila et al, 1995. Lahermo et al, 1996. Kittles et al, 1999. Richards et al, 2000. Richards et al, 1996.</t>
  </si>
  <si>
    <t>Simoni et al, 2000. Richards et al, 1996. Mikkelsen et al, 2010.</t>
  </si>
  <si>
    <t xml:space="preserve">Pshenichnov et al., 2013. </t>
  </si>
  <si>
    <t xml:space="preserve">Pshenichnov et al., 2013. Malyarchuk et al, 2001. </t>
  </si>
  <si>
    <t xml:space="preserve">Dubut et al, 2004. </t>
  </si>
  <si>
    <t xml:space="preserve">Richard et al, 2007. Rousselet et al, 1998. </t>
  </si>
  <si>
    <t xml:space="preserve">Cvjetan et al, 2004. Kovacevic et al, 2014. Zimmermann et al, 2007. </t>
  </si>
  <si>
    <t>Richards et al, 1996. Lutz et al, 1998. Brandstatter et al, 2006. Eduardoff et al, 2013.</t>
  </si>
  <si>
    <t>Germany (Miscellaneous)</t>
  </si>
  <si>
    <t>Garcia et al, 2010. Hofmann et al, 1997.</t>
  </si>
  <si>
    <t>Richards et al, 1996. Tetzlaff et al, 2007.</t>
  </si>
  <si>
    <t>Richards et al, 2000. Bosch et al, 2006. Irwin et al, 2007.</t>
  </si>
  <si>
    <t>Cyprus</t>
  </si>
  <si>
    <t>Greek Cypriots</t>
  </si>
  <si>
    <t>Lahermo et al, 2000. Bogácsi-Szabo et al, 2005. Tomory et al, 2007.</t>
  </si>
  <si>
    <t>Italians (Tuscany and Emilia-Romagna)</t>
  </si>
  <si>
    <t>Italians (Puglia, Campania, Calabria, Basilicata)</t>
  </si>
  <si>
    <t>Italians (Triento Alto Adidge, Friuli Venezia Giulia)</t>
  </si>
  <si>
    <t xml:space="preserve">Stenico et al, 1996. Mogentale-Profizi et al, 2001. Brisighelli et al, 2012. Coia et al, 2012. </t>
  </si>
  <si>
    <t xml:space="preserve">Francalacci et al, 1996. Falchi et al, 2006. Achilli et al, 2007.  Gomez-Carballa et al, 2015. </t>
  </si>
  <si>
    <t>Babalini et al, 2005. Brisighelli et al, 2012. Ottoni et al, 2008. Tagliabracci et al, 2001.</t>
  </si>
  <si>
    <t>Richards et al, 2000. Babalini et al, 2005. Brisighelli et al, 2012. Messina et al, 2010. Turchi et al, 2008. Modi et al, 2020.</t>
  </si>
  <si>
    <t>Portuguese (Madeira and Açores archipelagos)</t>
  </si>
  <si>
    <t>Gonzalez et al, 2003. Pereira et al, 2004. Pereira et al, 2010.</t>
  </si>
  <si>
    <t xml:space="preserve">Portugal </t>
  </si>
  <si>
    <t>Gonzalez et al, 2003. Pereira et al, 2004. Richards et al, 1996. Mairal et al, 2013. Prieto et al, 2011.</t>
  </si>
  <si>
    <t>Gonzalez et al, 2003. Pereira et al, 2004. Corte-Real et al, 1996. Prieto et al, 2011.</t>
  </si>
  <si>
    <t>Bertranpetit et al, 1995. Corte-Real et al, 1996. Alfonso-Sanchez et al, 2008. Sergio Cardosob et al, 2011. Garcia et al, 2011, Richard et al, 2007. Prieto et al, 2011.</t>
  </si>
  <si>
    <t>Richards et al, 2000. Malyarchuk et al, 2002. Grzybowski et al, 2007. Mielnik-Sikorska et al, 2013.  FamilyTreeDNA</t>
  </si>
  <si>
    <t>Larruga et al, 2001. Prieto et al, 2011.</t>
  </si>
  <si>
    <t>Prieto et al, 2011</t>
  </si>
  <si>
    <t>Picornell et al, 2005. Karachanak et al, 2012. Prieto et al, 2011.</t>
  </si>
  <si>
    <t>Spain (North-East, Asturias)</t>
  </si>
  <si>
    <t>Spainish (Balearic islands, Valencia, Murcia, Canaries)</t>
  </si>
  <si>
    <t>Spain (Extremadura, Madrid, Castilla La Mancha, General)</t>
  </si>
  <si>
    <t>Calafell et al. 1996. Comas et al. 1996. Richards et al. 1996. Schonberg et al, 2011. Jankova-Ajanovska et al, 2014. Mergen et al, 2004.</t>
  </si>
  <si>
    <t>Sajantila et al, 1995. Kittles et al, 1999. Lappalainen et al, 2008. Lembring et al, 2013. Tillmar et al, 2010.</t>
  </si>
  <si>
    <t xml:space="preserve">Sami (Sweden) </t>
  </si>
  <si>
    <t>Tambets et al, 2004. Tillmar et al, 2010.</t>
  </si>
  <si>
    <t>Richards et al, 2000. Hervella et al, 2014. Cocos et al, 2017. Turchi et al, 2016.</t>
  </si>
  <si>
    <t xml:space="preserve">Malyarchuk et al, 2001. </t>
  </si>
  <si>
    <t>Russia (Magdan Oblast)</t>
  </si>
  <si>
    <t>Malyarchuk et al, 2004. Morozova et al, 2011.</t>
  </si>
  <si>
    <t>Russians (Unspecified)</t>
  </si>
  <si>
    <t>Cvjetan et al., 2004. Davidovic et al, 2014. Zgonjanin et al, 2010. Davidovic et al, 2020.</t>
  </si>
  <si>
    <t>Malyarchuk et al, 2003. Zupanic et al, 2004. Sarac et al, 2014. Zupan et al, 2016</t>
  </si>
  <si>
    <t>Cali et al, 2001. Brisighelli et al, 2012. Ottoni et al, 2008. Vona et al, 2001.</t>
  </si>
  <si>
    <t>Corte-Real et al, 1996. Maca-Meyer et al, 2003. Prieto et al, 2011. Alvarez-Iglesias et al, 2009. Cardoso et al, 2010. Garcia et al, 2010.</t>
  </si>
  <si>
    <t>Salas et al, 1998. Gonzalez et al, 2003. Preito et al, 2011. Alvarez-Iglesias et al, 2009.  Garcia et al, 2010.</t>
  </si>
  <si>
    <t>Corte-Real et al, 1996. Larruga et al, 2001. Plaza et al, 2003. Falchi et al, 2006. Prieto et al, 2011. Alvarez et al, 2010. Hernandez et al, 2014.</t>
  </si>
  <si>
    <t>Corte-Real et al, 1996. Crespillo et al, 2000. Plaza et al, 2003. Prieto et al, 2011. Garcia et al, 2010. Pardinas et al, 2012.</t>
  </si>
  <si>
    <t>Russians (Tulskaya Oblast)</t>
  </si>
  <si>
    <t>French (General)</t>
  </si>
  <si>
    <t>Morelli et al. 2000. Varesi et al, 2000. Falchi et al, 2006.</t>
  </si>
  <si>
    <t>Santos et al, 2003. Brehm et al, 2003.</t>
  </si>
  <si>
    <t>Malyarchuk et al, 2004. Grzybowski et al, 2007. Malyarchuk et al, 2002. Morozova et al, 2011. Orekhov et al, 1999.</t>
  </si>
  <si>
    <t>I, II, XXI, XXII</t>
  </si>
  <si>
    <t>U5a2, U5a2+16294T, U5a2a, U5a2a2a, U5a2b, U5a2b1a, U5a2b1b, U5a2b1c, U5a2b1d, U5a2b2, U5a2b2a, U5a2b3, U5a2b3a, U5a2b3a1, U5a2b4, U5a2b4a, U5a2c, U5a2c1, U5a2c3a, U5a2c4, U5a2d, U5a2d1, U5a2d1a, U5a2e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</si>
</sst>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ont>
    <font>
      <sz val="10"/>
      <color theme="1"/>
      <name val="Arial"/>
    </font>
    <font>
      <sz val="8"/>
      <name val="Arial"/>
    </font>
    <font>
      <sz val="11"/>
      <color theme="1"/>
      <name val="Arial"/>
      <family val="2"/>
    </font>
    <font>
      <b/>
      <sz val="11"/>
      <color rgb="FF000000"/>
      <name val="Arial"/>
      <family val="2"/>
    </font>
    <font>
      <sz val="11"/>
      <color rgb="FF000000"/>
      <name val="Arial"/>
      <family val="2"/>
    </font>
    <font>
      <sz val="11"/>
      <color rgb="FF222222"/>
      <name val="Arial"/>
      <family val="2"/>
    </font>
    <font>
      <b/>
      <sz val="11"/>
      <color theme="1"/>
      <name val="Arial"/>
    </font>
    <font>
      <b/>
      <sz val="11"/>
      <color theme="1"/>
      <name val="calibri"/>
      <family val="2"/>
      <scheme val="minor"/>
    </font>
    <font>
      <sz val="11"/>
      <color theme="1"/>
      <name val="Times New Roman"/>
      <family val="1"/>
    </font>
    <font>
      <b/>
      <sz val="9"/>
      <color theme="1"/>
      <name val="Arial"/>
      <family val="2"/>
    </font>
    <font>
      <b/>
      <i/>
      <sz val="9"/>
      <color theme="1"/>
      <name val="Arial"/>
      <family val="2"/>
    </font>
    <font>
      <i/>
      <sz val="9"/>
      <color theme="1"/>
      <name val="Arial"/>
      <family val="2"/>
    </font>
    <font>
      <sz val="9"/>
      <name val="Arial"/>
      <family val="2"/>
    </font>
    <font>
      <i/>
      <sz val="9"/>
      <name val="Arial"/>
      <family val="2"/>
    </font>
    <font>
      <sz val="9"/>
      <color theme="1"/>
      <name val="Arial"/>
      <family val="2"/>
    </font>
    <font>
      <b/>
      <vertAlign val="superscript"/>
      <sz val="9"/>
      <color theme="1"/>
      <name val="Arial"/>
      <family val="2"/>
    </font>
    <font>
      <vertAlign val="superscript"/>
      <sz val="11"/>
      <color theme="1"/>
      <name val="Arial"/>
      <family val="2"/>
    </font>
    <font>
      <sz val="9"/>
      <color rgb="FF000000"/>
      <name val="Arial"/>
      <family val="2"/>
    </font>
    <font>
      <i/>
      <sz val="9"/>
      <color rgb="FF000000"/>
      <name val="Arial"/>
      <family val="2"/>
    </font>
    <font>
      <b/>
      <sz val="9"/>
      <color rgb="FF000000"/>
      <name val="Arial"/>
      <family val="2"/>
    </font>
    <font>
      <b/>
      <i/>
      <sz val="9"/>
      <color rgb="FF000000"/>
      <name val="Arial"/>
      <family val="2"/>
    </font>
    <font>
      <sz val="11"/>
      <name val="Arial"/>
      <family val="2"/>
    </font>
    <font>
      <u/>
      <sz val="11"/>
      <color rgb="FF000000"/>
      <name val="Arial"/>
      <family val="2"/>
    </font>
  </fonts>
  <fills count="3">
    <fill>
      <patternFill patternType="none"/>
    </fill>
    <fill>
      <patternFill patternType="gray125"/>
    </fill>
    <fill>
      <patternFill patternType="solid">
        <fgColor rgb="FFFFFF00"/>
        <bgColor indexed="64"/>
      </patternFill>
    </fill>
  </fills>
  <borders count="27">
    <border>
      <left/>
      <right/>
      <top/>
      <bottom/>
      <diagonal/>
    </border>
    <border>
      <left/>
      <right/>
      <top/>
      <bottom/>
      <diagonal/>
    </border>
    <border>
      <left/>
      <right/>
      <top/>
      <bottom style="thin">
        <color auto="1"/>
      </bottom>
      <diagonal/>
    </border>
    <border>
      <left/>
      <right/>
      <top/>
      <bottom style="thin">
        <color theme="4" tint="0.39997558519241921"/>
      </bottom>
      <diagonal/>
    </border>
    <border>
      <left/>
      <right/>
      <top style="thin">
        <color auto="1"/>
      </top>
      <bottom style="thin">
        <color indexed="64"/>
      </bottom>
      <diagonal/>
    </border>
    <border>
      <left/>
      <right/>
      <top style="thin">
        <color indexed="64"/>
      </top>
      <bottom/>
      <diagonal/>
    </border>
    <border>
      <left/>
      <right style="medium">
        <color rgb="FF7F7F7F"/>
      </right>
      <top/>
      <bottom style="medium">
        <color indexed="64"/>
      </bottom>
      <diagonal/>
    </border>
    <border>
      <left/>
      <right/>
      <top/>
      <bottom style="medium">
        <color indexed="64"/>
      </bottom>
      <diagonal/>
    </border>
    <border>
      <left/>
      <right style="medium">
        <color rgb="FF7F7F7F"/>
      </right>
      <top/>
      <bottom/>
      <diagonal/>
    </border>
    <border>
      <left/>
      <right/>
      <top style="medium">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rgb="FF7F7F7F"/>
      </right>
      <top style="thin">
        <color indexed="64"/>
      </top>
      <bottom/>
      <diagonal/>
    </border>
    <border>
      <left style="medium">
        <color rgb="FF7F7F7F"/>
      </left>
      <right/>
      <top style="thin">
        <color indexed="64"/>
      </top>
      <bottom/>
      <diagonal/>
    </border>
    <border>
      <left/>
      <right style="medium">
        <color rgb="FF7F7F7F"/>
      </right>
      <top/>
      <bottom style="thin">
        <color indexed="64"/>
      </bottom>
      <diagonal/>
    </border>
    <border>
      <left style="medium">
        <color rgb="FF7F7F7F"/>
      </left>
      <right/>
      <top/>
      <bottom style="thin">
        <color indexed="64"/>
      </bottom>
      <diagonal/>
    </border>
    <border>
      <left/>
      <right style="medium">
        <color rgb="FF7F7F7F"/>
      </right>
      <top style="thin">
        <color indexed="64"/>
      </top>
      <bottom style="thin">
        <color indexed="64"/>
      </bottom>
      <diagonal/>
    </border>
    <border>
      <left style="medium">
        <color rgb="FF7F7F7F"/>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7F7F7F"/>
      </left>
      <right/>
      <top style="thin">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style="medium">
        <color rgb="FF7F7F7F"/>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theme="4" tint="0.39997558519241921"/>
      </top>
      <bottom/>
      <diagonal/>
    </border>
    <border>
      <left/>
      <right style="thin">
        <color indexed="64"/>
      </right>
      <top/>
      <bottom/>
      <diagonal/>
    </border>
  </borders>
  <cellStyleXfs count="1">
    <xf numFmtId="0" fontId="0" fillId="0" borderId="0"/>
  </cellStyleXfs>
  <cellXfs count="146">
    <xf numFmtId="0" fontId="0" fillId="0" borderId="0" xfId="0" applyFont="1" applyAlignment="1"/>
    <xf numFmtId="0" fontId="1" fillId="0" borderId="0" xfId="0" applyFont="1"/>
    <xf numFmtId="0" fontId="5" fillId="0" borderId="0" xfId="0" applyFont="1" applyAlignment="1">
      <alignment horizontal="left"/>
    </xf>
    <xf numFmtId="0" fontId="3" fillId="0" borderId="0" xfId="0" applyFont="1" applyAlignment="1">
      <alignment horizontal="left"/>
    </xf>
    <xf numFmtId="0" fontId="5" fillId="0" borderId="0" xfId="0" applyFont="1" applyAlignment="1">
      <alignment horizontal="left" wrapText="1"/>
    </xf>
    <xf numFmtId="0" fontId="3" fillId="0" borderId="0" xfId="0" applyFont="1" applyAlignment="1"/>
    <xf numFmtId="0" fontId="3" fillId="0" borderId="1" xfId="0" applyFont="1" applyBorder="1" applyAlignment="1"/>
    <xf numFmtId="0" fontId="5" fillId="0" borderId="0" xfId="0" applyFont="1" applyAlignment="1">
      <alignment horizontal="center"/>
    </xf>
    <xf numFmtId="0" fontId="6" fillId="0" borderId="0" xfId="0" applyFont="1" applyAlignment="1">
      <alignment horizontal="left"/>
    </xf>
    <xf numFmtId="0" fontId="3" fillId="0" borderId="0" xfId="0" applyFont="1" applyAlignment="1">
      <alignment horizontal="center"/>
    </xf>
    <xf numFmtId="0" fontId="0" fillId="0" borderId="0" xfId="0" applyFont="1"/>
    <xf numFmtId="0" fontId="0"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center" vertical="center" wrapText="1"/>
    </xf>
    <xf numFmtId="164" fontId="0" fillId="0" borderId="0" xfId="0" applyNumberFormat="1" applyFont="1"/>
    <xf numFmtId="0" fontId="0" fillId="0" borderId="0" xfId="0" applyFont="1" applyAlignment="1">
      <alignment horizontal="left" vertical="center" wrapText="1"/>
    </xf>
    <xf numFmtId="164" fontId="0" fillId="0" borderId="0" xfId="0" applyNumberFormat="1" applyFont="1" applyAlignment="1">
      <alignment horizontal="center"/>
    </xf>
    <xf numFmtId="0" fontId="0" fillId="0" borderId="0" xfId="0" applyFont="1" applyAlignment="1">
      <alignment horizontal="left"/>
    </xf>
    <xf numFmtId="0" fontId="0" fillId="0" borderId="0" xfId="0" applyFont="1" applyAlignment="1">
      <alignment horizontal="center"/>
    </xf>
    <xf numFmtId="0" fontId="0" fillId="0" borderId="0" xfId="0" applyFont="1" applyAlignment="1">
      <alignment horizontal="left" wrapText="1"/>
    </xf>
    <xf numFmtId="0" fontId="0" fillId="0" borderId="2" xfId="0" applyFont="1" applyBorder="1" applyAlignment="1">
      <alignment horizontal="left"/>
    </xf>
    <xf numFmtId="0" fontId="0" fillId="0" borderId="2" xfId="0" applyFont="1" applyBorder="1" applyAlignment="1">
      <alignment horizontal="center"/>
    </xf>
    <xf numFmtId="164" fontId="0" fillId="0" borderId="2" xfId="0" applyNumberFormat="1" applyFont="1" applyBorder="1" applyAlignment="1">
      <alignment horizontal="center"/>
    </xf>
    <xf numFmtId="0" fontId="8" fillId="0" borderId="1"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0" fillId="0" borderId="0" xfId="0" applyNumberFormat="1" applyFill="1" applyAlignment="1">
      <alignment horizontal="center"/>
    </xf>
    <xf numFmtId="0" fontId="0" fillId="0" borderId="0" xfId="0" applyNumberFormat="1" applyAlignment="1">
      <alignment horizontal="center"/>
    </xf>
    <xf numFmtId="0" fontId="8" fillId="0" borderId="4" xfId="0" applyFont="1" applyFill="1" applyBorder="1" applyAlignment="1">
      <alignment horizontal="center"/>
    </xf>
    <xf numFmtId="0" fontId="0" fillId="0" borderId="4" xfId="0" applyBorder="1" applyAlignment="1">
      <alignment horizontal="center"/>
    </xf>
    <xf numFmtId="0" fontId="0" fillId="0" borderId="0" xfId="0" applyFont="1" applyFill="1" applyAlignment="1">
      <alignment horizontal="left"/>
    </xf>
    <xf numFmtId="0" fontId="0" fillId="0" borderId="2" xfId="0" applyNumberFormat="1" applyFill="1" applyBorder="1" applyAlignment="1">
      <alignment horizontal="center"/>
    </xf>
    <xf numFmtId="0" fontId="0" fillId="0" borderId="0" xfId="0" applyFill="1" applyAlignment="1">
      <alignment horizontal="left"/>
    </xf>
    <xf numFmtId="0" fontId="0" fillId="0" borderId="2" xfId="0" applyFill="1" applyBorder="1" applyAlignment="1">
      <alignment horizontal="left"/>
    </xf>
    <xf numFmtId="164" fontId="0" fillId="0" borderId="0" xfId="0" applyNumberFormat="1" applyFill="1" applyAlignment="1">
      <alignment horizontal="center"/>
    </xf>
    <xf numFmtId="164" fontId="0" fillId="0" borderId="2" xfId="0" applyNumberFormat="1" applyFill="1" applyBorder="1" applyAlignment="1">
      <alignment horizontal="center"/>
    </xf>
    <xf numFmtId="0" fontId="3" fillId="0" borderId="4" xfId="0" applyFont="1" applyBorder="1" applyAlignment="1">
      <alignment horizontal="center"/>
    </xf>
    <xf numFmtId="0" fontId="3" fillId="0" borderId="0" xfId="0" applyFont="1"/>
    <xf numFmtId="0" fontId="9" fillId="0" borderId="0" xfId="0" applyFont="1" applyAlignment="1">
      <alignment horizontal="lef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12" fillId="0" borderId="8" xfId="0" applyFont="1" applyFill="1" applyBorder="1" applyAlignment="1">
      <alignment horizontal="center" wrapText="1"/>
    </xf>
    <xf numFmtId="0" fontId="13" fillId="0" borderId="1" xfId="0" applyFont="1" applyFill="1" applyBorder="1" applyAlignment="1">
      <alignment horizontal="center" wrapText="1"/>
    </xf>
    <xf numFmtId="0" fontId="15" fillId="0" borderId="9" xfId="0" applyFont="1" applyBorder="1" applyAlignment="1">
      <alignment horizontal="center"/>
    </xf>
    <xf numFmtId="0" fontId="13" fillId="0" borderId="0" xfId="0" applyFont="1" applyFill="1" applyAlignment="1">
      <alignment horizontal="center" wrapText="1"/>
    </xf>
    <xf numFmtId="0" fontId="15" fillId="0" borderId="0" xfId="0" applyFont="1" applyAlignment="1">
      <alignment horizontal="center"/>
    </xf>
    <xf numFmtId="0" fontId="12" fillId="0" borderId="6" xfId="0" applyFont="1" applyFill="1" applyBorder="1" applyAlignment="1">
      <alignment horizontal="center" wrapText="1"/>
    </xf>
    <xf numFmtId="0" fontId="15" fillId="0" borderId="7" xfId="0" applyFont="1" applyFill="1" applyBorder="1" applyAlignment="1">
      <alignment horizontal="center" wrapText="1"/>
    </xf>
    <xf numFmtId="0" fontId="15" fillId="0" borderId="7" xfId="0" applyFont="1" applyBorder="1" applyAlignment="1">
      <alignment horizontal="center"/>
    </xf>
    <xf numFmtId="0" fontId="3" fillId="0" borderId="10" xfId="0" applyFont="1" applyFill="1" applyBorder="1" applyAlignment="1">
      <alignment horizontal="center"/>
    </xf>
    <xf numFmtId="0" fontId="3" fillId="0" borderId="10" xfId="0" applyNumberFormat="1" applyFont="1" applyFill="1" applyBorder="1" applyAlignment="1">
      <alignment horizontal="center"/>
    </xf>
    <xf numFmtId="0" fontId="3" fillId="0" borderId="10" xfId="0" applyFont="1" applyBorder="1" applyAlignment="1">
      <alignment horizontal="center"/>
    </xf>
    <xf numFmtId="0" fontId="0" fillId="0" borderId="10" xfId="0" applyFont="1" applyBorder="1" applyAlignment="1"/>
    <xf numFmtId="0" fontId="15" fillId="0" borderId="1" xfId="0" applyFont="1" applyBorder="1" applyAlignment="1">
      <alignment horizontal="center"/>
    </xf>
    <xf numFmtId="0" fontId="13" fillId="0" borderId="2" xfId="0" applyFont="1" applyFill="1" applyBorder="1" applyAlignment="1">
      <alignment horizontal="center" wrapText="1"/>
    </xf>
    <xf numFmtId="0" fontId="12" fillId="0" borderId="12" xfId="0" applyFont="1" applyFill="1" applyBorder="1" applyAlignment="1">
      <alignment horizontal="center" wrapText="1"/>
    </xf>
    <xf numFmtId="0" fontId="13" fillId="0" borderId="13" xfId="0" applyFont="1" applyFill="1" applyBorder="1" applyAlignment="1">
      <alignment horizontal="center" wrapText="1"/>
    </xf>
    <xf numFmtId="0" fontId="13" fillId="0" borderId="5" xfId="0" applyFont="1" applyFill="1" applyBorder="1" applyAlignment="1">
      <alignment horizontal="center" wrapText="1"/>
    </xf>
    <xf numFmtId="0" fontId="13" fillId="0" borderId="4" xfId="0" applyFont="1" applyFill="1" applyBorder="1" applyAlignment="1">
      <alignment horizontal="center" wrapText="1"/>
    </xf>
    <xf numFmtId="0" fontId="15" fillId="0" borderId="5" xfId="0" applyFont="1" applyBorder="1" applyAlignment="1">
      <alignment horizontal="center"/>
    </xf>
    <xf numFmtId="0" fontId="12" fillId="0" borderId="14" xfId="0" applyFont="1" applyFill="1" applyBorder="1" applyAlignment="1">
      <alignment horizontal="center" wrapText="1"/>
    </xf>
    <xf numFmtId="0" fontId="13" fillId="0" borderId="15" xfId="0" applyFont="1" applyFill="1" applyBorder="1" applyAlignment="1">
      <alignment horizontal="center" wrapText="1"/>
    </xf>
    <xf numFmtId="0" fontId="15" fillId="0" borderId="2" xfId="0" applyFont="1" applyBorder="1" applyAlignment="1">
      <alignment horizontal="center"/>
    </xf>
    <xf numFmtId="0" fontId="12" fillId="0" borderId="16" xfId="0" applyFont="1" applyFill="1" applyBorder="1" applyAlignment="1">
      <alignment horizontal="center" wrapText="1"/>
    </xf>
    <xf numFmtId="0" fontId="15" fillId="0" borderId="4" xfId="0" applyFont="1" applyBorder="1" applyAlignment="1">
      <alignment horizontal="center"/>
    </xf>
    <xf numFmtId="0" fontId="13" fillId="0" borderId="17" xfId="0" applyFont="1" applyFill="1" applyBorder="1" applyAlignment="1">
      <alignment horizontal="center" wrapText="1"/>
    </xf>
    <xf numFmtId="0" fontId="13" fillId="0" borderId="18" xfId="0" applyFont="1" applyFill="1" applyBorder="1" applyAlignment="1">
      <alignment horizontal="center" wrapText="1"/>
    </xf>
    <xf numFmtId="0" fontId="13" fillId="0" borderId="19" xfId="0" applyFont="1" applyFill="1" applyBorder="1" applyAlignment="1">
      <alignment horizontal="center" wrapText="1"/>
    </xf>
    <xf numFmtId="0" fontId="14" fillId="0" borderId="19" xfId="0" applyFont="1" applyFill="1" applyBorder="1" applyAlignment="1">
      <alignment horizontal="center" wrapText="1"/>
    </xf>
    <xf numFmtId="0" fontId="14" fillId="0" borderId="2" xfId="0" applyFont="1" applyFill="1" applyBorder="1" applyAlignment="1">
      <alignment horizontal="center" wrapText="1"/>
    </xf>
    <xf numFmtId="0" fontId="14" fillId="0" borderId="4" xfId="0" applyFont="1" applyFill="1" applyBorder="1" applyAlignment="1">
      <alignment horizontal="center" wrapText="1"/>
    </xf>
    <xf numFmtId="0" fontId="15" fillId="0" borderId="4" xfId="0" applyFont="1" applyFill="1" applyBorder="1" applyAlignment="1">
      <alignment horizontal="center"/>
    </xf>
    <xf numFmtId="0" fontId="15" fillId="0" borderId="21" xfId="0" applyFont="1" applyBorder="1" applyAlignment="1">
      <alignment horizontal="center"/>
    </xf>
    <xf numFmtId="0" fontId="15" fillId="0" borderId="18" xfId="0" applyFont="1" applyBorder="1" applyAlignment="1">
      <alignment horizontal="center"/>
    </xf>
    <xf numFmtId="0" fontId="11" fillId="0" borderId="2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23" xfId="0" applyFont="1" applyBorder="1" applyAlignment="1">
      <alignment horizontal="center" vertical="center"/>
    </xf>
    <xf numFmtId="0" fontId="0" fillId="0" borderId="0" xfId="0"/>
    <xf numFmtId="0" fontId="0" fillId="0" borderId="7" xfId="0" applyBorder="1"/>
    <xf numFmtId="0" fontId="0" fillId="0" borderId="7" xfId="0" applyBorder="1" applyAlignment="1">
      <alignment horizontal="center"/>
    </xf>
    <xf numFmtId="0" fontId="3" fillId="0" borderId="24" xfId="0" applyFont="1" applyBorder="1"/>
    <xf numFmtId="0" fontId="3" fillId="0" borderId="11" xfId="0" applyFont="1" applyBorder="1" applyAlignment="1">
      <alignment horizontal="center"/>
    </xf>
    <xf numFmtId="0" fontId="3" fillId="0" borderId="23" xfId="0" applyFont="1" applyBorder="1" applyAlignment="1">
      <alignment horizontal="center"/>
    </xf>
    <xf numFmtId="164" fontId="0" fillId="0" borderId="0" xfId="0" applyNumberFormat="1" applyAlignment="1">
      <alignment horizontal="center"/>
    </xf>
    <xf numFmtId="0" fontId="0" fillId="0" borderId="7" xfId="0" applyNumberFormat="1" applyBorder="1" applyAlignment="1">
      <alignment horizontal="center"/>
    </xf>
    <xf numFmtId="0" fontId="0" fillId="0" borderId="0" xfId="0" applyFill="1"/>
    <xf numFmtId="0" fontId="3" fillId="0" borderId="1" xfId="0" applyFont="1" applyBorder="1"/>
    <xf numFmtId="0" fontId="0" fillId="0" borderId="1" xfId="0" applyBorder="1" applyAlignment="1">
      <alignment horizontal="center"/>
    </xf>
    <xf numFmtId="0" fontId="0" fillId="0" borderId="24" xfId="0" applyBorder="1"/>
    <xf numFmtId="0" fontId="15" fillId="0" borderId="0" xfId="0" applyFont="1" applyFill="1" applyAlignment="1"/>
    <xf numFmtId="0" fontId="19" fillId="0" borderId="7"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5" fillId="0" borderId="25" xfId="0" applyFont="1" applyFill="1" applyBorder="1" applyAlignment="1">
      <alignment horizontal="left"/>
    </xf>
    <xf numFmtId="0" fontId="15" fillId="0" borderId="26" xfId="0" applyFont="1" applyFill="1" applyBorder="1" applyAlignment="1">
      <alignment horizontal="left"/>
    </xf>
    <xf numFmtId="0" fontId="20" fillId="0" borderId="1" xfId="0" applyFont="1" applyFill="1" applyBorder="1" applyAlignment="1">
      <alignment horizontal="center"/>
    </xf>
    <xf numFmtId="164" fontId="15" fillId="0" borderId="0" xfId="0" applyNumberFormat="1" applyFont="1" applyFill="1" applyAlignment="1"/>
    <xf numFmtId="0" fontId="18" fillId="0" borderId="1" xfId="0" applyFont="1" applyFill="1" applyBorder="1" applyAlignment="1">
      <alignment horizontal="center" vertical="center" wrapText="1"/>
    </xf>
    <xf numFmtId="164" fontId="18" fillId="0" borderId="1" xfId="0" applyNumberFormat="1" applyFont="1" applyFill="1" applyBorder="1" applyAlignment="1">
      <alignment horizontal="center" vertical="center" wrapText="1"/>
    </xf>
    <xf numFmtId="0" fontId="15" fillId="0" borderId="0" xfId="0" applyNumberFormat="1" applyFont="1" applyFill="1" applyAlignment="1">
      <alignment horizontal="center"/>
    </xf>
    <xf numFmtId="0" fontId="10" fillId="0" borderId="26" xfId="0" applyFont="1" applyFill="1" applyBorder="1" applyAlignment="1">
      <alignment horizontal="left"/>
    </xf>
    <xf numFmtId="0" fontId="10" fillId="0" borderId="1" xfId="0" applyNumberFormat="1" applyFont="1" applyFill="1" applyBorder="1" applyAlignment="1">
      <alignment horizontal="center"/>
    </xf>
    <xf numFmtId="164" fontId="10" fillId="0" borderId="1" xfId="0" applyNumberFormat="1" applyFont="1" applyFill="1" applyBorder="1" applyAlignment="1">
      <alignment horizontal="center"/>
    </xf>
    <xf numFmtId="0" fontId="15" fillId="0" borderId="21" xfId="0" applyFont="1" applyFill="1" applyBorder="1" applyAlignment="1">
      <alignment horizontal="left"/>
    </xf>
    <xf numFmtId="0" fontId="15" fillId="0" borderId="2" xfId="0" applyNumberFormat="1" applyFont="1" applyFill="1" applyBorder="1" applyAlignment="1">
      <alignment horizontal="center"/>
    </xf>
    <xf numFmtId="164" fontId="18" fillId="0" borderId="2" xfId="0" applyNumberFormat="1" applyFont="1" applyFill="1" applyBorder="1" applyAlignment="1">
      <alignment horizontal="center" vertical="center" wrapText="1"/>
    </xf>
    <xf numFmtId="0" fontId="15" fillId="0" borderId="0" xfId="0" applyFont="1" applyFill="1" applyAlignment="1">
      <alignment vertical="center"/>
    </xf>
    <xf numFmtId="0" fontId="10" fillId="0" borderId="1" xfId="0" applyFont="1" applyFill="1" applyBorder="1" applyAlignment="1">
      <alignment horizontal="center" vertical="center"/>
    </xf>
    <xf numFmtId="0" fontId="15" fillId="0" borderId="0" xfId="0" applyFont="1" applyFill="1" applyAlignment="1">
      <alignment horizontal="center" vertical="center"/>
    </xf>
    <xf numFmtId="0" fontId="15" fillId="0" borderId="5" xfId="0" applyFont="1" applyFill="1" applyBorder="1" applyAlignment="1"/>
    <xf numFmtId="0" fontId="10" fillId="0" borderId="3" xfId="0" applyFont="1" applyFill="1" applyBorder="1" applyAlignment="1">
      <alignment vertical="center"/>
    </xf>
    <xf numFmtId="0" fontId="10" fillId="0" borderId="7" xfId="0" applyFont="1" applyFill="1" applyBorder="1" applyAlignment="1">
      <alignment vertical="center"/>
    </xf>
    <xf numFmtId="0" fontId="18" fillId="0" borderId="20" xfId="0" applyFont="1" applyFill="1" applyBorder="1" applyAlignment="1">
      <alignment horizontal="center" vertical="center" wrapText="1"/>
    </xf>
    <xf numFmtId="164" fontId="18" fillId="0" borderId="20"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0" fillId="0" borderId="20" xfId="0" applyFont="1" applyFill="1" applyBorder="1" applyAlignment="1">
      <alignment horizontal="center" vertical="center"/>
    </xf>
    <xf numFmtId="0" fontId="3" fillId="0" borderId="1" xfId="0" applyFont="1" applyBorder="1" applyAlignment="1">
      <alignment horizontal="left"/>
    </xf>
    <xf numFmtId="0" fontId="4" fillId="0" borderId="24" xfId="0" applyFont="1" applyBorder="1" applyAlignment="1">
      <alignment horizontal="left"/>
    </xf>
    <xf numFmtId="0" fontId="4" fillId="0" borderId="11" xfId="0" applyFont="1" applyBorder="1" applyAlignment="1">
      <alignment horizontal="left"/>
    </xf>
    <xf numFmtId="0" fontId="4" fillId="0" borderId="11" xfId="0" applyFont="1" applyBorder="1" applyAlignment="1">
      <alignment horizontal="center"/>
    </xf>
    <xf numFmtId="164" fontId="4" fillId="0" borderId="23" xfId="0" applyNumberFormat="1" applyFont="1" applyBorder="1" applyAlignment="1">
      <alignment horizontal="center"/>
    </xf>
    <xf numFmtId="0" fontId="0" fillId="0" borderId="11" xfId="0" applyFont="1" applyBorder="1" applyAlignment="1"/>
    <xf numFmtId="0" fontId="22" fillId="0" borderId="0" xfId="0" applyFont="1" applyAlignment="1">
      <alignment horizontal="left"/>
    </xf>
    <xf numFmtId="0" fontId="0" fillId="0" borderId="23" xfId="0" applyFont="1" applyBorder="1"/>
    <xf numFmtId="0" fontId="0" fillId="0" borderId="11" xfId="0" applyFont="1" applyBorder="1" applyAlignment="1">
      <alignment horizontal="center"/>
    </xf>
    <xf numFmtId="0" fontId="0" fillId="0" borderId="24" xfId="0" applyFont="1" applyBorder="1" applyAlignment="1">
      <alignment horizontal="center"/>
    </xf>
    <xf numFmtId="0" fontId="5" fillId="0" borderId="0" xfId="0" applyFont="1" applyAlignment="1">
      <alignment horizontal="left" vertical="center"/>
    </xf>
    <xf numFmtId="0" fontId="3" fillId="2" borderId="0" xfId="0" applyFont="1" applyFill="1" applyAlignment="1">
      <alignment horizontal="center"/>
    </xf>
    <xf numFmtId="0" fontId="3" fillId="2" borderId="0" xfId="0" applyFont="1" applyFill="1" applyAlignment="1">
      <alignment horizontal="left"/>
    </xf>
    <xf numFmtId="0" fontId="0" fillId="2" borderId="0" xfId="0" applyFont="1" applyFill="1" applyAlignment="1"/>
    <xf numFmtId="0" fontId="3" fillId="0" borderId="0" xfId="0" applyFont="1" applyFill="1" applyAlignment="1">
      <alignment horizontal="center"/>
    </xf>
    <xf numFmtId="0" fontId="3" fillId="0" borderId="0" xfId="0" applyFont="1" applyFill="1" applyAlignment="1">
      <alignment horizontal="left"/>
    </xf>
    <xf numFmtId="0" fontId="0" fillId="0" borderId="0" xfId="0" applyFont="1" applyFill="1" applyAlignment="1"/>
    <xf numFmtId="0" fontId="5" fillId="0" borderId="0" xfId="0" applyFont="1" applyAlignment="1"/>
    <xf numFmtId="164" fontId="0" fillId="0" borderId="0" xfId="0" applyNumberFormat="1" applyFont="1" applyFill="1" applyAlignment="1">
      <alignment horizontal="center"/>
    </xf>
    <xf numFmtId="0" fontId="5" fillId="0" borderId="0" xfId="0" applyFont="1" applyFill="1" applyAlignment="1">
      <alignment horizontal="left"/>
    </xf>
    <xf numFmtId="0" fontId="8" fillId="0" borderId="2" xfId="0" applyFont="1" applyFill="1" applyBorder="1" applyAlignment="1">
      <alignment horizontal="center"/>
    </xf>
    <xf numFmtId="0" fontId="18" fillId="0" borderId="7"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2" xfId="0" applyFont="1" applyFill="1" applyBorder="1" applyAlignment="1">
      <alignment horizontal="center"/>
    </xf>
    <xf numFmtId="0" fontId="10" fillId="0" borderId="0" xfId="0" applyFont="1" applyFill="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164" fontId="0" fillId="0" borderId="0" xfId="0" applyNumberFormat="1" applyFont="1" applyFill="1" applyBorder="1" applyAlignment="1">
      <alignment horizontal="center"/>
    </xf>
    <xf numFmtId="0" fontId="3" fillId="0" borderId="0" xfId="0" applyNumberFormat="1" applyFont="1" applyAlignment="1"/>
    <xf numFmtId="0" fontId="3" fillId="0" borderId="2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C6" sqref="C6"/>
    </sheetView>
  </sheetViews>
  <sheetFormatPr defaultColWidth="12.625" defaultRowHeight="15" customHeight="1" x14ac:dyDescent="0.2"/>
  <cols>
    <col min="1" max="1" width="18.625" customWidth="1"/>
    <col min="2" max="2" width="42" customWidth="1"/>
    <col min="3" max="3" width="96.125" customWidth="1"/>
    <col min="4" max="4" width="27.125" customWidth="1"/>
    <col min="5" max="26" width="7.625" customWidth="1"/>
  </cols>
  <sheetData>
    <row r="1" spans="1:6" ht="14.25" x14ac:dyDescent="0.2">
      <c r="A1" s="10" t="s">
        <v>1206</v>
      </c>
      <c r="C1" s="11"/>
    </row>
    <row r="2" spans="1:6" ht="49.5" customHeight="1" x14ac:dyDescent="0.25">
      <c r="A2" s="12" t="s">
        <v>1199</v>
      </c>
      <c r="B2" s="12" t="s">
        <v>32</v>
      </c>
      <c r="C2" s="13" t="s">
        <v>33</v>
      </c>
      <c r="D2" s="14" t="s">
        <v>1200</v>
      </c>
      <c r="E2" s="12" t="s">
        <v>0</v>
      </c>
      <c r="F2" s="12" t="s">
        <v>1</v>
      </c>
    </row>
    <row r="3" spans="1:6" ht="32.25" customHeight="1" x14ac:dyDescent="0.2">
      <c r="A3" s="10" t="s">
        <v>2</v>
      </c>
      <c r="B3" s="10" t="s">
        <v>34</v>
      </c>
      <c r="C3" s="11" t="s">
        <v>1733</v>
      </c>
      <c r="D3" s="10" t="s">
        <v>1732</v>
      </c>
      <c r="E3" s="10">
        <v>111</v>
      </c>
      <c r="F3" s="15">
        <v>12.700228832951947</v>
      </c>
    </row>
    <row r="4" spans="1:6" ht="14.25" x14ac:dyDescent="0.2">
      <c r="A4" s="10" t="s">
        <v>3</v>
      </c>
      <c r="B4" s="10" t="s">
        <v>16</v>
      </c>
      <c r="C4" s="11" t="s">
        <v>35</v>
      </c>
      <c r="D4" s="10" t="s">
        <v>15</v>
      </c>
      <c r="E4" s="10">
        <v>89</v>
      </c>
      <c r="F4" s="15">
        <v>10.183066361556065</v>
      </c>
    </row>
    <row r="5" spans="1:6" ht="28.5" x14ac:dyDescent="0.2">
      <c r="A5" s="10" t="s">
        <v>4</v>
      </c>
      <c r="B5" s="10" t="s">
        <v>1451</v>
      </c>
      <c r="C5" s="11" t="s">
        <v>1449</v>
      </c>
      <c r="D5" s="10" t="s">
        <v>36</v>
      </c>
      <c r="E5" s="1">
        <v>114</v>
      </c>
      <c r="F5" s="15">
        <v>13.043478260869565</v>
      </c>
    </row>
    <row r="6" spans="1:6" ht="42.75" x14ac:dyDescent="0.2">
      <c r="A6" s="10" t="s">
        <v>5</v>
      </c>
      <c r="B6" s="38" t="s">
        <v>1233</v>
      </c>
      <c r="C6" s="11" t="s">
        <v>37</v>
      </c>
      <c r="D6" s="10" t="s">
        <v>38</v>
      </c>
      <c r="E6" s="1">
        <v>143</v>
      </c>
      <c r="F6" s="15">
        <v>16.361556064073227</v>
      </c>
    </row>
    <row r="7" spans="1:6" ht="42.75" x14ac:dyDescent="0.2">
      <c r="A7" s="10" t="s">
        <v>6</v>
      </c>
      <c r="B7" s="10" t="s">
        <v>1450</v>
      </c>
      <c r="C7" s="11" t="s">
        <v>39</v>
      </c>
      <c r="D7" s="10" t="s">
        <v>40</v>
      </c>
      <c r="E7" s="1">
        <v>67</v>
      </c>
      <c r="F7" s="15">
        <v>7.665903890160183</v>
      </c>
    </row>
    <row r="8" spans="1:6" ht="14.25" x14ac:dyDescent="0.2">
      <c r="A8" s="10" t="s">
        <v>7</v>
      </c>
      <c r="B8" s="10" t="s">
        <v>41</v>
      </c>
      <c r="C8" s="11" t="s">
        <v>42</v>
      </c>
      <c r="D8" s="10" t="s">
        <v>6</v>
      </c>
      <c r="E8" s="1">
        <v>55</v>
      </c>
      <c r="F8" s="15">
        <v>6.2929061784897034</v>
      </c>
    </row>
    <row r="9" spans="1:6" ht="14.25" x14ac:dyDescent="0.2">
      <c r="A9" s="10" t="s">
        <v>10</v>
      </c>
      <c r="B9" s="10" t="s">
        <v>22</v>
      </c>
      <c r="C9" s="11" t="s">
        <v>43</v>
      </c>
      <c r="D9" s="10" t="s">
        <v>44</v>
      </c>
      <c r="E9" s="1">
        <v>29</v>
      </c>
      <c r="F9" s="15">
        <v>3.3180778032036611</v>
      </c>
    </row>
    <row r="10" spans="1:6" ht="14.25" x14ac:dyDescent="0.2">
      <c r="A10" s="10" t="s">
        <v>12</v>
      </c>
      <c r="B10" s="10" t="s">
        <v>8</v>
      </c>
      <c r="C10" s="11" t="s">
        <v>9</v>
      </c>
      <c r="D10" s="10" t="s">
        <v>7</v>
      </c>
      <c r="E10" s="1">
        <v>26</v>
      </c>
      <c r="F10" s="15">
        <v>2.9748283752860414</v>
      </c>
    </row>
    <row r="11" spans="1:6" ht="14.25" x14ac:dyDescent="0.2">
      <c r="A11" s="10" t="s">
        <v>13</v>
      </c>
      <c r="B11" s="10" t="s">
        <v>45</v>
      </c>
      <c r="C11" s="11" t="s">
        <v>46</v>
      </c>
      <c r="D11" s="10" t="s">
        <v>47</v>
      </c>
      <c r="E11" s="1">
        <v>25</v>
      </c>
      <c r="F11" s="15">
        <v>2.8604118993135015</v>
      </c>
    </row>
    <row r="12" spans="1:6" ht="14.25" x14ac:dyDescent="0.2">
      <c r="A12" s="10" t="s">
        <v>14</v>
      </c>
      <c r="B12" s="10" t="s">
        <v>11</v>
      </c>
      <c r="C12" s="11" t="s">
        <v>11</v>
      </c>
      <c r="D12" s="10" t="s">
        <v>10</v>
      </c>
      <c r="E12" s="1">
        <v>7</v>
      </c>
      <c r="F12" s="15">
        <v>0.8009153318077803</v>
      </c>
    </row>
    <row r="13" spans="1:6" ht="14.25" x14ac:dyDescent="0.2">
      <c r="A13" s="10" t="s">
        <v>15</v>
      </c>
      <c r="B13" s="10" t="s">
        <v>48</v>
      </c>
      <c r="C13" s="11" t="s">
        <v>48</v>
      </c>
      <c r="D13" s="10" t="s">
        <v>4</v>
      </c>
      <c r="E13" s="1">
        <v>6</v>
      </c>
      <c r="F13" s="15">
        <v>0.68649885583524028</v>
      </c>
    </row>
    <row r="14" spans="1:6" ht="14.25" x14ac:dyDescent="0.2">
      <c r="A14" s="10" t="s">
        <v>17</v>
      </c>
      <c r="B14" s="10" t="s">
        <v>1204</v>
      </c>
      <c r="C14" s="11" t="s">
        <v>1205</v>
      </c>
      <c r="D14" s="10" t="s">
        <v>49</v>
      </c>
      <c r="E14" s="1">
        <v>31</v>
      </c>
      <c r="F14" s="15">
        <v>3.5469107551487413</v>
      </c>
    </row>
    <row r="15" spans="1:6" ht="14.25" x14ac:dyDescent="0.2">
      <c r="A15" s="10" t="s">
        <v>18</v>
      </c>
      <c r="B15" s="10" t="s">
        <v>1198</v>
      </c>
      <c r="C15" s="11" t="s">
        <v>50</v>
      </c>
      <c r="D15" s="10" t="s">
        <v>31</v>
      </c>
      <c r="E15" s="1">
        <v>69</v>
      </c>
      <c r="F15" s="15">
        <v>7.8947368421052628</v>
      </c>
    </row>
    <row r="16" spans="1:6" ht="14.25" x14ac:dyDescent="0.2">
      <c r="A16" s="10" t="s">
        <v>19</v>
      </c>
      <c r="B16" s="10" t="s">
        <v>27</v>
      </c>
      <c r="C16" s="11" t="s">
        <v>28</v>
      </c>
      <c r="D16" s="10" t="s">
        <v>26</v>
      </c>
      <c r="E16" s="1">
        <v>32</v>
      </c>
      <c r="F16" s="15">
        <v>3.6613272311212817</v>
      </c>
    </row>
    <row r="17" spans="1:6" ht="14.25" x14ac:dyDescent="0.2">
      <c r="A17" s="10" t="s">
        <v>21</v>
      </c>
      <c r="B17" s="16" t="s">
        <v>30</v>
      </c>
      <c r="C17" s="16" t="s">
        <v>30</v>
      </c>
      <c r="D17" s="10" t="s">
        <v>29</v>
      </c>
      <c r="E17" s="1">
        <v>5</v>
      </c>
      <c r="F17" s="15">
        <v>0.57208237986270016</v>
      </c>
    </row>
    <row r="18" spans="1:6" ht="14.25" x14ac:dyDescent="0.2">
      <c r="A18" s="10" t="s">
        <v>23</v>
      </c>
      <c r="B18" s="10" t="s">
        <v>20</v>
      </c>
      <c r="C18" s="11" t="s">
        <v>51</v>
      </c>
      <c r="D18" s="10" t="s">
        <v>19</v>
      </c>
      <c r="E18" s="1">
        <v>16</v>
      </c>
      <c r="F18" s="15">
        <v>1.8306636155606408</v>
      </c>
    </row>
    <row r="19" spans="1:6" ht="28.5" x14ac:dyDescent="0.2">
      <c r="A19" s="10" t="s">
        <v>24</v>
      </c>
      <c r="B19" s="10" t="s">
        <v>52</v>
      </c>
      <c r="C19" s="11" t="s">
        <v>53</v>
      </c>
      <c r="D19" s="10" t="s">
        <v>54</v>
      </c>
      <c r="E19" s="1">
        <v>41</v>
      </c>
      <c r="F19" s="15">
        <v>4.6910755148741421</v>
      </c>
    </row>
    <row r="20" spans="1:6" ht="14.25" x14ac:dyDescent="0.2">
      <c r="A20" s="10" t="s">
        <v>25</v>
      </c>
      <c r="B20" s="10" t="s">
        <v>55</v>
      </c>
      <c r="C20" s="11" t="s">
        <v>56</v>
      </c>
      <c r="D20" s="10" t="s">
        <v>17</v>
      </c>
      <c r="E20" s="1">
        <v>8</v>
      </c>
      <c r="F20" s="15">
        <v>0.91533180778032042</v>
      </c>
    </row>
    <row r="21" spans="1:6" ht="15.75" customHeight="1" x14ac:dyDescent="0.2">
      <c r="C21" s="11"/>
      <c r="E21" s="1"/>
      <c r="F21" s="15"/>
    </row>
    <row r="22" spans="1:6" ht="15.75" customHeight="1" x14ac:dyDescent="0.2">
      <c r="C22" s="11"/>
    </row>
    <row r="23" spans="1:6" ht="15.75" customHeight="1" x14ac:dyDescent="0.2">
      <c r="C23" s="11"/>
    </row>
    <row r="24" spans="1:6" ht="15.75" customHeight="1" x14ac:dyDescent="0.2">
      <c r="C24" s="11"/>
    </row>
    <row r="25" spans="1:6" ht="15.75" customHeight="1" x14ac:dyDescent="0.2">
      <c r="C25" s="11"/>
    </row>
    <row r="26" spans="1:6" ht="15.75" customHeight="1" x14ac:dyDescent="0.2">
      <c r="C26" s="11"/>
    </row>
    <row r="27" spans="1:6" ht="15.75" customHeight="1" x14ac:dyDescent="0.2">
      <c r="C27" s="11"/>
    </row>
    <row r="28" spans="1:6" ht="15.75" customHeight="1" x14ac:dyDescent="0.2">
      <c r="C28" s="11"/>
    </row>
    <row r="29" spans="1:6" ht="15.75" customHeight="1" x14ac:dyDescent="0.2">
      <c r="C29" s="11"/>
    </row>
    <row r="30" spans="1:6" ht="15.75" customHeight="1" x14ac:dyDescent="0.2">
      <c r="C30" s="11"/>
    </row>
    <row r="31" spans="1:6" ht="15.75" customHeight="1" x14ac:dyDescent="0.2">
      <c r="C31" s="11"/>
    </row>
    <row r="32" spans="1:6" ht="15.75" customHeight="1" x14ac:dyDescent="0.2">
      <c r="C32" s="11"/>
    </row>
    <row r="33" spans="3:3" ht="15.75" customHeight="1" x14ac:dyDescent="0.2">
      <c r="C33" s="11"/>
    </row>
    <row r="34" spans="3:3" ht="15.75" customHeight="1" x14ac:dyDescent="0.2">
      <c r="C34" s="11"/>
    </row>
    <row r="35" spans="3:3" ht="15.75" customHeight="1" x14ac:dyDescent="0.2">
      <c r="C35" s="11"/>
    </row>
    <row r="36" spans="3:3" ht="15.75" customHeight="1" x14ac:dyDescent="0.2">
      <c r="C36" s="11"/>
    </row>
    <row r="37" spans="3:3" ht="15.75" customHeight="1" x14ac:dyDescent="0.2">
      <c r="C37" s="11"/>
    </row>
    <row r="38" spans="3:3" ht="15.75" customHeight="1" x14ac:dyDescent="0.2">
      <c r="C38" s="11"/>
    </row>
    <row r="39" spans="3:3" ht="15.75" customHeight="1" x14ac:dyDescent="0.2">
      <c r="C39" s="11"/>
    </row>
    <row r="40" spans="3:3" ht="15.75" customHeight="1" x14ac:dyDescent="0.2">
      <c r="C40" s="11"/>
    </row>
    <row r="41" spans="3:3" ht="15.75" customHeight="1" x14ac:dyDescent="0.2">
      <c r="C41" s="11"/>
    </row>
    <row r="42" spans="3:3" ht="15.75" customHeight="1" x14ac:dyDescent="0.2">
      <c r="C42" s="11"/>
    </row>
    <row r="43" spans="3:3" ht="15.75" customHeight="1" x14ac:dyDescent="0.2">
      <c r="C43" s="11"/>
    </row>
    <row r="44" spans="3:3" ht="15.75" customHeight="1" x14ac:dyDescent="0.2">
      <c r="C44" s="11"/>
    </row>
    <row r="45" spans="3:3" ht="15.75" customHeight="1" x14ac:dyDescent="0.2">
      <c r="C45" s="11"/>
    </row>
    <row r="46" spans="3:3" ht="15.75" customHeight="1" x14ac:dyDescent="0.2">
      <c r="C46" s="11"/>
    </row>
    <row r="47" spans="3:3" ht="15.75" customHeight="1" x14ac:dyDescent="0.2">
      <c r="C47" s="11"/>
    </row>
    <row r="48" spans="3:3" ht="15.75" customHeight="1" x14ac:dyDescent="0.2">
      <c r="C48" s="11"/>
    </row>
    <row r="49" spans="3:3" ht="15.75" customHeight="1" x14ac:dyDescent="0.2">
      <c r="C49" s="11"/>
    </row>
    <row r="50" spans="3:3" ht="15.75" customHeight="1" x14ac:dyDescent="0.2">
      <c r="C50" s="11"/>
    </row>
    <row r="51" spans="3:3" ht="15.75" customHeight="1" x14ac:dyDescent="0.2">
      <c r="C51" s="11"/>
    </row>
    <row r="52" spans="3:3" ht="15.75" customHeight="1" x14ac:dyDescent="0.2">
      <c r="C52" s="11"/>
    </row>
    <row r="53" spans="3:3" ht="15.75" customHeight="1" x14ac:dyDescent="0.2">
      <c r="C53" s="11"/>
    </row>
    <row r="54" spans="3:3" ht="15.75" customHeight="1" x14ac:dyDescent="0.2">
      <c r="C54" s="11"/>
    </row>
    <row r="55" spans="3:3" ht="15.75" customHeight="1" x14ac:dyDescent="0.2">
      <c r="C55" s="11"/>
    </row>
    <row r="56" spans="3:3" ht="15.75" customHeight="1" x14ac:dyDescent="0.2">
      <c r="C56" s="11"/>
    </row>
    <row r="57" spans="3:3" ht="15.75" customHeight="1" x14ac:dyDescent="0.2">
      <c r="C57" s="11"/>
    </row>
    <row r="58" spans="3:3" ht="15.75" customHeight="1" x14ac:dyDescent="0.2">
      <c r="C58" s="11"/>
    </row>
    <row r="59" spans="3:3" ht="15.75" customHeight="1" x14ac:dyDescent="0.2">
      <c r="C59" s="11"/>
    </row>
    <row r="60" spans="3:3" ht="15.75" customHeight="1" x14ac:dyDescent="0.2">
      <c r="C60" s="11"/>
    </row>
    <row r="61" spans="3:3" ht="15.75" customHeight="1" x14ac:dyDescent="0.2">
      <c r="C61" s="11"/>
    </row>
    <row r="62" spans="3:3" ht="15.75" customHeight="1" x14ac:dyDescent="0.2">
      <c r="C62" s="11"/>
    </row>
    <row r="63" spans="3:3" ht="15.75" customHeight="1" x14ac:dyDescent="0.2">
      <c r="C63" s="11"/>
    </row>
    <row r="64" spans="3:3" ht="15.75" customHeight="1" x14ac:dyDescent="0.2">
      <c r="C64" s="11"/>
    </row>
    <row r="65" spans="3:3" ht="15.75" customHeight="1" x14ac:dyDescent="0.2">
      <c r="C65" s="11"/>
    </row>
    <row r="66" spans="3:3" ht="15.75" customHeight="1" x14ac:dyDescent="0.2">
      <c r="C66" s="11"/>
    </row>
    <row r="67" spans="3:3" ht="15.75" customHeight="1" x14ac:dyDescent="0.2">
      <c r="C67" s="11"/>
    </row>
    <row r="68" spans="3:3" ht="15.75" customHeight="1" x14ac:dyDescent="0.2">
      <c r="C68" s="11"/>
    </row>
    <row r="69" spans="3:3" ht="15.75" customHeight="1" x14ac:dyDescent="0.2">
      <c r="C69" s="11"/>
    </row>
    <row r="70" spans="3:3" ht="15.75" customHeight="1" x14ac:dyDescent="0.2">
      <c r="C70" s="11"/>
    </row>
    <row r="71" spans="3:3" ht="15.75" customHeight="1" x14ac:dyDescent="0.2">
      <c r="C71" s="11"/>
    </row>
    <row r="72" spans="3:3" ht="15.75" customHeight="1" x14ac:dyDescent="0.2">
      <c r="C72" s="11"/>
    </row>
    <row r="73" spans="3:3" ht="15.75" customHeight="1" x14ac:dyDescent="0.2">
      <c r="C73" s="11"/>
    </row>
    <row r="74" spans="3:3" ht="15.75" customHeight="1" x14ac:dyDescent="0.2">
      <c r="C74" s="11"/>
    </row>
    <row r="75" spans="3:3" ht="15.75" customHeight="1" x14ac:dyDescent="0.2">
      <c r="C75" s="11"/>
    </row>
    <row r="76" spans="3:3" ht="15.75" customHeight="1" x14ac:dyDescent="0.2">
      <c r="C76" s="11"/>
    </row>
    <row r="77" spans="3:3" ht="15.75" customHeight="1" x14ac:dyDescent="0.2">
      <c r="C77" s="11"/>
    </row>
    <row r="78" spans="3:3" ht="15.75" customHeight="1" x14ac:dyDescent="0.2">
      <c r="C78" s="11"/>
    </row>
    <row r="79" spans="3:3" ht="15.75" customHeight="1" x14ac:dyDescent="0.2">
      <c r="C79" s="11"/>
    </row>
    <row r="80" spans="3:3" ht="15.75" customHeight="1" x14ac:dyDescent="0.2">
      <c r="C80" s="11"/>
    </row>
    <row r="81" spans="3:3" ht="15.75" customHeight="1" x14ac:dyDescent="0.2">
      <c r="C81" s="11"/>
    </row>
    <row r="82" spans="3:3" ht="15.75" customHeight="1" x14ac:dyDescent="0.2">
      <c r="C82" s="11"/>
    </row>
    <row r="83" spans="3:3" ht="15.75" customHeight="1" x14ac:dyDescent="0.2">
      <c r="C83" s="11"/>
    </row>
    <row r="84" spans="3:3" ht="15.75" customHeight="1" x14ac:dyDescent="0.2">
      <c r="C84" s="11"/>
    </row>
    <row r="85" spans="3:3" ht="15.75" customHeight="1" x14ac:dyDescent="0.2">
      <c r="C85" s="11"/>
    </row>
    <row r="86" spans="3:3" ht="15.75" customHeight="1" x14ac:dyDescent="0.2">
      <c r="C86" s="11"/>
    </row>
    <row r="87" spans="3:3" ht="15.75" customHeight="1" x14ac:dyDescent="0.2">
      <c r="C87" s="11"/>
    </row>
    <row r="88" spans="3:3" ht="15.75" customHeight="1" x14ac:dyDescent="0.2">
      <c r="C88" s="11"/>
    </row>
    <row r="89" spans="3:3" ht="15.75" customHeight="1" x14ac:dyDescent="0.2">
      <c r="C89" s="11"/>
    </row>
    <row r="90" spans="3:3" ht="15.75" customHeight="1" x14ac:dyDescent="0.2">
      <c r="C90" s="11"/>
    </row>
    <row r="91" spans="3:3" ht="15.75" customHeight="1" x14ac:dyDescent="0.2">
      <c r="C91" s="11"/>
    </row>
    <row r="92" spans="3:3" ht="15.75" customHeight="1" x14ac:dyDescent="0.2">
      <c r="C92" s="11"/>
    </row>
    <row r="93" spans="3:3" ht="15.75" customHeight="1" x14ac:dyDescent="0.2">
      <c r="C93" s="11"/>
    </row>
    <row r="94" spans="3:3" ht="15.75" customHeight="1" x14ac:dyDescent="0.2">
      <c r="C94" s="11"/>
    </row>
    <row r="95" spans="3:3" ht="15.75" customHeight="1" x14ac:dyDescent="0.2">
      <c r="C95" s="11"/>
    </row>
    <row r="96" spans="3:3" ht="15.75" customHeight="1" x14ac:dyDescent="0.2">
      <c r="C96" s="11"/>
    </row>
    <row r="97" spans="3:3" ht="15.75" customHeight="1" x14ac:dyDescent="0.2">
      <c r="C97" s="11"/>
    </row>
    <row r="98" spans="3:3" ht="15.75" customHeight="1" x14ac:dyDescent="0.2">
      <c r="C98" s="11"/>
    </row>
    <row r="99" spans="3:3" ht="15.75" customHeight="1" x14ac:dyDescent="0.2">
      <c r="C99" s="11"/>
    </row>
    <row r="100" spans="3:3" ht="15.75" customHeight="1" x14ac:dyDescent="0.2">
      <c r="C100" s="11"/>
    </row>
    <row r="101" spans="3:3" ht="15.75" customHeight="1" x14ac:dyDescent="0.2">
      <c r="C101" s="11"/>
    </row>
    <row r="102" spans="3:3" ht="15.75" customHeight="1" x14ac:dyDescent="0.2">
      <c r="C102" s="11"/>
    </row>
    <row r="103" spans="3:3" ht="15.75" customHeight="1" x14ac:dyDescent="0.2">
      <c r="C103" s="11"/>
    </row>
    <row r="104" spans="3:3" ht="15.75" customHeight="1" x14ac:dyDescent="0.2">
      <c r="C104" s="11"/>
    </row>
    <row r="105" spans="3:3" ht="15.75" customHeight="1" x14ac:dyDescent="0.2">
      <c r="C105" s="11"/>
    </row>
    <row r="106" spans="3:3" ht="15.75" customHeight="1" x14ac:dyDescent="0.2">
      <c r="C106" s="11"/>
    </row>
    <row r="107" spans="3:3" ht="15.75" customHeight="1" x14ac:dyDescent="0.2">
      <c r="C107" s="11"/>
    </row>
    <row r="108" spans="3:3" ht="15.75" customHeight="1" x14ac:dyDescent="0.2">
      <c r="C108" s="11"/>
    </row>
    <row r="109" spans="3:3" ht="15.75" customHeight="1" x14ac:dyDescent="0.2">
      <c r="C109" s="11"/>
    </row>
    <row r="110" spans="3:3" ht="15.75" customHeight="1" x14ac:dyDescent="0.2">
      <c r="C110" s="11"/>
    </row>
    <row r="111" spans="3:3" ht="15.75" customHeight="1" x14ac:dyDescent="0.2">
      <c r="C111" s="11"/>
    </row>
    <row r="112" spans="3:3" ht="15.75" customHeight="1" x14ac:dyDescent="0.2">
      <c r="C112" s="11"/>
    </row>
    <row r="113" spans="3:3" ht="15.75" customHeight="1" x14ac:dyDescent="0.2">
      <c r="C113" s="11"/>
    </row>
    <row r="114" spans="3:3" ht="15.75" customHeight="1" x14ac:dyDescent="0.2">
      <c r="C114" s="11"/>
    </row>
    <row r="115" spans="3:3" ht="15.75" customHeight="1" x14ac:dyDescent="0.2">
      <c r="C115" s="11"/>
    </row>
    <row r="116" spans="3:3" ht="15.75" customHeight="1" x14ac:dyDescent="0.2">
      <c r="C116" s="11"/>
    </row>
    <row r="117" spans="3:3" ht="15.75" customHeight="1" x14ac:dyDescent="0.2">
      <c r="C117" s="11"/>
    </row>
    <row r="118" spans="3:3" ht="15.75" customHeight="1" x14ac:dyDescent="0.2">
      <c r="C118" s="11"/>
    </row>
    <row r="119" spans="3:3" ht="15.75" customHeight="1" x14ac:dyDescent="0.2">
      <c r="C119" s="11"/>
    </row>
    <row r="120" spans="3:3" ht="15.75" customHeight="1" x14ac:dyDescent="0.2">
      <c r="C120" s="11"/>
    </row>
    <row r="121" spans="3:3" ht="15.75" customHeight="1" x14ac:dyDescent="0.2">
      <c r="C121" s="11"/>
    </row>
    <row r="122" spans="3:3" ht="15.75" customHeight="1" x14ac:dyDescent="0.2">
      <c r="C122" s="11"/>
    </row>
    <row r="123" spans="3:3" ht="15.75" customHeight="1" x14ac:dyDescent="0.2">
      <c r="C123" s="11"/>
    </row>
    <row r="124" spans="3:3" ht="15.75" customHeight="1" x14ac:dyDescent="0.2">
      <c r="C124" s="11"/>
    </row>
    <row r="125" spans="3:3" ht="15.75" customHeight="1" x14ac:dyDescent="0.2">
      <c r="C125" s="11"/>
    </row>
    <row r="126" spans="3:3" ht="15.75" customHeight="1" x14ac:dyDescent="0.2">
      <c r="C126" s="11"/>
    </row>
    <row r="127" spans="3:3" ht="15.75" customHeight="1" x14ac:dyDescent="0.2">
      <c r="C127" s="11"/>
    </row>
    <row r="128" spans="3:3" ht="15.75" customHeight="1" x14ac:dyDescent="0.2">
      <c r="C128" s="11"/>
    </row>
    <row r="129" spans="3:3" ht="15.75" customHeight="1" x14ac:dyDescent="0.2">
      <c r="C129" s="11"/>
    </row>
    <row r="130" spans="3:3" ht="15.75" customHeight="1" x14ac:dyDescent="0.2">
      <c r="C130" s="11"/>
    </row>
    <row r="131" spans="3:3" ht="15.75" customHeight="1" x14ac:dyDescent="0.2">
      <c r="C131" s="11"/>
    </row>
    <row r="132" spans="3:3" ht="15.75" customHeight="1" x14ac:dyDescent="0.2">
      <c r="C132" s="11"/>
    </row>
    <row r="133" spans="3:3" ht="15.75" customHeight="1" x14ac:dyDescent="0.2">
      <c r="C133" s="11"/>
    </row>
    <row r="134" spans="3:3" ht="15.75" customHeight="1" x14ac:dyDescent="0.2">
      <c r="C134" s="11"/>
    </row>
    <row r="135" spans="3:3" ht="15.75" customHeight="1" x14ac:dyDescent="0.2">
      <c r="C135" s="11"/>
    </row>
    <row r="136" spans="3:3" ht="15.75" customHeight="1" x14ac:dyDescent="0.2">
      <c r="C136" s="11"/>
    </row>
    <row r="137" spans="3:3" ht="15.75" customHeight="1" x14ac:dyDescent="0.2">
      <c r="C137" s="11"/>
    </row>
    <row r="138" spans="3:3" ht="15.75" customHeight="1" x14ac:dyDescent="0.2">
      <c r="C138" s="11"/>
    </row>
    <row r="139" spans="3:3" ht="15.75" customHeight="1" x14ac:dyDescent="0.2">
      <c r="C139" s="11"/>
    </row>
    <row r="140" spans="3:3" ht="15.75" customHeight="1" x14ac:dyDescent="0.2">
      <c r="C140" s="11"/>
    </row>
    <row r="141" spans="3:3" ht="15.75" customHeight="1" x14ac:dyDescent="0.2">
      <c r="C141" s="11"/>
    </row>
    <row r="142" spans="3:3" ht="15.75" customHeight="1" x14ac:dyDescent="0.2">
      <c r="C142" s="11"/>
    </row>
    <row r="143" spans="3:3" ht="15.75" customHeight="1" x14ac:dyDescent="0.2">
      <c r="C143" s="11"/>
    </row>
    <row r="144" spans="3:3" ht="15.75" customHeight="1" x14ac:dyDescent="0.2">
      <c r="C144" s="11"/>
    </row>
    <row r="145" spans="3:3" ht="15.75" customHeight="1" x14ac:dyDescent="0.2">
      <c r="C145" s="11"/>
    </row>
    <row r="146" spans="3:3" ht="15.75" customHeight="1" x14ac:dyDescent="0.2">
      <c r="C146" s="11"/>
    </row>
    <row r="147" spans="3:3" ht="15.75" customHeight="1" x14ac:dyDescent="0.2">
      <c r="C147" s="11"/>
    </row>
    <row r="148" spans="3:3" ht="15.75" customHeight="1" x14ac:dyDescent="0.2">
      <c r="C148" s="11"/>
    </row>
    <row r="149" spans="3:3" ht="15.75" customHeight="1" x14ac:dyDescent="0.2">
      <c r="C149" s="11"/>
    </row>
    <row r="150" spans="3:3" ht="15.75" customHeight="1" x14ac:dyDescent="0.2">
      <c r="C150" s="11"/>
    </row>
    <row r="151" spans="3:3" ht="15.75" customHeight="1" x14ac:dyDescent="0.2">
      <c r="C151" s="11"/>
    </row>
    <row r="152" spans="3:3" ht="15.75" customHeight="1" x14ac:dyDescent="0.2">
      <c r="C152" s="11"/>
    </row>
    <row r="153" spans="3:3" ht="15.75" customHeight="1" x14ac:dyDescent="0.2">
      <c r="C153" s="11"/>
    </row>
    <row r="154" spans="3:3" ht="15.75" customHeight="1" x14ac:dyDescent="0.2">
      <c r="C154" s="11"/>
    </row>
    <row r="155" spans="3:3" ht="15.75" customHeight="1" x14ac:dyDescent="0.2">
      <c r="C155" s="11"/>
    </row>
    <row r="156" spans="3:3" ht="15.75" customHeight="1" x14ac:dyDescent="0.2">
      <c r="C156" s="11"/>
    </row>
    <row r="157" spans="3:3" ht="15.75" customHeight="1" x14ac:dyDescent="0.2">
      <c r="C157" s="11"/>
    </row>
    <row r="158" spans="3:3" ht="15.75" customHeight="1" x14ac:dyDescent="0.2">
      <c r="C158" s="11"/>
    </row>
    <row r="159" spans="3:3" ht="15.75" customHeight="1" x14ac:dyDescent="0.2">
      <c r="C159" s="11"/>
    </row>
    <row r="160" spans="3:3" ht="15.75" customHeight="1" x14ac:dyDescent="0.2">
      <c r="C160" s="11"/>
    </row>
    <row r="161" spans="3:3" ht="15.75" customHeight="1" x14ac:dyDescent="0.2">
      <c r="C161" s="11"/>
    </row>
    <row r="162" spans="3:3" ht="15.75" customHeight="1" x14ac:dyDescent="0.2">
      <c r="C162" s="11"/>
    </row>
    <row r="163" spans="3:3" ht="15.75" customHeight="1" x14ac:dyDescent="0.2">
      <c r="C163" s="11"/>
    </row>
    <row r="164" spans="3:3" ht="15.75" customHeight="1" x14ac:dyDescent="0.2">
      <c r="C164" s="11"/>
    </row>
    <row r="165" spans="3:3" ht="15.75" customHeight="1" x14ac:dyDescent="0.2">
      <c r="C165" s="11"/>
    </row>
    <row r="166" spans="3:3" ht="15.75" customHeight="1" x14ac:dyDescent="0.2">
      <c r="C166" s="11"/>
    </row>
    <row r="167" spans="3:3" ht="15.75" customHeight="1" x14ac:dyDescent="0.2">
      <c r="C167" s="11"/>
    </row>
    <row r="168" spans="3:3" ht="15.75" customHeight="1" x14ac:dyDescent="0.2">
      <c r="C168" s="11"/>
    </row>
    <row r="169" spans="3:3" ht="15.75" customHeight="1" x14ac:dyDescent="0.2">
      <c r="C169" s="11"/>
    </row>
    <row r="170" spans="3:3" ht="15.75" customHeight="1" x14ac:dyDescent="0.2">
      <c r="C170" s="11"/>
    </row>
    <row r="171" spans="3:3" ht="15.75" customHeight="1" x14ac:dyDescent="0.2">
      <c r="C171" s="11"/>
    </row>
    <row r="172" spans="3:3" ht="15.75" customHeight="1" x14ac:dyDescent="0.2">
      <c r="C172" s="11"/>
    </row>
    <row r="173" spans="3:3" ht="15.75" customHeight="1" x14ac:dyDescent="0.2">
      <c r="C173" s="11"/>
    </row>
    <row r="174" spans="3:3" ht="15.75" customHeight="1" x14ac:dyDescent="0.2">
      <c r="C174" s="11"/>
    </row>
    <row r="175" spans="3:3" ht="15.75" customHeight="1" x14ac:dyDescent="0.2">
      <c r="C175" s="11"/>
    </row>
    <row r="176" spans="3:3" ht="15.75" customHeight="1" x14ac:dyDescent="0.2">
      <c r="C176" s="11"/>
    </row>
    <row r="177" spans="3:3" ht="15.75" customHeight="1" x14ac:dyDescent="0.2">
      <c r="C177" s="11"/>
    </row>
    <row r="178" spans="3:3" ht="15.75" customHeight="1" x14ac:dyDescent="0.2">
      <c r="C178" s="11"/>
    </row>
    <row r="179" spans="3:3" ht="15.75" customHeight="1" x14ac:dyDescent="0.2">
      <c r="C179" s="11"/>
    </row>
    <row r="180" spans="3:3" ht="15.75" customHeight="1" x14ac:dyDescent="0.2">
      <c r="C180" s="11"/>
    </row>
    <row r="181" spans="3:3" ht="15.75" customHeight="1" x14ac:dyDescent="0.2">
      <c r="C181" s="11"/>
    </row>
    <row r="182" spans="3:3" ht="15.75" customHeight="1" x14ac:dyDescent="0.2">
      <c r="C182" s="11"/>
    </row>
    <row r="183" spans="3:3" ht="15.75" customHeight="1" x14ac:dyDescent="0.2">
      <c r="C183" s="11"/>
    </row>
    <row r="184" spans="3:3" ht="15.75" customHeight="1" x14ac:dyDescent="0.2">
      <c r="C184" s="11"/>
    </row>
    <row r="185" spans="3:3" ht="15.75" customHeight="1" x14ac:dyDescent="0.2">
      <c r="C185" s="11"/>
    </row>
    <row r="186" spans="3:3" ht="15.75" customHeight="1" x14ac:dyDescent="0.2">
      <c r="C186" s="11"/>
    </row>
    <row r="187" spans="3:3" ht="15.75" customHeight="1" x14ac:dyDescent="0.2">
      <c r="C187" s="11"/>
    </row>
    <row r="188" spans="3:3" ht="15.75" customHeight="1" x14ac:dyDescent="0.2">
      <c r="C188" s="11"/>
    </row>
    <row r="189" spans="3:3" ht="15.75" customHeight="1" x14ac:dyDescent="0.2">
      <c r="C189" s="11"/>
    </row>
    <row r="190" spans="3:3" ht="15.75" customHeight="1" x14ac:dyDescent="0.2">
      <c r="C190" s="11"/>
    </row>
    <row r="191" spans="3:3" ht="15.75" customHeight="1" x14ac:dyDescent="0.2">
      <c r="C191" s="11"/>
    </row>
    <row r="192" spans="3:3" ht="15.75" customHeight="1" x14ac:dyDescent="0.2">
      <c r="C192" s="11"/>
    </row>
    <row r="193" spans="3:3" ht="15.75" customHeight="1" x14ac:dyDescent="0.2">
      <c r="C193" s="11"/>
    </row>
    <row r="194" spans="3:3" ht="15.75" customHeight="1" x14ac:dyDescent="0.2">
      <c r="C194" s="11"/>
    </row>
    <row r="195" spans="3:3" ht="15.75" customHeight="1" x14ac:dyDescent="0.2">
      <c r="C195" s="11"/>
    </row>
    <row r="196" spans="3:3" ht="15.75" customHeight="1" x14ac:dyDescent="0.2">
      <c r="C196" s="11"/>
    </row>
    <row r="197" spans="3:3" ht="15.75" customHeight="1" x14ac:dyDescent="0.2">
      <c r="C197" s="11"/>
    </row>
    <row r="198" spans="3:3" ht="15.75" customHeight="1" x14ac:dyDescent="0.2">
      <c r="C198" s="11"/>
    </row>
    <row r="199" spans="3:3" ht="15.75" customHeight="1" x14ac:dyDescent="0.2">
      <c r="C199" s="11"/>
    </row>
    <row r="200" spans="3:3" ht="15.75" customHeight="1" x14ac:dyDescent="0.2">
      <c r="C200" s="11"/>
    </row>
    <row r="201" spans="3:3" ht="15.75" customHeight="1" x14ac:dyDescent="0.2">
      <c r="C201" s="11"/>
    </row>
    <row r="202" spans="3:3" ht="15.75" customHeight="1" x14ac:dyDescent="0.2">
      <c r="C202" s="11"/>
    </row>
    <row r="203" spans="3:3" ht="15.75" customHeight="1" x14ac:dyDescent="0.2">
      <c r="C203" s="11"/>
    </row>
    <row r="204" spans="3:3" ht="15.75" customHeight="1" x14ac:dyDescent="0.2">
      <c r="C204" s="11"/>
    </row>
    <row r="205" spans="3:3" ht="15.75" customHeight="1" x14ac:dyDescent="0.2">
      <c r="C205" s="11"/>
    </row>
    <row r="206" spans="3:3" ht="15.75" customHeight="1" x14ac:dyDescent="0.2">
      <c r="C206" s="11"/>
    </row>
    <row r="207" spans="3:3" ht="15.75" customHeight="1" x14ac:dyDescent="0.2">
      <c r="C207" s="11"/>
    </row>
    <row r="208" spans="3:3" ht="15.75" customHeight="1" x14ac:dyDescent="0.2">
      <c r="C208" s="11"/>
    </row>
    <row r="209" spans="3:3" ht="15.75" customHeight="1" x14ac:dyDescent="0.2">
      <c r="C209" s="11"/>
    </row>
    <row r="210" spans="3:3" ht="15.75" customHeight="1" x14ac:dyDescent="0.2">
      <c r="C210" s="11"/>
    </row>
    <row r="211" spans="3:3" ht="15.75" customHeight="1" x14ac:dyDescent="0.2">
      <c r="C211" s="11"/>
    </row>
    <row r="212" spans="3:3" ht="15.75" customHeight="1" x14ac:dyDescent="0.2">
      <c r="C212" s="11"/>
    </row>
    <row r="213" spans="3:3" ht="15.75" customHeight="1" x14ac:dyDescent="0.2">
      <c r="C213" s="11"/>
    </row>
    <row r="214" spans="3:3" ht="15.75" customHeight="1" x14ac:dyDescent="0.2">
      <c r="C214" s="11"/>
    </row>
    <row r="215" spans="3:3" ht="15.75" customHeight="1" x14ac:dyDescent="0.2">
      <c r="C215" s="11"/>
    </row>
    <row r="216" spans="3:3" ht="15.75" customHeight="1" x14ac:dyDescent="0.2">
      <c r="C216" s="11"/>
    </row>
    <row r="217" spans="3:3" ht="15.75" customHeight="1" x14ac:dyDescent="0.2">
      <c r="C217" s="11"/>
    </row>
    <row r="218" spans="3:3" ht="15.75" customHeight="1" x14ac:dyDescent="0.2">
      <c r="C218" s="11"/>
    </row>
    <row r="219" spans="3:3" ht="15.75" customHeight="1" x14ac:dyDescent="0.2">
      <c r="C219" s="11"/>
    </row>
    <row r="220" spans="3:3" ht="15.75" customHeight="1" x14ac:dyDescent="0.2">
      <c r="C220" s="11"/>
    </row>
    <row r="221" spans="3:3" ht="15.75" customHeight="1" x14ac:dyDescent="0.2">
      <c r="C221" s="11"/>
    </row>
    <row r="222" spans="3:3" ht="15.75" customHeight="1" x14ac:dyDescent="0.2">
      <c r="C222" s="11"/>
    </row>
    <row r="223" spans="3:3" ht="15.75" customHeight="1" x14ac:dyDescent="0.2">
      <c r="C223" s="11"/>
    </row>
    <row r="224" spans="3:3" ht="15.75" customHeight="1" x14ac:dyDescent="0.2">
      <c r="C224" s="11"/>
    </row>
    <row r="225" spans="3:3" ht="15.75" customHeight="1" x14ac:dyDescent="0.2">
      <c r="C225" s="11"/>
    </row>
    <row r="226" spans="3:3" ht="15.75" customHeight="1" x14ac:dyDescent="0.2">
      <c r="C226" s="11"/>
    </row>
    <row r="227" spans="3:3" ht="15.75" customHeight="1" x14ac:dyDescent="0.2">
      <c r="C227" s="11"/>
    </row>
    <row r="228" spans="3:3" ht="15.75" customHeight="1" x14ac:dyDescent="0.2">
      <c r="C228" s="11"/>
    </row>
    <row r="229" spans="3:3" ht="15.75" customHeight="1" x14ac:dyDescent="0.2">
      <c r="C229" s="11"/>
    </row>
    <row r="230" spans="3:3" ht="15.75" customHeight="1" x14ac:dyDescent="0.2">
      <c r="C230" s="11"/>
    </row>
    <row r="231" spans="3:3" ht="15.75" customHeight="1" x14ac:dyDescent="0.2">
      <c r="C231" s="11"/>
    </row>
    <row r="232" spans="3:3" ht="15.75" customHeight="1" x14ac:dyDescent="0.2">
      <c r="C232" s="11"/>
    </row>
    <row r="233" spans="3:3" ht="15.75" customHeight="1" x14ac:dyDescent="0.2">
      <c r="C233" s="11"/>
    </row>
    <row r="234" spans="3:3" ht="15.75" customHeight="1" x14ac:dyDescent="0.2">
      <c r="C234" s="11"/>
    </row>
    <row r="235" spans="3:3" ht="15.75" customHeight="1" x14ac:dyDescent="0.2">
      <c r="C235" s="11"/>
    </row>
    <row r="236" spans="3:3" ht="15.75" customHeight="1" x14ac:dyDescent="0.2">
      <c r="C236" s="11"/>
    </row>
    <row r="237" spans="3:3" ht="15.75" customHeight="1" x14ac:dyDescent="0.2">
      <c r="C237" s="11"/>
    </row>
    <row r="238" spans="3:3" ht="15.75" customHeight="1" x14ac:dyDescent="0.2">
      <c r="C238" s="11"/>
    </row>
    <row r="239" spans="3:3" ht="15.75" customHeight="1" x14ac:dyDescent="0.2">
      <c r="C239" s="11"/>
    </row>
    <row r="240" spans="3:3" ht="15.75" customHeight="1" x14ac:dyDescent="0.2">
      <c r="C240" s="11"/>
    </row>
    <row r="241" spans="3:3" ht="15.75" customHeight="1" x14ac:dyDescent="0.2">
      <c r="C241" s="11"/>
    </row>
    <row r="242" spans="3:3" ht="15.75" customHeight="1" x14ac:dyDescent="0.2">
      <c r="C242" s="11"/>
    </row>
    <row r="243" spans="3:3" ht="15.75" customHeight="1" x14ac:dyDescent="0.2">
      <c r="C243" s="11"/>
    </row>
    <row r="244" spans="3:3" ht="15.75" customHeight="1" x14ac:dyDescent="0.2">
      <c r="C244" s="11"/>
    </row>
    <row r="245" spans="3:3" ht="15.75" customHeight="1" x14ac:dyDescent="0.2">
      <c r="C245" s="11"/>
    </row>
    <row r="246" spans="3:3" ht="15.75" customHeight="1" x14ac:dyDescent="0.2">
      <c r="C246" s="11"/>
    </row>
    <row r="247" spans="3:3" ht="15.75" customHeight="1" x14ac:dyDescent="0.2">
      <c r="C247" s="11"/>
    </row>
    <row r="248" spans="3:3" ht="15.75" customHeight="1" x14ac:dyDescent="0.2">
      <c r="C248" s="11"/>
    </row>
    <row r="249" spans="3:3" ht="15.75" customHeight="1" x14ac:dyDescent="0.2">
      <c r="C249" s="11"/>
    </row>
    <row r="250" spans="3:3" ht="15.75" customHeight="1" x14ac:dyDescent="0.2">
      <c r="C250" s="11"/>
    </row>
    <row r="251" spans="3:3" ht="15.75" customHeight="1" x14ac:dyDescent="0.2">
      <c r="C251" s="11"/>
    </row>
    <row r="252" spans="3:3" ht="15.75" customHeight="1" x14ac:dyDescent="0.2">
      <c r="C252" s="11"/>
    </row>
    <row r="253" spans="3:3" ht="15.75" customHeight="1" x14ac:dyDescent="0.2">
      <c r="C253" s="11"/>
    </row>
    <row r="254" spans="3:3" ht="15.75" customHeight="1" x14ac:dyDescent="0.2">
      <c r="C254" s="11"/>
    </row>
    <row r="255" spans="3:3" ht="15.75" customHeight="1" x14ac:dyDescent="0.2">
      <c r="C255" s="11"/>
    </row>
    <row r="256" spans="3:3" ht="15.75" customHeight="1" x14ac:dyDescent="0.2">
      <c r="C256" s="11"/>
    </row>
    <row r="257" spans="3:3" ht="15.75" customHeight="1" x14ac:dyDescent="0.2">
      <c r="C257" s="11"/>
    </row>
    <row r="258" spans="3:3" ht="15.75" customHeight="1" x14ac:dyDescent="0.2">
      <c r="C258" s="11"/>
    </row>
    <row r="259" spans="3:3" ht="15.75" customHeight="1" x14ac:dyDescent="0.2">
      <c r="C259" s="11"/>
    </row>
    <row r="260" spans="3:3" ht="15.75" customHeight="1" x14ac:dyDescent="0.2">
      <c r="C260" s="11"/>
    </row>
    <row r="261" spans="3:3" ht="15.75" customHeight="1" x14ac:dyDescent="0.2">
      <c r="C261" s="11"/>
    </row>
    <row r="262" spans="3:3" ht="15.75" customHeight="1" x14ac:dyDescent="0.2">
      <c r="C262" s="11"/>
    </row>
    <row r="263" spans="3:3" ht="15.75" customHeight="1" x14ac:dyDescent="0.2">
      <c r="C263" s="11"/>
    </row>
    <row r="264" spans="3:3" ht="15.75" customHeight="1" x14ac:dyDescent="0.2">
      <c r="C264" s="11"/>
    </row>
    <row r="265" spans="3:3" ht="15.75" customHeight="1" x14ac:dyDescent="0.2">
      <c r="C265" s="11"/>
    </row>
    <row r="266" spans="3:3" ht="15.75" customHeight="1" x14ac:dyDescent="0.2">
      <c r="C266" s="11"/>
    </row>
    <row r="267" spans="3:3" ht="15.75" customHeight="1" x14ac:dyDescent="0.2">
      <c r="C267" s="11"/>
    </row>
    <row r="268" spans="3:3" ht="15.75" customHeight="1" x14ac:dyDescent="0.2">
      <c r="C268" s="11"/>
    </row>
    <row r="269" spans="3:3" ht="15.75" customHeight="1" x14ac:dyDescent="0.2">
      <c r="C269" s="11"/>
    </row>
    <row r="270" spans="3:3" ht="15.75" customHeight="1" x14ac:dyDescent="0.2">
      <c r="C270" s="11"/>
    </row>
    <row r="271" spans="3:3" ht="15.75" customHeight="1" x14ac:dyDescent="0.2">
      <c r="C271" s="11"/>
    </row>
    <row r="272" spans="3:3" ht="15.75" customHeight="1" x14ac:dyDescent="0.2">
      <c r="C272" s="11"/>
    </row>
    <row r="273" spans="3:3" ht="15.75" customHeight="1" x14ac:dyDescent="0.2">
      <c r="C273" s="11"/>
    </row>
    <row r="274" spans="3:3" ht="15.75" customHeight="1" x14ac:dyDescent="0.2">
      <c r="C274" s="11"/>
    </row>
    <row r="275" spans="3:3" ht="15.75" customHeight="1" x14ac:dyDescent="0.2">
      <c r="C275" s="11"/>
    </row>
    <row r="276" spans="3:3" ht="15.75" customHeight="1" x14ac:dyDescent="0.2">
      <c r="C276" s="11"/>
    </row>
    <row r="277" spans="3:3" ht="15.75" customHeight="1" x14ac:dyDescent="0.2">
      <c r="C277" s="11"/>
    </row>
    <row r="278" spans="3:3" ht="15.75" customHeight="1" x14ac:dyDescent="0.2">
      <c r="C278" s="11"/>
    </row>
    <row r="279" spans="3:3" ht="15.75" customHeight="1" x14ac:dyDescent="0.2">
      <c r="C279" s="11"/>
    </row>
    <row r="280" spans="3:3" ht="15.75" customHeight="1" x14ac:dyDescent="0.2">
      <c r="C280" s="11"/>
    </row>
    <row r="281" spans="3:3" ht="15.75" customHeight="1" x14ac:dyDescent="0.2">
      <c r="C281" s="11"/>
    </row>
    <row r="282" spans="3:3" ht="15.75" customHeight="1" x14ac:dyDescent="0.2">
      <c r="C282" s="11"/>
    </row>
    <row r="283" spans="3:3" ht="15.75" customHeight="1" x14ac:dyDescent="0.2">
      <c r="C283" s="11"/>
    </row>
    <row r="284" spans="3:3" ht="15.75" customHeight="1" x14ac:dyDescent="0.2">
      <c r="C284" s="11"/>
    </row>
    <row r="285" spans="3:3" ht="15.75" customHeight="1" x14ac:dyDescent="0.2">
      <c r="C285" s="11"/>
    </row>
    <row r="286" spans="3:3" ht="15.75" customHeight="1" x14ac:dyDescent="0.2">
      <c r="C286" s="11"/>
    </row>
    <row r="287" spans="3:3" ht="15.75" customHeight="1" x14ac:dyDescent="0.2">
      <c r="C287" s="11"/>
    </row>
    <row r="288" spans="3:3" ht="15.75" customHeight="1" x14ac:dyDescent="0.2">
      <c r="C288" s="11"/>
    </row>
    <row r="289" spans="3:3" ht="15.75" customHeight="1" x14ac:dyDescent="0.2">
      <c r="C289" s="11"/>
    </row>
    <row r="290" spans="3:3" ht="15.75" customHeight="1" x14ac:dyDescent="0.2">
      <c r="C290" s="11"/>
    </row>
    <row r="291" spans="3:3" ht="15.75" customHeight="1" x14ac:dyDescent="0.2">
      <c r="C291" s="11"/>
    </row>
    <row r="292" spans="3:3" ht="15.75" customHeight="1" x14ac:dyDescent="0.2">
      <c r="C292" s="11"/>
    </row>
    <row r="293" spans="3:3" ht="15.75" customHeight="1" x14ac:dyDescent="0.2">
      <c r="C293" s="11"/>
    </row>
    <row r="294" spans="3:3" ht="15.75" customHeight="1" x14ac:dyDescent="0.2">
      <c r="C294" s="11"/>
    </row>
    <row r="295" spans="3:3" ht="15.75" customHeight="1" x14ac:dyDescent="0.2">
      <c r="C295" s="11"/>
    </row>
    <row r="296" spans="3:3" ht="15.75" customHeight="1" x14ac:dyDescent="0.2">
      <c r="C296" s="11"/>
    </row>
    <row r="297" spans="3:3" ht="15.75" customHeight="1" x14ac:dyDescent="0.2">
      <c r="C297" s="11"/>
    </row>
    <row r="298" spans="3:3" ht="15.75" customHeight="1" x14ac:dyDescent="0.2">
      <c r="C298" s="11"/>
    </row>
    <row r="299" spans="3:3" ht="15.75" customHeight="1" x14ac:dyDescent="0.2">
      <c r="C299" s="11"/>
    </row>
    <row r="300" spans="3:3" ht="15.75" customHeight="1" x14ac:dyDescent="0.2">
      <c r="C300" s="11"/>
    </row>
    <row r="301" spans="3:3" ht="15.75" customHeight="1" x14ac:dyDescent="0.2">
      <c r="C301" s="11"/>
    </row>
    <row r="302" spans="3:3" ht="15.75" customHeight="1" x14ac:dyDescent="0.2">
      <c r="C302" s="11"/>
    </row>
    <row r="303" spans="3:3" ht="15.75" customHeight="1" x14ac:dyDescent="0.2">
      <c r="C303" s="11"/>
    </row>
    <row r="304" spans="3:3" ht="15.75" customHeight="1" x14ac:dyDescent="0.2">
      <c r="C304" s="11"/>
    </row>
    <row r="305" spans="3:3" ht="15.75" customHeight="1" x14ac:dyDescent="0.2">
      <c r="C305" s="11"/>
    </row>
    <row r="306" spans="3:3" ht="15.75" customHeight="1" x14ac:dyDescent="0.2">
      <c r="C306" s="11"/>
    </row>
    <row r="307" spans="3:3" ht="15.75" customHeight="1" x14ac:dyDescent="0.2">
      <c r="C307" s="11"/>
    </row>
    <row r="308" spans="3:3" ht="15.75" customHeight="1" x14ac:dyDescent="0.2">
      <c r="C308" s="11"/>
    </row>
    <row r="309" spans="3:3" ht="15.75" customHeight="1" x14ac:dyDescent="0.2">
      <c r="C309" s="11"/>
    </row>
    <row r="310" spans="3:3" ht="15.75" customHeight="1" x14ac:dyDescent="0.2">
      <c r="C310" s="11"/>
    </row>
    <row r="311" spans="3:3" ht="15.75" customHeight="1" x14ac:dyDescent="0.2">
      <c r="C311" s="11"/>
    </row>
    <row r="312" spans="3:3" ht="15.75" customHeight="1" x14ac:dyDescent="0.2">
      <c r="C312" s="11"/>
    </row>
    <row r="313" spans="3:3" ht="15.75" customHeight="1" x14ac:dyDescent="0.2">
      <c r="C313" s="11"/>
    </row>
    <row r="314" spans="3:3" ht="15.75" customHeight="1" x14ac:dyDescent="0.2">
      <c r="C314" s="11"/>
    </row>
    <row r="315" spans="3:3" ht="15.75" customHeight="1" x14ac:dyDescent="0.2">
      <c r="C315" s="11"/>
    </row>
    <row r="316" spans="3:3" ht="15.75" customHeight="1" x14ac:dyDescent="0.2">
      <c r="C316" s="11"/>
    </row>
    <row r="317" spans="3:3" ht="15.75" customHeight="1" x14ac:dyDescent="0.2">
      <c r="C317" s="11"/>
    </row>
    <row r="318" spans="3:3" ht="15.75" customHeight="1" x14ac:dyDescent="0.2">
      <c r="C318" s="11"/>
    </row>
    <row r="319" spans="3:3" ht="15.75" customHeight="1" x14ac:dyDescent="0.2">
      <c r="C319" s="11"/>
    </row>
    <row r="320" spans="3:3" ht="15.75" customHeight="1" x14ac:dyDescent="0.2">
      <c r="C320" s="11"/>
    </row>
    <row r="321" spans="3:3" ht="15.75" customHeight="1" x14ac:dyDescent="0.2">
      <c r="C321" s="11"/>
    </row>
    <row r="322" spans="3:3" ht="15.75" customHeight="1" x14ac:dyDescent="0.2">
      <c r="C322" s="11"/>
    </row>
    <row r="323" spans="3:3" ht="15.75" customHeight="1" x14ac:dyDescent="0.2">
      <c r="C323" s="11"/>
    </row>
    <row r="324" spans="3:3" ht="15.75" customHeight="1" x14ac:dyDescent="0.2">
      <c r="C324" s="11"/>
    </row>
    <row r="325" spans="3:3" ht="15.75" customHeight="1" x14ac:dyDescent="0.2">
      <c r="C325" s="11"/>
    </row>
    <row r="326" spans="3:3" ht="15.75" customHeight="1" x14ac:dyDescent="0.2">
      <c r="C326" s="11"/>
    </row>
    <row r="327" spans="3:3" ht="15.75" customHeight="1" x14ac:dyDescent="0.2">
      <c r="C327" s="11"/>
    </row>
    <row r="328" spans="3:3" ht="15.75" customHeight="1" x14ac:dyDescent="0.2">
      <c r="C328" s="11"/>
    </row>
    <row r="329" spans="3:3" ht="15.75" customHeight="1" x14ac:dyDescent="0.2">
      <c r="C329" s="11"/>
    </row>
    <row r="330" spans="3:3" ht="15.75" customHeight="1" x14ac:dyDescent="0.2">
      <c r="C330" s="11"/>
    </row>
    <row r="331" spans="3:3" ht="15.75" customHeight="1" x14ac:dyDescent="0.2">
      <c r="C331" s="11"/>
    </row>
    <row r="332" spans="3:3" ht="15.75" customHeight="1" x14ac:dyDescent="0.2">
      <c r="C332" s="11"/>
    </row>
    <row r="333" spans="3:3" ht="15.75" customHeight="1" x14ac:dyDescent="0.2">
      <c r="C333" s="11"/>
    </row>
    <row r="334" spans="3:3" ht="15.75" customHeight="1" x14ac:dyDescent="0.2">
      <c r="C334" s="11"/>
    </row>
    <row r="335" spans="3:3" ht="15.75" customHeight="1" x14ac:dyDescent="0.2">
      <c r="C335" s="11"/>
    </row>
    <row r="336" spans="3:3" ht="15.75" customHeight="1" x14ac:dyDescent="0.2">
      <c r="C336" s="11"/>
    </row>
    <row r="337" spans="3:3" ht="15.75" customHeight="1" x14ac:dyDescent="0.2">
      <c r="C337" s="11"/>
    </row>
    <row r="338" spans="3:3" ht="15.75" customHeight="1" x14ac:dyDescent="0.2">
      <c r="C338" s="11"/>
    </row>
    <row r="339" spans="3:3" ht="15.75" customHeight="1" x14ac:dyDescent="0.2">
      <c r="C339" s="11"/>
    </row>
    <row r="340" spans="3:3" ht="15.75" customHeight="1" x14ac:dyDescent="0.2">
      <c r="C340" s="11"/>
    </row>
    <row r="341" spans="3:3" ht="15.75" customHeight="1" x14ac:dyDescent="0.2">
      <c r="C341" s="11"/>
    </row>
    <row r="342" spans="3:3" ht="15.75" customHeight="1" x14ac:dyDescent="0.2">
      <c r="C342" s="11"/>
    </row>
    <row r="343" spans="3:3" ht="15.75" customHeight="1" x14ac:dyDescent="0.2">
      <c r="C343" s="11"/>
    </row>
    <row r="344" spans="3:3" ht="15.75" customHeight="1" x14ac:dyDescent="0.2">
      <c r="C344" s="11"/>
    </row>
    <row r="345" spans="3:3" ht="15.75" customHeight="1" x14ac:dyDescent="0.2">
      <c r="C345" s="11"/>
    </row>
    <row r="346" spans="3:3" ht="15.75" customHeight="1" x14ac:dyDescent="0.2">
      <c r="C346" s="11"/>
    </row>
    <row r="347" spans="3:3" ht="15.75" customHeight="1" x14ac:dyDescent="0.2">
      <c r="C347" s="11"/>
    </row>
    <row r="348" spans="3:3" ht="15.75" customHeight="1" x14ac:dyDescent="0.2">
      <c r="C348" s="11"/>
    </row>
    <row r="349" spans="3:3" ht="15.75" customHeight="1" x14ac:dyDescent="0.2">
      <c r="C349" s="11"/>
    </row>
    <row r="350" spans="3:3" ht="15.75" customHeight="1" x14ac:dyDescent="0.2">
      <c r="C350" s="11"/>
    </row>
    <row r="351" spans="3:3" ht="15.75" customHeight="1" x14ac:dyDescent="0.2">
      <c r="C351" s="11"/>
    </row>
    <row r="352" spans="3:3" ht="15.75" customHeight="1" x14ac:dyDescent="0.2">
      <c r="C352" s="11"/>
    </row>
    <row r="353" spans="3:3" ht="15.75" customHeight="1" x14ac:dyDescent="0.2">
      <c r="C353" s="11"/>
    </row>
    <row r="354" spans="3:3" ht="15.75" customHeight="1" x14ac:dyDescent="0.2">
      <c r="C354" s="11"/>
    </row>
    <row r="355" spans="3:3" ht="15.75" customHeight="1" x14ac:dyDescent="0.2">
      <c r="C355" s="11"/>
    </row>
    <row r="356" spans="3:3" ht="15.75" customHeight="1" x14ac:dyDescent="0.2">
      <c r="C356" s="11"/>
    </row>
    <row r="357" spans="3:3" ht="15.75" customHeight="1" x14ac:dyDescent="0.2">
      <c r="C357" s="11"/>
    </row>
    <row r="358" spans="3:3" ht="15.75" customHeight="1" x14ac:dyDescent="0.2">
      <c r="C358" s="11"/>
    </row>
    <row r="359" spans="3:3" ht="15.75" customHeight="1" x14ac:dyDescent="0.2">
      <c r="C359" s="11"/>
    </row>
    <row r="360" spans="3:3" ht="15.75" customHeight="1" x14ac:dyDescent="0.2">
      <c r="C360" s="11"/>
    </row>
    <row r="361" spans="3:3" ht="15.75" customHeight="1" x14ac:dyDescent="0.2">
      <c r="C361" s="11"/>
    </row>
    <row r="362" spans="3:3" ht="15.75" customHeight="1" x14ac:dyDescent="0.2">
      <c r="C362" s="11"/>
    </row>
    <row r="363" spans="3:3" ht="15.75" customHeight="1" x14ac:dyDescent="0.2">
      <c r="C363" s="11"/>
    </row>
    <row r="364" spans="3:3" ht="15.75" customHeight="1" x14ac:dyDescent="0.2">
      <c r="C364" s="11"/>
    </row>
    <row r="365" spans="3:3" ht="15.75" customHeight="1" x14ac:dyDescent="0.2">
      <c r="C365" s="11"/>
    </row>
    <row r="366" spans="3:3" ht="15.75" customHeight="1" x14ac:dyDescent="0.2">
      <c r="C366" s="11"/>
    </row>
    <row r="367" spans="3:3" ht="15.75" customHeight="1" x14ac:dyDescent="0.2">
      <c r="C367" s="11"/>
    </row>
    <row r="368" spans="3:3" ht="15.75" customHeight="1" x14ac:dyDescent="0.2">
      <c r="C368" s="11"/>
    </row>
    <row r="369" spans="3:3" ht="15.75" customHeight="1" x14ac:dyDescent="0.2">
      <c r="C369" s="11"/>
    </row>
    <row r="370" spans="3:3" ht="15.75" customHeight="1" x14ac:dyDescent="0.2">
      <c r="C370" s="11"/>
    </row>
    <row r="371" spans="3:3" ht="15.75" customHeight="1" x14ac:dyDescent="0.2">
      <c r="C371" s="11"/>
    </row>
    <row r="372" spans="3:3" ht="15.75" customHeight="1" x14ac:dyDescent="0.2">
      <c r="C372" s="11"/>
    </row>
    <row r="373" spans="3:3" ht="15.75" customHeight="1" x14ac:dyDescent="0.2">
      <c r="C373" s="11"/>
    </row>
    <row r="374" spans="3:3" ht="15.75" customHeight="1" x14ac:dyDescent="0.2">
      <c r="C374" s="11"/>
    </row>
    <row r="375" spans="3:3" ht="15.75" customHeight="1" x14ac:dyDescent="0.2">
      <c r="C375" s="11"/>
    </row>
    <row r="376" spans="3:3" ht="15.75" customHeight="1" x14ac:dyDescent="0.2">
      <c r="C376" s="11"/>
    </row>
    <row r="377" spans="3:3" ht="15.75" customHeight="1" x14ac:dyDescent="0.2">
      <c r="C377" s="11"/>
    </row>
    <row r="378" spans="3:3" ht="15.75" customHeight="1" x14ac:dyDescent="0.2">
      <c r="C378" s="11"/>
    </row>
    <row r="379" spans="3:3" ht="15.75" customHeight="1" x14ac:dyDescent="0.2">
      <c r="C379" s="11"/>
    </row>
    <row r="380" spans="3:3" ht="15.75" customHeight="1" x14ac:dyDescent="0.2">
      <c r="C380" s="11"/>
    </row>
    <row r="381" spans="3:3" ht="15.75" customHeight="1" x14ac:dyDescent="0.2">
      <c r="C381" s="11"/>
    </row>
    <row r="382" spans="3:3" ht="15.75" customHeight="1" x14ac:dyDescent="0.2">
      <c r="C382" s="11"/>
    </row>
    <row r="383" spans="3:3" ht="15.75" customHeight="1" x14ac:dyDescent="0.2">
      <c r="C383" s="11"/>
    </row>
    <row r="384" spans="3:3" ht="15.75" customHeight="1" x14ac:dyDescent="0.2">
      <c r="C384" s="11"/>
    </row>
    <row r="385" spans="3:3" ht="15.75" customHeight="1" x14ac:dyDescent="0.2">
      <c r="C385" s="11"/>
    </row>
    <row r="386" spans="3:3" ht="15.75" customHeight="1" x14ac:dyDescent="0.2">
      <c r="C386" s="11"/>
    </row>
    <row r="387" spans="3:3" ht="15.75" customHeight="1" x14ac:dyDescent="0.2">
      <c r="C387" s="11"/>
    </row>
    <row r="388" spans="3:3" ht="15.75" customHeight="1" x14ac:dyDescent="0.2">
      <c r="C388" s="11"/>
    </row>
    <row r="389" spans="3:3" ht="15.75" customHeight="1" x14ac:dyDescent="0.2">
      <c r="C389" s="11"/>
    </row>
    <row r="390" spans="3:3" ht="15.75" customHeight="1" x14ac:dyDescent="0.2">
      <c r="C390" s="11"/>
    </row>
    <row r="391" spans="3:3" ht="15.75" customHeight="1" x14ac:dyDescent="0.2">
      <c r="C391" s="11"/>
    </row>
    <row r="392" spans="3:3" ht="15.75" customHeight="1" x14ac:dyDescent="0.2">
      <c r="C392" s="11"/>
    </row>
    <row r="393" spans="3:3" ht="15.75" customHeight="1" x14ac:dyDescent="0.2">
      <c r="C393" s="11"/>
    </row>
    <row r="394" spans="3:3" ht="15.75" customHeight="1" x14ac:dyDescent="0.2">
      <c r="C394" s="11"/>
    </row>
    <row r="395" spans="3:3" ht="15.75" customHeight="1" x14ac:dyDescent="0.2">
      <c r="C395" s="11"/>
    </row>
    <row r="396" spans="3:3" ht="15.75" customHeight="1" x14ac:dyDescent="0.2">
      <c r="C396" s="11"/>
    </row>
    <row r="397" spans="3:3" ht="15.75" customHeight="1" x14ac:dyDescent="0.2">
      <c r="C397" s="11"/>
    </row>
    <row r="398" spans="3:3" ht="15.75" customHeight="1" x14ac:dyDescent="0.2">
      <c r="C398" s="11"/>
    </row>
    <row r="399" spans="3:3" ht="15.75" customHeight="1" x14ac:dyDescent="0.2">
      <c r="C399" s="11"/>
    </row>
    <row r="400" spans="3:3" ht="15.75" customHeight="1" x14ac:dyDescent="0.2">
      <c r="C400" s="11"/>
    </row>
    <row r="401" spans="3:3" ht="15.75" customHeight="1" x14ac:dyDescent="0.2">
      <c r="C401" s="11"/>
    </row>
    <row r="402" spans="3:3" ht="15.75" customHeight="1" x14ac:dyDescent="0.2">
      <c r="C402" s="11"/>
    </row>
    <row r="403" spans="3:3" ht="15.75" customHeight="1" x14ac:dyDescent="0.2">
      <c r="C403" s="11"/>
    </row>
    <row r="404" spans="3:3" ht="15.75" customHeight="1" x14ac:dyDescent="0.2">
      <c r="C404" s="11"/>
    </row>
    <row r="405" spans="3:3" ht="15.75" customHeight="1" x14ac:dyDescent="0.2">
      <c r="C405" s="11"/>
    </row>
    <row r="406" spans="3:3" ht="15.75" customHeight="1" x14ac:dyDescent="0.2">
      <c r="C406" s="11"/>
    </row>
    <row r="407" spans="3:3" ht="15.75" customHeight="1" x14ac:dyDescent="0.2">
      <c r="C407" s="11"/>
    </row>
    <row r="408" spans="3:3" ht="15.75" customHeight="1" x14ac:dyDescent="0.2">
      <c r="C408" s="11"/>
    </row>
    <row r="409" spans="3:3" ht="15.75" customHeight="1" x14ac:dyDescent="0.2">
      <c r="C409" s="11"/>
    </row>
    <row r="410" spans="3:3" ht="15.75" customHeight="1" x14ac:dyDescent="0.2">
      <c r="C410" s="11"/>
    </row>
    <row r="411" spans="3:3" ht="15.75" customHeight="1" x14ac:dyDescent="0.2">
      <c r="C411" s="11"/>
    </row>
    <row r="412" spans="3:3" ht="15.75" customHeight="1" x14ac:dyDescent="0.2">
      <c r="C412" s="11"/>
    </row>
    <row r="413" spans="3:3" ht="15.75" customHeight="1" x14ac:dyDescent="0.2">
      <c r="C413" s="11"/>
    </row>
    <row r="414" spans="3:3" ht="15.75" customHeight="1" x14ac:dyDescent="0.2">
      <c r="C414" s="11"/>
    </row>
    <row r="415" spans="3:3" ht="15.75" customHeight="1" x14ac:dyDescent="0.2">
      <c r="C415" s="11"/>
    </row>
    <row r="416" spans="3:3" ht="15.75" customHeight="1" x14ac:dyDescent="0.2">
      <c r="C416" s="11"/>
    </row>
    <row r="417" spans="3:3" ht="15.75" customHeight="1" x14ac:dyDescent="0.2">
      <c r="C417" s="11"/>
    </row>
    <row r="418" spans="3:3" ht="15.75" customHeight="1" x14ac:dyDescent="0.2">
      <c r="C418" s="11"/>
    </row>
    <row r="419" spans="3:3" ht="15.75" customHeight="1" x14ac:dyDescent="0.2">
      <c r="C419" s="11"/>
    </row>
    <row r="420" spans="3:3" ht="15.75" customHeight="1" x14ac:dyDescent="0.2">
      <c r="C420" s="11"/>
    </row>
    <row r="421" spans="3:3" ht="15.75" customHeight="1" x14ac:dyDescent="0.2">
      <c r="C421" s="11"/>
    </row>
    <row r="422" spans="3:3" ht="15.75" customHeight="1" x14ac:dyDescent="0.2">
      <c r="C422" s="11"/>
    </row>
    <row r="423" spans="3:3" ht="15.75" customHeight="1" x14ac:dyDescent="0.2">
      <c r="C423" s="11"/>
    </row>
    <row r="424" spans="3:3" ht="15.75" customHeight="1" x14ac:dyDescent="0.2">
      <c r="C424" s="11"/>
    </row>
    <row r="425" spans="3:3" ht="15.75" customHeight="1" x14ac:dyDescent="0.2">
      <c r="C425" s="11"/>
    </row>
    <row r="426" spans="3:3" ht="15.75" customHeight="1" x14ac:dyDescent="0.2">
      <c r="C426" s="11"/>
    </row>
    <row r="427" spans="3:3" ht="15.75" customHeight="1" x14ac:dyDescent="0.2">
      <c r="C427" s="11"/>
    </row>
    <row r="428" spans="3:3" ht="15.75" customHeight="1" x14ac:dyDescent="0.2">
      <c r="C428" s="11"/>
    </row>
    <row r="429" spans="3:3" ht="15.75" customHeight="1" x14ac:dyDescent="0.2">
      <c r="C429" s="11"/>
    </row>
    <row r="430" spans="3:3" ht="15.75" customHeight="1" x14ac:dyDescent="0.2">
      <c r="C430" s="11"/>
    </row>
    <row r="431" spans="3:3" ht="15.75" customHeight="1" x14ac:dyDescent="0.2">
      <c r="C431" s="11"/>
    </row>
    <row r="432" spans="3:3" ht="15.75" customHeight="1" x14ac:dyDescent="0.2">
      <c r="C432" s="11"/>
    </row>
    <row r="433" spans="3:3" ht="15.75" customHeight="1" x14ac:dyDescent="0.2">
      <c r="C433" s="11"/>
    </row>
    <row r="434" spans="3:3" ht="15.75" customHeight="1" x14ac:dyDescent="0.2">
      <c r="C434" s="11"/>
    </row>
    <row r="435" spans="3:3" ht="15.75" customHeight="1" x14ac:dyDescent="0.2">
      <c r="C435" s="11"/>
    </row>
    <row r="436" spans="3:3" ht="15.75" customHeight="1" x14ac:dyDescent="0.2">
      <c r="C436" s="11"/>
    </row>
    <row r="437" spans="3:3" ht="15.75" customHeight="1" x14ac:dyDescent="0.2">
      <c r="C437" s="11"/>
    </row>
    <row r="438" spans="3:3" ht="15.75" customHeight="1" x14ac:dyDescent="0.2">
      <c r="C438" s="11"/>
    </row>
    <row r="439" spans="3:3" ht="15.75" customHeight="1" x14ac:dyDescent="0.2">
      <c r="C439" s="11"/>
    </row>
    <row r="440" spans="3:3" ht="15.75" customHeight="1" x14ac:dyDescent="0.2">
      <c r="C440" s="11"/>
    </row>
    <row r="441" spans="3:3" ht="15.75" customHeight="1" x14ac:dyDescent="0.2">
      <c r="C441" s="11"/>
    </row>
    <row r="442" spans="3:3" ht="15.75" customHeight="1" x14ac:dyDescent="0.2">
      <c r="C442" s="11"/>
    </row>
    <row r="443" spans="3:3" ht="15.75" customHeight="1" x14ac:dyDescent="0.2">
      <c r="C443" s="11"/>
    </row>
    <row r="444" spans="3:3" ht="15.75" customHeight="1" x14ac:dyDescent="0.2">
      <c r="C444" s="11"/>
    </row>
    <row r="445" spans="3:3" ht="15.75" customHeight="1" x14ac:dyDescent="0.2">
      <c r="C445" s="11"/>
    </row>
    <row r="446" spans="3:3" ht="15.75" customHeight="1" x14ac:dyDescent="0.2">
      <c r="C446" s="11"/>
    </row>
    <row r="447" spans="3:3" ht="15.75" customHeight="1" x14ac:dyDescent="0.2">
      <c r="C447" s="11"/>
    </row>
    <row r="448" spans="3:3" ht="15.75" customHeight="1" x14ac:dyDescent="0.2">
      <c r="C448" s="11"/>
    </row>
    <row r="449" spans="3:3" ht="15.75" customHeight="1" x14ac:dyDescent="0.2">
      <c r="C449" s="11"/>
    </row>
    <row r="450" spans="3:3" ht="15.75" customHeight="1" x14ac:dyDescent="0.2">
      <c r="C450" s="11"/>
    </row>
    <row r="451" spans="3:3" ht="15.75" customHeight="1" x14ac:dyDescent="0.2">
      <c r="C451" s="11"/>
    </row>
    <row r="452" spans="3:3" ht="15.75" customHeight="1" x14ac:dyDescent="0.2">
      <c r="C452" s="11"/>
    </row>
    <row r="453" spans="3:3" ht="15.75" customHeight="1" x14ac:dyDescent="0.2">
      <c r="C453" s="11"/>
    </row>
    <row r="454" spans="3:3" ht="15.75" customHeight="1" x14ac:dyDescent="0.2">
      <c r="C454" s="11"/>
    </row>
    <row r="455" spans="3:3" ht="15.75" customHeight="1" x14ac:dyDescent="0.2">
      <c r="C455" s="11"/>
    </row>
    <row r="456" spans="3:3" ht="15.75" customHeight="1" x14ac:dyDescent="0.2">
      <c r="C456" s="11"/>
    </row>
    <row r="457" spans="3:3" ht="15.75" customHeight="1" x14ac:dyDescent="0.2">
      <c r="C457" s="11"/>
    </row>
    <row r="458" spans="3:3" ht="15.75" customHeight="1" x14ac:dyDescent="0.2">
      <c r="C458" s="11"/>
    </row>
    <row r="459" spans="3:3" ht="15.75" customHeight="1" x14ac:dyDescent="0.2">
      <c r="C459" s="11"/>
    </row>
    <row r="460" spans="3:3" ht="15.75" customHeight="1" x14ac:dyDescent="0.2">
      <c r="C460" s="11"/>
    </row>
    <row r="461" spans="3:3" ht="15.75" customHeight="1" x14ac:dyDescent="0.2">
      <c r="C461" s="11"/>
    </row>
    <row r="462" spans="3:3" ht="15.75" customHeight="1" x14ac:dyDescent="0.2">
      <c r="C462" s="11"/>
    </row>
    <row r="463" spans="3:3" ht="15.75" customHeight="1" x14ac:dyDescent="0.2">
      <c r="C463" s="11"/>
    </row>
    <row r="464" spans="3:3" ht="15.75" customHeight="1" x14ac:dyDescent="0.2">
      <c r="C464" s="11"/>
    </row>
    <row r="465" spans="3:3" ht="15.75" customHeight="1" x14ac:dyDescent="0.2">
      <c r="C465" s="11"/>
    </row>
    <row r="466" spans="3:3" ht="15.75" customHeight="1" x14ac:dyDescent="0.2">
      <c r="C466" s="11"/>
    </row>
    <row r="467" spans="3:3" ht="15.75" customHeight="1" x14ac:dyDescent="0.2">
      <c r="C467" s="11"/>
    </row>
    <row r="468" spans="3:3" ht="15.75" customHeight="1" x14ac:dyDescent="0.2">
      <c r="C468" s="11"/>
    </row>
    <row r="469" spans="3:3" ht="15.75" customHeight="1" x14ac:dyDescent="0.2">
      <c r="C469" s="11"/>
    </row>
    <row r="470" spans="3:3" ht="15.75" customHeight="1" x14ac:dyDescent="0.2">
      <c r="C470" s="11"/>
    </row>
    <row r="471" spans="3:3" ht="15.75" customHeight="1" x14ac:dyDescent="0.2">
      <c r="C471" s="11"/>
    </row>
    <row r="472" spans="3:3" ht="15.75" customHeight="1" x14ac:dyDescent="0.2">
      <c r="C472" s="11"/>
    </row>
    <row r="473" spans="3:3" ht="15.75" customHeight="1" x14ac:dyDescent="0.2">
      <c r="C473" s="11"/>
    </row>
    <row r="474" spans="3:3" ht="15.75" customHeight="1" x14ac:dyDescent="0.2">
      <c r="C474" s="11"/>
    </row>
    <row r="475" spans="3:3" ht="15.75" customHeight="1" x14ac:dyDescent="0.2">
      <c r="C475" s="11"/>
    </row>
    <row r="476" spans="3:3" ht="15.75" customHeight="1" x14ac:dyDescent="0.2">
      <c r="C476" s="11"/>
    </row>
    <row r="477" spans="3:3" ht="15.75" customHeight="1" x14ac:dyDescent="0.2">
      <c r="C477" s="11"/>
    </row>
    <row r="478" spans="3:3" ht="15.75" customHeight="1" x14ac:dyDescent="0.2">
      <c r="C478" s="11"/>
    </row>
    <row r="479" spans="3:3" ht="15.75" customHeight="1" x14ac:dyDescent="0.2">
      <c r="C479" s="11"/>
    </row>
    <row r="480" spans="3:3" ht="15.75" customHeight="1" x14ac:dyDescent="0.2">
      <c r="C480" s="11"/>
    </row>
    <row r="481" spans="3:3" ht="15.75" customHeight="1" x14ac:dyDescent="0.2">
      <c r="C481" s="11"/>
    </row>
    <row r="482" spans="3:3" ht="15.75" customHeight="1" x14ac:dyDescent="0.2">
      <c r="C482" s="11"/>
    </row>
    <row r="483" spans="3:3" ht="15.75" customHeight="1" x14ac:dyDescent="0.2">
      <c r="C483" s="11"/>
    </row>
    <row r="484" spans="3:3" ht="15.75" customHeight="1" x14ac:dyDescent="0.2">
      <c r="C484" s="11"/>
    </row>
    <row r="485" spans="3:3" ht="15.75" customHeight="1" x14ac:dyDescent="0.2">
      <c r="C485" s="11"/>
    </row>
    <row r="486" spans="3:3" ht="15.75" customHeight="1" x14ac:dyDescent="0.2">
      <c r="C486" s="11"/>
    </row>
    <row r="487" spans="3:3" ht="15.75" customHeight="1" x14ac:dyDescent="0.2">
      <c r="C487" s="11"/>
    </row>
    <row r="488" spans="3:3" ht="15.75" customHeight="1" x14ac:dyDescent="0.2">
      <c r="C488" s="11"/>
    </row>
    <row r="489" spans="3:3" ht="15.75" customHeight="1" x14ac:dyDescent="0.2">
      <c r="C489" s="11"/>
    </row>
    <row r="490" spans="3:3" ht="15.75" customHeight="1" x14ac:dyDescent="0.2">
      <c r="C490" s="11"/>
    </row>
    <row r="491" spans="3:3" ht="15.75" customHeight="1" x14ac:dyDescent="0.2">
      <c r="C491" s="11"/>
    </row>
    <row r="492" spans="3:3" ht="15.75" customHeight="1" x14ac:dyDescent="0.2">
      <c r="C492" s="11"/>
    </row>
    <row r="493" spans="3:3" ht="15.75" customHeight="1" x14ac:dyDescent="0.2">
      <c r="C493" s="11"/>
    </row>
    <row r="494" spans="3:3" ht="15.75" customHeight="1" x14ac:dyDescent="0.2">
      <c r="C494" s="11"/>
    </row>
    <row r="495" spans="3:3" ht="15.75" customHeight="1" x14ac:dyDescent="0.2">
      <c r="C495" s="11"/>
    </row>
    <row r="496" spans="3:3" ht="15.75" customHeight="1" x14ac:dyDescent="0.2">
      <c r="C496" s="11"/>
    </row>
    <row r="497" spans="3:3" ht="15.75" customHeight="1" x14ac:dyDescent="0.2">
      <c r="C497" s="11"/>
    </row>
    <row r="498" spans="3:3" ht="15.75" customHeight="1" x14ac:dyDescent="0.2">
      <c r="C498" s="11"/>
    </row>
    <row r="499" spans="3:3" ht="15.75" customHeight="1" x14ac:dyDescent="0.2">
      <c r="C499" s="11"/>
    </row>
    <row r="500" spans="3:3" ht="15.75" customHeight="1" x14ac:dyDescent="0.2">
      <c r="C500" s="11"/>
    </row>
    <row r="501" spans="3:3" ht="15.75" customHeight="1" x14ac:dyDescent="0.2">
      <c r="C501" s="11"/>
    </row>
    <row r="502" spans="3:3" ht="15.75" customHeight="1" x14ac:dyDescent="0.2">
      <c r="C502" s="11"/>
    </row>
    <row r="503" spans="3:3" ht="15.75" customHeight="1" x14ac:dyDescent="0.2">
      <c r="C503" s="11"/>
    </row>
    <row r="504" spans="3:3" ht="15.75" customHeight="1" x14ac:dyDescent="0.2">
      <c r="C504" s="11"/>
    </row>
    <row r="505" spans="3:3" ht="15.75" customHeight="1" x14ac:dyDescent="0.2">
      <c r="C505" s="11"/>
    </row>
    <row r="506" spans="3:3" ht="15.75" customHeight="1" x14ac:dyDescent="0.2">
      <c r="C506" s="11"/>
    </row>
    <row r="507" spans="3:3" ht="15.75" customHeight="1" x14ac:dyDescent="0.2">
      <c r="C507" s="11"/>
    </row>
    <row r="508" spans="3:3" ht="15.75" customHeight="1" x14ac:dyDescent="0.2">
      <c r="C508" s="11"/>
    </row>
    <row r="509" spans="3:3" ht="15.75" customHeight="1" x14ac:dyDescent="0.2">
      <c r="C509" s="11"/>
    </row>
    <row r="510" spans="3:3" ht="15.75" customHeight="1" x14ac:dyDescent="0.2">
      <c r="C510" s="11"/>
    </row>
    <row r="511" spans="3:3" ht="15.75" customHeight="1" x14ac:dyDescent="0.2">
      <c r="C511" s="11"/>
    </row>
    <row r="512" spans="3:3" ht="15.75" customHeight="1" x14ac:dyDescent="0.2">
      <c r="C512" s="11"/>
    </row>
    <row r="513" spans="3:3" ht="15.75" customHeight="1" x14ac:dyDescent="0.2">
      <c r="C513" s="11"/>
    </row>
    <row r="514" spans="3:3" ht="15.75" customHeight="1" x14ac:dyDescent="0.2">
      <c r="C514" s="11"/>
    </row>
    <row r="515" spans="3:3" ht="15.75" customHeight="1" x14ac:dyDescent="0.2">
      <c r="C515" s="11"/>
    </row>
    <row r="516" spans="3:3" ht="15.75" customHeight="1" x14ac:dyDescent="0.2">
      <c r="C516" s="11"/>
    </row>
    <row r="517" spans="3:3" ht="15.75" customHeight="1" x14ac:dyDescent="0.2">
      <c r="C517" s="11"/>
    </row>
    <row r="518" spans="3:3" ht="15.75" customHeight="1" x14ac:dyDescent="0.2">
      <c r="C518" s="11"/>
    </row>
    <row r="519" spans="3:3" ht="15.75" customHeight="1" x14ac:dyDescent="0.2">
      <c r="C519" s="11"/>
    </row>
    <row r="520" spans="3:3" ht="15.75" customHeight="1" x14ac:dyDescent="0.2">
      <c r="C520" s="11"/>
    </row>
    <row r="521" spans="3:3" ht="15.75" customHeight="1" x14ac:dyDescent="0.2">
      <c r="C521" s="11"/>
    </row>
    <row r="522" spans="3:3" ht="15.75" customHeight="1" x14ac:dyDescent="0.2">
      <c r="C522" s="11"/>
    </row>
    <row r="523" spans="3:3" ht="15.75" customHeight="1" x14ac:dyDescent="0.2">
      <c r="C523" s="11"/>
    </row>
    <row r="524" spans="3:3" ht="15.75" customHeight="1" x14ac:dyDescent="0.2">
      <c r="C524" s="11"/>
    </row>
    <row r="525" spans="3:3" ht="15.75" customHeight="1" x14ac:dyDescent="0.2">
      <c r="C525" s="11"/>
    </row>
    <row r="526" spans="3:3" ht="15.75" customHeight="1" x14ac:dyDescent="0.2">
      <c r="C526" s="11"/>
    </row>
    <row r="527" spans="3:3" ht="15.75" customHeight="1" x14ac:dyDescent="0.2">
      <c r="C527" s="11"/>
    </row>
    <row r="528" spans="3:3" ht="15.75" customHeight="1" x14ac:dyDescent="0.2">
      <c r="C528" s="11"/>
    </row>
    <row r="529" spans="3:3" ht="15.75" customHeight="1" x14ac:dyDescent="0.2">
      <c r="C529" s="11"/>
    </row>
    <row r="530" spans="3:3" ht="15.75" customHeight="1" x14ac:dyDescent="0.2">
      <c r="C530" s="11"/>
    </row>
    <row r="531" spans="3:3" ht="15.75" customHeight="1" x14ac:dyDescent="0.2">
      <c r="C531" s="11"/>
    </row>
    <row r="532" spans="3:3" ht="15.75" customHeight="1" x14ac:dyDescent="0.2">
      <c r="C532" s="11"/>
    </row>
    <row r="533" spans="3:3" ht="15.75" customHeight="1" x14ac:dyDescent="0.2">
      <c r="C533" s="11"/>
    </row>
    <row r="534" spans="3:3" ht="15.75" customHeight="1" x14ac:dyDescent="0.2">
      <c r="C534" s="11"/>
    </row>
    <row r="535" spans="3:3" ht="15.75" customHeight="1" x14ac:dyDescent="0.2">
      <c r="C535" s="11"/>
    </row>
    <row r="536" spans="3:3" ht="15.75" customHeight="1" x14ac:dyDescent="0.2">
      <c r="C536" s="11"/>
    </row>
    <row r="537" spans="3:3" ht="15.75" customHeight="1" x14ac:dyDescent="0.2">
      <c r="C537" s="11"/>
    </row>
    <row r="538" spans="3:3" ht="15.75" customHeight="1" x14ac:dyDescent="0.2">
      <c r="C538" s="11"/>
    </row>
    <row r="539" spans="3:3" ht="15.75" customHeight="1" x14ac:dyDescent="0.2">
      <c r="C539" s="11"/>
    </row>
    <row r="540" spans="3:3" ht="15.75" customHeight="1" x14ac:dyDescent="0.2">
      <c r="C540" s="11"/>
    </row>
    <row r="541" spans="3:3" ht="15.75" customHeight="1" x14ac:dyDescent="0.2">
      <c r="C541" s="11"/>
    </row>
    <row r="542" spans="3:3" ht="15.75" customHeight="1" x14ac:dyDescent="0.2">
      <c r="C542" s="11"/>
    </row>
    <row r="543" spans="3:3" ht="15.75" customHeight="1" x14ac:dyDescent="0.2">
      <c r="C543" s="11"/>
    </row>
    <row r="544" spans="3:3" ht="15.75" customHeight="1" x14ac:dyDescent="0.2">
      <c r="C544" s="11"/>
    </row>
    <row r="545" spans="3:3" ht="15.75" customHeight="1" x14ac:dyDescent="0.2">
      <c r="C545" s="11"/>
    </row>
    <row r="546" spans="3:3" ht="15.75" customHeight="1" x14ac:dyDescent="0.2">
      <c r="C546" s="11"/>
    </row>
    <row r="547" spans="3:3" ht="15.75" customHeight="1" x14ac:dyDescent="0.2">
      <c r="C547" s="11"/>
    </row>
    <row r="548" spans="3:3" ht="15.75" customHeight="1" x14ac:dyDescent="0.2">
      <c r="C548" s="11"/>
    </row>
    <row r="549" spans="3:3" ht="15.75" customHeight="1" x14ac:dyDescent="0.2">
      <c r="C549" s="11"/>
    </row>
    <row r="550" spans="3:3" ht="15.75" customHeight="1" x14ac:dyDescent="0.2">
      <c r="C550" s="11"/>
    </row>
    <row r="551" spans="3:3" ht="15.75" customHeight="1" x14ac:dyDescent="0.2">
      <c r="C551" s="11"/>
    </row>
    <row r="552" spans="3:3" ht="15.75" customHeight="1" x14ac:dyDescent="0.2">
      <c r="C552" s="11"/>
    </row>
    <row r="553" spans="3:3" ht="15.75" customHeight="1" x14ac:dyDescent="0.2">
      <c r="C553" s="11"/>
    </row>
    <row r="554" spans="3:3" ht="15.75" customHeight="1" x14ac:dyDescent="0.2">
      <c r="C554" s="11"/>
    </row>
    <row r="555" spans="3:3" ht="15.75" customHeight="1" x14ac:dyDescent="0.2">
      <c r="C555" s="11"/>
    </row>
    <row r="556" spans="3:3" ht="15.75" customHeight="1" x14ac:dyDescent="0.2">
      <c r="C556" s="11"/>
    </row>
    <row r="557" spans="3:3" ht="15.75" customHeight="1" x14ac:dyDescent="0.2">
      <c r="C557" s="11"/>
    </row>
    <row r="558" spans="3:3" ht="15.75" customHeight="1" x14ac:dyDescent="0.2">
      <c r="C558" s="11"/>
    </row>
    <row r="559" spans="3:3" ht="15.75" customHeight="1" x14ac:dyDescent="0.2">
      <c r="C559" s="11"/>
    </row>
    <row r="560" spans="3:3" ht="15.75" customHeight="1" x14ac:dyDescent="0.2">
      <c r="C560" s="11"/>
    </row>
    <row r="561" spans="3:3" ht="15.75" customHeight="1" x14ac:dyDescent="0.2">
      <c r="C561" s="11"/>
    </row>
    <row r="562" spans="3:3" ht="15.75" customHeight="1" x14ac:dyDescent="0.2">
      <c r="C562" s="11"/>
    </row>
    <row r="563" spans="3:3" ht="15.75" customHeight="1" x14ac:dyDescent="0.2">
      <c r="C563" s="11"/>
    </row>
    <row r="564" spans="3:3" ht="15.75" customHeight="1" x14ac:dyDescent="0.2">
      <c r="C564" s="11"/>
    </row>
    <row r="565" spans="3:3" ht="15.75" customHeight="1" x14ac:dyDescent="0.2">
      <c r="C565" s="11"/>
    </row>
    <row r="566" spans="3:3" ht="15.75" customHeight="1" x14ac:dyDescent="0.2">
      <c r="C566" s="11"/>
    </row>
    <row r="567" spans="3:3" ht="15.75" customHeight="1" x14ac:dyDescent="0.2">
      <c r="C567" s="11"/>
    </row>
    <row r="568" spans="3:3" ht="15.75" customHeight="1" x14ac:dyDescent="0.2">
      <c r="C568" s="11"/>
    </row>
    <row r="569" spans="3:3" ht="15.75" customHeight="1" x14ac:dyDescent="0.2">
      <c r="C569" s="11"/>
    </row>
    <row r="570" spans="3:3" ht="15.75" customHeight="1" x14ac:dyDescent="0.2">
      <c r="C570" s="11"/>
    </row>
    <row r="571" spans="3:3" ht="15.75" customHeight="1" x14ac:dyDescent="0.2">
      <c r="C571" s="11"/>
    </row>
    <row r="572" spans="3:3" ht="15.75" customHeight="1" x14ac:dyDescent="0.2">
      <c r="C572" s="11"/>
    </row>
    <row r="573" spans="3:3" ht="15.75" customHeight="1" x14ac:dyDescent="0.2">
      <c r="C573" s="11"/>
    </row>
    <row r="574" spans="3:3" ht="15.75" customHeight="1" x14ac:dyDescent="0.2">
      <c r="C574" s="11"/>
    </row>
    <row r="575" spans="3:3" ht="15.75" customHeight="1" x14ac:dyDescent="0.2">
      <c r="C575" s="11"/>
    </row>
    <row r="576" spans="3:3" ht="15.75" customHeight="1" x14ac:dyDescent="0.2">
      <c r="C576" s="11"/>
    </row>
    <row r="577" spans="3:3" ht="15.75" customHeight="1" x14ac:dyDescent="0.2">
      <c r="C577" s="11"/>
    </row>
    <row r="578" spans="3:3" ht="15.75" customHeight="1" x14ac:dyDescent="0.2">
      <c r="C578" s="11"/>
    </row>
    <row r="579" spans="3:3" ht="15.75" customHeight="1" x14ac:dyDescent="0.2">
      <c r="C579" s="11"/>
    </row>
    <row r="580" spans="3:3" ht="15.75" customHeight="1" x14ac:dyDescent="0.2">
      <c r="C580" s="11"/>
    </row>
    <row r="581" spans="3:3" ht="15.75" customHeight="1" x14ac:dyDescent="0.2">
      <c r="C581" s="11"/>
    </row>
    <row r="582" spans="3:3" ht="15.75" customHeight="1" x14ac:dyDescent="0.2">
      <c r="C582" s="11"/>
    </row>
    <row r="583" spans="3:3" ht="15.75" customHeight="1" x14ac:dyDescent="0.2">
      <c r="C583" s="11"/>
    </row>
    <row r="584" spans="3:3" ht="15.75" customHeight="1" x14ac:dyDescent="0.2">
      <c r="C584" s="11"/>
    </row>
    <row r="585" spans="3:3" ht="15.75" customHeight="1" x14ac:dyDescent="0.2">
      <c r="C585" s="11"/>
    </row>
    <row r="586" spans="3:3" ht="15.75" customHeight="1" x14ac:dyDescent="0.2">
      <c r="C586" s="11"/>
    </row>
    <row r="587" spans="3:3" ht="15.75" customHeight="1" x14ac:dyDescent="0.2">
      <c r="C587" s="11"/>
    </row>
    <row r="588" spans="3:3" ht="15.75" customHeight="1" x14ac:dyDescent="0.2">
      <c r="C588" s="11"/>
    </row>
    <row r="589" spans="3:3" ht="15.75" customHeight="1" x14ac:dyDescent="0.2">
      <c r="C589" s="11"/>
    </row>
    <row r="590" spans="3:3" ht="15.75" customHeight="1" x14ac:dyDescent="0.2">
      <c r="C590" s="11"/>
    </row>
    <row r="591" spans="3:3" ht="15.75" customHeight="1" x14ac:dyDescent="0.2">
      <c r="C591" s="11"/>
    </row>
    <row r="592" spans="3:3" ht="15.75" customHeight="1" x14ac:dyDescent="0.2">
      <c r="C592" s="11"/>
    </row>
    <row r="593" spans="3:3" ht="15.75" customHeight="1" x14ac:dyDescent="0.2">
      <c r="C593" s="11"/>
    </row>
    <row r="594" spans="3:3" ht="15.75" customHeight="1" x14ac:dyDescent="0.2">
      <c r="C594" s="11"/>
    </row>
    <row r="595" spans="3:3" ht="15.75" customHeight="1" x14ac:dyDescent="0.2">
      <c r="C595" s="11"/>
    </row>
    <row r="596" spans="3:3" ht="15.75" customHeight="1" x14ac:dyDescent="0.2">
      <c r="C596" s="11"/>
    </row>
    <row r="597" spans="3:3" ht="15.75" customHeight="1" x14ac:dyDescent="0.2">
      <c r="C597" s="11"/>
    </row>
    <row r="598" spans="3:3" ht="15.75" customHeight="1" x14ac:dyDescent="0.2">
      <c r="C598" s="11"/>
    </row>
    <row r="599" spans="3:3" ht="15.75" customHeight="1" x14ac:dyDescent="0.2">
      <c r="C599" s="11"/>
    </row>
    <row r="600" spans="3:3" ht="15.75" customHeight="1" x14ac:dyDescent="0.2">
      <c r="C600" s="11"/>
    </row>
    <row r="601" spans="3:3" ht="15.75" customHeight="1" x14ac:dyDescent="0.2">
      <c r="C601" s="11"/>
    </row>
    <row r="602" spans="3:3" ht="15.75" customHeight="1" x14ac:dyDescent="0.2">
      <c r="C602" s="11"/>
    </row>
    <row r="603" spans="3:3" ht="15.75" customHeight="1" x14ac:dyDescent="0.2">
      <c r="C603" s="11"/>
    </row>
    <row r="604" spans="3:3" ht="15.75" customHeight="1" x14ac:dyDescent="0.2">
      <c r="C604" s="11"/>
    </row>
    <row r="605" spans="3:3" ht="15.75" customHeight="1" x14ac:dyDescent="0.2">
      <c r="C605" s="11"/>
    </row>
    <row r="606" spans="3:3" ht="15.75" customHeight="1" x14ac:dyDescent="0.2">
      <c r="C606" s="11"/>
    </row>
    <row r="607" spans="3:3" ht="15.75" customHeight="1" x14ac:dyDescent="0.2">
      <c r="C607" s="11"/>
    </row>
    <row r="608" spans="3:3" ht="15.75" customHeight="1" x14ac:dyDescent="0.2">
      <c r="C608" s="11"/>
    </row>
    <row r="609" spans="3:3" ht="15.75" customHeight="1" x14ac:dyDescent="0.2">
      <c r="C609" s="11"/>
    </row>
    <row r="610" spans="3:3" ht="15.75" customHeight="1" x14ac:dyDescent="0.2">
      <c r="C610" s="11"/>
    </row>
    <row r="611" spans="3:3" ht="15.75" customHeight="1" x14ac:dyDescent="0.2">
      <c r="C611" s="11"/>
    </row>
    <row r="612" spans="3:3" ht="15.75" customHeight="1" x14ac:dyDescent="0.2">
      <c r="C612" s="11"/>
    </row>
    <row r="613" spans="3:3" ht="15.75" customHeight="1" x14ac:dyDescent="0.2">
      <c r="C613" s="11"/>
    </row>
    <row r="614" spans="3:3" ht="15.75" customHeight="1" x14ac:dyDescent="0.2">
      <c r="C614" s="11"/>
    </row>
    <row r="615" spans="3:3" ht="15.75" customHeight="1" x14ac:dyDescent="0.2">
      <c r="C615" s="11"/>
    </row>
    <row r="616" spans="3:3" ht="15.75" customHeight="1" x14ac:dyDescent="0.2">
      <c r="C616" s="11"/>
    </row>
    <row r="617" spans="3:3" ht="15.75" customHeight="1" x14ac:dyDescent="0.2">
      <c r="C617" s="11"/>
    </row>
    <row r="618" spans="3:3" ht="15.75" customHeight="1" x14ac:dyDescent="0.2">
      <c r="C618" s="11"/>
    </row>
    <row r="619" spans="3:3" ht="15.75" customHeight="1" x14ac:dyDescent="0.2">
      <c r="C619" s="11"/>
    </row>
    <row r="620" spans="3:3" ht="15.75" customHeight="1" x14ac:dyDescent="0.2">
      <c r="C620" s="11"/>
    </row>
    <row r="621" spans="3:3" ht="15.75" customHeight="1" x14ac:dyDescent="0.2">
      <c r="C621" s="11"/>
    </row>
    <row r="622" spans="3:3" ht="15.75" customHeight="1" x14ac:dyDescent="0.2">
      <c r="C622" s="11"/>
    </row>
    <row r="623" spans="3:3" ht="15.75" customHeight="1" x14ac:dyDescent="0.2">
      <c r="C623" s="11"/>
    </row>
    <row r="624" spans="3:3" ht="15.75" customHeight="1" x14ac:dyDescent="0.2">
      <c r="C624" s="11"/>
    </row>
    <row r="625" spans="3:3" ht="15.75" customHeight="1" x14ac:dyDescent="0.2">
      <c r="C625" s="11"/>
    </row>
    <row r="626" spans="3:3" ht="15.75" customHeight="1" x14ac:dyDescent="0.2">
      <c r="C626" s="11"/>
    </row>
    <row r="627" spans="3:3" ht="15.75" customHeight="1" x14ac:dyDescent="0.2">
      <c r="C627" s="11"/>
    </row>
    <row r="628" spans="3:3" ht="15.75" customHeight="1" x14ac:dyDescent="0.2">
      <c r="C628" s="11"/>
    </row>
    <row r="629" spans="3:3" ht="15.75" customHeight="1" x14ac:dyDescent="0.2">
      <c r="C629" s="11"/>
    </row>
    <row r="630" spans="3:3" ht="15.75" customHeight="1" x14ac:dyDescent="0.2">
      <c r="C630" s="11"/>
    </row>
    <row r="631" spans="3:3" ht="15.75" customHeight="1" x14ac:dyDescent="0.2">
      <c r="C631" s="11"/>
    </row>
    <row r="632" spans="3:3" ht="15.75" customHeight="1" x14ac:dyDescent="0.2">
      <c r="C632" s="11"/>
    </row>
    <row r="633" spans="3:3" ht="15.75" customHeight="1" x14ac:dyDescent="0.2">
      <c r="C633" s="11"/>
    </row>
    <row r="634" spans="3:3" ht="15.75" customHeight="1" x14ac:dyDescent="0.2">
      <c r="C634" s="11"/>
    </row>
    <row r="635" spans="3:3" ht="15.75" customHeight="1" x14ac:dyDescent="0.2">
      <c r="C635" s="11"/>
    </row>
    <row r="636" spans="3:3" ht="15.75" customHeight="1" x14ac:dyDescent="0.2">
      <c r="C636" s="11"/>
    </row>
    <row r="637" spans="3:3" ht="15.75" customHeight="1" x14ac:dyDescent="0.2">
      <c r="C637" s="11"/>
    </row>
    <row r="638" spans="3:3" ht="15.75" customHeight="1" x14ac:dyDescent="0.2">
      <c r="C638" s="11"/>
    </row>
    <row r="639" spans="3:3" ht="15.75" customHeight="1" x14ac:dyDescent="0.2">
      <c r="C639" s="11"/>
    </row>
    <row r="640" spans="3:3" ht="15.75" customHeight="1" x14ac:dyDescent="0.2">
      <c r="C640" s="11"/>
    </row>
    <row r="641" spans="3:3" ht="15.75" customHeight="1" x14ac:dyDescent="0.2">
      <c r="C641" s="11"/>
    </row>
    <row r="642" spans="3:3" ht="15.75" customHeight="1" x14ac:dyDescent="0.2">
      <c r="C642" s="11"/>
    </row>
    <row r="643" spans="3:3" ht="15.75" customHeight="1" x14ac:dyDescent="0.2">
      <c r="C643" s="11"/>
    </row>
    <row r="644" spans="3:3" ht="15.75" customHeight="1" x14ac:dyDescent="0.2">
      <c r="C644" s="11"/>
    </row>
    <row r="645" spans="3:3" ht="15.75" customHeight="1" x14ac:dyDescent="0.2">
      <c r="C645" s="11"/>
    </row>
    <row r="646" spans="3:3" ht="15.75" customHeight="1" x14ac:dyDescent="0.2">
      <c r="C646" s="11"/>
    </row>
    <row r="647" spans="3:3" ht="15.75" customHeight="1" x14ac:dyDescent="0.2">
      <c r="C647" s="11"/>
    </row>
    <row r="648" spans="3:3" ht="15.75" customHeight="1" x14ac:dyDescent="0.2">
      <c r="C648" s="11"/>
    </row>
    <row r="649" spans="3:3" ht="15.75" customHeight="1" x14ac:dyDescent="0.2">
      <c r="C649" s="11"/>
    </row>
    <row r="650" spans="3:3" ht="15.75" customHeight="1" x14ac:dyDescent="0.2">
      <c r="C650" s="11"/>
    </row>
    <row r="651" spans="3:3" ht="15.75" customHeight="1" x14ac:dyDescent="0.2">
      <c r="C651" s="11"/>
    </row>
    <row r="652" spans="3:3" ht="15.75" customHeight="1" x14ac:dyDescent="0.2">
      <c r="C652" s="11"/>
    </row>
    <row r="653" spans="3:3" ht="15.75" customHeight="1" x14ac:dyDescent="0.2">
      <c r="C653" s="11"/>
    </row>
    <row r="654" spans="3:3" ht="15.75" customHeight="1" x14ac:dyDescent="0.2">
      <c r="C654" s="11"/>
    </row>
    <row r="655" spans="3:3" ht="15.75" customHeight="1" x14ac:dyDescent="0.2">
      <c r="C655" s="11"/>
    </row>
    <row r="656" spans="3:3" ht="15.75" customHeight="1" x14ac:dyDescent="0.2">
      <c r="C656" s="11"/>
    </row>
    <row r="657" spans="3:3" ht="15.75" customHeight="1" x14ac:dyDescent="0.2">
      <c r="C657" s="11"/>
    </row>
    <row r="658" spans="3:3" ht="15.75" customHeight="1" x14ac:dyDescent="0.2">
      <c r="C658" s="11"/>
    </row>
    <row r="659" spans="3:3" ht="15.75" customHeight="1" x14ac:dyDescent="0.2">
      <c r="C659" s="11"/>
    </row>
    <row r="660" spans="3:3" ht="15.75" customHeight="1" x14ac:dyDescent="0.2">
      <c r="C660" s="11"/>
    </row>
    <row r="661" spans="3:3" ht="15.75" customHeight="1" x14ac:dyDescent="0.2">
      <c r="C661" s="11"/>
    </row>
    <row r="662" spans="3:3" ht="15.75" customHeight="1" x14ac:dyDescent="0.2">
      <c r="C662" s="11"/>
    </row>
    <row r="663" spans="3:3" ht="15.75" customHeight="1" x14ac:dyDescent="0.2">
      <c r="C663" s="11"/>
    </row>
    <row r="664" spans="3:3" ht="15.75" customHeight="1" x14ac:dyDescent="0.2">
      <c r="C664" s="11"/>
    </row>
    <row r="665" spans="3:3" ht="15.75" customHeight="1" x14ac:dyDescent="0.2">
      <c r="C665" s="11"/>
    </row>
    <row r="666" spans="3:3" ht="15.75" customHeight="1" x14ac:dyDescent="0.2">
      <c r="C666" s="11"/>
    </row>
    <row r="667" spans="3:3" ht="15.75" customHeight="1" x14ac:dyDescent="0.2">
      <c r="C667" s="11"/>
    </row>
    <row r="668" spans="3:3" ht="15.75" customHeight="1" x14ac:dyDescent="0.2">
      <c r="C668" s="11"/>
    </row>
    <row r="669" spans="3:3" ht="15.75" customHeight="1" x14ac:dyDescent="0.2">
      <c r="C669" s="11"/>
    </row>
    <row r="670" spans="3:3" ht="15.75" customHeight="1" x14ac:dyDescent="0.2">
      <c r="C670" s="11"/>
    </row>
    <row r="671" spans="3:3" ht="15.75" customHeight="1" x14ac:dyDescent="0.2">
      <c r="C671" s="11"/>
    </row>
    <row r="672" spans="3:3" ht="15.75" customHeight="1" x14ac:dyDescent="0.2">
      <c r="C672" s="11"/>
    </row>
    <row r="673" spans="3:3" ht="15.75" customHeight="1" x14ac:dyDescent="0.2">
      <c r="C673" s="11"/>
    </row>
    <row r="674" spans="3:3" ht="15.75" customHeight="1" x14ac:dyDescent="0.2">
      <c r="C674" s="11"/>
    </row>
    <row r="675" spans="3:3" ht="15.75" customHeight="1" x14ac:dyDescent="0.2">
      <c r="C675" s="11"/>
    </row>
    <row r="676" spans="3:3" ht="15.75" customHeight="1" x14ac:dyDescent="0.2">
      <c r="C676" s="11"/>
    </row>
    <row r="677" spans="3:3" ht="15.75" customHeight="1" x14ac:dyDescent="0.2">
      <c r="C677" s="11"/>
    </row>
    <row r="678" spans="3:3" ht="15.75" customHeight="1" x14ac:dyDescent="0.2">
      <c r="C678" s="11"/>
    </row>
    <row r="679" spans="3:3" ht="15.75" customHeight="1" x14ac:dyDescent="0.2">
      <c r="C679" s="11"/>
    </row>
    <row r="680" spans="3:3" ht="15.75" customHeight="1" x14ac:dyDescent="0.2">
      <c r="C680" s="11"/>
    </row>
    <row r="681" spans="3:3" ht="15.75" customHeight="1" x14ac:dyDescent="0.2">
      <c r="C681" s="11"/>
    </row>
    <row r="682" spans="3:3" ht="15.75" customHeight="1" x14ac:dyDescent="0.2">
      <c r="C682" s="11"/>
    </row>
    <row r="683" spans="3:3" ht="15.75" customHeight="1" x14ac:dyDescent="0.2">
      <c r="C683" s="11"/>
    </row>
    <row r="684" spans="3:3" ht="15.75" customHeight="1" x14ac:dyDescent="0.2">
      <c r="C684" s="11"/>
    </row>
    <row r="685" spans="3:3" ht="15.75" customHeight="1" x14ac:dyDescent="0.2">
      <c r="C685" s="11"/>
    </row>
    <row r="686" spans="3:3" ht="15.75" customHeight="1" x14ac:dyDescent="0.2">
      <c r="C686" s="11"/>
    </row>
    <row r="687" spans="3:3" ht="15.75" customHeight="1" x14ac:dyDescent="0.2">
      <c r="C687" s="11"/>
    </row>
    <row r="688" spans="3:3" ht="15.75" customHeight="1" x14ac:dyDescent="0.2">
      <c r="C688" s="11"/>
    </row>
    <row r="689" spans="3:3" ht="15.75" customHeight="1" x14ac:dyDescent="0.2">
      <c r="C689" s="11"/>
    </row>
    <row r="690" spans="3:3" ht="15.75" customHeight="1" x14ac:dyDescent="0.2">
      <c r="C690" s="11"/>
    </row>
    <row r="691" spans="3:3" ht="15.75" customHeight="1" x14ac:dyDescent="0.2">
      <c r="C691" s="11"/>
    </row>
    <row r="692" spans="3:3" ht="15.75" customHeight="1" x14ac:dyDescent="0.2">
      <c r="C692" s="11"/>
    </row>
    <row r="693" spans="3:3" ht="15.75" customHeight="1" x14ac:dyDescent="0.2">
      <c r="C693" s="11"/>
    </row>
    <row r="694" spans="3:3" ht="15.75" customHeight="1" x14ac:dyDescent="0.2">
      <c r="C694" s="11"/>
    </row>
    <row r="695" spans="3:3" ht="15.75" customHeight="1" x14ac:dyDescent="0.2">
      <c r="C695" s="11"/>
    </row>
    <row r="696" spans="3:3" ht="15.75" customHeight="1" x14ac:dyDescent="0.2">
      <c r="C696" s="11"/>
    </row>
    <row r="697" spans="3:3" ht="15.75" customHeight="1" x14ac:dyDescent="0.2">
      <c r="C697" s="11"/>
    </row>
    <row r="698" spans="3:3" ht="15.75" customHeight="1" x14ac:dyDescent="0.2">
      <c r="C698" s="11"/>
    </row>
    <row r="699" spans="3:3" ht="15.75" customHeight="1" x14ac:dyDescent="0.2">
      <c r="C699" s="11"/>
    </row>
    <row r="700" spans="3:3" ht="15.75" customHeight="1" x14ac:dyDescent="0.2">
      <c r="C700" s="11"/>
    </row>
    <row r="701" spans="3:3" ht="15.75" customHeight="1" x14ac:dyDescent="0.2">
      <c r="C701" s="11"/>
    </row>
    <row r="702" spans="3:3" ht="15.75" customHeight="1" x14ac:dyDescent="0.2">
      <c r="C702" s="11"/>
    </row>
    <row r="703" spans="3:3" ht="15.75" customHeight="1" x14ac:dyDescent="0.2">
      <c r="C703" s="11"/>
    </row>
    <row r="704" spans="3:3" ht="15.75" customHeight="1" x14ac:dyDescent="0.2">
      <c r="C704" s="11"/>
    </row>
    <row r="705" spans="3:3" ht="15.75" customHeight="1" x14ac:dyDescent="0.2">
      <c r="C705" s="11"/>
    </row>
    <row r="706" spans="3:3" ht="15.75" customHeight="1" x14ac:dyDescent="0.2">
      <c r="C706" s="11"/>
    </row>
    <row r="707" spans="3:3" ht="15.75" customHeight="1" x14ac:dyDescent="0.2">
      <c r="C707" s="11"/>
    </row>
    <row r="708" spans="3:3" ht="15.75" customHeight="1" x14ac:dyDescent="0.2">
      <c r="C708" s="11"/>
    </row>
    <row r="709" spans="3:3" ht="15.75" customHeight="1" x14ac:dyDescent="0.2">
      <c r="C709" s="11"/>
    </row>
    <row r="710" spans="3:3" ht="15.75" customHeight="1" x14ac:dyDescent="0.2">
      <c r="C710" s="11"/>
    </row>
    <row r="711" spans="3:3" ht="15.75" customHeight="1" x14ac:dyDescent="0.2">
      <c r="C711" s="11"/>
    </row>
    <row r="712" spans="3:3" ht="15.75" customHeight="1" x14ac:dyDescent="0.2">
      <c r="C712" s="11"/>
    </row>
    <row r="713" spans="3:3" ht="15.75" customHeight="1" x14ac:dyDescent="0.2">
      <c r="C713" s="11"/>
    </row>
    <row r="714" spans="3:3" ht="15.75" customHeight="1" x14ac:dyDescent="0.2">
      <c r="C714" s="11"/>
    </row>
    <row r="715" spans="3:3" ht="15.75" customHeight="1" x14ac:dyDescent="0.2">
      <c r="C715" s="11"/>
    </row>
    <row r="716" spans="3:3" ht="15.75" customHeight="1" x14ac:dyDescent="0.2">
      <c r="C716" s="11"/>
    </row>
    <row r="717" spans="3:3" ht="15.75" customHeight="1" x14ac:dyDescent="0.2">
      <c r="C717" s="11"/>
    </row>
    <row r="718" spans="3:3" ht="15.75" customHeight="1" x14ac:dyDescent="0.2">
      <c r="C718" s="11"/>
    </row>
    <row r="719" spans="3:3" ht="15.75" customHeight="1" x14ac:dyDescent="0.2">
      <c r="C719" s="11"/>
    </row>
    <row r="720" spans="3:3" ht="15.75" customHeight="1" x14ac:dyDescent="0.2">
      <c r="C720" s="11"/>
    </row>
    <row r="721" spans="3:3" ht="15.75" customHeight="1" x14ac:dyDescent="0.2">
      <c r="C721" s="11"/>
    </row>
    <row r="722" spans="3:3" ht="15.75" customHeight="1" x14ac:dyDescent="0.2">
      <c r="C722" s="11"/>
    </row>
    <row r="723" spans="3:3" ht="15.75" customHeight="1" x14ac:dyDescent="0.2">
      <c r="C723" s="11"/>
    </row>
    <row r="724" spans="3:3" ht="15.75" customHeight="1" x14ac:dyDescent="0.2">
      <c r="C724" s="11"/>
    </row>
    <row r="725" spans="3:3" ht="15.75" customHeight="1" x14ac:dyDescent="0.2">
      <c r="C725" s="11"/>
    </row>
    <row r="726" spans="3:3" ht="15.75" customHeight="1" x14ac:dyDescent="0.2">
      <c r="C726" s="11"/>
    </row>
    <row r="727" spans="3:3" ht="15.75" customHeight="1" x14ac:dyDescent="0.2">
      <c r="C727" s="11"/>
    </row>
    <row r="728" spans="3:3" ht="15.75" customHeight="1" x14ac:dyDescent="0.2">
      <c r="C728" s="11"/>
    </row>
    <row r="729" spans="3:3" ht="15.75" customHeight="1" x14ac:dyDescent="0.2">
      <c r="C729" s="11"/>
    </row>
    <row r="730" spans="3:3" ht="15.75" customHeight="1" x14ac:dyDescent="0.2">
      <c r="C730" s="11"/>
    </row>
    <row r="731" spans="3:3" ht="15.75" customHeight="1" x14ac:dyDescent="0.2">
      <c r="C731" s="11"/>
    </row>
    <row r="732" spans="3:3" ht="15.75" customHeight="1" x14ac:dyDescent="0.2">
      <c r="C732" s="11"/>
    </row>
    <row r="733" spans="3:3" ht="15.75" customHeight="1" x14ac:dyDescent="0.2">
      <c r="C733" s="11"/>
    </row>
    <row r="734" spans="3:3" ht="15.75" customHeight="1" x14ac:dyDescent="0.2">
      <c r="C734" s="11"/>
    </row>
    <row r="735" spans="3:3" ht="15.75" customHeight="1" x14ac:dyDescent="0.2">
      <c r="C735" s="11"/>
    </row>
    <row r="736" spans="3:3" ht="15.75" customHeight="1" x14ac:dyDescent="0.2">
      <c r="C736" s="11"/>
    </row>
    <row r="737" spans="3:3" ht="15.75" customHeight="1" x14ac:dyDescent="0.2">
      <c r="C737" s="11"/>
    </row>
    <row r="738" spans="3:3" ht="15.75" customHeight="1" x14ac:dyDescent="0.2">
      <c r="C738" s="11"/>
    </row>
    <row r="739" spans="3:3" ht="15.75" customHeight="1" x14ac:dyDescent="0.2">
      <c r="C739" s="11"/>
    </row>
    <row r="740" spans="3:3" ht="15.75" customHeight="1" x14ac:dyDescent="0.2">
      <c r="C740" s="11"/>
    </row>
    <row r="741" spans="3:3" ht="15.75" customHeight="1" x14ac:dyDescent="0.2">
      <c r="C741" s="11"/>
    </row>
    <row r="742" spans="3:3" ht="15.75" customHeight="1" x14ac:dyDescent="0.2">
      <c r="C742" s="11"/>
    </row>
    <row r="743" spans="3:3" ht="15.75" customHeight="1" x14ac:dyDescent="0.2">
      <c r="C743" s="11"/>
    </row>
    <row r="744" spans="3:3" ht="15.75" customHeight="1" x14ac:dyDescent="0.2">
      <c r="C744" s="11"/>
    </row>
    <row r="745" spans="3:3" ht="15.75" customHeight="1" x14ac:dyDescent="0.2">
      <c r="C745" s="11"/>
    </row>
    <row r="746" spans="3:3" ht="15.75" customHeight="1" x14ac:dyDescent="0.2">
      <c r="C746" s="11"/>
    </row>
    <row r="747" spans="3:3" ht="15.75" customHeight="1" x14ac:dyDescent="0.2">
      <c r="C747" s="11"/>
    </row>
    <row r="748" spans="3:3" ht="15.75" customHeight="1" x14ac:dyDescent="0.2">
      <c r="C748" s="11"/>
    </row>
    <row r="749" spans="3:3" ht="15.75" customHeight="1" x14ac:dyDescent="0.2">
      <c r="C749" s="11"/>
    </row>
    <row r="750" spans="3:3" ht="15.75" customHeight="1" x14ac:dyDescent="0.2">
      <c r="C750" s="11"/>
    </row>
    <row r="751" spans="3:3" ht="15.75" customHeight="1" x14ac:dyDescent="0.2">
      <c r="C751" s="11"/>
    </row>
    <row r="752" spans="3:3" ht="15.75" customHeight="1" x14ac:dyDescent="0.2">
      <c r="C752" s="11"/>
    </row>
    <row r="753" spans="3:3" ht="15.75" customHeight="1" x14ac:dyDescent="0.2">
      <c r="C753" s="11"/>
    </row>
    <row r="754" spans="3:3" ht="15.75" customHeight="1" x14ac:dyDescent="0.2">
      <c r="C754" s="11"/>
    </row>
    <row r="755" spans="3:3" ht="15.75" customHeight="1" x14ac:dyDescent="0.2">
      <c r="C755" s="11"/>
    </row>
    <row r="756" spans="3:3" ht="15.75" customHeight="1" x14ac:dyDescent="0.2">
      <c r="C756" s="11"/>
    </row>
    <row r="757" spans="3:3" ht="15.75" customHeight="1" x14ac:dyDescent="0.2">
      <c r="C757" s="11"/>
    </row>
    <row r="758" spans="3:3" ht="15.75" customHeight="1" x14ac:dyDescent="0.2">
      <c r="C758" s="11"/>
    </row>
    <row r="759" spans="3:3" ht="15.75" customHeight="1" x14ac:dyDescent="0.2">
      <c r="C759" s="11"/>
    </row>
    <row r="760" spans="3:3" ht="15.75" customHeight="1" x14ac:dyDescent="0.2">
      <c r="C760" s="11"/>
    </row>
    <row r="761" spans="3:3" ht="15.75" customHeight="1" x14ac:dyDescent="0.2">
      <c r="C761" s="11"/>
    </row>
    <row r="762" spans="3:3" ht="15.75" customHeight="1" x14ac:dyDescent="0.2">
      <c r="C762" s="11"/>
    </row>
    <row r="763" spans="3:3" ht="15.75" customHeight="1" x14ac:dyDescent="0.2">
      <c r="C763" s="11"/>
    </row>
    <row r="764" spans="3:3" ht="15.75" customHeight="1" x14ac:dyDescent="0.2">
      <c r="C764" s="11"/>
    </row>
    <row r="765" spans="3:3" ht="15.75" customHeight="1" x14ac:dyDescent="0.2">
      <c r="C765" s="11"/>
    </row>
    <row r="766" spans="3:3" ht="15.75" customHeight="1" x14ac:dyDescent="0.2">
      <c r="C766" s="11"/>
    </row>
    <row r="767" spans="3:3" ht="15.75" customHeight="1" x14ac:dyDescent="0.2">
      <c r="C767" s="11"/>
    </row>
    <row r="768" spans="3:3" ht="15.75" customHeight="1" x14ac:dyDescent="0.2">
      <c r="C768" s="11"/>
    </row>
    <row r="769" spans="3:3" ht="15.75" customHeight="1" x14ac:dyDescent="0.2">
      <c r="C769" s="11"/>
    </row>
    <row r="770" spans="3:3" ht="15.75" customHeight="1" x14ac:dyDescent="0.2">
      <c r="C770" s="11"/>
    </row>
    <row r="771" spans="3:3" ht="15.75" customHeight="1" x14ac:dyDescent="0.2">
      <c r="C771" s="11"/>
    </row>
    <row r="772" spans="3:3" ht="15.75" customHeight="1" x14ac:dyDescent="0.2">
      <c r="C772" s="11"/>
    </row>
    <row r="773" spans="3:3" ht="15.75" customHeight="1" x14ac:dyDescent="0.2">
      <c r="C773" s="11"/>
    </row>
    <row r="774" spans="3:3" ht="15.75" customHeight="1" x14ac:dyDescent="0.2">
      <c r="C774" s="11"/>
    </row>
    <row r="775" spans="3:3" ht="15.75" customHeight="1" x14ac:dyDescent="0.2">
      <c r="C775" s="11"/>
    </row>
    <row r="776" spans="3:3" ht="15.75" customHeight="1" x14ac:dyDescent="0.2">
      <c r="C776" s="11"/>
    </row>
    <row r="777" spans="3:3" ht="15.75" customHeight="1" x14ac:dyDescent="0.2">
      <c r="C777" s="11"/>
    </row>
    <row r="778" spans="3:3" ht="15.75" customHeight="1" x14ac:dyDescent="0.2">
      <c r="C778" s="11"/>
    </row>
    <row r="779" spans="3:3" ht="15.75" customHeight="1" x14ac:dyDescent="0.2">
      <c r="C779" s="11"/>
    </row>
    <row r="780" spans="3:3" ht="15.75" customHeight="1" x14ac:dyDescent="0.2">
      <c r="C780" s="11"/>
    </row>
    <row r="781" spans="3:3" ht="15.75" customHeight="1" x14ac:dyDescent="0.2">
      <c r="C781" s="11"/>
    </row>
    <row r="782" spans="3:3" ht="15.75" customHeight="1" x14ac:dyDescent="0.2">
      <c r="C782" s="11"/>
    </row>
    <row r="783" spans="3:3" ht="15.75" customHeight="1" x14ac:dyDescent="0.2">
      <c r="C783" s="11"/>
    </row>
    <row r="784" spans="3:3" ht="15.75" customHeight="1" x14ac:dyDescent="0.2">
      <c r="C784" s="11"/>
    </row>
    <row r="785" spans="3:3" ht="15.75" customHeight="1" x14ac:dyDescent="0.2">
      <c r="C785" s="11"/>
    </row>
    <row r="786" spans="3:3" ht="15.75" customHeight="1" x14ac:dyDescent="0.2">
      <c r="C786" s="11"/>
    </row>
    <row r="787" spans="3:3" ht="15.75" customHeight="1" x14ac:dyDescent="0.2">
      <c r="C787" s="11"/>
    </row>
    <row r="788" spans="3:3" ht="15.75" customHeight="1" x14ac:dyDescent="0.2">
      <c r="C788" s="11"/>
    </row>
    <row r="789" spans="3:3" ht="15.75" customHeight="1" x14ac:dyDescent="0.2">
      <c r="C789" s="11"/>
    </row>
    <row r="790" spans="3:3" ht="15.75" customHeight="1" x14ac:dyDescent="0.2">
      <c r="C790" s="11"/>
    </row>
    <row r="791" spans="3:3" ht="15.75" customHeight="1" x14ac:dyDescent="0.2">
      <c r="C791" s="11"/>
    </row>
    <row r="792" spans="3:3" ht="15.75" customHeight="1" x14ac:dyDescent="0.2">
      <c r="C792" s="11"/>
    </row>
    <row r="793" spans="3:3" ht="15.75" customHeight="1" x14ac:dyDescent="0.2">
      <c r="C793" s="11"/>
    </row>
    <row r="794" spans="3:3" ht="15.75" customHeight="1" x14ac:dyDescent="0.2">
      <c r="C794" s="11"/>
    </row>
    <row r="795" spans="3:3" ht="15.75" customHeight="1" x14ac:dyDescent="0.2">
      <c r="C795" s="11"/>
    </row>
    <row r="796" spans="3:3" ht="15.75" customHeight="1" x14ac:dyDescent="0.2">
      <c r="C796" s="11"/>
    </row>
    <row r="797" spans="3:3" ht="15.75" customHeight="1" x14ac:dyDescent="0.2">
      <c r="C797" s="11"/>
    </row>
    <row r="798" spans="3:3" ht="15.75" customHeight="1" x14ac:dyDescent="0.2">
      <c r="C798" s="11"/>
    </row>
    <row r="799" spans="3:3" ht="15.75" customHeight="1" x14ac:dyDescent="0.2">
      <c r="C799" s="11"/>
    </row>
    <row r="800" spans="3:3" ht="15.75" customHeight="1" x14ac:dyDescent="0.2">
      <c r="C800" s="11"/>
    </row>
    <row r="801" spans="3:3" ht="15.75" customHeight="1" x14ac:dyDescent="0.2">
      <c r="C801" s="11"/>
    </row>
    <row r="802" spans="3:3" ht="15.75" customHeight="1" x14ac:dyDescent="0.2">
      <c r="C802" s="11"/>
    </row>
    <row r="803" spans="3:3" ht="15.75" customHeight="1" x14ac:dyDescent="0.2">
      <c r="C803" s="11"/>
    </row>
    <row r="804" spans="3:3" ht="15.75" customHeight="1" x14ac:dyDescent="0.2">
      <c r="C804" s="11"/>
    </row>
    <row r="805" spans="3:3" ht="15.75" customHeight="1" x14ac:dyDescent="0.2">
      <c r="C805" s="11"/>
    </row>
    <row r="806" spans="3:3" ht="15.75" customHeight="1" x14ac:dyDescent="0.2">
      <c r="C806" s="11"/>
    </row>
    <row r="807" spans="3:3" ht="15.75" customHeight="1" x14ac:dyDescent="0.2">
      <c r="C807" s="11"/>
    </row>
    <row r="808" spans="3:3" ht="15.75" customHeight="1" x14ac:dyDescent="0.2">
      <c r="C808" s="11"/>
    </row>
    <row r="809" spans="3:3" ht="15.75" customHeight="1" x14ac:dyDescent="0.2">
      <c r="C809" s="11"/>
    </row>
    <row r="810" spans="3:3" ht="15.75" customHeight="1" x14ac:dyDescent="0.2">
      <c r="C810" s="11"/>
    </row>
    <row r="811" spans="3:3" ht="15.75" customHeight="1" x14ac:dyDescent="0.2">
      <c r="C811" s="11"/>
    </row>
    <row r="812" spans="3:3" ht="15.75" customHeight="1" x14ac:dyDescent="0.2">
      <c r="C812" s="11"/>
    </row>
    <row r="813" spans="3:3" ht="15.75" customHeight="1" x14ac:dyDescent="0.2">
      <c r="C813" s="11"/>
    </row>
    <row r="814" spans="3:3" ht="15.75" customHeight="1" x14ac:dyDescent="0.2">
      <c r="C814" s="11"/>
    </row>
    <row r="815" spans="3:3" ht="15.75" customHeight="1" x14ac:dyDescent="0.2">
      <c r="C815" s="11"/>
    </row>
    <row r="816" spans="3:3" ht="15.75" customHeight="1" x14ac:dyDescent="0.2">
      <c r="C816" s="11"/>
    </row>
    <row r="817" spans="3:3" ht="15.75" customHeight="1" x14ac:dyDescent="0.2">
      <c r="C817" s="11"/>
    </row>
    <row r="818" spans="3:3" ht="15.75" customHeight="1" x14ac:dyDescent="0.2">
      <c r="C818" s="11"/>
    </row>
    <row r="819" spans="3:3" ht="15.75" customHeight="1" x14ac:dyDescent="0.2">
      <c r="C819" s="11"/>
    </row>
    <row r="820" spans="3:3" ht="15.75" customHeight="1" x14ac:dyDescent="0.2">
      <c r="C820" s="11"/>
    </row>
    <row r="821" spans="3:3" ht="15.75" customHeight="1" x14ac:dyDescent="0.2">
      <c r="C821" s="11"/>
    </row>
    <row r="822" spans="3:3" ht="15.75" customHeight="1" x14ac:dyDescent="0.2">
      <c r="C822" s="11"/>
    </row>
    <row r="823" spans="3:3" ht="15.75" customHeight="1" x14ac:dyDescent="0.2">
      <c r="C823" s="11"/>
    </row>
    <row r="824" spans="3:3" ht="15.75" customHeight="1" x14ac:dyDescent="0.2">
      <c r="C824" s="11"/>
    </row>
    <row r="825" spans="3:3" ht="15.75" customHeight="1" x14ac:dyDescent="0.2">
      <c r="C825" s="11"/>
    </row>
    <row r="826" spans="3:3" ht="15.75" customHeight="1" x14ac:dyDescent="0.2">
      <c r="C826" s="11"/>
    </row>
    <row r="827" spans="3:3" ht="15.75" customHeight="1" x14ac:dyDescent="0.2">
      <c r="C827" s="11"/>
    </row>
    <row r="828" spans="3:3" ht="15.75" customHeight="1" x14ac:dyDescent="0.2">
      <c r="C828" s="11"/>
    </row>
    <row r="829" spans="3:3" ht="15.75" customHeight="1" x14ac:dyDescent="0.2">
      <c r="C829" s="11"/>
    </row>
    <row r="830" spans="3:3" ht="15.75" customHeight="1" x14ac:dyDescent="0.2">
      <c r="C830" s="11"/>
    </row>
    <row r="831" spans="3:3" ht="15.75" customHeight="1" x14ac:dyDescent="0.2">
      <c r="C831" s="11"/>
    </row>
    <row r="832" spans="3:3" ht="15.75" customHeight="1" x14ac:dyDescent="0.2">
      <c r="C832" s="11"/>
    </row>
    <row r="833" spans="3:3" ht="15.75" customHeight="1" x14ac:dyDescent="0.2">
      <c r="C833" s="11"/>
    </row>
    <row r="834" spans="3:3" ht="15.75" customHeight="1" x14ac:dyDescent="0.2">
      <c r="C834" s="11"/>
    </row>
    <row r="835" spans="3:3" ht="15.75" customHeight="1" x14ac:dyDescent="0.2">
      <c r="C835" s="11"/>
    </row>
    <row r="836" spans="3:3" ht="15.75" customHeight="1" x14ac:dyDescent="0.2">
      <c r="C836" s="11"/>
    </row>
    <row r="837" spans="3:3" ht="15.75" customHeight="1" x14ac:dyDescent="0.2">
      <c r="C837" s="11"/>
    </row>
    <row r="838" spans="3:3" ht="15.75" customHeight="1" x14ac:dyDescent="0.2">
      <c r="C838" s="11"/>
    </row>
    <row r="839" spans="3:3" ht="15.75" customHeight="1" x14ac:dyDescent="0.2">
      <c r="C839" s="11"/>
    </row>
    <row r="840" spans="3:3" ht="15.75" customHeight="1" x14ac:dyDescent="0.2">
      <c r="C840" s="11"/>
    </row>
    <row r="841" spans="3:3" ht="15.75" customHeight="1" x14ac:dyDescent="0.2">
      <c r="C841" s="11"/>
    </row>
    <row r="842" spans="3:3" ht="15.75" customHeight="1" x14ac:dyDescent="0.2">
      <c r="C842" s="11"/>
    </row>
    <row r="843" spans="3:3" ht="15.75" customHeight="1" x14ac:dyDescent="0.2">
      <c r="C843" s="11"/>
    </row>
    <row r="844" spans="3:3" ht="15.75" customHeight="1" x14ac:dyDescent="0.2">
      <c r="C844" s="11"/>
    </row>
    <row r="845" spans="3:3" ht="15.75" customHeight="1" x14ac:dyDescent="0.2">
      <c r="C845" s="11"/>
    </row>
    <row r="846" spans="3:3" ht="15.75" customHeight="1" x14ac:dyDescent="0.2">
      <c r="C846" s="11"/>
    </row>
    <row r="847" spans="3:3" ht="15.75" customHeight="1" x14ac:dyDescent="0.2">
      <c r="C847" s="11"/>
    </row>
    <row r="848" spans="3:3" ht="15.75" customHeight="1" x14ac:dyDescent="0.2">
      <c r="C848" s="11"/>
    </row>
    <row r="849" spans="3:3" ht="15.75" customHeight="1" x14ac:dyDescent="0.2">
      <c r="C849" s="11"/>
    </row>
    <row r="850" spans="3:3" ht="15.75" customHeight="1" x14ac:dyDescent="0.2">
      <c r="C850" s="11"/>
    </row>
    <row r="851" spans="3:3" ht="15.75" customHeight="1" x14ac:dyDescent="0.2">
      <c r="C851" s="11"/>
    </row>
    <row r="852" spans="3:3" ht="15.75" customHeight="1" x14ac:dyDescent="0.2">
      <c r="C852" s="11"/>
    </row>
    <row r="853" spans="3:3" ht="15.75" customHeight="1" x14ac:dyDescent="0.2">
      <c r="C853" s="11"/>
    </row>
    <row r="854" spans="3:3" ht="15.75" customHeight="1" x14ac:dyDescent="0.2">
      <c r="C854" s="11"/>
    </row>
    <row r="855" spans="3:3" ht="15.75" customHeight="1" x14ac:dyDescent="0.2">
      <c r="C855" s="11"/>
    </row>
    <row r="856" spans="3:3" ht="15.75" customHeight="1" x14ac:dyDescent="0.2">
      <c r="C856" s="11"/>
    </row>
    <row r="857" spans="3:3" ht="15.75" customHeight="1" x14ac:dyDescent="0.2">
      <c r="C857" s="11"/>
    </row>
    <row r="858" spans="3:3" ht="15.75" customHeight="1" x14ac:dyDescent="0.2">
      <c r="C858" s="11"/>
    </row>
    <row r="859" spans="3:3" ht="15.75" customHeight="1" x14ac:dyDescent="0.2">
      <c r="C859" s="11"/>
    </row>
    <row r="860" spans="3:3" ht="15.75" customHeight="1" x14ac:dyDescent="0.2">
      <c r="C860" s="11"/>
    </row>
    <row r="861" spans="3:3" ht="15.75" customHeight="1" x14ac:dyDescent="0.2">
      <c r="C861" s="11"/>
    </row>
    <row r="862" spans="3:3" ht="15.75" customHeight="1" x14ac:dyDescent="0.2">
      <c r="C862" s="11"/>
    </row>
    <row r="863" spans="3:3" ht="15.75" customHeight="1" x14ac:dyDescent="0.2">
      <c r="C863" s="11"/>
    </row>
    <row r="864" spans="3:3" ht="15.75" customHeight="1" x14ac:dyDescent="0.2">
      <c r="C864" s="11"/>
    </row>
    <row r="865" spans="3:3" ht="15.75" customHeight="1" x14ac:dyDescent="0.2">
      <c r="C865" s="11"/>
    </row>
    <row r="866" spans="3:3" ht="15.75" customHeight="1" x14ac:dyDescent="0.2">
      <c r="C866" s="11"/>
    </row>
    <row r="867" spans="3:3" ht="15.75" customHeight="1" x14ac:dyDescent="0.2">
      <c r="C867" s="11"/>
    </row>
    <row r="868" spans="3:3" ht="15.75" customHeight="1" x14ac:dyDescent="0.2">
      <c r="C868" s="11"/>
    </row>
    <row r="869" spans="3:3" ht="15.75" customHeight="1" x14ac:dyDescent="0.2">
      <c r="C869" s="11"/>
    </row>
    <row r="870" spans="3:3" ht="15.75" customHeight="1" x14ac:dyDescent="0.2">
      <c r="C870" s="11"/>
    </row>
    <row r="871" spans="3:3" ht="15.75" customHeight="1" x14ac:dyDescent="0.2">
      <c r="C871" s="11"/>
    </row>
    <row r="872" spans="3:3" ht="15.75" customHeight="1" x14ac:dyDescent="0.2">
      <c r="C872" s="11"/>
    </row>
    <row r="873" spans="3:3" ht="15.75" customHeight="1" x14ac:dyDescent="0.2">
      <c r="C873" s="11"/>
    </row>
    <row r="874" spans="3:3" ht="15.75" customHeight="1" x14ac:dyDescent="0.2">
      <c r="C874" s="11"/>
    </row>
    <row r="875" spans="3:3" ht="15.75" customHeight="1" x14ac:dyDescent="0.2">
      <c r="C875" s="11"/>
    </row>
    <row r="876" spans="3:3" ht="15.75" customHeight="1" x14ac:dyDescent="0.2">
      <c r="C876" s="11"/>
    </row>
    <row r="877" spans="3:3" ht="15.75" customHeight="1" x14ac:dyDescent="0.2">
      <c r="C877" s="11"/>
    </row>
    <row r="878" spans="3:3" ht="15.75" customHeight="1" x14ac:dyDescent="0.2">
      <c r="C878" s="11"/>
    </row>
    <row r="879" spans="3:3" ht="15.75" customHeight="1" x14ac:dyDescent="0.2">
      <c r="C879" s="11"/>
    </row>
    <row r="880" spans="3:3" ht="15.75" customHeight="1" x14ac:dyDescent="0.2">
      <c r="C880" s="11"/>
    </row>
    <row r="881" spans="3:3" ht="15.75" customHeight="1" x14ac:dyDescent="0.2">
      <c r="C881" s="11"/>
    </row>
    <row r="882" spans="3:3" ht="15.75" customHeight="1" x14ac:dyDescent="0.2">
      <c r="C882" s="11"/>
    </row>
    <row r="883" spans="3:3" ht="15.75" customHeight="1" x14ac:dyDescent="0.2">
      <c r="C883" s="11"/>
    </row>
    <row r="884" spans="3:3" ht="15.75" customHeight="1" x14ac:dyDescent="0.2">
      <c r="C884" s="11"/>
    </row>
    <row r="885" spans="3:3" ht="15.75" customHeight="1" x14ac:dyDescent="0.2">
      <c r="C885" s="11"/>
    </row>
    <row r="886" spans="3:3" ht="15.75" customHeight="1" x14ac:dyDescent="0.2">
      <c r="C886" s="11"/>
    </row>
    <row r="887" spans="3:3" ht="15.75" customHeight="1" x14ac:dyDescent="0.2">
      <c r="C887" s="11"/>
    </row>
    <row r="888" spans="3:3" ht="15.75" customHeight="1" x14ac:dyDescent="0.2">
      <c r="C888" s="11"/>
    </row>
    <row r="889" spans="3:3" ht="15.75" customHeight="1" x14ac:dyDescent="0.2">
      <c r="C889" s="11"/>
    </row>
    <row r="890" spans="3:3" ht="15.75" customHeight="1" x14ac:dyDescent="0.2">
      <c r="C890" s="11"/>
    </row>
    <row r="891" spans="3:3" ht="15.75" customHeight="1" x14ac:dyDescent="0.2">
      <c r="C891" s="11"/>
    </row>
    <row r="892" spans="3:3" ht="15.75" customHeight="1" x14ac:dyDescent="0.2">
      <c r="C892" s="11"/>
    </row>
    <row r="893" spans="3:3" ht="15.75" customHeight="1" x14ac:dyDescent="0.2">
      <c r="C893" s="11"/>
    </row>
    <row r="894" spans="3:3" ht="15.75" customHeight="1" x14ac:dyDescent="0.2">
      <c r="C894" s="11"/>
    </row>
    <row r="895" spans="3:3" ht="15.75" customHeight="1" x14ac:dyDescent="0.2">
      <c r="C895" s="11"/>
    </row>
    <row r="896" spans="3:3" ht="15.75" customHeight="1" x14ac:dyDescent="0.2">
      <c r="C896" s="11"/>
    </row>
    <row r="897" spans="3:3" ht="15.75" customHeight="1" x14ac:dyDescent="0.2">
      <c r="C897" s="11"/>
    </row>
    <row r="898" spans="3:3" ht="15.75" customHeight="1" x14ac:dyDescent="0.2">
      <c r="C898" s="11"/>
    </row>
    <row r="899" spans="3:3" ht="15.75" customHeight="1" x14ac:dyDescent="0.2">
      <c r="C899" s="11"/>
    </row>
    <row r="900" spans="3:3" ht="15.75" customHeight="1" x14ac:dyDescent="0.2">
      <c r="C900" s="11"/>
    </row>
    <row r="901" spans="3:3" ht="15.75" customHeight="1" x14ac:dyDescent="0.2">
      <c r="C901" s="11"/>
    </row>
    <row r="902" spans="3:3" ht="15.75" customHeight="1" x14ac:dyDescent="0.2">
      <c r="C902" s="11"/>
    </row>
    <row r="903" spans="3:3" ht="15.75" customHeight="1" x14ac:dyDescent="0.2">
      <c r="C903" s="11"/>
    </row>
    <row r="904" spans="3:3" ht="15.75" customHeight="1" x14ac:dyDescent="0.2">
      <c r="C904" s="11"/>
    </row>
    <row r="905" spans="3:3" ht="15.75" customHeight="1" x14ac:dyDescent="0.2">
      <c r="C905" s="11"/>
    </row>
    <row r="906" spans="3:3" ht="15.75" customHeight="1" x14ac:dyDescent="0.2">
      <c r="C906" s="11"/>
    </row>
    <row r="907" spans="3:3" ht="15.75" customHeight="1" x14ac:dyDescent="0.2">
      <c r="C907" s="11"/>
    </row>
    <row r="908" spans="3:3" ht="15.75" customHeight="1" x14ac:dyDescent="0.2">
      <c r="C908" s="11"/>
    </row>
    <row r="909" spans="3:3" ht="15.75" customHeight="1" x14ac:dyDescent="0.2">
      <c r="C909" s="11"/>
    </row>
    <row r="910" spans="3:3" ht="15.75" customHeight="1" x14ac:dyDescent="0.2">
      <c r="C910" s="11"/>
    </row>
    <row r="911" spans="3:3" ht="15.75" customHeight="1" x14ac:dyDescent="0.2">
      <c r="C911" s="11"/>
    </row>
    <row r="912" spans="3:3" ht="15.75" customHeight="1" x14ac:dyDescent="0.2">
      <c r="C912" s="11"/>
    </row>
    <row r="913" spans="3:3" ht="15.75" customHeight="1" x14ac:dyDescent="0.2">
      <c r="C913" s="11"/>
    </row>
    <row r="914" spans="3:3" ht="15.75" customHeight="1" x14ac:dyDescent="0.2">
      <c r="C914" s="11"/>
    </row>
    <row r="915" spans="3:3" ht="15.75" customHeight="1" x14ac:dyDescent="0.2">
      <c r="C915" s="11"/>
    </row>
    <row r="916" spans="3:3" ht="15.75" customHeight="1" x14ac:dyDescent="0.2">
      <c r="C916" s="11"/>
    </row>
    <row r="917" spans="3:3" ht="15.75" customHeight="1" x14ac:dyDescent="0.2">
      <c r="C917" s="11"/>
    </row>
    <row r="918" spans="3:3" ht="15.75" customHeight="1" x14ac:dyDescent="0.2">
      <c r="C918" s="11"/>
    </row>
    <row r="919" spans="3:3" ht="15.75" customHeight="1" x14ac:dyDescent="0.2">
      <c r="C919" s="11"/>
    </row>
    <row r="920" spans="3:3" ht="15.75" customHeight="1" x14ac:dyDescent="0.2">
      <c r="C920" s="11"/>
    </row>
    <row r="921" spans="3:3" ht="15.75" customHeight="1" x14ac:dyDescent="0.2">
      <c r="C921" s="11"/>
    </row>
    <row r="922" spans="3:3" ht="15.75" customHeight="1" x14ac:dyDescent="0.2">
      <c r="C922" s="11"/>
    </row>
    <row r="923" spans="3:3" ht="15.75" customHeight="1" x14ac:dyDescent="0.2">
      <c r="C923" s="11"/>
    </row>
    <row r="924" spans="3:3" ht="15.75" customHeight="1" x14ac:dyDescent="0.2">
      <c r="C924" s="11"/>
    </row>
    <row r="925" spans="3:3" ht="15.75" customHeight="1" x14ac:dyDescent="0.2">
      <c r="C925" s="11"/>
    </row>
    <row r="926" spans="3:3" ht="15.75" customHeight="1" x14ac:dyDescent="0.2">
      <c r="C926" s="11"/>
    </row>
    <row r="927" spans="3:3" ht="15.75" customHeight="1" x14ac:dyDescent="0.2">
      <c r="C927" s="11"/>
    </row>
    <row r="928" spans="3:3" ht="15.75" customHeight="1" x14ac:dyDescent="0.2">
      <c r="C928" s="11"/>
    </row>
    <row r="929" spans="3:3" ht="15.75" customHeight="1" x14ac:dyDescent="0.2">
      <c r="C929" s="11"/>
    </row>
    <row r="930" spans="3:3" ht="15.75" customHeight="1" x14ac:dyDescent="0.2">
      <c r="C930" s="11"/>
    </row>
    <row r="931" spans="3:3" ht="15.75" customHeight="1" x14ac:dyDescent="0.2">
      <c r="C931" s="11"/>
    </row>
    <row r="932" spans="3:3" ht="15.75" customHeight="1" x14ac:dyDescent="0.2">
      <c r="C932" s="11"/>
    </row>
    <row r="933" spans="3:3" ht="15.75" customHeight="1" x14ac:dyDescent="0.2">
      <c r="C933" s="11"/>
    </row>
    <row r="934" spans="3:3" ht="15.75" customHeight="1" x14ac:dyDescent="0.2">
      <c r="C934" s="11"/>
    </row>
    <row r="935" spans="3:3" ht="15.75" customHeight="1" x14ac:dyDescent="0.2">
      <c r="C935" s="11"/>
    </row>
    <row r="936" spans="3:3" ht="15.75" customHeight="1" x14ac:dyDescent="0.2">
      <c r="C936" s="11"/>
    </row>
    <row r="937" spans="3:3" ht="15.75" customHeight="1" x14ac:dyDescent="0.2">
      <c r="C937" s="11"/>
    </row>
    <row r="938" spans="3:3" ht="15.75" customHeight="1" x14ac:dyDescent="0.2">
      <c r="C938" s="11"/>
    </row>
    <row r="939" spans="3:3" ht="15.75" customHeight="1" x14ac:dyDescent="0.2">
      <c r="C939" s="11"/>
    </row>
    <row r="940" spans="3:3" ht="15.75" customHeight="1" x14ac:dyDescent="0.2">
      <c r="C940" s="11"/>
    </row>
    <row r="941" spans="3:3" ht="15.75" customHeight="1" x14ac:dyDescent="0.2">
      <c r="C941" s="11"/>
    </row>
    <row r="942" spans="3:3" ht="15.75" customHeight="1" x14ac:dyDescent="0.2">
      <c r="C942" s="11"/>
    </row>
    <row r="943" spans="3:3" ht="15.75" customHeight="1" x14ac:dyDescent="0.2">
      <c r="C943" s="11"/>
    </row>
    <row r="944" spans="3:3" ht="15.75" customHeight="1" x14ac:dyDescent="0.2">
      <c r="C944" s="11"/>
    </row>
    <row r="945" spans="3:3" ht="15.75" customHeight="1" x14ac:dyDescent="0.2">
      <c r="C945" s="11"/>
    </row>
    <row r="946" spans="3:3" ht="15.75" customHeight="1" x14ac:dyDescent="0.2">
      <c r="C946" s="11"/>
    </row>
    <row r="947" spans="3:3" ht="15.75" customHeight="1" x14ac:dyDescent="0.2">
      <c r="C947" s="11"/>
    </row>
    <row r="948" spans="3:3" ht="15.75" customHeight="1" x14ac:dyDescent="0.2">
      <c r="C948" s="11"/>
    </row>
    <row r="949" spans="3:3" ht="15.75" customHeight="1" x14ac:dyDescent="0.2">
      <c r="C949" s="11"/>
    </row>
    <row r="950" spans="3:3" ht="15.75" customHeight="1" x14ac:dyDescent="0.2">
      <c r="C950" s="11"/>
    </row>
    <row r="951" spans="3:3" ht="15.75" customHeight="1" x14ac:dyDescent="0.2">
      <c r="C951" s="11"/>
    </row>
    <row r="952" spans="3:3" ht="15.75" customHeight="1" x14ac:dyDescent="0.2">
      <c r="C952" s="11"/>
    </row>
    <row r="953" spans="3:3" ht="15.75" customHeight="1" x14ac:dyDescent="0.2">
      <c r="C953" s="11"/>
    </row>
    <row r="954" spans="3:3" ht="15.75" customHeight="1" x14ac:dyDescent="0.2">
      <c r="C954" s="11"/>
    </row>
    <row r="955" spans="3:3" ht="15.75" customHeight="1" x14ac:dyDescent="0.2">
      <c r="C955" s="11"/>
    </row>
    <row r="956" spans="3:3" ht="15.75" customHeight="1" x14ac:dyDescent="0.2">
      <c r="C956" s="11"/>
    </row>
    <row r="957" spans="3:3" ht="15.75" customHeight="1" x14ac:dyDescent="0.2">
      <c r="C957" s="11"/>
    </row>
    <row r="958" spans="3:3" ht="15.75" customHeight="1" x14ac:dyDescent="0.2">
      <c r="C958" s="11"/>
    </row>
    <row r="959" spans="3:3" ht="15.75" customHeight="1" x14ac:dyDescent="0.2">
      <c r="C959" s="11"/>
    </row>
    <row r="960" spans="3:3" ht="15.75" customHeight="1" x14ac:dyDescent="0.2">
      <c r="C960" s="11"/>
    </row>
    <row r="961" spans="3:3" ht="15.75" customHeight="1" x14ac:dyDescent="0.2">
      <c r="C961" s="11"/>
    </row>
    <row r="962" spans="3:3" ht="15.75" customHeight="1" x14ac:dyDescent="0.2">
      <c r="C962" s="11"/>
    </row>
    <row r="963" spans="3:3" ht="15.75" customHeight="1" x14ac:dyDescent="0.2">
      <c r="C963" s="11"/>
    </row>
    <row r="964" spans="3:3" ht="15.75" customHeight="1" x14ac:dyDescent="0.2">
      <c r="C964" s="11"/>
    </row>
    <row r="965" spans="3:3" ht="15.75" customHeight="1" x14ac:dyDescent="0.2">
      <c r="C965" s="11"/>
    </row>
    <row r="966" spans="3:3" ht="15.75" customHeight="1" x14ac:dyDescent="0.2">
      <c r="C966" s="11"/>
    </row>
    <row r="967" spans="3:3" ht="15.75" customHeight="1" x14ac:dyDescent="0.2">
      <c r="C967" s="11"/>
    </row>
    <row r="968" spans="3:3" ht="15.75" customHeight="1" x14ac:dyDescent="0.2">
      <c r="C968" s="11"/>
    </row>
    <row r="969" spans="3:3" ht="15.75" customHeight="1" x14ac:dyDescent="0.2">
      <c r="C969" s="11"/>
    </row>
    <row r="970" spans="3:3" ht="15.75" customHeight="1" x14ac:dyDescent="0.2">
      <c r="C970" s="11"/>
    </row>
    <row r="971" spans="3:3" ht="15.75" customHeight="1" x14ac:dyDescent="0.2">
      <c r="C971" s="11"/>
    </row>
    <row r="972" spans="3:3" ht="15.75" customHeight="1" x14ac:dyDescent="0.2">
      <c r="C972" s="11"/>
    </row>
    <row r="973" spans="3:3" ht="15.75" customHeight="1" x14ac:dyDescent="0.2">
      <c r="C973" s="11"/>
    </row>
    <row r="974" spans="3:3" ht="15.75" customHeight="1" x14ac:dyDescent="0.2">
      <c r="C974" s="11"/>
    </row>
    <row r="975" spans="3:3" ht="15.75" customHeight="1" x14ac:dyDescent="0.2">
      <c r="C975" s="11"/>
    </row>
    <row r="976" spans="3:3" ht="15.75" customHeight="1" x14ac:dyDescent="0.2">
      <c r="C976" s="11"/>
    </row>
    <row r="977" spans="3:3" ht="15.75" customHeight="1" x14ac:dyDescent="0.2">
      <c r="C977" s="11"/>
    </row>
    <row r="978" spans="3:3" ht="15.75" customHeight="1" x14ac:dyDescent="0.2">
      <c r="C978" s="11"/>
    </row>
    <row r="979" spans="3:3" ht="15.75" customHeight="1" x14ac:dyDescent="0.2">
      <c r="C979" s="11"/>
    </row>
    <row r="980" spans="3:3" ht="15.75" customHeight="1" x14ac:dyDescent="0.2">
      <c r="C980" s="11"/>
    </row>
    <row r="981" spans="3:3" ht="15.75" customHeight="1" x14ac:dyDescent="0.2">
      <c r="C981" s="11"/>
    </row>
    <row r="982" spans="3:3" ht="15.75" customHeight="1" x14ac:dyDescent="0.2">
      <c r="C982" s="11"/>
    </row>
    <row r="983" spans="3:3" ht="15.75" customHeight="1" x14ac:dyDescent="0.2">
      <c r="C983" s="11"/>
    </row>
    <row r="984" spans="3:3" ht="15.75" customHeight="1" x14ac:dyDescent="0.2">
      <c r="C984" s="11"/>
    </row>
    <row r="985" spans="3:3" ht="15.75" customHeight="1" x14ac:dyDescent="0.2">
      <c r="C985" s="11"/>
    </row>
    <row r="986" spans="3:3" ht="15.75" customHeight="1" x14ac:dyDescent="0.2">
      <c r="C986" s="11"/>
    </row>
    <row r="987" spans="3:3" ht="15.75" customHeight="1" x14ac:dyDescent="0.2">
      <c r="C987" s="11"/>
    </row>
    <row r="988" spans="3:3" ht="15.75" customHeight="1" x14ac:dyDescent="0.2">
      <c r="C988" s="11"/>
    </row>
    <row r="989" spans="3:3" ht="15.75" customHeight="1" x14ac:dyDescent="0.2">
      <c r="C989" s="11"/>
    </row>
    <row r="990" spans="3:3" ht="15.75" customHeight="1" x14ac:dyDescent="0.2">
      <c r="C990" s="11"/>
    </row>
    <row r="991" spans="3:3" ht="15.75" customHeight="1" x14ac:dyDescent="0.2">
      <c r="C991" s="11"/>
    </row>
    <row r="992" spans="3:3" ht="15.75" customHeight="1" x14ac:dyDescent="0.2">
      <c r="C992" s="11"/>
    </row>
    <row r="993" spans="3:3" ht="15.75" customHeight="1" x14ac:dyDescent="0.2">
      <c r="C993" s="11"/>
    </row>
    <row r="994" spans="3:3" ht="15.75" customHeight="1" x14ac:dyDescent="0.2">
      <c r="C994" s="11"/>
    </row>
    <row r="995" spans="3:3" ht="15.75" customHeight="1" x14ac:dyDescent="0.2">
      <c r="C995" s="11"/>
    </row>
    <row r="996" spans="3:3" ht="15.75" customHeight="1" x14ac:dyDescent="0.2">
      <c r="C996" s="11"/>
    </row>
    <row r="997" spans="3:3" ht="15.75" customHeight="1" x14ac:dyDescent="0.2">
      <c r="C997" s="11"/>
    </row>
    <row r="998" spans="3:3" ht="15.75" customHeight="1" x14ac:dyDescent="0.2">
      <c r="C998" s="11"/>
    </row>
    <row r="999" spans="3:3" ht="15.75" customHeight="1" x14ac:dyDescent="0.2">
      <c r="C999" s="11"/>
    </row>
    <row r="1000" spans="3:3" ht="15.75" customHeight="1" x14ac:dyDescent="0.2">
      <c r="C1000" s="11"/>
    </row>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
  <sheetViews>
    <sheetView workbookViewId="0">
      <selection activeCell="H18" sqref="H18"/>
    </sheetView>
  </sheetViews>
  <sheetFormatPr defaultRowHeight="14.25" x14ac:dyDescent="0.2"/>
  <cols>
    <col min="1" max="1" width="21.5" customWidth="1"/>
  </cols>
  <sheetData>
    <row r="1" spans="1:23" x14ac:dyDescent="0.2">
      <c r="A1" s="5" t="s">
        <v>1226</v>
      </c>
    </row>
    <row r="2" spans="1:23" ht="15" x14ac:dyDescent="0.25">
      <c r="A2" s="24"/>
      <c r="B2" s="136" t="s">
        <v>1207</v>
      </c>
      <c r="C2" s="136"/>
      <c r="D2" s="136" t="s">
        <v>1208</v>
      </c>
      <c r="E2" s="136"/>
      <c r="F2" s="136" t="s">
        <v>1209</v>
      </c>
      <c r="G2" s="136"/>
      <c r="H2" s="136" t="s">
        <v>1210</v>
      </c>
      <c r="I2" s="136"/>
      <c r="J2" s="136" t="s">
        <v>66</v>
      </c>
      <c r="K2" s="136"/>
      <c r="L2" s="136" t="s">
        <v>1211</v>
      </c>
      <c r="M2" s="136"/>
      <c r="N2" s="136" t="s">
        <v>1212</v>
      </c>
      <c r="O2" s="136"/>
      <c r="P2" s="136" t="s">
        <v>1213</v>
      </c>
      <c r="Q2" s="136"/>
      <c r="R2" s="136" t="s">
        <v>1214</v>
      </c>
      <c r="S2" s="136"/>
      <c r="T2" s="136" t="s">
        <v>1215</v>
      </c>
      <c r="U2" s="136"/>
      <c r="V2" s="136" t="s">
        <v>1230</v>
      </c>
      <c r="W2" s="136"/>
    </row>
    <row r="3" spans="1:23" ht="15" x14ac:dyDescent="0.25">
      <c r="A3" s="29" t="s">
        <v>1221</v>
      </c>
      <c r="B3" s="29" t="s">
        <v>1217</v>
      </c>
      <c r="C3" s="29" t="s">
        <v>1</v>
      </c>
      <c r="D3" s="29" t="s">
        <v>1217</v>
      </c>
      <c r="E3" s="29" t="s">
        <v>1</v>
      </c>
      <c r="F3" s="29" t="s">
        <v>1217</v>
      </c>
      <c r="G3" s="29" t="s">
        <v>1</v>
      </c>
      <c r="H3" s="29" t="s">
        <v>1217</v>
      </c>
      <c r="I3" s="29" t="s">
        <v>1</v>
      </c>
      <c r="J3" s="29" t="s">
        <v>1217</v>
      </c>
      <c r="K3" s="29" t="s">
        <v>1</v>
      </c>
      <c r="L3" s="29" t="s">
        <v>1217</v>
      </c>
      <c r="M3" s="29" t="s">
        <v>1</v>
      </c>
      <c r="N3" s="29" t="s">
        <v>1217</v>
      </c>
      <c r="O3" s="29" t="s">
        <v>1</v>
      </c>
      <c r="P3" s="29" t="s">
        <v>1217</v>
      </c>
      <c r="Q3" s="30" t="s">
        <v>1</v>
      </c>
      <c r="R3" s="29" t="s">
        <v>1217</v>
      </c>
      <c r="S3" s="29" t="s">
        <v>1</v>
      </c>
      <c r="T3" s="29" t="s">
        <v>1217</v>
      </c>
      <c r="U3" s="29" t="s">
        <v>1</v>
      </c>
      <c r="V3" s="29" t="s">
        <v>1217</v>
      </c>
      <c r="W3" s="37" t="s">
        <v>1</v>
      </c>
    </row>
    <row r="4" spans="1:23" x14ac:dyDescent="0.2">
      <c r="A4" s="33" t="s">
        <v>1232</v>
      </c>
      <c r="B4" s="27">
        <v>12</v>
      </c>
      <c r="C4" s="35">
        <v>23.52941176470588</v>
      </c>
      <c r="D4" s="27">
        <v>4</v>
      </c>
      <c r="E4" s="35">
        <v>17.391304347826086</v>
      </c>
      <c r="F4" s="27">
        <v>137</v>
      </c>
      <c r="G4" s="35">
        <v>51.893939393939391</v>
      </c>
      <c r="H4" s="27">
        <v>0</v>
      </c>
      <c r="I4" s="35">
        <v>0</v>
      </c>
      <c r="J4" s="27">
        <v>41</v>
      </c>
      <c r="K4" s="35">
        <v>19.806763285024154</v>
      </c>
      <c r="L4" s="27">
        <v>52</v>
      </c>
      <c r="M4" s="35">
        <v>31.707317073170731</v>
      </c>
      <c r="N4" s="27">
        <v>47</v>
      </c>
      <c r="O4" s="35">
        <v>39.495798319327733</v>
      </c>
      <c r="P4" s="27">
        <v>0</v>
      </c>
      <c r="Q4" s="35">
        <v>0</v>
      </c>
      <c r="R4" s="27">
        <v>2</v>
      </c>
      <c r="S4" s="35">
        <v>66.666666666666657</v>
      </c>
      <c r="T4" s="27">
        <v>1</v>
      </c>
      <c r="U4" s="35">
        <v>5.8823529411764701</v>
      </c>
      <c r="V4" s="27">
        <v>296</v>
      </c>
      <c r="W4" s="35">
        <v>33.906071019473082</v>
      </c>
    </row>
    <row r="5" spans="1:23" x14ac:dyDescent="0.2">
      <c r="A5" s="33" t="s">
        <v>1223</v>
      </c>
      <c r="B5" s="27">
        <v>12</v>
      </c>
      <c r="C5" s="35">
        <v>23.52941176470588</v>
      </c>
      <c r="D5" s="27">
        <v>5</v>
      </c>
      <c r="E5" s="35">
        <v>21.739130434782609</v>
      </c>
      <c r="F5" s="27">
        <v>45</v>
      </c>
      <c r="G5" s="35">
        <v>17.045454545454543</v>
      </c>
      <c r="H5" s="27">
        <v>1</v>
      </c>
      <c r="I5" s="35">
        <v>10</v>
      </c>
      <c r="J5" s="27">
        <v>35</v>
      </c>
      <c r="K5" s="35">
        <v>16.908212560386474</v>
      </c>
      <c r="L5" s="27">
        <v>42</v>
      </c>
      <c r="M5" s="35">
        <v>25.609756097560975</v>
      </c>
      <c r="N5" s="27">
        <v>39</v>
      </c>
      <c r="O5" s="35">
        <v>32.773109243697476</v>
      </c>
      <c r="P5" s="27">
        <v>0</v>
      </c>
      <c r="Q5" s="35">
        <v>0</v>
      </c>
      <c r="R5" s="27">
        <v>0</v>
      </c>
      <c r="S5" s="35">
        <v>0</v>
      </c>
      <c r="T5" s="27">
        <v>0</v>
      </c>
      <c r="U5" s="35">
        <v>0</v>
      </c>
      <c r="V5" s="27">
        <v>179</v>
      </c>
      <c r="W5" s="35">
        <v>20.504009163802976</v>
      </c>
    </row>
    <row r="6" spans="1:23" x14ac:dyDescent="0.2">
      <c r="A6" s="33" t="s">
        <v>1224</v>
      </c>
      <c r="B6" s="27">
        <v>12</v>
      </c>
      <c r="C6" s="35">
        <v>23.52941176470588</v>
      </c>
      <c r="D6" s="27">
        <v>9</v>
      </c>
      <c r="E6" s="35">
        <v>39.130434782608695</v>
      </c>
      <c r="F6" s="27">
        <v>35</v>
      </c>
      <c r="G6" s="35">
        <v>13.257575757575758</v>
      </c>
      <c r="H6" s="27">
        <v>9</v>
      </c>
      <c r="I6" s="35">
        <v>90</v>
      </c>
      <c r="J6" s="27">
        <v>111</v>
      </c>
      <c r="K6" s="35">
        <v>53.623188405797109</v>
      </c>
      <c r="L6" s="27">
        <v>47</v>
      </c>
      <c r="M6" s="35">
        <v>28.658536585365852</v>
      </c>
      <c r="N6" s="27">
        <v>24</v>
      </c>
      <c r="O6" s="35">
        <v>20.168067226890756</v>
      </c>
      <c r="P6" s="27">
        <v>14</v>
      </c>
      <c r="Q6" s="35">
        <v>100</v>
      </c>
      <c r="R6" s="27">
        <v>0</v>
      </c>
      <c r="S6" s="35">
        <v>0</v>
      </c>
      <c r="T6" s="27">
        <v>6</v>
      </c>
      <c r="U6" s="35">
        <v>35.294117647058826</v>
      </c>
      <c r="V6" s="27">
        <v>267</v>
      </c>
      <c r="W6" s="35">
        <v>30.584192439862544</v>
      </c>
    </row>
    <row r="7" spans="1:23" x14ac:dyDescent="0.2">
      <c r="A7" s="34" t="s">
        <v>1225</v>
      </c>
      <c r="B7" s="32">
        <v>15</v>
      </c>
      <c r="C7" s="35">
        <v>29.411764705882355</v>
      </c>
      <c r="D7" s="32">
        <v>5</v>
      </c>
      <c r="E7" s="35">
        <v>21.739130434782609</v>
      </c>
      <c r="F7" s="32">
        <v>47</v>
      </c>
      <c r="G7" s="35">
        <v>17.803030303030305</v>
      </c>
      <c r="H7" s="32">
        <v>0</v>
      </c>
      <c r="I7" s="35">
        <v>0</v>
      </c>
      <c r="J7" s="32">
        <v>20</v>
      </c>
      <c r="K7" s="35">
        <v>9.6618357487922708</v>
      </c>
      <c r="L7" s="32">
        <v>23</v>
      </c>
      <c r="M7" s="35">
        <v>14.02439024390244</v>
      </c>
      <c r="N7" s="32">
        <v>9</v>
      </c>
      <c r="O7" s="35">
        <v>7.5630252100840334</v>
      </c>
      <c r="P7" s="32">
        <v>0</v>
      </c>
      <c r="Q7" s="35">
        <v>0</v>
      </c>
      <c r="R7" s="32">
        <v>1</v>
      </c>
      <c r="S7" s="35">
        <v>33.333333333333329</v>
      </c>
      <c r="T7" s="32">
        <v>11</v>
      </c>
      <c r="U7" s="35">
        <v>64.705882352941174</v>
      </c>
      <c r="V7" s="32">
        <v>131</v>
      </c>
      <c r="W7" s="36">
        <v>15.005727376861397</v>
      </c>
    </row>
    <row r="8" spans="1:23" ht="15" thickBot="1" x14ac:dyDescent="0.25">
      <c r="A8" s="50" t="s">
        <v>1231</v>
      </c>
      <c r="B8" s="51">
        <v>51</v>
      </c>
      <c r="C8" s="51"/>
      <c r="D8" s="51">
        <v>23</v>
      </c>
      <c r="E8" s="52"/>
      <c r="F8" s="51">
        <v>264</v>
      </c>
      <c r="G8" s="52"/>
      <c r="H8" s="51">
        <v>10</v>
      </c>
      <c r="I8" s="52"/>
      <c r="J8" s="51">
        <v>207</v>
      </c>
      <c r="K8" s="52"/>
      <c r="L8" s="51">
        <v>164</v>
      </c>
      <c r="M8" s="52"/>
      <c r="N8" s="51">
        <v>119</v>
      </c>
      <c r="O8" s="52"/>
      <c r="P8" s="51">
        <v>14</v>
      </c>
      <c r="Q8" s="52"/>
      <c r="R8" s="51">
        <v>3</v>
      </c>
      <c r="S8" s="52"/>
      <c r="T8" s="51">
        <v>17</v>
      </c>
      <c r="U8" s="52"/>
      <c r="V8" s="51">
        <v>873</v>
      </c>
      <c r="W8" s="53"/>
    </row>
    <row r="9" spans="1:23" x14ac:dyDescent="0.2">
      <c r="A9" s="31" t="s">
        <v>1222</v>
      </c>
    </row>
  </sheetData>
  <mergeCells count="11">
    <mergeCell ref="L2:M2"/>
    <mergeCell ref="B2:C2"/>
    <mergeCell ref="D2:E2"/>
    <mergeCell ref="F2:G2"/>
    <mergeCell ref="H2:I2"/>
    <mergeCell ref="J2:K2"/>
    <mergeCell ref="N2:O2"/>
    <mergeCell ref="P2:Q2"/>
    <mergeCell ref="R2:S2"/>
    <mergeCell ref="T2:U2"/>
    <mergeCell ref="V2:W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7"/>
  <sheetViews>
    <sheetView workbookViewId="0">
      <selection activeCell="P3" sqref="P3"/>
    </sheetView>
  </sheetViews>
  <sheetFormatPr defaultRowHeight="12" x14ac:dyDescent="0.2"/>
  <cols>
    <col min="1" max="1" width="14.625" style="90" customWidth="1"/>
    <col min="2" max="2" width="4.75" style="90" customWidth="1"/>
    <col min="3" max="3" width="4.75" style="96" customWidth="1"/>
    <col min="4" max="4" width="4" style="90" customWidth="1"/>
    <col min="5" max="5" width="4.25" style="96" customWidth="1"/>
    <col min="6" max="6" width="5.125" style="90" customWidth="1"/>
    <col min="7" max="7" width="4.125" style="90" customWidth="1"/>
    <col min="8" max="8" width="5" style="90" customWidth="1"/>
    <col min="9" max="9" width="5.25" style="90" customWidth="1"/>
    <col min="10" max="10" width="4.875" style="90" customWidth="1"/>
    <col min="11" max="11" width="5.5" style="90" customWidth="1"/>
    <col min="12" max="12" width="4.875" style="90" customWidth="1"/>
    <col min="13" max="13" width="4.625" style="90" customWidth="1"/>
    <col min="14" max="14" width="4.75" style="90" customWidth="1"/>
    <col min="15" max="15" width="5.125" style="90" customWidth="1"/>
    <col min="16" max="16" width="5.875" style="90" customWidth="1"/>
    <col min="17" max="17" width="4.875" style="90" customWidth="1"/>
    <col min="18" max="18" width="5.5" style="90" customWidth="1"/>
    <col min="19" max="19" width="4.75" style="90" customWidth="1"/>
    <col min="20" max="20" width="5.375" style="90" customWidth="1"/>
    <col min="21" max="21" width="6.25" style="90" customWidth="1"/>
    <col min="22" max="22" width="6.125" style="90" customWidth="1"/>
    <col min="23" max="23" width="4.125" style="90" customWidth="1"/>
    <col min="24" max="24" width="5.125" style="90" customWidth="1"/>
    <col min="25" max="26" width="4.875" style="90" customWidth="1"/>
    <col min="27" max="27" width="4.25" style="90" customWidth="1"/>
    <col min="28" max="28" width="5.375" style="90" customWidth="1"/>
    <col min="29" max="29" width="4.25" style="90" customWidth="1"/>
    <col min="30" max="30" width="5" style="90" customWidth="1"/>
    <col min="31" max="31" width="4.5" style="90" customWidth="1"/>
    <col min="32" max="32" width="5" style="90" customWidth="1"/>
    <col min="33" max="33" width="4.75" style="90" customWidth="1"/>
    <col min="34" max="34" width="6.125" style="90" customWidth="1"/>
    <col min="35" max="35" width="5.25" style="90" customWidth="1"/>
    <col min="36" max="36" width="4.75" style="90" customWidth="1"/>
    <col min="37" max="37" width="4.375" style="90" customWidth="1"/>
    <col min="38" max="38" width="4.875" style="90" customWidth="1"/>
    <col min="39" max="39" width="4.375" style="90" customWidth="1"/>
    <col min="40" max="40" width="4.875" style="90" customWidth="1"/>
    <col min="41" max="41" width="5.875" style="90" customWidth="1"/>
    <col min="42" max="42" width="5.625" style="90" customWidth="1"/>
    <col min="43" max="43" width="4.125" style="90" customWidth="1"/>
    <col min="44" max="44" width="6.125" style="90" customWidth="1"/>
    <col min="45" max="45" width="4.625" style="90" customWidth="1"/>
    <col min="46" max="46" width="6" style="90" customWidth="1"/>
    <col min="47" max="47" width="4.25" style="90" customWidth="1"/>
    <col min="48" max="48" width="5.875" style="90" customWidth="1"/>
    <col min="49" max="16384" width="9" style="90"/>
  </cols>
  <sheetData>
    <row r="1" spans="1:49" x14ac:dyDescent="0.2">
      <c r="A1" s="90" t="s">
        <v>1444</v>
      </c>
    </row>
    <row r="2" spans="1:49" x14ac:dyDescent="0.2">
      <c r="B2" s="139" t="s">
        <v>1220</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95"/>
    </row>
    <row r="3" spans="1:49" ht="17.25" customHeight="1" x14ac:dyDescent="0.2">
      <c r="B3" s="138" t="s">
        <v>2</v>
      </c>
      <c r="C3" s="138"/>
      <c r="D3" s="138" t="s">
        <v>3</v>
      </c>
      <c r="E3" s="138"/>
      <c r="F3" s="138" t="s">
        <v>4</v>
      </c>
      <c r="G3" s="138"/>
      <c r="H3" s="138" t="s">
        <v>5</v>
      </c>
      <c r="I3" s="138"/>
      <c r="J3" s="138" t="s">
        <v>6</v>
      </c>
      <c r="K3" s="138"/>
      <c r="L3" s="138" t="s">
        <v>7</v>
      </c>
      <c r="M3" s="138"/>
      <c r="N3" s="138" t="s">
        <v>10</v>
      </c>
      <c r="O3" s="138"/>
      <c r="P3" s="92"/>
      <c r="Q3" s="138" t="s">
        <v>13</v>
      </c>
      <c r="R3" s="138"/>
      <c r="S3" s="138" t="s">
        <v>14</v>
      </c>
      <c r="T3" s="138"/>
      <c r="U3" s="138" t="s">
        <v>15</v>
      </c>
      <c r="V3" s="138"/>
      <c r="W3" s="138" t="s">
        <v>17</v>
      </c>
      <c r="X3" s="138"/>
      <c r="Y3" s="138" t="s">
        <v>18</v>
      </c>
      <c r="Z3" s="138"/>
      <c r="AA3" s="138" t="s">
        <v>19</v>
      </c>
      <c r="AB3" s="138"/>
      <c r="AC3" s="138" t="s">
        <v>21</v>
      </c>
      <c r="AD3" s="138"/>
      <c r="AE3" s="138" t="s">
        <v>23</v>
      </c>
      <c r="AF3" s="138"/>
      <c r="AG3" s="138" t="s">
        <v>24</v>
      </c>
      <c r="AH3" s="138"/>
      <c r="AI3" s="138" t="s">
        <v>25</v>
      </c>
      <c r="AJ3" s="138"/>
      <c r="AK3" s="138" t="s">
        <v>26</v>
      </c>
      <c r="AL3" s="138"/>
      <c r="AM3" s="138" t="s">
        <v>29</v>
      </c>
      <c r="AN3" s="138"/>
      <c r="AO3" s="138" t="s">
        <v>31</v>
      </c>
      <c r="AP3" s="138"/>
      <c r="AQ3" s="138" t="s">
        <v>1247</v>
      </c>
      <c r="AR3" s="138"/>
      <c r="AS3" s="138" t="s">
        <v>1249</v>
      </c>
      <c r="AT3" s="138"/>
      <c r="AU3" s="138" t="s">
        <v>1250</v>
      </c>
      <c r="AV3" s="138"/>
      <c r="AW3" s="109"/>
    </row>
    <row r="4" spans="1:49" s="106" customFormat="1" ht="51" customHeight="1" thickBot="1" x14ac:dyDescent="0.25">
      <c r="A4" s="110" t="s">
        <v>1443</v>
      </c>
      <c r="B4" s="137" t="s">
        <v>1236</v>
      </c>
      <c r="C4" s="137"/>
      <c r="D4" s="137" t="s">
        <v>1237</v>
      </c>
      <c r="E4" s="137"/>
      <c r="F4" s="137" t="s">
        <v>1227</v>
      </c>
      <c r="G4" s="137"/>
      <c r="H4" s="137" t="s">
        <v>1238</v>
      </c>
      <c r="I4" s="137"/>
      <c r="J4" s="137" t="s">
        <v>1441</v>
      </c>
      <c r="K4" s="137"/>
      <c r="L4" s="137" t="s">
        <v>8</v>
      </c>
      <c r="M4" s="137"/>
      <c r="N4" s="137" t="s">
        <v>11</v>
      </c>
      <c r="O4" s="137"/>
      <c r="P4" s="91" t="s">
        <v>1239</v>
      </c>
      <c r="Q4" s="137" t="s">
        <v>1387</v>
      </c>
      <c r="R4" s="137"/>
      <c r="S4" s="137" t="s">
        <v>1241</v>
      </c>
      <c r="T4" s="137"/>
      <c r="U4" s="137" t="s">
        <v>16</v>
      </c>
      <c r="V4" s="137"/>
      <c r="W4" s="137" t="s">
        <v>1242</v>
      </c>
      <c r="X4" s="137"/>
      <c r="Y4" s="137" t="s">
        <v>1243</v>
      </c>
      <c r="Z4" s="137"/>
      <c r="AA4" s="137" t="s">
        <v>20</v>
      </c>
      <c r="AB4" s="137"/>
      <c r="AC4" s="137" t="s">
        <v>22</v>
      </c>
      <c r="AD4" s="137"/>
      <c r="AE4" s="137" t="s">
        <v>1244</v>
      </c>
      <c r="AF4" s="137"/>
      <c r="AG4" s="137" t="s">
        <v>1245</v>
      </c>
      <c r="AH4" s="137"/>
      <c r="AI4" s="137" t="s">
        <v>1246</v>
      </c>
      <c r="AJ4" s="137"/>
      <c r="AK4" s="137" t="s">
        <v>1442</v>
      </c>
      <c r="AL4" s="137"/>
      <c r="AM4" s="137" t="s">
        <v>30</v>
      </c>
      <c r="AN4" s="137"/>
      <c r="AO4" s="137" t="s">
        <v>1198</v>
      </c>
      <c r="AP4" s="137"/>
      <c r="AQ4" s="137" t="s">
        <v>1248</v>
      </c>
      <c r="AR4" s="137"/>
      <c r="AS4" s="137" t="s">
        <v>1307</v>
      </c>
      <c r="AT4" s="137"/>
      <c r="AU4" s="137" t="s">
        <v>1251</v>
      </c>
      <c r="AV4" s="137"/>
      <c r="AW4" s="111" t="s">
        <v>1216</v>
      </c>
    </row>
    <row r="5" spans="1:49" s="108" customFormat="1" ht="38.25" customHeight="1" x14ac:dyDescent="0.2">
      <c r="A5" s="107"/>
      <c r="B5" s="112" t="s">
        <v>1217</v>
      </c>
      <c r="C5" s="113" t="s">
        <v>1</v>
      </c>
      <c r="D5" s="112" t="s">
        <v>1217</v>
      </c>
      <c r="E5" s="113" t="s">
        <v>1</v>
      </c>
      <c r="F5" s="112" t="s">
        <v>1217</v>
      </c>
      <c r="G5" s="113" t="s">
        <v>1</v>
      </c>
      <c r="H5" s="112" t="s">
        <v>1217</v>
      </c>
      <c r="I5" s="113" t="s">
        <v>1</v>
      </c>
      <c r="J5" s="112" t="s">
        <v>1217</v>
      </c>
      <c r="K5" s="113" t="s">
        <v>1</v>
      </c>
      <c r="L5" s="112" t="s">
        <v>1217</v>
      </c>
      <c r="M5" s="113" t="s">
        <v>1</v>
      </c>
      <c r="N5" s="112" t="s">
        <v>1217</v>
      </c>
      <c r="O5" s="113" t="s">
        <v>1</v>
      </c>
      <c r="P5" s="114"/>
      <c r="Q5" s="112" t="s">
        <v>1217</v>
      </c>
      <c r="R5" s="113" t="s">
        <v>1</v>
      </c>
      <c r="S5" s="112" t="s">
        <v>1217</v>
      </c>
      <c r="T5" s="113" t="s">
        <v>1</v>
      </c>
      <c r="U5" s="112" t="s">
        <v>1217</v>
      </c>
      <c r="V5" s="113" t="s">
        <v>1</v>
      </c>
      <c r="W5" s="112" t="s">
        <v>1217</v>
      </c>
      <c r="X5" s="113" t="s">
        <v>1</v>
      </c>
      <c r="Y5" s="112" t="s">
        <v>1217</v>
      </c>
      <c r="Z5" s="113" t="s">
        <v>1</v>
      </c>
      <c r="AA5" s="112" t="s">
        <v>1217</v>
      </c>
      <c r="AB5" s="113" t="s">
        <v>1</v>
      </c>
      <c r="AC5" s="112" t="s">
        <v>1217</v>
      </c>
      <c r="AD5" s="113" t="s">
        <v>1</v>
      </c>
      <c r="AE5" s="112" t="s">
        <v>1217</v>
      </c>
      <c r="AF5" s="113" t="s">
        <v>1</v>
      </c>
      <c r="AG5" s="112" t="s">
        <v>1217</v>
      </c>
      <c r="AH5" s="113" t="s">
        <v>1</v>
      </c>
      <c r="AI5" s="112" t="s">
        <v>1217</v>
      </c>
      <c r="AJ5" s="113" t="s">
        <v>1</v>
      </c>
      <c r="AK5" s="112" t="s">
        <v>1217</v>
      </c>
      <c r="AL5" s="113" t="s">
        <v>1</v>
      </c>
      <c r="AM5" s="112" t="s">
        <v>1217</v>
      </c>
      <c r="AN5" s="113" t="s">
        <v>1</v>
      </c>
      <c r="AO5" s="112" t="s">
        <v>1217</v>
      </c>
      <c r="AP5" s="113" t="s">
        <v>1</v>
      </c>
      <c r="AQ5" s="112" t="s">
        <v>1217</v>
      </c>
      <c r="AR5" s="113" t="s">
        <v>1</v>
      </c>
      <c r="AS5" s="112" t="s">
        <v>1217</v>
      </c>
      <c r="AT5" s="113" t="s">
        <v>1</v>
      </c>
      <c r="AU5" s="112" t="s">
        <v>1217</v>
      </c>
      <c r="AV5" s="113" t="s">
        <v>1</v>
      </c>
      <c r="AW5" s="115"/>
    </row>
    <row r="6" spans="1:49" x14ac:dyDescent="0.2">
      <c r="A6" s="93" t="s">
        <v>1213</v>
      </c>
      <c r="B6" s="97">
        <v>0</v>
      </c>
      <c r="C6" s="98">
        <f>(B6/90)*100</f>
        <v>0</v>
      </c>
      <c r="D6" s="97">
        <v>0</v>
      </c>
      <c r="E6" s="98">
        <f>(D6/11)*100</f>
        <v>0</v>
      </c>
      <c r="F6" s="97">
        <v>0</v>
      </c>
      <c r="G6" s="98">
        <f>(F6/128)*100</f>
        <v>0</v>
      </c>
      <c r="H6" s="97">
        <v>1</v>
      </c>
      <c r="I6" s="98">
        <f>(H6/44)*100</f>
        <v>2.2727272727272729</v>
      </c>
      <c r="J6" s="97">
        <v>0</v>
      </c>
      <c r="K6" s="98">
        <f>(J6/72)*100</f>
        <v>0</v>
      </c>
      <c r="L6" s="97">
        <v>0</v>
      </c>
      <c r="M6" s="98">
        <f>(L6/26)*100</f>
        <v>0</v>
      </c>
      <c r="N6" s="97">
        <v>0</v>
      </c>
      <c r="O6" s="98">
        <f>(N6/7)*100</f>
        <v>0</v>
      </c>
      <c r="P6" s="97">
        <v>0</v>
      </c>
      <c r="Q6" s="97">
        <v>0</v>
      </c>
      <c r="R6" s="98">
        <f>(Q6/18)*100</f>
        <v>0</v>
      </c>
      <c r="S6" s="97">
        <v>0</v>
      </c>
      <c r="T6" s="98">
        <f>(S6/28)*100</f>
        <v>0</v>
      </c>
      <c r="U6" s="97">
        <v>0</v>
      </c>
      <c r="V6" s="98">
        <f>(U6/89)*100</f>
        <v>0</v>
      </c>
      <c r="W6" s="97">
        <v>0</v>
      </c>
      <c r="X6" s="98">
        <f>(W6/25)*100</f>
        <v>0</v>
      </c>
      <c r="Y6" s="97">
        <v>0</v>
      </c>
      <c r="Z6" s="98">
        <f>(Y6/11)*100</f>
        <v>0</v>
      </c>
      <c r="AA6" s="97">
        <v>0</v>
      </c>
      <c r="AB6" s="98">
        <f>(AA6/29)*100</f>
        <v>0</v>
      </c>
      <c r="AC6" s="97">
        <v>0</v>
      </c>
      <c r="AD6" s="98">
        <f>(AC6/19)*100</f>
        <v>0</v>
      </c>
      <c r="AE6" s="97">
        <v>0</v>
      </c>
      <c r="AF6" s="98">
        <f>(AE6/10)*100</f>
        <v>0</v>
      </c>
      <c r="AG6" s="97">
        <v>0</v>
      </c>
      <c r="AH6" s="98">
        <f>(AG6/81)*100</f>
        <v>0</v>
      </c>
      <c r="AI6" s="97">
        <v>13</v>
      </c>
      <c r="AJ6" s="98">
        <f>(AI6/39)*100</f>
        <v>33.333333333333329</v>
      </c>
      <c r="AK6" s="97">
        <v>0</v>
      </c>
      <c r="AL6" s="98">
        <f>(AK6/32)*100</f>
        <v>0</v>
      </c>
      <c r="AM6" s="97">
        <v>0</v>
      </c>
      <c r="AN6" s="98">
        <f>(AM6/5)*100</f>
        <v>0</v>
      </c>
      <c r="AO6" s="97">
        <v>0</v>
      </c>
      <c r="AP6" s="98">
        <f>(AO6/70)*100</f>
        <v>0</v>
      </c>
      <c r="AQ6" s="97">
        <v>0</v>
      </c>
      <c r="AR6" s="98">
        <f>(AQ6/8)*100</f>
        <v>0</v>
      </c>
      <c r="AS6" s="97">
        <v>0</v>
      </c>
      <c r="AT6" s="98">
        <f>(AS6/25)*100</f>
        <v>0</v>
      </c>
      <c r="AU6" s="97">
        <v>0</v>
      </c>
      <c r="AV6" s="98">
        <f>(AU6/6)*100</f>
        <v>0</v>
      </c>
      <c r="AW6" s="99">
        <v>14</v>
      </c>
    </row>
    <row r="7" spans="1:49" x14ac:dyDescent="0.2">
      <c r="A7" s="94" t="s">
        <v>1214</v>
      </c>
      <c r="B7" s="99">
        <v>0</v>
      </c>
      <c r="C7" s="98">
        <f t="shared" ref="C7:C16" si="0">(B7/90)*100</f>
        <v>0</v>
      </c>
      <c r="D7" s="99">
        <v>0</v>
      </c>
      <c r="E7" s="98">
        <f t="shared" ref="E7:E16" si="1">(D7/11)*100</f>
        <v>0</v>
      </c>
      <c r="F7" s="99">
        <v>2</v>
      </c>
      <c r="G7" s="98">
        <f t="shared" ref="G7:G16" si="2">(F7/128)*100</f>
        <v>1.5625</v>
      </c>
      <c r="H7" s="99">
        <v>0</v>
      </c>
      <c r="I7" s="98">
        <f t="shared" ref="I7:I16" si="3">(H7/44)*100</f>
        <v>0</v>
      </c>
      <c r="J7" s="99">
        <v>0</v>
      </c>
      <c r="K7" s="98">
        <f t="shared" ref="K7:K16" si="4">(J7/72)*100</f>
        <v>0</v>
      </c>
      <c r="L7" s="99">
        <v>0</v>
      </c>
      <c r="M7" s="98">
        <f t="shared" ref="M7:M16" si="5">(L7/26)*100</f>
        <v>0</v>
      </c>
      <c r="N7" s="99">
        <v>0</v>
      </c>
      <c r="O7" s="98">
        <f t="shared" ref="O7:O16" si="6">(N7/7)*100</f>
        <v>0</v>
      </c>
      <c r="P7" s="99">
        <v>0</v>
      </c>
      <c r="Q7" s="99">
        <v>0</v>
      </c>
      <c r="R7" s="98">
        <f t="shared" ref="R7:R16" si="7">(Q7/18)*100</f>
        <v>0</v>
      </c>
      <c r="S7" s="99">
        <v>0</v>
      </c>
      <c r="T7" s="98">
        <f t="shared" ref="T7:T16" si="8">(S7/28)*100</f>
        <v>0</v>
      </c>
      <c r="U7" s="99">
        <v>0</v>
      </c>
      <c r="V7" s="98">
        <f t="shared" ref="V7:V16" si="9">(U7/89)*100</f>
        <v>0</v>
      </c>
      <c r="W7" s="99">
        <v>0</v>
      </c>
      <c r="X7" s="98">
        <f t="shared" ref="X7:X16" si="10">(W7/25)*100</f>
        <v>0</v>
      </c>
      <c r="Y7" s="99">
        <v>1</v>
      </c>
      <c r="Z7" s="98">
        <f t="shared" ref="Z7:Z16" si="11">(Y7/11)*100</f>
        <v>9.0909090909090917</v>
      </c>
      <c r="AA7" s="99">
        <v>0</v>
      </c>
      <c r="AB7" s="98">
        <f t="shared" ref="AB7:AB16" si="12">(AA7/29)*100</f>
        <v>0</v>
      </c>
      <c r="AC7" s="99">
        <v>0</v>
      </c>
      <c r="AD7" s="98">
        <f t="shared" ref="AD7:AD16" si="13">(AC7/19)*100</f>
        <v>0</v>
      </c>
      <c r="AE7" s="97">
        <v>0</v>
      </c>
      <c r="AF7" s="98">
        <f t="shared" ref="AF7:AF16" si="14">(AE7/10)*100</f>
        <v>0</v>
      </c>
      <c r="AG7" s="97">
        <v>0</v>
      </c>
      <c r="AH7" s="98">
        <f t="shared" ref="AH7:AH16" si="15">(AG7/81)*100</f>
        <v>0</v>
      </c>
      <c r="AI7" s="97">
        <v>0</v>
      </c>
      <c r="AJ7" s="98">
        <f t="shared" ref="AJ7:AJ16" si="16">(AI7/39)*100</f>
        <v>0</v>
      </c>
      <c r="AK7" s="97">
        <v>0</v>
      </c>
      <c r="AL7" s="98">
        <f t="shared" ref="AL7:AL16" si="17">(AK7/32)*100</f>
        <v>0</v>
      </c>
      <c r="AM7" s="97">
        <v>0</v>
      </c>
      <c r="AN7" s="98">
        <f t="shared" ref="AN7:AN16" si="18">(AM7/5)*100</f>
        <v>0</v>
      </c>
      <c r="AO7" s="97">
        <v>0</v>
      </c>
      <c r="AP7" s="98">
        <f t="shared" ref="AP7:AP16" si="19">(AO7/70)*100</f>
        <v>0</v>
      </c>
      <c r="AQ7" s="97">
        <v>0</v>
      </c>
      <c r="AR7" s="98">
        <f t="shared" ref="AR7:AR16" si="20">(AQ7/8)*100</f>
        <v>0</v>
      </c>
      <c r="AS7" s="97">
        <v>0</v>
      </c>
      <c r="AT7" s="98">
        <f t="shared" ref="AT7:AT16" si="21">(AS7/25)*100</f>
        <v>0</v>
      </c>
      <c r="AU7" s="99">
        <v>0</v>
      </c>
      <c r="AV7" s="98">
        <f t="shared" ref="AV7:AV16" si="22">(AU7/6)*100</f>
        <v>0</v>
      </c>
      <c r="AW7" s="99">
        <v>3</v>
      </c>
    </row>
    <row r="8" spans="1:49" x14ac:dyDescent="0.2">
      <c r="A8" s="94" t="s">
        <v>1211</v>
      </c>
      <c r="B8" s="99">
        <v>26</v>
      </c>
      <c r="C8" s="98">
        <f t="shared" si="0"/>
        <v>28.888888888888886</v>
      </c>
      <c r="D8" s="99">
        <v>6</v>
      </c>
      <c r="E8" s="98">
        <f t="shared" si="1"/>
        <v>54.54545454545454</v>
      </c>
      <c r="F8" s="99">
        <v>22</v>
      </c>
      <c r="G8" s="98">
        <f t="shared" si="2"/>
        <v>17.1875</v>
      </c>
      <c r="H8" s="99">
        <v>10</v>
      </c>
      <c r="I8" s="98">
        <f t="shared" si="3"/>
        <v>22.727272727272727</v>
      </c>
      <c r="J8" s="99">
        <v>12</v>
      </c>
      <c r="K8" s="98">
        <f t="shared" si="4"/>
        <v>16.666666666666664</v>
      </c>
      <c r="L8" s="99">
        <v>4</v>
      </c>
      <c r="M8" s="98">
        <f t="shared" si="5"/>
        <v>15.384615384615385</v>
      </c>
      <c r="N8" s="99">
        <v>0</v>
      </c>
      <c r="O8" s="98">
        <f t="shared" si="6"/>
        <v>0</v>
      </c>
      <c r="P8" s="99">
        <v>0</v>
      </c>
      <c r="Q8" s="99">
        <v>3</v>
      </c>
      <c r="R8" s="98">
        <f t="shared" si="7"/>
        <v>16.666666666666664</v>
      </c>
      <c r="S8" s="99">
        <v>8</v>
      </c>
      <c r="T8" s="98">
        <f t="shared" si="8"/>
        <v>28.571428571428569</v>
      </c>
      <c r="U8" s="99">
        <v>15</v>
      </c>
      <c r="V8" s="98">
        <f t="shared" si="9"/>
        <v>16.853932584269664</v>
      </c>
      <c r="W8" s="99">
        <v>4</v>
      </c>
      <c r="X8" s="98">
        <f t="shared" si="10"/>
        <v>16</v>
      </c>
      <c r="Y8" s="99">
        <v>2</v>
      </c>
      <c r="Z8" s="98">
        <f t="shared" si="11"/>
        <v>18.181818181818183</v>
      </c>
      <c r="AA8" s="99">
        <v>8</v>
      </c>
      <c r="AB8" s="98">
        <f t="shared" si="12"/>
        <v>27.586206896551722</v>
      </c>
      <c r="AC8" s="99">
        <v>1</v>
      </c>
      <c r="AD8" s="98">
        <f t="shared" si="13"/>
        <v>5.2631578947368416</v>
      </c>
      <c r="AE8" s="99">
        <v>2</v>
      </c>
      <c r="AF8" s="98">
        <f t="shared" si="14"/>
        <v>20</v>
      </c>
      <c r="AG8" s="99">
        <v>4</v>
      </c>
      <c r="AH8" s="98">
        <f t="shared" si="15"/>
        <v>4.9382716049382713</v>
      </c>
      <c r="AI8" s="99">
        <v>6</v>
      </c>
      <c r="AJ8" s="98">
        <f t="shared" si="16"/>
        <v>15.384615384615385</v>
      </c>
      <c r="AK8" s="99">
        <v>6</v>
      </c>
      <c r="AL8" s="98">
        <f t="shared" si="17"/>
        <v>18.75</v>
      </c>
      <c r="AM8" s="99">
        <v>0</v>
      </c>
      <c r="AN8" s="98">
        <f t="shared" si="18"/>
        <v>0</v>
      </c>
      <c r="AO8" s="99">
        <v>10</v>
      </c>
      <c r="AP8" s="98">
        <f t="shared" si="19"/>
        <v>14.285714285714285</v>
      </c>
      <c r="AQ8" s="99">
        <v>0</v>
      </c>
      <c r="AR8" s="98">
        <f t="shared" si="20"/>
        <v>0</v>
      </c>
      <c r="AS8" s="99">
        <v>14</v>
      </c>
      <c r="AT8" s="98">
        <f t="shared" si="21"/>
        <v>56.000000000000007</v>
      </c>
      <c r="AU8" s="99">
        <v>1</v>
      </c>
      <c r="AV8" s="98">
        <f t="shared" si="22"/>
        <v>16.666666666666664</v>
      </c>
      <c r="AW8" s="99">
        <v>164</v>
      </c>
    </row>
    <row r="9" spans="1:49" x14ac:dyDescent="0.2">
      <c r="A9" s="94" t="s">
        <v>1212</v>
      </c>
      <c r="B9" s="99">
        <v>23</v>
      </c>
      <c r="C9" s="98">
        <f t="shared" si="0"/>
        <v>25.555555555555554</v>
      </c>
      <c r="D9" s="99">
        <v>2</v>
      </c>
      <c r="E9" s="98">
        <f t="shared" si="1"/>
        <v>18.181818181818183</v>
      </c>
      <c r="F9" s="99">
        <v>18</v>
      </c>
      <c r="G9" s="98">
        <f t="shared" si="2"/>
        <v>14.0625</v>
      </c>
      <c r="H9" s="99">
        <v>6</v>
      </c>
      <c r="I9" s="98">
        <f t="shared" si="3"/>
        <v>13.636363636363635</v>
      </c>
      <c r="J9" s="99">
        <v>4</v>
      </c>
      <c r="K9" s="98">
        <f t="shared" si="4"/>
        <v>5.5555555555555554</v>
      </c>
      <c r="L9" s="99">
        <v>6</v>
      </c>
      <c r="M9" s="98">
        <f t="shared" si="5"/>
        <v>23.076923076923077</v>
      </c>
      <c r="N9" s="99">
        <v>0</v>
      </c>
      <c r="O9" s="98">
        <f t="shared" si="6"/>
        <v>0</v>
      </c>
      <c r="P9" s="99">
        <v>0</v>
      </c>
      <c r="Q9" s="99">
        <v>7</v>
      </c>
      <c r="R9" s="98">
        <f t="shared" si="7"/>
        <v>38.888888888888893</v>
      </c>
      <c r="S9" s="99">
        <v>5</v>
      </c>
      <c r="T9" s="98">
        <f t="shared" si="8"/>
        <v>17.857142857142858</v>
      </c>
      <c r="U9" s="99">
        <v>11</v>
      </c>
      <c r="V9" s="98">
        <f t="shared" si="9"/>
        <v>12.359550561797752</v>
      </c>
      <c r="W9" s="99">
        <v>2</v>
      </c>
      <c r="X9" s="98">
        <f t="shared" si="10"/>
        <v>8</v>
      </c>
      <c r="Y9" s="99">
        <v>1</v>
      </c>
      <c r="Z9" s="98">
        <f t="shared" si="11"/>
        <v>9.0909090909090917</v>
      </c>
      <c r="AA9" s="99">
        <v>1</v>
      </c>
      <c r="AB9" s="98">
        <f t="shared" si="12"/>
        <v>3.4482758620689653</v>
      </c>
      <c r="AC9" s="99">
        <v>2</v>
      </c>
      <c r="AD9" s="98">
        <f t="shared" si="13"/>
        <v>10.526315789473683</v>
      </c>
      <c r="AE9" s="99">
        <v>1</v>
      </c>
      <c r="AF9" s="98">
        <f t="shared" si="14"/>
        <v>10</v>
      </c>
      <c r="AG9" s="99">
        <v>7</v>
      </c>
      <c r="AH9" s="98">
        <f t="shared" si="15"/>
        <v>8.6419753086419746</v>
      </c>
      <c r="AI9" s="99">
        <v>3</v>
      </c>
      <c r="AJ9" s="98">
        <f t="shared" si="16"/>
        <v>7.6923076923076925</v>
      </c>
      <c r="AK9" s="99">
        <v>1</v>
      </c>
      <c r="AL9" s="98">
        <f t="shared" si="17"/>
        <v>3.125</v>
      </c>
      <c r="AM9" s="99">
        <v>1</v>
      </c>
      <c r="AN9" s="98">
        <f t="shared" si="18"/>
        <v>20</v>
      </c>
      <c r="AO9" s="99">
        <v>14</v>
      </c>
      <c r="AP9" s="98">
        <f t="shared" si="19"/>
        <v>20</v>
      </c>
      <c r="AQ9" s="99">
        <v>0</v>
      </c>
      <c r="AR9" s="98">
        <f t="shared" si="20"/>
        <v>0</v>
      </c>
      <c r="AS9" s="99">
        <v>3</v>
      </c>
      <c r="AT9" s="98">
        <f t="shared" si="21"/>
        <v>12</v>
      </c>
      <c r="AU9" s="99">
        <v>1</v>
      </c>
      <c r="AV9" s="98">
        <f t="shared" si="22"/>
        <v>16.666666666666664</v>
      </c>
      <c r="AW9" s="99">
        <v>119</v>
      </c>
    </row>
    <row r="10" spans="1:49" x14ac:dyDescent="0.2">
      <c r="A10" s="94" t="s">
        <v>66</v>
      </c>
      <c r="B10" s="99">
        <v>3</v>
      </c>
      <c r="C10" s="98">
        <f t="shared" si="0"/>
        <v>3.3333333333333335</v>
      </c>
      <c r="D10" s="99">
        <v>1</v>
      </c>
      <c r="E10" s="98">
        <f t="shared" si="1"/>
        <v>9.0909090909090917</v>
      </c>
      <c r="F10" s="99">
        <v>27</v>
      </c>
      <c r="G10" s="98">
        <f t="shared" si="2"/>
        <v>21.09375</v>
      </c>
      <c r="H10" s="99">
        <v>0</v>
      </c>
      <c r="I10" s="98">
        <f t="shared" si="3"/>
        <v>0</v>
      </c>
      <c r="J10" s="99">
        <v>39</v>
      </c>
      <c r="K10" s="98">
        <f t="shared" si="4"/>
        <v>54.166666666666664</v>
      </c>
      <c r="L10" s="99">
        <v>0</v>
      </c>
      <c r="M10" s="98">
        <f t="shared" si="5"/>
        <v>0</v>
      </c>
      <c r="N10" s="99">
        <v>0</v>
      </c>
      <c r="O10" s="98">
        <f t="shared" si="6"/>
        <v>0</v>
      </c>
      <c r="P10" s="99">
        <v>0</v>
      </c>
      <c r="Q10" s="99">
        <v>3</v>
      </c>
      <c r="R10" s="98">
        <f t="shared" si="7"/>
        <v>16.666666666666664</v>
      </c>
      <c r="S10" s="99">
        <v>0</v>
      </c>
      <c r="T10" s="98">
        <f t="shared" si="8"/>
        <v>0</v>
      </c>
      <c r="U10" s="99">
        <v>11</v>
      </c>
      <c r="V10" s="98">
        <f t="shared" si="9"/>
        <v>12.359550561797752</v>
      </c>
      <c r="W10" s="99">
        <v>6</v>
      </c>
      <c r="X10" s="98">
        <f t="shared" si="10"/>
        <v>24</v>
      </c>
      <c r="Y10" s="99">
        <v>0</v>
      </c>
      <c r="Z10" s="98">
        <f t="shared" si="11"/>
        <v>0</v>
      </c>
      <c r="AA10" s="99">
        <v>0</v>
      </c>
      <c r="AB10" s="98">
        <f t="shared" si="12"/>
        <v>0</v>
      </c>
      <c r="AC10" s="99">
        <v>0</v>
      </c>
      <c r="AD10" s="98">
        <f t="shared" si="13"/>
        <v>0</v>
      </c>
      <c r="AE10" s="99">
        <v>1</v>
      </c>
      <c r="AF10" s="98">
        <f t="shared" si="14"/>
        <v>10</v>
      </c>
      <c r="AG10" s="99">
        <v>58</v>
      </c>
      <c r="AH10" s="98">
        <f t="shared" si="15"/>
        <v>71.604938271604937</v>
      </c>
      <c r="AI10" s="99">
        <v>5</v>
      </c>
      <c r="AJ10" s="98">
        <f t="shared" si="16"/>
        <v>12.820512820512819</v>
      </c>
      <c r="AK10" s="99">
        <v>11</v>
      </c>
      <c r="AL10" s="98">
        <f t="shared" si="17"/>
        <v>34.375</v>
      </c>
      <c r="AM10" s="99">
        <v>2</v>
      </c>
      <c r="AN10" s="98">
        <f t="shared" si="18"/>
        <v>40</v>
      </c>
      <c r="AO10" s="99">
        <v>28</v>
      </c>
      <c r="AP10" s="98">
        <f t="shared" si="19"/>
        <v>40</v>
      </c>
      <c r="AQ10" s="99">
        <v>3</v>
      </c>
      <c r="AR10" s="98">
        <f t="shared" si="20"/>
        <v>37.5</v>
      </c>
      <c r="AS10" s="99">
        <v>6</v>
      </c>
      <c r="AT10" s="98">
        <f t="shared" si="21"/>
        <v>24</v>
      </c>
      <c r="AU10" s="99">
        <v>3</v>
      </c>
      <c r="AV10" s="98">
        <f t="shared" si="22"/>
        <v>50</v>
      </c>
      <c r="AW10" s="99">
        <v>207</v>
      </c>
    </row>
    <row r="11" spans="1:49" x14ac:dyDescent="0.2">
      <c r="A11" s="94" t="s">
        <v>1239</v>
      </c>
      <c r="B11" s="99">
        <v>0</v>
      </c>
      <c r="C11" s="98">
        <f t="shared" si="0"/>
        <v>0</v>
      </c>
      <c r="D11" s="99">
        <v>0</v>
      </c>
      <c r="E11" s="98">
        <f t="shared" si="1"/>
        <v>0</v>
      </c>
      <c r="F11" s="99">
        <v>0</v>
      </c>
      <c r="G11" s="98">
        <f t="shared" si="2"/>
        <v>0</v>
      </c>
      <c r="H11" s="99">
        <v>0</v>
      </c>
      <c r="I11" s="98">
        <f t="shared" si="3"/>
        <v>0</v>
      </c>
      <c r="J11" s="99">
        <v>0</v>
      </c>
      <c r="K11" s="98">
        <f t="shared" si="4"/>
        <v>0</v>
      </c>
      <c r="L11" s="99">
        <v>0</v>
      </c>
      <c r="M11" s="98">
        <f t="shared" si="5"/>
        <v>0</v>
      </c>
      <c r="N11" s="99">
        <v>0</v>
      </c>
      <c r="O11" s="98">
        <f t="shared" si="6"/>
        <v>0</v>
      </c>
      <c r="P11" s="99">
        <v>1</v>
      </c>
      <c r="Q11" s="99">
        <v>0</v>
      </c>
      <c r="R11" s="98">
        <f t="shared" si="7"/>
        <v>0</v>
      </c>
      <c r="S11" s="99">
        <v>0</v>
      </c>
      <c r="T11" s="98">
        <f t="shared" si="8"/>
        <v>0</v>
      </c>
      <c r="U11" s="99">
        <v>0</v>
      </c>
      <c r="V11" s="98">
        <f t="shared" si="9"/>
        <v>0</v>
      </c>
      <c r="W11" s="99">
        <v>0</v>
      </c>
      <c r="X11" s="98">
        <f t="shared" si="10"/>
        <v>0</v>
      </c>
      <c r="Y11" s="99">
        <v>0</v>
      </c>
      <c r="Z11" s="98">
        <f t="shared" si="11"/>
        <v>0</v>
      </c>
      <c r="AA11" s="99">
        <v>0</v>
      </c>
      <c r="AB11" s="98">
        <f t="shared" si="12"/>
        <v>0</v>
      </c>
      <c r="AC11" s="99">
        <v>0</v>
      </c>
      <c r="AD11" s="98">
        <f t="shared" si="13"/>
        <v>0</v>
      </c>
      <c r="AE11" s="99">
        <v>0</v>
      </c>
      <c r="AF11" s="98">
        <f t="shared" si="14"/>
        <v>0</v>
      </c>
      <c r="AG11" s="99">
        <v>0</v>
      </c>
      <c r="AH11" s="98">
        <f t="shared" si="15"/>
        <v>0</v>
      </c>
      <c r="AI11" s="99">
        <v>0</v>
      </c>
      <c r="AJ11" s="98">
        <f t="shared" si="16"/>
        <v>0</v>
      </c>
      <c r="AK11" s="99">
        <v>0</v>
      </c>
      <c r="AL11" s="98">
        <f t="shared" si="17"/>
        <v>0</v>
      </c>
      <c r="AM11" s="99">
        <v>0</v>
      </c>
      <c r="AN11" s="98">
        <f t="shared" si="18"/>
        <v>0</v>
      </c>
      <c r="AO11" s="99">
        <v>0</v>
      </c>
      <c r="AP11" s="98">
        <f t="shared" si="19"/>
        <v>0</v>
      </c>
      <c r="AQ11" s="99">
        <v>0</v>
      </c>
      <c r="AR11" s="98">
        <f t="shared" si="20"/>
        <v>0</v>
      </c>
      <c r="AS11" s="99">
        <v>0</v>
      </c>
      <c r="AT11" s="98">
        <f t="shared" si="21"/>
        <v>0</v>
      </c>
      <c r="AU11" s="99">
        <v>0</v>
      </c>
      <c r="AV11" s="98">
        <f t="shared" si="22"/>
        <v>0</v>
      </c>
      <c r="AW11" s="99">
        <v>1</v>
      </c>
    </row>
    <row r="12" spans="1:49" x14ac:dyDescent="0.2">
      <c r="A12" s="94" t="s">
        <v>1209</v>
      </c>
      <c r="B12" s="99">
        <v>26</v>
      </c>
      <c r="C12" s="98">
        <f t="shared" si="0"/>
        <v>28.888888888888886</v>
      </c>
      <c r="D12" s="99">
        <v>1</v>
      </c>
      <c r="E12" s="98">
        <f t="shared" si="1"/>
        <v>9.0909090909090917</v>
      </c>
      <c r="F12" s="99">
        <v>52</v>
      </c>
      <c r="G12" s="98">
        <f t="shared" si="2"/>
        <v>40.625</v>
      </c>
      <c r="H12" s="99">
        <v>16</v>
      </c>
      <c r="I12" s="98">
        <f t="shared" si="3"/>
        <v>36.363636363636367</v>
      </c>
      <c r="J12" s="99">
        <v>10</v>
      </c>
      <c r="K12" s="98">
        <f t="shared" si="4"/>
        <v>13.888888888888889</v>
      </c>
      <c r="L12" s="99">
        <v>12</v>
      </c>
      <c r="M12" s="98">
        <f t="shared" si="5"/>
        <v>46.153846153846153</v>
      </c>
      <c r="N12" s="99">
        <v>6</v>
      </c>
      <c r="O12" s="98">
        <f t="shared" si="6"/>
        <v>85.714285714285708</v>
      </c>
      <c r="P12" s="97">
        <v>0</v>
      </c>
      <c r="Q12" s="99">
        <v>5</v>
      </c>
      <c r="R12" s="98">
        <f t="shared" si="7"/>
        <v>27.777777777777779</v>
      </c>
      <c r="S12" s="99">
        <v>15</v>
      </c>
      <c r="T12" s="98">
        <f t="shared" si="8"/>
        <v>53.571428571428569</v>
      </c>
      <c r="U12" s="99">
        <v>47</v>
      </c>
      <c r="V12" s="98">
        <f t="shared" si="9"/>
        <v>52.80898876404494</v>
      </c>
      <c r="W12" s="99">
        <v>5</v>
      </c>
      <c r="X12" s="98">
        <f t="shared" si="10"/>
        <v>20</v>
      </c>
      <c r="Y12" s="99">
        <v>3</v>
      </c>
      <c r="Z12" s="98">
        <f t="shared" si="11"/>
        <v>27.27272727272727</v>
      </c>
      <c r="AA12" s="99">
        <v>15</v>
      </c>
      <c r="AB12" s="98">
        <f t="shared" si="12"/>
        <v>51.724137931034484</v>
      </c>
      <c r="AC12" s="99">
        <v>10</v>
      </c>
      <c r="AD12" s="98">
        <f t="shared" si="13"/>
        <v>52.631578947368418</v>
      </c>
      <c r="AE12" s="99">
        <v>3</v>
      </c>
      <c r="AF12" s="98">
        <f t="shared" si="14"/>
        <v>30</v>
      </c>
      <c r="AG12" s="99">
        <v>3</v>
      </c>
      <c r="AH12" s="98">
        <f t="shared" si="15"/>
        <v>3.7037037037037033</v>
      </c>
      <c r="AI12" s="99">
        <v>3</v>
      </c>
      <c r="AJ12" s="98">
        <f t="shared" si="16"/>
        <v>7.6923076923076925</v>
      </c>
      <c r="AK12" s="99">
        <v>11</v>
      </c>
      <c r="AL12" s="98">
        <f t="shared" si="17"/>
        <v>34.375</v>
      </c>
      <c r="AM12" s="99">
        <v>0</v>
      </c>
      <c r="AN12" s="98">
        <f t="shared" si="18"/>
        <v>0</v>
      </c>
      <c r="AO12" s="99">
        <v>13</v>
      </c>
      <c r="AP12" s="98">
        <f t="shared" si="19"/>
        <v>18.571428571428573</v>
      </c>
      <c r="AQ12" s="99">
        <v>5</v>
      </c>
      <c r="AR12" s="98">
        <f t="shared" si="20"/>
        <v>62.5</v>
      </c>
      <c r="AS12" s="99">
        <v>2</v>
      </c>
      <c r="AT12" s="98">
        <f t="shared" si="21"/>
        <v>8</v>
      </c>
      <c r="AU12" s="99">
        <v>1</v>
      </c>
      <c r="AV12" s="98">
        <f t="shared" si="22"/>
        <v>16.666666666666664</v>
      </c>
      <c r="AW12" s="99">
        <v>264</v>
      </c>
    </row>
    <row r="13" spans="1:49" x14ac:dyDescent="0.2">
      <c r="A13" s="94" t="s">
        <v>1208</v>
      </c>
      <c r="B13" s="99">
        <v>5</v>
      </c>
      <c r="C13" s="98">
        <f t="shared" si="0"/>
        <v>5.5555555555555554</v>
      </c>
      <c r="D13" s="99">
        <v>0</v>
      </c>
      <c r="E13" s="98">
        <f t="shared" si="1"/>
        <v>0</v>
      </c>
      <c r="F13" s="99">
        <v>3</v>
      </c>
      <c r="G13" s="98">
        <f t="shared" si="2"/>
        <v>2.34375</v>
      </c>
      <c r="H13" s="99">
        <v>2</v>
      </c>
      <c r="I13" s="98">
        <f t="shared" si="3"/>
        <v>4.5454545454545459</v>
      </c>
      <c r="J13" s="99">
        <v>4</v>
      </c>
      <c r="K13" s="98">
        <f t="shared" si="4"/>
        <v>5.5555555555555554</v>
      </c>
      <c r="L13" s="99">
        <v>0</v>
      </c>
      <c r="M13" s="98">
        <f t="shared" si="5"/>
        <v>0</v>
      </c>
      <c r="N13" s="99">
        <v>0</v>
      </c>
      <c r="O13" s="98">
        <f t="shared" si="6"/>
        <v>0</v>
      </c>
      <c r="P13" s="99">
        <v>0</v>
      </c>
      <c r="Q13" s="99">
        <v>0</v>
      </c>
      <c r="R13" s="98">
        <f t="shared" si="7"/>
        <v>0</v>
      </c>
      <c r="S13" s="99">
        <v>0</v>
      </c>
      <c r="T13" s="98">
        <f t="shared" si="8"/>
        <v>0</v>
      </c>
      <c r="U13" s="99">
        <v>1</v>
      </c>
      <c r="V13" s="98">
        <f t="shared" si="9"/>
        <v>1.1235955056179776</v>
      </c>
      <c r="W13" s="99">
        <v>0</v>
      </c>
      <c r="X13" s="98">
        <f t="shared" si="10"/>
        <v>0</v>
      </c>
      <c r="Y13" s="99">
        <v>0</v>
      </c>
      <c r="Z13" s="98">
        <f t="shared" si="11"/>
        <v>0</v>
      </c>
      <c r="AA13" s="99">
        <v>1</v>
      </c>
      <c r="AB13" s="98">
        <f t="shared" si="12"/>
        <v>3.4482758620689653</v>
      </c>
      <c r="AC13" s="99">
        <v>2</v>
      </c>
      <c r="AD13" s="98">
        <f t="shared" si="13"/>
        <v>10.526315789473683</v>
      </c>
      <c r="AE13" s="99">
        <v>0</v>
      </c>
      <c r="AF13" s="98">
        <f t="shared" si="14"/>
        <v>0</v>
      </c>
      <c r="AG13" s="99">
        <v>0</v>
      </c>
      <c r="AH13" s="98">
        <f t="shared" si="15"/>
        <v>0</v>
      </c>
      <c r="AI13" s="99">
        <v>3</v>
      </c>
      <c r="AJ13" s="98">
        <f t="shared" si="16"/>
        <v>7.6923076923076925</v>
      </c>
      <c r="AK13" s="99">
        <v>0</v>
      </c>
      <c r="AL13" s="98">
        <f t="shared" si="17"/>
        <v>0</v>
      </c>
      <c r="AM13" s="99">
        <v>2</v>
      </c>
      <c r="AN13" s="98">
        <f t="shared" si="18"/>
        <v>40</v>
      </c>
      <c r="AO13" s="99">
        <v>0</v>
      </c>
      <c r="AP13" s="98">
        <f t="shared" si="19"/>
        <v>0</v>
      </c>
      <c r="AQ13" s="99">
        <v>0</v>
      </c>
      <c r="AR13" s="98">
        <f t="shared" si="20"/>
        <v>0</v>
      </c>
      <c r="AS13" s="99">
        <v>0</v>
      </c>
      <c r="AT13" s="98">
        <f t="shared" si="21"/>
        <v>0</v>
      </c>
      <c r="AU13" s="99">
        <v>0</v>
      </c>
      <c r="AV13" s="98">
        <f t="shared" si="22"/>
        <v>0</v>
      </c>
      <c r="AW13" s="99">
        <v>23</v>
      </c>
    </row>
    <row r="14" spans="1:49" x14ac:dyDescent="0.2">
      <c r="A14" s="94" t="s">
        <v>1210</v>
      </c>
      <c r="B14" s="99">
        <v>0</v>
      </c>
      <c r="C14" s="98">
        <f t="shared" si="0"/>
        <v>0</v>
      </c>
      <c r="D14" s="99">
        <v>0</v>
      </c>
      <c r="E14" s="98">
        <f t="shared" si="1"/>
        <v>0</v>
      </c>
      <c r="F14" s="99">
        <v>0</v>
      </c>
      <c r="G14" s="98">
        <f t="shared" si="2"/>
        <v>0</v>
      </c>
      <c r="H14" s="99">
        <v>0</v>
      </c>
      <c r="I14" s="98">
        <f t="shared" si="3"/>
        <v>0</v>
      </c>
      <c r="J14" s="99">
        <v>0</v>
      </c>
      <c r="K14" s="98">
        <f t="shared" si="4"/>
        <v>0</v>
      </c>
      <c r="L14" s="99">
        <v>0</v>
      </c>
      <c r="M14" s="98">
        <f t="shared" si="5"/>
        <v>0</v>
      </c>
      <c r="N14" s="99">
        <v>0</v>
      </c>
      <c r="O14" s="98">
        <f t="shared" si="6"/>
        <v>0</v>
      </c>
      <c r="P14" s="99">
        <v>0</v>
      </c>
      <c r="Q14" s="99">
        <v>0</v>
      </c>
      <c r="R14" s="98">
        <f t="shared" si="7"/>
        <v>0</v>
      </c>
      <c r="S14" s="99">
        <v>0</v>
      </c>
      <c r="T14" s="98">
        <f t="shared" si="8"/>
        <v>0</v>
      </c>
      <c r="U14" s="99">
        <v>0</v>
      </c>
      <c r="V14" s="98">
        <f t="shared" si="9"/>
        <v>0</v>
      </c>
      <c r="W14" s="99">
        <v>0</v>
      </c>
      <c r="X14" s="98">
        <f t="shared" si="10"/>
        <v>0</v>
      </c>
      <c r="Y14" s="99">
        <v>0</v>
      </c>
      <c r="Z14" s="98">
        <f t="shared" si="11"/>
        <v>0</v>
      </c>
      <c r="AA14" s="99">
        <v>0</v>
      </c>
      <c r="AB14" s="98">
        <f t="shared" si="12"/>
        <v>0</v>
      </c>
      <c r="AC14" s="99">
        <v>0</v>
      </c>
      <c r="AD14" s="98">
        <f t="shared" si="13"/>
        <v>0</v>
      </c>
      <c r="AE14" s="99">
        <v>0</v>
      </c>
      <c r="AF14" s="98">
        <f t="shared" si="14"/>
        <v>0</v>
      </c>
      <c r="AG14" s="99">
        <v>9</v>
      </c>
      <c r="AH14" s="98">
        <f t="shared" si="15"/>
        <v>11.111111111111111</v>
      </c>
      <c r="AI14" s="99">
        <v>0</v>
      </c>
      <c r="AJ14" s="98">
        <f t="shared" si="16"/>
        <v>0</v>
      </c>
      <c r="AK14" s="99">
        <v>0</v>
      </c>
      <c r="AL14" s="98">
        <f t="shared" si="17"/>
        <v>0</v>
      </c>
      <c r="AM14" s="99">
        <v>0</v>
      </c>
      <c r="AN14" s="98">
        <f t="shared" si="18"/>
        <v>0</v>
      </c>
      <c r="AO14" s="99">
        <v>1</v>
      </c>
      <c r="AP14" s="98">
        <f t="shared" si="19"/>
        <v>1.4285714285714286</v>
      </c>
      <c r="AQ14" s="99">
        <v>0</v>
      </c>
      <c r="AR14" s="98">
        <f t="shared" si="20"/>
        <v>0</v>
      </c>
      <c r="AS14" s="99">
        <v>0</v>
      </c>
      <c r="AT14" s="98">
        <f t="shared" si="21"/>
        <v>0</v>
      </c>
      <c r="AU14" s="99">
        <v>0</v>
      </c>
      <c r="AV14" s="98">
        <f t="shared" si="22"/>
        <v>0</v>
      </c>
      <c r="AW14" s="99">
        <v>10</v>
      </c>
    </row>
    <row r="15" spans="1:49" x14ac:dyDescent="0.2">
      <c r="A15" s="94" t="s">
        <v>1207</v>
      </c>
      <c r="B15" s="99">
        <v>7</v>
      </c>
      <c r="C15" s="98">
        <f t="shared" si="0"/>
        <v>7.7777777777777777</v>
      </c>
      <c r="D15" s="99">
        <v>1</v>
      </c>
      <c r="E15" s="98">
        <f t="shared" si="1"/>
        <v>9.0909090909090917</v>
      </c>
      <c r="F15" s="99">
        <v>4</v>
      </c>
      <c r="G15" s="98">
        <f t="shared" si="2"/>
        <v>3.125</v>
      </c>
      <c r="H15" s="99">
        <v>9</v>
      </c>
      <c r="I15" s="98">
        <f t="shared" si="3"/>
        <v>20.454545454545457</v>
      </c>
      <c r="J15" s="99">
        <v>1</v>
      </c>
      <c r="K15" s="98">
        <f t="shared" si="4"/>
        <v>1.3888888888888888</v>
      </c>
      <c r="L15" s="99">
        <v>4</v>
      </c>
      <c r="M15" s="98">
        <f t="shared" si="5"/>
        <v>15.384615384615385</v>
      </c>
      <c r="N15" s="99">
        <v>1</v>
      </c>
      <c r="O15" s="98">
        <f t="shared" si="6"/>
        <v>14.285714285714285</v>
      </c>
      <c r="P15" s="99">
        <v>0</v>
      </c>
      <c r="Q15" s="99">
        <v>0</v>
      </c>
      <c r="R15" s="98">
        <f t="shared" si="7"/>
        <v>0</v>
      </c>
      <c r="S15" s="99">
        <v>0</v>
      </c>
      <c r="T15" s="98">
        <f t="shared" si="8"/>
        <v>0</v>
      </c>
      <c r="U15" s="99">
        <v>3</v>
      </c>
      <c r="V15" s="98">
        <f t="shared" si="9"/>
        <v>3.3707865168539324</v>
      </c>
      <c r="W15" s="99">
        <v>3</v>
      </c>
      <c r="X15" s="98">
        <f t="shared" si="10"/>
        <v>12</v>
      </c>
      <c r="Y15" s="99">
        <v>4</v>
      </c>
      <c r="Z15" s="98">
        <f t="shared" si="11"/>
        <v>36.363636363636367</v>
      </c>
      <c r="AA15" s="99">
        <v>3</v>
      </c>
      <c r="AB15" s="98">
        <f t="shared" si="12"/>
        <v>10.344827586206897</v>
      </c>
      <c r="AC15" s="99">
        <v>2</v>
      </c>
      <c r="AD15" s="98">
        <f t="shared" si="13"/>
        <v>10.526315789473683</v>
      </c>
      <c r="AE15" s="99">
        <v>0</v>
      </c>
      <c r="AF15" s="98">
        <f t="shared" si="14"/>
        <v>0</v>
      </c>
      <c r="AG15" s="99">
        <v>0</v>
      </c>
      <c r="AH15" s="98">
        <f t="shared" si="15"/>
        <v>0</v>
      </c>
      <c r="AI15" s="99">
        <v>2</v>
      </c>
      <c r="AJ15" s="98">
        <f t="shared" si="16"/>
        <v>5.1282051282051277</v>
      </c>
      <c r="AK15" s="99">
        <v>3</v>
      </c>
      <c r="AL15" s="98">
        <f t="shared" si="17"/>
        <v>9.375</v>
      </c>
      <c r="AM15" s="99">
        <v>0</v>
      </c>
      <c r="AN15" s="98">
        <f t="shared" si="18"/>
        <v>0</v>
      </c>
      <c r="AO15" s="99">
        <v>4</v>
      </c>
      <c r="AP15" s="98">
        <f t="shared" si="19"/>
        <v>5.7142857142857144</v>
      </c>
      <c r="AQ15" s="99">
        <v>0</v>
      </c>
      <c r="AR15" s="98">
        <f t="shared" si="20"/>
        <v>0</v>
      </c>
      <c r="AS15" s="99">
        <v>0</v>
      </c>
      <c r="AT15" s="98">
        <f t="shared" si="21"/>
        <v>0</v>
      </c>
      <c r="AU15" s="99">
        <v>0</v>
      </c>
      <c r="AV15" s="98">
        <f t="shared" si="22"/>
        <v>0</v>
      </c>
      <c r="AW15" s="99">
        <v>51</v>
      </c>
    </row>
    <row r="16" spans="1:49" x14ac:dyDescent="0.2">
      <c r="A16" s="103" t="s">
        <v>1215</v>
      </c>
      <c r="B16" s="104">
        <v>0</v>
      </c>
      <c r="C16" s="105">
        <f t="shared" si="0"/>
        <v>0</v>
      </c>
      <c r="D16" s="104">
        <v>0</v>
      </c>
      <c r="E16" s="105">
        <f t="shared" si="1"/>
        <v>0</v>
      </c>
      <c r="F16" s="104">
        <v>0</v>
      </c>
      <c r="G16" s="105">
        <f t="shared" si="2"/>
        <v>0</v>
      </c>
      <c r="H16" s="104">
        <v>0</v>
      </c>
      <c r="I16" s="105">
        <f t="shared" si="3"/>
        <v>0</v>
      </c>
      <c r="J16" s="104">
        <v>2</v>
      </c>
      <c r="K16" s="105">
        <f t="shared" si="4"/>
        <v>2.7777777777777777</v>
      </c>
      <c r="L16" s="104">
        <v>0</v>
      </c>
      <c r="M16" s="105">
        <f t="shared" si="5"/>
        <v>0</v>
      </c>
      <c r="N16" s="104">
        <v>0</v>
      </c>
      <c r="O16" s="105">
        <f t="shared" si="6"/>
        <v>0</v>
      </c>
      <c r="P16" s="104">
        <v>0</v>
      </c>
      <c r="Q16" s="104">
        <v>0</v>
      </c>
      <c r="R16" s="105">
        <f t="shared" si="7"/>
        <v>0</v>
      </c>
      <c r="S16" s="104">
        <v>0</v>
      </c>
      <c r="T16" s="105">
        <f t="shared" si="8"/>
        <v>0</v>
      </c>
      <c r="U16" s="104">
        <v>1</v>
      </c>
      <c r="V16" s="105">
        <f t="shared" si="9"/>
        <v>1.1235955056179776</v>
      </c>
      <c r="W16" s="104">
        <v>5</v>
      </c>
      <c r="X16" s="105">
        <f t="shared" si="10"/>
        <v>20</v>
      </c>
      <c r="Y16" s="104">
        <v>0</v>
      </c>
      <c r="Z16" s="105">
        <f t="shared" si="11"/>
        <v>0</v>
      </c>
      <c r="AA16" s="104">
        <v>1</v>
      </c>
      <c r="AB16" s="105">
        <f t="shared" si="12"/>
        <v>3.4482758620689653</v>
      </c>
      <c r="AC16" s="104">
        <v>2</v>
      </c>
      <c r="AD16" s="105">
        <f t="shared" si="13"/>
        <v>10.526315789473683</v>
      </c>
      <c r="AE16" s="104">
        <v>3</v>
      </c>
      <c r="AF16" s="105">
        <f t="shared" si="14"/>
        <v>30</v>
      </c>
      <c r="AG16" s="104">
        <v>0</v>
      </c>
      <c r="AH16" s="105">
        <f t="shared" si="15"/>
        <v>0</v>
      </c>
      <c r="AI16" s="104">
        <v>4</v>
      </c>
      <c r="AJ16" s="105">
        <f t="shared" si="16"/>
        <v>10.256410256410255</v>
      </c>
      <c r="AK16" s="104">
        <v>0</v>
      </c>
      <c r="AL16" s="105">
        <f t="shared" si="17"/>
        <v>0</v>
      </c>
      <c r="AM16" s="104">
        <v>0</v>
      </c>
      <c r="AN16" s="105">
        <f t="shared" si="18"/>
        <v>0</v>
      </c>
      <c r="AO16" s="104">
        <v>0</v>
      </c>
      <c r="AP16" s="105">
        <f t="shared" si="19"/>
        <v>0</v>
      </c>
      <c r="AQ16" s="104">
        <v>0</v>
      </c>
      <c r="AR16" s="105">
        <f t="shared" si="20"/>
        <v>0</v>
      </c>
      <c r="AS16" s="104">
        <v>0</v>
      </c>
      <c r="AT16" s="105">
        <f t="shared" si="21"/>
        <v>0</v>
      </c>
      <c r="AU16" s="104">
        <v>0</v>
      </c>
      <c r="AV16" s="105">
        <f t="shared" si="22"/>
        <v>0</v>
      </c>
      <c r="AW16" s="104">
        <v>18</v>
      </c>
    </row>
    <row r="17" spans="1:49" x14ac:dyDescent="0.2">
      <c r="A17" s="100" t="s">
        <v>1216</v>
      </c>
      <c r="B17" s="101">
        <v>90</v>
      </c>
      <c r="C17" s="102"/>
      <c r="D17" s="101">
        <v>11</v>
      </c>
      <c r="E17" s="102"/>
      <c r="F17" s="101">
        <v>128</v>
      </c>
      <c r="G17" s="101"/>
      <c r="H17" s="101">
        <v>44</v>
      </c>
      <c r="I17" s="101"/>
      <c r="J17" s="101">
        <v>72</v>
      </c>
      <c r="K17" s="101"/>
      <c r="L17" s="101">
        <v>26</v>
      </c>
      <c r="M17" s="101"/>
      <c r="N17" s="101">
        <v>7</v>
      </c>
      <c r="O17" s="101"/>
      <c r="P17" s="101">
        <v>1</v>
      </c>
      <c r="Q17" s="101">
        <v>18</v>
      </c>
      <c r="R17" s="101"/>
      <c r="S17" s="101">
        <v>28</v>
      </c>
      <c r="T17" s="101"/>
      <c r="U17" s="101">
        <v>89</v>
      </c>
      <c r="V17" s="101"/>
      <c r="W17" s="101">
        <v>25</v>
      </c>
      <c r="X17" s="101"/>
      <c r="Y17" s="101">
        <v>11</v>
      </c>
      <c r="Z17" s="101"/>
      <c r="AA17" s="101">
        <v>29</v>
      </c>
      <c r="AB17" s="101"/>
      <c r="AC17" s="101">
        <v>19</v>
      </c>
      <c r="AD17" s="101"/>
      <c r="AE17" s="101">
        <v>10</v>
      </c>
      <c r="AF17" s="101"/>
      <c r="AG17" s="101">
        <v>81</v>
      </c>
      <c r="AH17" s="101"/>
      <c r="AI17" s="101">
        <v>39</v>
      </c>
      <c r="AJ17" s="101"/>
      <c r="AK17" s="101">
        <v>32</v>
      </c>
      <c r="AL17" s="101"/>
      <c r="AM17" s="101">
        <v>5</v>
      </c>
      <c r="AN17" s="101"/>
      <c r="AO17" s="101">
        <v>70</v>
      </c>
      <c r="AP17" s="101"/>
      <c r="AQ17" s="101">
        <v>8</v>
      </c>
      <c r="AR17" s="101"/>
      <c r="AS17" s="101">
        <v>25</v>
      </c>
      <c r="AT17" s="101"/>
      <c r="AU17" s="101">
        <v>6</v>
      </c>
      <c r="AV17" s="101"/>
      <c r="AW17" s="101">
        <v>874</v>
      </c>
    </row>
  </sheetData>
  <mergeCells count="47">
    <mergeCell ref="B2:AU2"/>
    <mergeCell ref="B4:C4"/>
    <mergeCell ref="D4:E4"/>
    <mergeCell ref="F4:G4"/>
    <mergeCell ref="H4:I4"/>
    <mergeCell ref="N4:O4"/>
    <mergeCell ref="J4:K4"/>
    <mergeCell ref="L4:M4"/>
    <mergeCell ref="U3:V3"/>
    <mergeCell ref="U4:V4"/>
    <mergeCell ref="B3:C3"/>
    <mergeCell ref="D3:E3"/>
    <mergeCell ref="F3:G3"/>
    <mergeCell ref="H3:I3"/>
    <mergeCell ref="J3:K3"/>
    <mergeCell ref="L3:M3"/>
    <mergeCell ref="N3:O3"/>
    <mergeCell ref="Q3:R3"/>
    <mergeCell ref="Q4:R4"/>
    <mergeCell ref="S4:T4"/>
    <mergeCell ref="S3:T3"/>
    <mergeCell ref="AI4:AJ4"/>
    <mergeCell ref="AG3:AH3"/>
    <mergeCell ref="AI3:AJ3"/>
    <mergeCell ref="W3:X3"/>
    <mergeCell ref="W4:X4"/>
    <mergeCell ref="Y4:Z4"/>
    <mergeCell ref="Y3:Z3"/>
    <mergeCell ref="AA3:AB3"/>
    <mergeCell ref="AA4:AB4"/>
    <mergeCell ref="AC4:AD4"/>
    <mergeCell ref="AC3:AD3"/>
    <mergeCell ref="AE3:AF3"/>
    <mergeCell ref="AE4:AF4"/>
    <mergeCell ref="AG4:AH4"/>
    <mergeCell ref="AO3:AP3"/>
    <mergeCell ref="AK3:AL3"/>
    <mergeCell ref="AM3:AN3"/>
    <mergeCell ref="AK4:AL4"/>
    <mergeCell ref="AM4:AN4"/>
    <mergeCell ref="AO4:AP4"/>
    <mergeCell ref="AS4:AT4"/>
    <mergeCell ref="AU4:AV4"/>
    <mergeCell ref="AU3:AV3"/>
    <mergeCell ref="AS3:AT3"/>
    <mergeCell ref="AQ3:AR3"/>
    <mergeCell ref="AQ4:AR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
  <sheetViews>
    <sheetView workbookViewId="0">
      <selection activeCell="B34" sqref="B34"/>
    </sheetView>
  </sheetViews>
  <sheetFormatPr defaultRowHeight="14.25" x14ac:dyDescent="0.2"/>
  <cols>
    <col min="1" max="1" width="28.875" style="40" customWidth="1"/>
    <col min="2" max="2" width="19.875" style="40" customWidth="1"/>
    <col min="3" max="3" width="32.125" style="40" customWidth="1"/>
    <col min="4" max="4" width="7.5" style="40" customWidth="1"/>
    <col min="5" max="5" width="21.875" style="40" customWidth="1"/>
    <col min="6" max="6" width="9" style="46"/>
    <col min="7" max="7" width="9" style="40"/>
    <col min="8" max="8" width="9" style="41"/>
    <col min="9" max="16384" width="9" style="40"/>
  </cols>
  <sheetData>
    <row r="1" spans="1:6" ht="15" thickBot="1" x14ac:dyDescent="0.25">
      <c r="A1" s="140" t="s">
        <v>1445</v>
      </c>
      <c r="B1" s="140"/>
      <c r="C1" s="140"/>
      <c r="D1" s="140"/>
      <c r="E1" s="140"/>
      <c r="F1" s="54"/>
    </row>
    <row r="2" spans="1:6" ht="24.75" thickBot="1" x14ac:dyDescent="0.25">
      <c r="A2" s="75" t="s">
        <v>1234</v>
      </c>
      <c r="B2" s="76" t="s">
        <v>1235</v>
      </c>
      <c r="C2" s="76" t="s">
        <v>1272</v>
      </c>
      <c r="D2" s="76" t="s">
        <v>1280</v>
      </c>
      <c r="E2" s="76" t="s">
        <v>1261</v>
      </c>
      <c r="F2" s="77" t="s">
        <v>1262</v>
      </c>
    </row>
    <row r="3" spans="1:6" x14ac:dyDescent="0.2">
      <c r="A3" s="42" t="s">
        <v>2</v>
      </c>
      <c r="B3" s="43" t="s">
        <v>1218</v>
      </c>
      <c r="C3" s="43" t="s">
        <v>1218</v>
      </c>
      <c r="D3" s="43">
        <v>179</v>
      </c>
      <c r="E3" s="43">
        <v>18.7</v>
      </c>
      <c r="F3" s="44" t="s">
        <v>1253</v>
      </c>
    </row>
    <row r="4" spans="1:6" x14ac:dyDescent="0.2">
      <c r="A4" s="42"/>
      <c r="B4" s="43"/>
      <c r="C4" s="43" t="s">
        <v>1259</v>
      </c>
      <c r="D4" s="43">
        <v>53</v>
      </c>
      <c r="E4" s="43">
        <v>8.6</v>
      </c>
      <c r="F4" s="54" t="s">
        <v>1254</v>
      </c>
    </row>
    <row r="5" spans="1:6" x14ac:dyDescent="0.2">
      <c r="A5" s="42"/>
      <c r="B5" s="43"/>
      <c r="C5" s="43" t="s">
        <v>1258</v>
      </c>
      <c r="D5" s="43">
        <v>19</v>
      </c>
      <c r="E5" s="43">
        <v>14.8</v>
      </c>
      <c r="F5" s="46" t="s">
        <v>1255</v>
      </c>
    </row>
    <row r="6" spans="1:6" x14ac:dyDescent="0.2">
      <c r="A6" s="42"/>
      <c r="B6" s="43"/>
      <c r="C6" s="55" t="s">
        <v>1257</v>
      </c>
      <c r="D6" s="43">
        <v>14</v>
      </c>
      <c r="E6" s="43">
        <v>14.6</v>
      </c>
      <c r="F6" s="54" t="s">
        <v>1256</v>
      </c>
    </row>
    <row r="7" spans="1:6" x14ac:dyDescent="0.2">
      <c r="A7" s="56" t="s">
        <v>3</v>
      </c>
      <c r="B7" s="57" t="s">
        <v>1218</v>
      </c>
      <c r="C7" s="43" t="s">
        <v>1237</v>
      </c>
      <c r="D7" s="59">
        <v>11</v>
      </c>
      <c r="E7" s="59">
        <v>6.7</v>
      </c>
      <c r="F7" s="60" t="s">
        <v>1260</v>
      </c>
    </row>
    <row r="8" spans="1:6" x14ac:dyDescent="0.2">
      <c r="A8" s="56" t="s">
        <v>4</v>
      </c>
      <c r="B8" s="57" t="s">
        <v>1227</v>
      </c>
      <c r="C8" s="58" t="s">
        <v>1227</v>
      </c>
      <c r="D8" s="45">
        <v>296</v>
      </c>
      <c r="E8" s="45">
        <v>20.100000000000001</v>
      </c>
      <c r="F8" s="60" t="s">
        <v>1263</v>
      </c>
    </row>
    <row r="9" spans="1:6" x14ac:dyDescent="0.2">
      <c r="A9" s="42"/>
      <c r="B9" s="45"/>
      <c r="C9" s="45" t="s">
        <v>1264</v>
      </c>
      <c r="D9" s="45">
        <v>10</v>
      </c>
      <c r="E9" s="45" t="s">
        <v>1268</v>
      </c>
      <c r="F9" s="46" t="s">
        <v>1269</v>
      </c>
    </row>
    <row r="10" spans="1:6" x14ac:dyDescent="0.2">
      <c r="A10" s="61"/>
      <c r="B10" s="62"/>
      <c r="C10" s="55" t="s">
        <v>1265</v>
      </c>
      <c r="D10" s="55">
        <v>7</v>
      </c>
      <c r="E10" s="43" t="s">
        <v>1270</v>
      </c>
      <c r="F10" s="63" t="s">
        <v>1271</v>
      </c>
    </row>
    <row r="11" spans="1:6" x14ac:dyDescent="0.2">
      <c r="A11" s="42" t="s">
        <v>5</v>
      </c>
      <c r="B11" s="45" t="s">
        <v>1228</v>
      </c>
      <c r="C11" s="45" t="s">
        <v>1228</v>
      </c>
      <c r="D11" s="45">
        <v>255</v>
      </c>
      <c r="E11" s="58">
        <v>21.5</v>
      </c>
      <c r="F11" s="46" t="s">
        <v>1277</v>
      </c>
    </row>
    <row r="12" spans="1:6" x14ac:dyDescent="0.2">
      <c r="A12" s="42"/>
      <c r="B12" s="45"/>
      <c r="C12" s="45" t="s">
        <v>1273</v>
      </c>
      <c r="D12" s="45">
        <v>8</v>
      </c>
      <c r="E12" s="45">
        <v>12.4</v>
      </c>
      <c r="F12" s="46" t="s">
        <v>1278</v>
      </c>
    </row>
    <row r="13" spans="1:6" x14ac:dyDescent="0.2">
      <c r="A13" s="42"/>
      <c r="B13" s="45"/>
      <c r="C13" s="45" t="s">
        <v>1274</v>
      </c>
      <c r="D13" s="45">
        <v>8</v>
      </c>
      <c r="E13" s="45">
        <v>19.100000000000001</v>
      </c>
      <c r="F13" s="46" t="s">
        <v>1282</v>
      </c>
    </row>
    <row r="14" spans="1:6" x14ac:dyDescent="0.2">
      <c r="A14" s="42"/>
      <c r="B14" s="45"/>
      <c r="C14" s="45" t="s">
        <v>1275</v>
      </c>
      <c r="D14" s="45">
        <v>7</v>
      </c>
      <c r="E14" s="45">
        <v>18</v>
      </c>
      <c r="F14" s="46" t="s">
        <v>1439</v>
      </c>
    </row>
    <row r="15" spans="1:6" x14ac:dyDescent="0.2">
      <c r="A15" s="42"/>
      <c r="B15" s="45"/>
      <c r="C15" s="45" t="s">
        <v>1276</v>
      </c>
      <c r="D15" s="45">
        <v>3</v>
      </c>
      <c r="E15" s="45">
        <v>8.1999999999999993</v>
      </c>
      <c r="F15" s="46" t="s">
        <v>1283</v>
      </c>
    </row>
    <row r="16" spans="1:6" x14ac:dyDescent="0.2">
      <c r="A16" s="61"/>
      <c r="B16" s="62"/>
      <c r="C16" s="43" t="s">
        <v>1229</v>
      </c>
      <c r="D16" s="43">
        <v>12</v>
      </c>
      <c r="E16" s="55">
        <v>16.8</v>
      </c>
      <c r="F16" s="63" t="s">
        <v>1440</v>
      </c>
    </row>
    <row r="17" spans="1:6" x14ac:dyDescent="0.2">
      <c r="A17" s="42" t="s">
        <v>6</v>
      </c>
      <c r="B17" s="45" t="s">
        <v>1228</v>
      </c>
      <c r="C17" s="58" t="s">
        <v>1312</v>
      </c>
      <c r="D17" s="58">
        <v>174</v>
      </c>
      <c r="E17" s="45">
        <v>17.600000000000001</v>
      </c>
      <c r="F17" s="46" t="s">
        <v>1295</v>
      </c>
    </row>
    <row r="18" spans="1:6" x14ac:dyDescent="0.2">
      <c r="A18" s="42"/>
      <c r="B18" s="45"/>
      <c r="C18" s="45" t="s">
        <v>41</v>
      </c>
      <c r="D18" s="45">
        <v>169</v>
      </c>
      <c r="E18" s="45">
        <v>15.4</v>
      </c>
      <c r="F18" s="46" t="s">
        <v>1284</v>
      </c>
    </row>
    <row r="19" spans="1:6" x14ac:dyDescent="0.2">
      <c r="A19" s="42"/>
      <c r="B19" s="62"/>
      <c r="C19" s="43" t="s">
        <v>1279</v>
      </c>
      <c r="D19" s="55">
        <v>17</v>
      </c>
      <c r="E19" s="55">
        <v>12.1</v>
      </c>
      <c r="F19" s="63" t="s">
        <v>1285</v>
      </c>
    </row>
    <row r="20" spans="1:6" x14ac:dyDescent="0.2">
      <c r="A20" s="64" t="s">
        <v>7</v>
      </c>
      <c r="B20" s="66" t="s">
        <v>1227</v>
      </c>
      <c r="C20" s="67" t="s">
        <v>8</v>
      </c>
      <c r="D20" s="59">
        <v>26</v>
      </c>
      <c r="E20" s="59">
        <v>16.100000000000001</v>
      </c>
      <c r="F20" s="65" t="s">
        <v>1286</v>
      </c>
    </row>
    <row r="21" spans="1:6" x14ac:dyDescent="0.2">
      <c r="A21" s="42" t="s">
        <v>10</v>
      </c>
      <c r="B21" s="68" t="s">
        <v>1227</v>
      </c>
      <c r="C21" s="59" t="s">
        <v>11</v>
      </c>
      <c r="D21" s="43">
        <v>7</v>
      </c>
      <c r="E21" s="59">
        <v>1.4</v>
      </c>
      <c r="F21" s="72" t="s">
        <v>1252</v>
      </c>
    </row>
    <row r="22" spans="1:6" x14ac:dyDescent="0.2">
      <c r="A22" s="56"/>
      <c r="B22" s="69" t="s">
        <v>1239</v>
      </c>
      <c r="C22" s="70" t="s">
        <v>1239</v>
      </c>
      <c r="D22" s="71">
        <v>1</v>
      </c>
      <c r="E22" s="71" t="s">
        <v>1287</v>
      </c>
      <c r="F22" s="65"/>
    </row>
    <row r="23" spans="1:6" x14ac:dyDescent="0.2">
      <c r="A23" s="56" t="s">
        <v>13</v>
      </c>
      <c r="B23" s="68" t="s">
        <v>1227</v>
      </c>
      <c r="C23" s="55" t="s">
        <v>1240</v>
      </c>
      <c r="D23" s="59">
        <v>18</v>
      </c>
      <c r="E23" s="59" t="s">
        <v>1289</v>
      </c>
      <c r="F23" s="54" t="s">
        <v>1290</v>
      </c>
    </row>
    <row r="24" spans="1:6" x14ac:dyDescent="0.2">
      <c r="A24" s="56" t="s">
        <v>14</v>
      </c>
      <c r="B24" s="68" t="s">
        <v>1227</v>
      </c>
      <c r="C24" s="55" t="s">
        <v>1241</v>
      </c>
      <c r="D24" s="59">
        <v>28</v>
      </c>
      <c r="E24" s="59" t="s">
        <v>1291</v>
      </c>
      <c r="F24" s="65" t="s">
        <v>1292</v>
      </c>
    </row>
    <row r="25" spans="1:6" x14ac:dyDescent="0.2">
      <c r="A25" s="64" t="s">
        <v>15</v>
      </c>
      <c r="B25" s="68" t="s">
        <v>1227</v>
      </c>
      <c r="C25" s="55" t="s">
        <v>16</v>
      </c>
      <c r="D25" s="59">
        <v>89</v>
      </c>
      <c r="E25" s="59" t="s">
        <v>1293</v>
      </c>
      <c r="F25" s="65" t="s">
        <v>1294</v>
      </c>
    </row>
    <row r="26" spans="1:6" x14ac:dyDescent="0.2">
      <c r="A26" s="42" t="s">
        <v>17</v>
      </c>
      <c r="B26" s="68" t="s">
        <v>1219</v>
      </c>
      <c r="C26" s="55" t="s">
        <v>1242</v>
      </c>
      <c r="D26" s="59">
        <v>91</v>
      </c>
      <c r="E26" s="59">
        <v>22.8</v>
      </c>
      <c r="F26" s="63" t="s">
        <v>1296</v>
      </c>
    </row>
    <row r="27" spans="1:6" x14ac:dyDescent="0.2">
      <c r="A27" s="56" t="s">
        <v>18</v>
      </c>
      <c r="B27" s="45" t="s">
        <v>1219</v>
      </c>
      <c r="C27" s="45" t="s">
        <v>1219</v>
      </c>
      <c r="D27" s="45">
        <v>131</v>
      </c>
      <c r="E27" s="45">
        <v>24</v>
      </c>
      <c r="F27" s="46" t="s">
        <v>1297</v>
      </c>
    </row>
    <row r="28" spans="1:6" x14ac:dyDescent="0.2">
      <c r="A28" s="61"/>
      <c r="B28" s="62"/>
      <c r="C28" s="55" t="s">
        <v>1288</v>
      </c>
      <c r="D28" s="55">
        <v>9</v>
      </c>
      <c r="E28" s="55">
        <v>15</v>
      </c>
      <c r="F28" s="63" t="s">
        <v>1298</v>
      </c>
    </row>
    <row r="29" spans="1:6" x14ac:dyDescent="0.2">
      <c r="A29" s="42" t="s">
        <v>19</v>
      </c>
      <c r="B29" s="68" t="s">
        <v>1219</v>
      </c>
      <c r="C29" s="55" t="s">
        <v>20</v>
      </c>
      <c r="D29" s="59">
        <v>29</v>
      </c>
      <c r="E29" s="55">
        <v>14.5</v>
      </c>
      <c r="F29" s="65" t="s">
        <v>1299</v>
      </c>
    </row>
    <row r="30" spans="1:6" x14ac:dyDescent="0.2">
      <c r="A30" s="64" t="s">
        <v>21</v>
      </c>
      <c r="B30" s="68" t="s">
        <v>1219</v>
      </c>
      <c r="C30" s="55" t="s">
        <v>22</v>
      </c>
      <c r="D30" s="59">
        <v>29</v>
      </c>
      <c r="E30" s="63">
        <v>20</v>
      </c>
      <c r="F30" s="59" t="s">
        <v>1300</v>
      </c>
    </row>
    <row r="31" spans="1:6" x14ac:dyDescent="0.2">
      <c r="A31" s="42" t="s">
        <v>23</v>
      </c>
      <c r="B31" s="68" t="s">
        <v>1219</v>
      </c>
      <c r="C31" s="55" t="s">
        <v>1244</v>
      </c>
      <c r="D31" s="43">
        <v>10</v>
      </c>
      <c r="E31" s="55">
        <v>17</v>
      </c>
      <c r="F31" s="65" t="s">
        <v>1301</v>
      </c>
    </row>
    <row r="32" spans="1:6" x14ac:dyDescent="0.2">
      <c r="A32" s="56" t="s">
        <v>24</v>
      </c>
      <c r="B32" s="68" t="s">
        <v>1228</v>
      </c>
      <c r="C32" s="55" t="s">
        <v>1245</v>
      </c>
      <c r="D32" s="59">
        <v>81</v>
      </c>
      <c r="E32" s="73" t="s">
        <v>1302</v>
      </c>
      <c r="F32" s="74" t="s">
        <v>1303</v>
      </c>
    </row>
    <row r="33" spans="1:6" x14ac:dyDescent="0.2">
      <c r="A33" s="64" t="s">
        <v>25</v>
      </c>
      <c r="B33" s="59" t="s">
        <v>1228</v>
      </c>
      <c r="C33" s="59" t="s">
        <v>1246</v>
      </c>
      <c r="D33" s="59">
        <v>120</v>
      </c>
      <c r="E33" s="59">
        <v>12.5</v>
      </c>
      <c r="F33" s="65" t="s">
        <v>1311</v>
      </c>
    </row>
    <row r="34" spans="1:6" x14ac:dyDescent="0.2">
      <c r="A34" s="64" t="s">
        <v>26</v>
      </c>
      <c r="B34" s="59" t="s">
        <v>1219</v>
      </c>
      <c r="C34" s="59" t="s">
        <v>27</v>
      </c>
      <c r="D34" s="59">
        <v>32</v>
      </c>
      <c r="E34" s="59">
        <v>18.100000000000001</v>
      </c>
      <c r="F34" s="65" t="s">
        <v>1310</v>
      </c>
    </row>
    <row r="35" spans="1:6" x14ac:dyDescent="0.2">
      <c r="A35" s="64" t="s">
        <v>29</v>
      </c>
      <c r="B35" s="59" t="s">
        <v>1219</v>
      </c>
      <c r="C35" s="59" t="s">
        <v>30</v>
      </c>
      <c r="D35" s="59">
        <v>5</v>
      </c>
      <c r="E35" s="59">
        <v>1.4</v>
      </c>
      <c r="F35" s="65" t="s">
        <v>1309</v>
      </c>
    </row>
    <row r="36" spans="1:6" x14ac:dyDescent="0.2">
      <c r="A36" s="64" t="s">
        <v>31</v>
      </c>
      <c r="B36" s="59" t="s">
        <v>1218</v>
      </c>
      <c r="C36" s="59" t="s">
        <v>1198</v>
      </c>
      <c r="D36" s="59">
        <v>78</v>
      </c>
      <c r="E36" s="59">
        <v>17.5</v>
      </c>
      <c r="F36" s="65" t="s">
        <v>1304</v>
      </c>
    </row>
    <row r="37" spans="1:6" x14ac:dyDescent="0.2">
      <c r="A37" s="64" t="s">
        <v>1247</v>
      </c>
      <c r="B37" s="59" t="s">
        <v>1218</v>
      </c>
      <c r="C37" s="59" t="s">
        <v>1248</v>
      </c>
      <c r="D37" s="59">
        <v>8</v>
      </c>
      <c r="E37" s="59">
        <v>4.2</v>
      </c>
      <c r="F37" s="65" t="s">
        <v>1305</v>
      </c>
    </row>
    <row r="38" spans="1:6" x14ac:dyDescent="0.2">
      <c r="A38" s="42" t="s">
        <v>1249</v>
      </c>
      <c r="B38" s="45" t="s">
        <v>1228</v>
      </c>
      <c r="C38" s="45" t="s">
        <v>1307</v>
      </c>
      <c r="D38" s="45">
        <v>31</v>
      </c>
      <c r="E38" s="45">
        <v>6.4</v>
      </c>
      <c r="F38" s="46" t="s">
        <v>1306</v>
      </c>
    </row>
    <row r="39" spans="1:6" ht="15" thickBot="1" x14ac:dyDescent="0.25">
      <c r="A39" s="47" t="s">
        <v>1250</v>
      </c>
      <c r="B39" s="48" t="s">
        <v>1228</v>
      </c>
      <c r="C39" s="48" t="s">
        <v>1251</v>
      </c>
      <c r="D39" s="48">
        <v>6</v>
      </c>
      <c r="E39" s="48">
        <v>5.7</v>
      </c>
      <c r="F39" s="49" t="s">
        <v>1308</v>
      </c>
    </row>
    <row r="40" spans="1:6" ht="15" x14ac:dyDescent="0.2">
      <c r="A40" s="39" t="s">
        <v>1281</v>
      </c>
    </row>
    <row r="41" spans="1:6" ht="15" x14ac:dyDescent="0.2">
      <c r="A41" s="39" t="s">
        <v>1337</v>
      </c>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workbookViewId="0"/>
  </sheetViews>
  <sheetFormatPr defaultRowHeight="14.25" x14ac:dyDescent="0.2"/>
  <cols>
    <col min="1" max="1" width="12.75" customWidth="1"/>
    <col min="3" max="3" width="25.125" customWidth="1"/>
    <col min="4" max="4" width="15.25" customWidth="1"/>
  </cols>
  <sheetData>
    <row r="1" spans="1:4" ht="15" thickBot="1" x14ac:dyDescent="0.25">
      <c r="A1" s="78" t="s">
        <v>1446</v>
      </c>
      <c r="B1" s="25"/>
      <c r="C1" s="25"/>
      <c r="D1" s="25"/>
    </row>
    <row r="2" spans="1:4" ht="17.25" thickBot="1" x14ac:dyDescent="0.25">
      <c r="A2" s="81" t="s">
        <v>1338</v>
      </c>
      <c r="B2" s="82" t="s">
        <v>1335</v>
      </c>
      <c r="C2" s="82" t="s">
        <v>1336</v>
      </c>
      <c r="D2" s="83" t="s">
        <v>1262</v>
      </c>
    </row>
    <row r="3" spans="1:4" x14ac:dyDescent="0.2">
      <c r="A3" s="78" t="s">
        <v>1246</v>
      </c>
      <c r="B3" s="25">
        <v>120</v>
      </c>
      <c r="C3" s="84" t="s">
        <v>1313</v>
      </c>
      <c r="D3" s="25" t="s">
        <v>1314</v>
      </c>
    </row>
    <row r="4" spans="1:4" x14ac:dyDescent="0.2">
      <c r="A4" s="78" t="s">
        <v>1315</v>
      </c>
      <c r="B4" s="25">
        <v>23</v>
      </c>
      <c r="C4" s="84">
        <v>6.1</v>
      </c>
      <c r="D4" s="25" t="s">
        <v>1316</v>
      </c>
    </row>
    <row r="5" spans="1:4" x14ac:dyDescent="0.2">
      <c r="A5" s="78" t="s">
        <v>1317</v>
      </c>
      <c r="B5" s="25">
        <v>95</v>
      </c>
      <c r="C5" s="84" t="s">
        <v>1318</v>
      </c>
      <c r="D5" s="25" t="s">
        <v>1319</v>
      </c>
    </row>
    <row r="6" spans="1:4" x14ac:dyDescent="0.2">
      <c r="A6" s="78" t="s">
        <v>1320</v>
      </c>
      <c r="B6" s="25">
        <v>4</v>
      </c>
      <c r="C6" s="84" t="s">
        <v>1321</v>
      </c>
      <c r="D6" s="25" t="s">
        <v>1322</v>
      </c>
    </row>
    <row r="7" spans="1:4" x14ac:dyDescent="0.2">
      <c r="A7" s="78" t="s">
        <v>1245</v>
      </c>
      <c r="B7" s="25">
        <v>81</v>
      </c>
      <c r="C7" s="28">
        <v>4.0999999999999996</v>
      </c>
      <c r="D7" s="25" t="s">
        <v>1303</v>
      </c>
    </row>
    <row r="8" spans="1:4" x14ac:dyDescent="0.2">
      <c r="A8" s="78" t="s">
        <v>1323</v>
      </c>
      <c r="B8" s="25">
        <v>36</v>
      </c>
      <c r="C8" s="28">
        <v>2.6</v>
      </c>
      <c r="D8" s="25" t="s">
        <v>1324</v>
      </c>
    </row>
    <row r="9" spans="1:4" x14ac:dyDescent="0.2">
      <c r="A9" s="78" t="s">
        <v>1325</v>
      </c>
      <c r="B9" s="25">
        <v>6</v>
      </c>
      <c r="C9" s="35">
        <v>1.6</v>
      </c>
      <c r="D9" s="25" t="s">
        <v>1326</v>
      </c>
    </row>
    <row r="10" spans="1:4" x14ac:dyDescent="0.2">
      <c r="A10" s="78" t="s">
        <v>1327</v>
      </c>
      <c r="B10" s="25">
        <v>24</v>
      </c>
      <c r="C10" s="28">
        <v>2.2999999999999998</v>
      </c>
      <c r="D10" s="25" t="s">
        <v>1329</v>
      </c>
    </row>
    <row r="11" spans="1:4" x14ac:dyDescent="0.2">
      <c r="A11" s="78" t="s">
        <v>1330</v>
      </c>
      <c r="B11" s="25">
        <v>3</v>
      </c>
      <c r="C11" s="28">
        <v>8.4</v>
      </c>
      <c r="D11" s="25" t="s">
        <v>1331</v>
      </c>
    </row>
    <row r="12" spans="1:4" ht="15" thickBot="1" x14ac:dyDescent="0.25">
      <c r="A12" s="79" t="s">
        <v>1332</v>
      </c>
      <c r="B12" s="80">
        <v>3</v>
      </c>
      <c r="C12" s="85">
        <v>4.8</v>
      </c>
      <c r="D12" s="80" t="s">
        <v>1334</v>
      </c>
    </row>
    <row r="13" spans="1:4" ht="15" x14ac:dyDescent="0.2">
      <c r="A13" s="39" t="s">
        <v>1281</v>
      </c>
    </row>
    <row r="14" spans="1:4" ht="15" x14ac:dyDescent="0.2">
      <c r="A14" s="39" t="s">
        <v>1337</v>
      </c>
    </row>
  </sheetData>
  <pageMargins left="0.7" right="0.7" top="0.75" bottom="0.75" header="0.3" footer="0.3"/>
  <pageSetup paperSize="9" orientation="portrait" r:id="rId1"/>
  <ignoredErrors>
    <ignoredError sqref="C3 C5:C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8"/>
  <sheetViews>
    <sheetView workbookViewId="0">
      <selection activeCell="E36" sqref="E36"/>
    </sheetView>
  </sheetViews>
  <sheetFormatPr defaultRowHeight="14.25" x14ac:dyDescent="0.2"/>
  <cols>
    <col min="1" max="1" width="19.875" customWidth="1"/>
    <col min="3" max="3" width="23.25" customWidth="1"/>
    <col min="4" max="4" width="12" customWidth="1"/>
  </cols>
  <sheetData>
    <row r="1" spans="1:4" ht="15" thickBot="1" x14ac:dyDescent="0.25">
      <c r="A1" s="87" t="s">
        <v>1452</v>
      </c>
      <c r="B1" s="88"/>
      <c r="C1" s="88"/>
      <c r="D1" s="88"/>
    </row>
    <row r="2" spans="1:4" ht="17.25" thickBot="1" x14ac:dyDescent="0.25">
      <c r="A2" s="89" t="s">
        <v>1339</v>
      </c>
      <c r="B2" s="82" t="s">
        <v>1335</v>
      </c>
      <c r="C2" s="82" t="s">
        <v>1336</v>
      </c>
      <c r="D2" s="83" t="s">
        <v>1262</v>
      </c>
    </row>
    <row r="3" spans="1:4" x14ac:dyDescent="0.2">
      <c r="A3" s="78" t="s">
        <v>1227</v>
      </c>
      <c r="B3" s="25">
        <v>296</v>
      </c>
      <c r="C3" s="25" t="s">
        <v>1340</v>
      </c>
      <c r="D3" s="25" t="s">
        <v>1263</v>
      </c>
    </row>
    <row r="4" spans="1:4" x14ac:dyDescent="0.2">
      <c r="A4" s="78" t="s">
        <v>1341</v>
      </c>
      <c r="B4" s="25">
        <v>90</v>
      </c>
      <c r="C4" s="25" t="s">
        <v>1342</v>
      </c>
      <c r="D4" s="25" t="s">
        <v>1343</v>
      </c>
    </row>
    <row r="5" spans="1:4" x14ac:dyDescent="0.2">
      <c r="A5" s="78" t="s">
        <v>1344</v>
      </c>
      <c r="B5" s="25">
        <v>19</v>
      </c>
      <c r="C5" s="25" t="s">
        <v>1345</v>
      </c>
      <c r="D5" s="25" t="s">
        <v>1346</v>
      </c>
    </row>
    <row r="6" spans="1:4" x14ac:dyDescent="0.2">
      <c r="A6" s="78" t="s">
        <v>1347</v>
      </c>
      <c r="B6" s="25">
        <v>3</v>
      </c>
      <c r="C6" s="25" t="s">
        <v>1348</v>
      </c>
      <c r="D6" s="25" t="s">
        <v>1349</v>
      </c>
    </row>
    <row r="7" spans="1:4" x14ac:dyDescent="0.2">
      <c r="A7" s="78" t="s">
        <v>1350</v>
      </c>
      <c r="B7" s="25">
        <v>14</v>
      </c>
      <c r="C7" s="25" t="s">
        <v>1351</v>
      </c>
      <c r="D7" s="25" t="s">
        <v>1352</v>
      </c>
    </row>
    <row r="8" spans="1:4" x14ac:dyDescent="0.2">
      <c r="A8" s="78" t="s">
        <v>1353</v>
      </c>
      <c r="B8" s="25">
        <v>11</v>
      </c>
      <c r="C8" s="25" t="s">
        <v>1328</v>
      </c>
      <c r="D8" s="25" t="s">
        <v>1354</v>
      </c>
    </row>
    <row r="9" spans="1:4" x14ac:dyDescent="0.2">
      <c r="A9" s="78" t="s">
        <v>1355</v>
      </c>
      <c r="B9" s="25">
        <v>57</v>
      </c>
      <c r="C9" s="25" t="s">
        <v>1356</v>
      </c>
      <c r="D9" s="25" t="s">
        <v>1357</v>
      </c>
    </row>
    <row r="10" spans="1:4" x14ac:dyDescent="0.2">
      <c r="A10" s="78" t="s">
        <v>1358</v>
      </c>
      <c r="B10" s="25">
        <v>7</v>
      </c>
      <c r="C10" s="25" t="s">
        <v>1359</v>
      </c>
      <c r="D10" s="25" t="s">
        <v>1360</v>
      </c>
    </row>
    <row r="11" spans="1:4" x14ac:dyDescent="0.2">
      <c r="A11" s="78" t="s">
        <v>1361</v>
      </c>
      <c r="B11" s="25">
        <v>3</v>
      </c>
      <c r="C11" s="26" t="s">
        <v>1333</v>
      </c>
      <c r="D11" s="26" t="s">
        <v>1362</v>
      </c>
    </row>
    <row r="12" spans="1:4" x14ac:dyDescent="0.2">
      <c r="A12" s="78" t="s">
        <v>1363</v>
      </c>
      <c r="B12" s="25">
        <v>12</v>
      </c>
      <c r="C12" s="26" t="s">
        <v>1364</v>
      </c>
      <c r="D12" s="26" t="s">
        <v>1365</v>
      </c>
    </row>
    <row r="13" spans="1:4" x14ac:dyDescent="0.2">
      <c r="A13" s="78" t="s">
        <v>1366</v>
      </c>
      <c r="B13" s="25">
        <v>7</v>
      </c>
      <c r="C13" s="26" t="s">
        <v>1367</v>
      </c>
      <c r="D13" s="26" t="s">
        <v>1368</v>
      </c>
    </row>
    <row r="14" spans="1:4" x14ac:dyDescent="0.2">
      <c r="A14" s="78" t="s">
        <v>1369</v>
      </c>
      <c r="B14" s="25">
        <v>4</v>
      </c>
      <c r="C14" s="26" t="s">
        <v>1370</v>
      </c>
      <c r="D14" s="26" t="s">
        <v>1371</v>
      </c>
    </row>
    <row r="15" spans="1:4" x14ac:dyDescent="0.2">
      <c r="A15" s="78" t="s">
        <v>1372</v>
      </c>
      <c r="B15" s="25">
        <v>9</v>
      </c>
      <c r="C15" s="26">
        <v>2.9</v>
      </c>
      <c r="D15" s="26" t="s">
        <v>1373</v>
      </c>
    </row>
    <row r="16" spans="1:4" x14ac:dyDescent="0.2">
      <c r="A16" s="78" t="s">
        <v>1374</v>
      </c>
      <c r="B16" s="25">
        <v>4</v>
      </c>
      <c r="C16" s="26">
        <v>2.2999999999999998</v>
      </c>
      <c r="D16" s="26" t="s">
        <v>1375</v>
      </c>
    </row>
    <row r="17" spans="1:4" x14ac:dyDescent="0.2">
      <c r="A17" s="78" t="s">
        <v>1376</v>
      </c>
      <c r="B17" s="25">
        <v>3</v>
      </c>
      <c r="C17" s="26" t="s">
        <v>1377</v>
      </c>
      <c r="D17" s="26" t="s">
        <v>1378</v>
      </c>
    </row>
    <row r="18" spans="1:4" x14ac:dyDescent="0.2">
      <c r="A18" s="78" t="s">
        <v>1379</v>
      </c>
      <c r="B18" s="25">
        <v>12</v>
      </c>
      <c r="C18" s="26" t="s">
        <v>1380</v>
      </c>
      <c r="D18" s="26" t="s">
        <v>1381</v>
      </c>
    </row>
    <row r="19" spans="1:4" x14ac:dyDescent="0.2">
      <c r="A19" s="78" t="s">
        <v>1347</v>
      </c>
      <c r="B19" s="25">
        <v>3</v>
      </c>
      <c r="C19" s="26" t="s">
        <v>1348</v>
      </c>
      <c r="D19" s="26" t="s">
        <v>1349</v>
      </c>
    </row>
    <row r="20" spans="1:4" x14ac:dyDescent="0.2">
      <c r="A20" s="86" t="s">
        <v>1241</v>
      </c>
      <c r="B20" s="26">
        <v>28</v>
      </c>
      <c r="C20" s="26" t="s">
        <v>1291</v>
      </c>
      <c r="D20" s="26" t="s">
        <v>1292</v>
      </c>
    </row>
    <row r="21" spans="1:4" x14ac:dyDescent="0.2">
      <c r="A21" s="86" t="s">
        <v>1382</v>
      </c>
      <c r="B21" s="26">
        <v>8</v>
      </c>
      <c r="C21" s="26" t="s">
        <v>1383</v>
      </c>
      <c r="D21" s="26" t="s">
        <v>1384</v>
      </c>
    </row>
    <row r="22" spans="1:4" x14ac:dyDescent="0.2">
      <c r="A22" s="86" t="s">
        <v>1385</v>
      </c>
      <c r="B22" s="26">
        <v>19</v>
      </c>
      <c r="C22" s="26" t="s">
        <v>1359</v>
      </c>
      <c r="D22" s="26" t="s">
        <v>1386</v>
      </c>
    </row>
    <row r="23" spans="1:4" x14ac:dyDescent="0.2">
      <c r="A23" s="86" t="s">
        <v>1387</v>
      </c>
      <c r="B23" s="26">
        <v>24</v>
      </c>
      <c r="C23" s="26" t="s">
        <v>1388</v>
      </c>
      <c r="D23" s="26" t="s">
        <v>1389</v>
      </c>
    </row>
    <row r="24" spans="1:4" x14ac:dyDescent="0.2">
      <c r="A24" s="86" t="s">
        <v>1390</v>
      </c>
      <c r="B24" s="26">
        <v>3</v>
      </c>
      <c r="C24" s="26" t="s">
        <v>1391</v>
      </c>
      <c r="D24" s="26" t="s">
        <v>1392</v>
      </c>
    </row>
    <row r="25" spans="1:4" x14ac:dyDescent="0.2">
      <c r="A25" s="78" t="s">
        <v>1240</v>
      </c>
      <c r="B25" s="26">
        <v>18</v>
      </c>
      <c r="C25" s="25" t="s">
        <v>1289</v>
      </c>
      <c r="D25" s="25" t="s">
        <v>1290</v>
      </c>
    </row>
    <row r="26" spans="1:4" x14ac:dyDescent="0.2">
      <c r="A26" s="86" t="s">
        <v>1393</v>
      </c>
      <c r="B26" s="26">
        <v>12</v>
      </c>
      <c r="C26" s="26">
        <v>11.1</v>
      </c>
      <c r="D26" s="26" t="s">
        <v>1394</v>
      </c>
    </row>
    <row r="27" spans="1:4" x14ac:dyDescent="0.2">
      <c r="A27" s="86" t="s">
        <v>1395</v>
      </c>
      <c r="B27" s="26">
        <v>8</v>
      </c>
      <c r="C27" s="26" t="s">
        <v>1348</v>
      </c>
      <c r="D27" s="26" t="s">
        <v>1396</v>
      </c>
    </row>
    <row r="28" spans="1:4" x14ac:dyDescent="0.2">
      <c r="A28" s="86" t="s">
        <v>1397</v>
      </c>
      <c r="B28" s="26">
        <v>6</v>
      </c>
      <c r="C28" s="26" t="s">
        <v>1333</v>
      </c>
      <c r="D28" s="26" t="s">
        <v>1398</v>
      </c>
    </row>
    <row r="29" spans="1:4" x14ac:dyDescent="0.2">
      <c r="A29" s="78" t="s">
        <v>1266</v>
      </c>
      <c r="B29" s="25">
        <v>3</v>
      </c>
      <c r="C29" s="26" t="s">
        <v>1399</v>
      </c>
      <c r="D29" s="26" t="s">
        <v>1400</v>
      </c>
    </row>
    <row r="30" spans="1:4" x14ac:dyDescent="0.2">
      <c r="A30" s="78" t="s">
        <v>1267</v>
      </c>
      <c r="B30" s="25">
        <v>7</v>
      </c>
      <c r="C30" s="25" t="s">
        <v>1401</v>
      </c>
      <c r="D30" s="25" t="s">
        <v>1402</v>
      </c>
    </row>
    <row r="31" spans="1:4" x14ac:dyDescent="0.2">
      <c r="A31" s="78" t="s">
        <v>1403</v>
      </c>
      <c r="B31" s="25">
        <v>126</v>
      </c>
      <c r="C31" s="25" t="s">
        <v>1404</v>
      </c>
      <c r="D31" s="25" t="s">
        <v>1405</v>
      </c>
    </row>
    <row r="32" spans="1:4" x14ac:dyDescent="0.2">
      <c r="A32" s="78" t="s">
        <v>1265</v>
      </c>
      <c r="B32" s="25">
        <v>7</v>
      </c>
      <c r="C32" s="25" t="s">
        <v>1270</v>
      </c>
      <c r="D32" s="25" t="s">
        <v>1271</v>
      </c>
    </row>
    <row r="33" spans="1:4" x14ac:dyDescent="0.2">
      <c r="A33" s="78" t="s">
        <v>1406</v>
      </c>
      <c r="B33" s="25">
        <v>4</v>
      </c>
      <c r="C33" s="25" t="s">
        <v>1407</v>
      </c>
      <c r="D33" s="25" t="s">
        <v>1408</v>
      </c>
    </row>
    <row r="34" spans="1:4" x14ac:dyDescent="0.2">
      <c r="A34" s="78" t="s">
        <v>1264</v>
      </c>
      <c r="B34" s="25">
        <v>10</v>
      </c>
      <c r="C34" s="25" t="s">
        <v>1268</v>
      </c>
      <c r="D34" s="25" t="s">
        <v>1269</v>
      </c>
    </row>
    <row r="35" spans="1:4" x14ac:dyDescent="0.2">
      <c r="A35" s="78" t="s">
        <v>1409</v>
      </c>
      <c r="B35" s="25">
        <v>3</v>
      </c>
      <c r="C35" s="26" t="s">
        <v>1410</v>
      </c>
      <c r="D35" s="26" t="s">
        <v>1411</v>
      </c>
    </row>
    <row r="36" spans="1:4" x14ac:dyDescent="0.2">
      <c r="A36" s="78" t="s">
        <v>1412</v>
      </c>
      <c r="B36" s="25">
        <v>115</v>
      </c>
      <c r="C36" s="26" t="s">
        <v>1413</v>
      </c>
      <c r="D36" s="26" t="s">
        <v>1414</v>
      </c>
    </row>
    <row r="37" spans="1:4" x14ac:dyDescent="0.2">
      <c r="A37" s="78" t="s">
        <v>16</v>
      </c>
      <c r="B37" s="25">
        <v>89</v>
      </c>
      <c r="C37" s="26" t="s">
        <v>1293</v>
      </c>
      <c r="D37" s="26" t="s">
        <v>1294</v>
      </c>
    </row>
    <row r="38" spans="1:4" x14ac:dyDescent="0.2">
      <c r="A38" s="78" t="s">
        <v>1415</v>
      </c>
      <c r="B38" s="25">
        <v>68</v>
      </c>
      <c r="C38" s="26" t="s">
        <v>1416</v>
      </c>
      <c r="D38" s="26" t="s">
        <v>1417</v>
      </c>
    </row>
    <row r="39" spans="1:4" x14ac:dyDescent="0.2">
      <c r="A39" s="78" t="s">
        <v>1418</v>
      </c>
      <c r="B39" s="25">
        <v>2</v>
      </c>
      <c r="C39" s="26" t="s">
        <v>1419</v>
      </c>
      <c r="D39" s="26" t="s">
        <v>1420</v>
      </c>
    </row>
    <row r="40" spans="1:4" x14ac:dyDescent="0.2">
      <c r="A40" s="78" t="s">
        <v>1421</v>
      </c>
      <c r="B40" s="25">
        <v>4</v>
      </c>
      <c r="C40" s="25" t="s">
        <v>1422</v>
      </c>
      <c r="D40" s="25" t="s">
        <v>1423</v>
      </c>
    </row>
    <row r="41" spans="1:4" x14ac:dyDescent="0.2">
      <c r="A41" s="78" t="s">
        <v>1424</v>
      </c>
      <c r="B41" s="25">
        <v>6</v>
      </c>
      <c r="C41" s="25" t="s">
        <v>1302</v>
      </c>
      <c r="D41" s="25" t="s">
        <v>1425</v>
      </c>
    </row>
    <row r="42" spans="1:4" x14ac:dyDescent="0.2">
      <c r="A42" s="78" t="s">
        <v>1426</v>
      </c>
      <c r="B42" s="25">
        <v>9</v>
      </c>
      <c r="C42" s="25" t="s">
        <v>1427</v>
      </c>
      <c r="D42" s="25" t="s">
        <v>1428</v>
      </c>
    </row>
    <row r="43" spans="1:4" x14ac:dyDescent="0.2">
      <c r="A43" s="78" t="s">
        <v>1429</v>
      </c>
      <c r="B43" s="25">
        <v>11</v>
      </c>
      <c r="C43" s="25" t="s">
        <v>1430</v>
      </c>
      <c r="D43" s="25" t="s">
        <v>1431</v>
      </c>
    </row>
    <row r="44" spans="1:4" x14ac:dyDescent="0.2">
      <c r="A44" s="78" t="s">
        <v>1432</v>
      </c>
      <c r="B44" s="25">
        <v>7</v>
      </c>
      <c r="C44" s="25" t="s">
        <v>1433</v>
      </c>
      <c r="D44" s="25" t="s">
        <v>1434</v>
      </c>
    </row>
    <row r="45" spans="1:4" x14ac:dyDescent="0.2">
      <c r="A45" s="78" t="s">
        <v>8</v>
      </c>
      <c r="B45" s="25">
        <v>26</v>
      </c>
      <c r="C45" s="25" t="s">
        <v>1435</v>
      </c>
      <c r="D45" s="25" t="s">
        <v>1286</v>
      </c>
    </row>
    <row r="46" spans="1:4" ht="15" thickBot="1" x14ac:dyDescent="0.25">
      <c r="A46" s="79" t="s">
        <v>1436</v>
      </c>
      <c r="B46" s="80">
        <v>15</v>
      </c>
      <c r="C46" s="80" t="s">
        <v>1437</v>
      </c>
      <c r="D46" s="80" t="s">
        <v>1438</v>
      </c>
    </row>
    <row r="47" spans="1:4" ht="15" x14ac:dyDescent="0.2">
      <c r="A47" s="39" t="s">
        <v>1281</v>
      </c>
    </row>
    <row r="48" spans="1:4" ht="15" x14ac:dyDescent="0.2">
      <c r="A48" s="39" t="s">
        <v>1337</v>
      </c>
    </row>
  </sheetData>
  <pageMargins left="0.7" right="0.7" top="0.75" bottom="0.75" header="0.3" footer="0.3"/>
  <ignoredErrors>
    <ignoredError sqref="C3:C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3"/>
  <sheetViews>
    <sheetView workbookViewId="0">
      <selection activeCell="F6" sqref="F6"/>
    </sheetView>
  </sheetViews>
  <sheetFormatPr defaultColWidth="12.625" defaultRowHeight="15" customHeight="1" x14ac:dyDescent="0.2"/>
  <cols>
    <col min="1" max="1" width="41.625" style="5" customWidth="1"/>
    <col min="2" max="2" width="20" style="5" customWidth="1"/>
    <col min="3" max="3" width="63" style="5" customWidth="1"/>
    <col min="4" max="4" width="27.375" style="5" customWidth="1"/>
    <col min="5" max="5" width="15.625" style="5" customWidth="1"/>
    <col min="6" max="26" width="7.625" style="5" customWidth="1"/>
    <col min="27" max="16384" width="12.625" style="5"/>
  </cols>
  <sheetData>
    <row r="1" spans="1:7" ht="15" customHeight="1" thickBot="1" x14ac:dyDescent="0.25">
      <c r="A1" s="116" t="s">
        <v>1447</v>
      </c>
    </row>
    <row r="2" spans="1:7" ht="15.75" thickBot="1" x14ac:dyDescent="0.3">
      <c r="A2" s="117" t="s">
        <v>57</v>
      </c>
      <c r="B2" s="118" t="s">
        <v>59</v>
      </c>
      <c r="C2" s="118" t="s">
        <v>58</v>
      </c>
      <c r="D2" s="119" t="s">
        <v>0</v>
      </c>
      <c r="E2" s="120" t="s">
        <v>60</v>
      </c>
      <c r="F2" s="6"/>
    </row>
    <row r="3" spans="1:7" ht="14.25" x14ac:dyDescent="0.2">
      <c r="A3" s="2" t="s">
        <v>61</v>
      </c>
      <c r="B3" s="2" t="s">
        <v>62</v>
      </c>
      <c r="C3" s="2" t="s">
        <v>1096</v>
      </c>
      <c r="D3" s="7">
        <v>125</v>
      </c>
      <c r="E3" s="17">
        <v>64.8</v>
      </c>
    </row>
    <row r="4" spans="1:7" ht="14.25" x14ac:dyDescent="0.2">
      <c r="A4" s="2" t="s">
        <v>1713</v>
      </c>
      <c r="B4" s="2" t="s">
        <v>63</v>
      </c>
      <c r="C4" s="2" t="s">
        <v>1714</v>
      </c>
      <c r="D4" s="7">
        <v>125</v>
      </c>
      <c r="E4" s="134">
        <v>53.6</v>
      </c>
    </row>
    <row r="5" spans="1:7" ht="14.25" x14ac:dyDescent="0.2">
      <c r="A5" s="2" t="s">
        <v>64</v>
      </c>
      <c r="B5" s="2" t="s">
        <v>62</v>
      </c>
      <c r="C5" s="2" t="s">
        <v>1097</v>
      </c>
      <c r="D5" s="7">
        <v>153</v>
      </c>
      <c r="E5" s="17">
        <v>51.6</v>
      </c>
    </row>
    <row r="6" spans="1:7" ht="14.25" x14ac:dyDescent="0.2">
      <c r="A6" s="2" t="s">
        <v>65</v>
      </c>
      <c r="B6" s="2" t="s">
        <v>66</v>
      </c>
      <c r="C6" s="2" t="s">
        <v>1089</v>
      </c>
      <c r="D6" s="7">
        <v>69</v>
      </c>
      <c r="E6" s="17">
        <v>43.500000000000007</v>
      </c>
    </row>
    <row r="7" spans="1:7" ht="14.25" x14ac:dyDescent="0.2">
      <c r="A7" s="2" t="s">
        <v>1162</v>
      </c>
      <c r="B7" s="2" t="s">
        <v>68</v>
      </c>
      <c r="C7" s="2" t="s">
        <v>67</v>
      </c>
      <c r="D7" s="7">
        <v>5</v>
      </c>
      <c r="E7" s="17">
        <v>40</v>
      </c>
    </row>
    <row r="8" spans="1:7" ht="14.25" x14ac:dyDescent="0.2">
      <c r="A8" s="2" t="s">
        <v>69</v>
      </c>
      <c r="B8" s="2" t="s">
        <v>66</v>
      </c>
      <c r="C8" s="2" t="s">
        <v>1090</v>
      </c>
      <c r="D8" s="7">
        <v>403</v>
      </c>
      <c r="E8" s="17">
        <v>23.099999999999998</v>
      </c>
      <c r="G8" s="144"/>
    </row>
    <row r="9" spans="1:7" ht="14.25" x14ac:dyDescent="0.2">
      <c r="A9" s="2" t="s">
        <v>70</v>
      </c>
      <c r="B9" s="2" t="s">
        <v>68</v>
      </c>
      <c r="C9" s="2" t="s">
        <v>1091</v>
      </c>
      <c r="D9" s="7">
        <v>68</v>
      </c>
      <c r="E9" s="17">
        <v>20.5</v>
      </c>
    </row>
    <row r="10" spans="1:7" ht="14.25" x14ac:dyDescent="0.2">
      <c r="A10" s="2" t="s">
        <v>1673</v>
      </c>
      <c r="B10" s="2" t="s">
        <v>63</v>
      </c>
      <c r="C10" s="2" t="s">
        <v>1712</v>
      </c>
      <c r="D10" s="7">
        <v>962</v>
      </c>
      <c r="E10" s="134">
        <v>20.5</v>
      </c>
    </row>
    <row r="11" spans="1:7" ht="14.25" x14ac:dyDescent="0.2">
      <c r="A11" s="2" t="s">
        <v>75</v>
      </c>
      <c r="B11" s="2" t="s">
        <v>66</v>
      </c>
      <c r="C11" s="2" t="s">
        <v>1676</v>
      </c>
      <c r="D11" s="7">
        <v>433</v>
      </c>
      <c r="E11" s="134">
        <v>20.100000000000001</v>
      </c>
    </row>
    <row r="12" spans="1:7" ht="14.25" x14ac:dyDescent="0.2">
      <c r="A12" s="2" t="s">
        <v>71</v>
      </c>
      <c r="B12" s="2" t="s">
        <v>66</v>
      </c>
      <c r="C12" s="2" t="s">
        <v>67</v>
      </c>
      <c r="D12" s="7">
        <v>3615</v>
      </c>
      <c r="E12" s="17">
        <v>19.2</v>
      </c>
    </row>
    <row r="13" spans="1:7" ht="14.25" x14ac:dyDescent="0.2">
      <c r="A13" s="2" t="s">
        <v>72</v>
      </c>
      <c r="B13" s="2" t="s">
        <v>62</v>
      </c>
      <c r="C13" s="2" t="s">
        <v>1093</v>
      </c>
      <c r="D13" s="7">
        <v>179</v>
      </c>
      <c r="E13" s="17">
        <v>18.994413407821227</v>
      </c>
    </row>
    <row r="14" spans="1:7" ht="14.25" x14ac:dyDescent="0.2">
      <c r="A14" s="2" t="s">
        <v>73</v>
      </c>
      <c r="B14" s="2" t="s">
        <v>68</v>
      </c>
      <c r="C14" s="2" t="s">
        <v>1674</v>
      </c>
      <c r="D14" s="7">
        <v>595</v>
      </c>
      <c r="E14" s="134">
        <v>16.7</v>
      </c>
    </row>
    <row r="15" spans="1:7" ht="14.25" x14ac:dyDescent="0.2">
      <c r="A15" s="2" t="s">
        <v>74</v>
      </c>
      <c r="B15" s="2" t="s">
        <v>68</v>
      </c>
      <c r="C15" s="2" t="s">
        <v>1094</v>
      </c>
      <c r="D15" s="7">
        <v>120</v>
      </c>
      <c r="E15" s="17">
        <v>15.9</v>
      </c>
    </row>
    <row r="16" spans="1:7" ht="14.25" x14ac:dyDescent="0.2">
      <c r="A16" s="2" t="s">
        <v>1458</v>
      </c>
      <c r="B16" s="135" t="s">
        <v>96</v>
      </c>
      <c r="C16" s="2" t="s">
        <v>1725</v>
      </c>
      <c r="D16" s="7">
        <v>682</v>
      </c>
      <c r="E16" s="134">
        <v>15</v>
      </c>
    </row>
    <row r="17" spans="1:5" ht="14.25" x14ac:dyDescent="0.2">
      <c r="A17" s="2" t="s">
        <v>76</v>
      </c>
      <c r="B17" s="2" t="s">
        <v>77</v>
      </c>
      <c r="C17" s="2" t="s">
        <v>1663</v>
      </c>
      <c r="D17" s="7">
        <v>108</v>
      </c>
      <c r="E17" s="134">
        <v>14.899999999999999</v>
      </c>
    </row>
    <row r="18" spans="1:5" ht="14.25" x14ac:dyDescent="0.2">
      <c r="A18" s="2" t="s">
        <v>80</v>
      </c>
      <c r="B18" s="2" t="s">
        <v>68</v>
      </c>
      <c r="C18" s="2" t="s">
        <v>1095</v>
      </c>
      <c r="D18" s="7">
        <v>285</v>
      </c>
      <c r="E18" s="17">
        <v>14.100000000000001</v>
      </c>
    </row>
    <row r="19" spans="1:5" ht="14.25" x14ac:dyDescent="0.2">
      <c r="A19" s="2" t="s">
        <v>83</v>
      </c>
      <c r="B19" s="2" t="s">
        <v>84</v>
      </c>
      <c r="C19" s="2" t="s">
        <v>1678</v>
      </c>
      <c r="D19" s="7">
        <v>174</v>
      </c>
      <c r="E19" s="17">
        <v>12.643678160919542</v>
      </c>
    </row>
    <row r="20" spans="1:5" ht="14.25" x14ac:dyDescent="0.2">
      <c r="A20" s="2" t="s">
        <v>78</v>
      </c>
      <c r="B20" s="2" t="s">
        <v>79</v>
      </c>
      <c r="C20" s="2" t="s">
        <v>1675</v>
      </c>
      <c r="D20" s="7">
        <v>279</v>
      </c>
      <c r="E20" s="134">
        <v>12.6</v>
      </c>
    </row>
    <row r="21" spans="1:5" ht="15.75" customHeight="1" x14ac:dyDescent="0.2">
      <c r="A21" s="2" t="s">
        <v>1461</v>
      </c>
      <c r="B21" s="2" t="s">
        <v>62</v>
      </c>
      <c r="C21" s="2" t="s">
        <v>1098</v>
      </c>
      <c r="D21" s="7">
        <v>380</v>
      </c>
      <c r="E21" s="17">
        <v>12.368421052631579</v>
      </c>
    </row>
    <row r="22" spans="1:5" ht="15.75" customHeight="1" x14ac:dyDescent="0.2">
      <c r="A22" s="2" t="s">
        <v>1462</v>
      </c>
      <c r="B22" s="2" t="s">
        <v>62</v>
      </c>
      <c r="C22" s="2" t="s">
        <v>1099</v>
      </c>
      <c r="D22" s="7">
        <v>734</v>
      </c>
      <c r="E22" s="17">
        <v>12.26158038147139</v>
      </c>
    </row>
    <row r="23" spans="1:5" ht="15.75" customHeight="1" x14ac:dyDescent="0.2">
      <c r="A23" s="2" t="s">
        <v>1466</v>
      </c>
      <c r="B23" s="2" t="s">
        <v>77</v>
      </c>
      <c r="C23" s="2" t="s">
        <v>1664</v>
      </c>
      <c r="D23" s="7">
        <v>654</v>
      </c>
      <c r="E23" s="134">
        <v>12.2</v>
      </c>
    </row>
    <row r="24" spans="1:5" ht="15.75" customHeight="1" x14ac:dyDescent="0.2">
      <c r="A24" s="2" t="s">
        <v>85</v>
      </c>
      <c r="B24" s="2" t="s">
        <v>68</v>
      </c>
      <c r="C24" s="2" t="s">
        <v>1100</v>
      </c>
      <c r="D24" s="7">
        <v>92</v>
      </c>
      <c r="E24" s="17">
        <v>12</v>
      </c>
    </row>
    <row r="25" spans="1:5" ht="15.75" customHeight="1" x14ac:dyDescent="0.2">
      <c r="A25" s="2" t="s">
        <v>1460</v>
      </c>
      <c r="B25" s="2" t="s">
        <v>1201</v>
      </c>
      <c r="C25" s="2" t="s">
        <v>1101</v>
      </c>
      <c r="D25" s="7">
        <v>152</v>
      </c>
      <c r="E25" s="17">
        <v>11.84</v>
      </c>
    </row>
    <row r="26" spans="1:5" ht="15.75" customHeight="1" x14ac:dyDescent="0.2">
      <c r="A26" s="2" t="s">
        <v>1463</v>
      </c>
      <c r="B26" s="2" t="s">
        <v>62</v>
      </c>
      <c r="C26" s="2" t="s">
        <v>1102</v>
      </c>
      <c r="D26" s="7">
        <v>862</v>
      </c>
      <c r="E26" s="17">
        <v>11.716937354988399</v>
      </c>
    </row>
    <row r="27" spans="1:5" ht="15.75" customHeight="1" x14ac:dyDescent="0.2">
      <c r="A27" s="2" t="s">
        <v>88</v>
      </c>
      <c r="B27" s="2" t="s">
        <v>68</v>
      </c>
      <c r="C27" s="2" t="s">
        <v>1103</v>
      </c>
      <c r="D27" s="7">
        <v>207</v>
      </c>
      <c r="E27" s="17">
        <v>11.5</v>
      </c>
    </row>
    <row r="28" spans="1:5" ht="15.75" customHeight="1" x14ac:dyDescent="0.2">
      <c r="A28" s="2" t="s">
        <v>125</v>
      </c>
      <c r="B28" s="2" t="s">
        <v>126</v>
      </c>
      <c r="C28" s="2" t="s">
        <v>1704</v>
      </c>
      <c r="D28" s="7">
        <v>7578</v>
      </c>
      <c r="E28" s="134">
        <v>11.4</v>
      </c>
    </row>
    <row r="29" spans="1:5" ht="15.75" customHeight="1" x14ac:dyDescent="0.2">
      <c r="A29" s="2" t="s">
        <v>89</v>
      </c>
      <c r="B29" s="2" t="s">
        <v>68</v>
      </c>
      <c r="C29" s="2" t="s">
        <v>1091</v>
      </c>
      <c r="D29" s="7">
        <v>71</v>
      </c>
      <c r="E29" s="17">
        <v>11.3</v>
      </c>
    </row>
    <row r="30" spans="1:5" ht="15.75" customHeight="1" x14ac:dyDescent="0.2">
      <c r="A30" s="2" t="s">
        <v>109</v>
      </c>
      <c r="B30" s="2" t="s">
        <v>110</v>
      </c>
      <c r="C30" s="2" t="s">
        <v>1110</v>
      </c>
      <c r="D30" s="7">
        <v>359</v>
      </c>
      <c r="E30" s="134">
        <v>11.3</v>
      </c>
    </row>
    <row r="31" spans="1:5" ht="15.75" customHeight="1" x14ac:dyDescent="0.2">
      <c r="A31" s="2" t="s">
        <v>1177</v>
      </c>
      <c r="B31" s="2" t="s">
        <v>113</v>
      </c>
      <c r="C31" s="2" t="s">
        <v>1672</v>
      </c>
      <c r="D31" s="7">
        <v>253</v>
      </c>
      <c r="E31" s="134">
        <v>11.1</v>
      </c>
    </row>
    <row r="32" spans="1:5" ht="15.75" customHeight="1" x14ac:dyDescent="0.2">
      <c r="A32" s="2" t="s">
        <v>90</v>
      </c>
      <c r="B32" s="2" t="s">
        <v>68</v>
      </c>
      <c r="C32" s="2" t="s">
        <v>1103</v>
      </c>
      <c r="D32" s="7">
        <v>225</v>
      </c>
      <c r="E32" s="17">
        <v>11.041009463722396</v>
      </c>
    </row>
    <row r="33" spans="1:5" ht="15.75" customHeight="1" x14ac:dyDescent="0.2">
      <c r="A33" s="2" t="s">
        <v>91</v>
      </c>
      <c r="B33" s="2" t="s">
        <v>92</v>
      </c>
      <c r="C33" s="2" t="s">
        <v>1657</v>
      </c>
      <c r="D33" s="7">
        <v>133</v>
      </c>
      <c r="E33" s="17">
        <v>10.600000000000001</v>
      </c>
    </row>
    <row r="34" spans="1:5" ht="15.75" customHeight="1" x14ac:dyDescent="0.2">
      <c r="A34" s="2" t="s">
        <v>1454</v>
      </c>
      <c r="B34" s="2" t="s">
        <v>84</v>
      </c>
      <c r="C34" s="2" t="s">
        <v>1105</v>
      </c>
      <c r="D34" s="7">
        <v>180</v>
      </c>
      <c r="E34" s="17">
        <v>10.555555555555555</v>
      </c>
    </row>
    <row r="35" spans="1:5" ht="15.75" customHeight="1" x14ac:dyDescent="0.2">
      <c r="A35" s="2" t="s">
        <v>93</v>
      </c>
      <c r="B35" s="2" t="s">
        <v>94</v>
      </c>
      <c r="C35" s="2" t="s">
        <v>1106</v>
      </c>
      <c r="D35" s="7">
        <v>86</v>
      </c>
      <c r="E35" s="17">
        <v>10.500000000000002</v>
      </c>
    </row>
    <row r="36" spans="1:5" ht="15.75" customHeight="1" x14ac:dyDescent="0.2">
      <c r="A36" s="3" t="s">
        <v>1464</v>
      </c>
      <c r="B36" s="18" t="s">
        <v>77</v>
      </c>
      <c r="C36" s="8" t="s">
        <v>95</v>
      </c>
      <c r="D36" s="19">
        <v>96</v>
      </c>
      <c r="E36" s="17">
        <v>10.4</v>
      </c>
    </row>
    <row r="37" spans="1:5" ht="15.75" customHeight="1" x14ac:dyDescent="0.2">
      <c r="A37" s="2" t="s">
        <v>97</v>
      </c>
      <c r="B37" s="2" t="s">
        <v>98</v>
      </c>
      <c r="C37" s="2" t="s">
        <v>1721</v>
      </c>
      <c r="D37" s="7">
        <v>732</v>
      </c>
      <c r="E37" s="134">
        <v>10.3</v>
      </c>
    </row>
    <row r="38" spans="1:5" ht="15.75" customHeight="1" x14ac:dyDescent="0.2">
      <c r="A38" s="2" t="s">
        <v>111</v>
      </c>
      <c r="B38" s="2" t="s">
        <v>112</v>
      </c>
      <c r="C38" s="2" t="s">
        <v>1671</v>
      </c>
      <c r="D38" s="7">
        <v>413</v>
      </c>
      <c r="E38" s="134">
        <v>10.199999999999999</v>
      </c>
    </row>
    <row r="39" spans="1:5" ht="15.75" customHeight="1" x14ac:dyDescent="0.2">
      <c r="A39" s="18" t="s">
        <v>1719</v>
      </c>
      <c r="B39" s="18" t="s">
        <v>68</v>
      </c>
      <c r="C39" s="3" t="s">
        <v>1731</v>
      </c>
      <c r="D39" s="19">
        <v>1070</v>
      </c>
      <c r="E39" s="134">
        <v>10.1</v>
      </c>
    </row>
    <row r="40" spans="1:5" ht="15.75" customHeight="1" x14ac:dyDescent="0.2">
      <c r="A40" s="2" t="s">
        <v>1710</v>
      </c>
      <c r="B40" s="2" t="s">
        <v>96</v>
      </c>
      <c r="C40" s="2" t="s">
        <v>1706</v>
      </c>
      <c r="D40" s="7">
        <v>170</v>
      </c>
      <c r="E40" s="134">
        <v>10</v>
      </c>
    </row>
    <row r="41" spans="1:5" ht="15.75" customHeight="1" x14ac:dyDescent="0.2">
      <c r="A41" s="2" t="s">
        <v>1163</v>
      </c>
      <c r="B41" s="2" t="s">
        <v>68</v>
      </c>
      <c r="C41" s="2" t="s">
        <v>1103</v>
      </c>
      <c r="D41" s="7">
        <v>61</v>
      </c>
      <c r="E41" s="17">
        <v>9.9</v>
      </c>
    </row>
    <row r="42" spans="1:5" ht="15.75" customHeight="1" x14ac:dyDescent="0.2">
      <c r="A42" s="18" t="s">
        <v>99</v>
      </c>
      <c r="B42" s="18" t="s">
        <v>68</v>
      </c>
      <c r="C42" s="2" t="s">
        <v>1091</v>
      </c>
      <c r="D42" s="19">
        <v>41</v>
      </c>
      <c r="E42" s="17">
        <v>9.7560975609756095</v>
      </c>
    </row>
    <row r="43" spans="1:5" ht="15.75" customHeight="1" x14ac:dyDescent="0.2">
      <c r="A43" s="2" t="s">
        <v>1088</v>
      </c>
      <c r="B43" s="2" t="s">
        <v>84</v>
      </c>
      <c r="C43" s="2" t="s">
        <v>1107</v>
      </c>
      <c r="D43" s="7">
        <v>299</v>
      </c>
      <c r="E43" s="134">
        <v>9.6989966555183944</v>
      </c>
    </row>
    <row r="44" spans="1:5" ht="15.75" customHeight="1" x14ac:dyDescent="0.2">
      <c r="A44" s="2" t="s">
        <v>1175</v>
      </c>
      <c r="B44" s="2" t="s">
        <v>94</v>
      </c>
      <c r="C44" s="2" t="s">
        <v>1108</v>
      </c>
      <c r="D44" s="7">
        <v>62</v>
      </c>
      <c r="E44" s="17">
        <v>9.6</v>
      </c>
    </row>
    <row r="45" spans="1:5" ht="15.75" customHeight="1" x14ac:dyDescent="0.2">
      <c r="A45" s="2" t="s">
        <v>1176</v>
      </c>
      <c r="B45" s="2" t="s">
        <v>104</v>
      </c>
      <c r="C45" s="2" t="s">
        <v>1109</v>
      </c>
      <c r="D45" s="7">
        <v>700</v>
      </c>
      <c r="E45" s="17">
        <v>9.4</v>
      </c>
    </row>
    <row r="46" spans="1:5" ht="15.75" customHeight="1" x14ac:dyDescent="0.2">
      <c r="A46" s="2" t="s">
        <v>1164</v>
      </c>
      <c r="B46" s="2" t="s">
        <v>104</v>
      </c>
      <c r="C46" s="2" t="s">
        <v>1683</v>
      </c>
      <c r="D46" s="7">
        <v>547</v>
      </c>
      <c r="E46" s="134">
        <v>9.1</v>
      </c>
    </row>
    <row r="47" spans="1:5" ht="15.75" customHeight="1" x14ac:dyDescent="0.2">
      <c r="A47" s="2" t="s">
        <v>102</v>
      </c>
      <c r="B47" s="2" t="s">
        <v>103</v>
      </c>
      <c r="C47" s="2" t="s">
        <v>1667</v>
      </c>
      <c r="D47" s="7">
        <v>561</v>
      </c>
      <c r="E47" s="134">
        <v>8.9</v>
      </c>
    </row>
    <row r="48" spans="1:5" ht="15.75" customHeight="1" x14ac:dyDescent="0.2">
      <c r="A48" s="2" t="s">
        <v>107</v>
      </c>
      <c r="B48" s="2" t="s">
        <v>108</v>
      </c>
      <c r="C48" s="2" t="s">
        <v>1690</v>
      </c>
      <c r="D48" s="7">
        <v>240</v>
      </c>
      <c r="E48" s="134">
        <v>8.8000000000000007</v>
      </c>
    </row>
    <row r="49" spans="1:5" ht="15.75" customHeight="1" x14ac:dyDescent="0.2">
      <c r="A49" s="2" t="s">
        <v>1178</v>
      </c>
      <c r="B49" s="2" t="s">
        <v>104</v>
      </c>
      <c r="C49" s="2" t="s">
        <v>1112</v>
      </c>
      <c r="D49" s="7">
        <v>159</v>
      </c>
      <c r="E49" s="134">
        <v>8.8000000000000007</v>
      </c>
    </row>
    <row r="50" spans="1:5" ht="15.75" customHeight="1" x14ac:dyDescent="0.2">
      <c r="A50" s="2" t="s">
        <v>1658</v>
      </c>
      <c r="B50" s="2" t="s">
        <v>140</v>
      </c>
      <c r="C50" s="2" t="s">
        <v>1659</v>
      </c>
      <c r="D50" s="7">
        <v>374</v>
      </c>
      <c r="E50" s="134">
        <v>8.8000000000000007</v>
      </c>
    </row>
    <row r="51" spans="1:5" ht="15.75" customHeight="1" x14ac:dyDescent="0.2">
      <c r="A51" s="2" t="s">
        <v>115</v>
      </c>
      <c r="B51" s="2" t="s">
        <v>117</v>
      </c>
      <c r="C51" s="2" t="s">
        <v>116</v>
      </c>
      <c r="D51" s="7">
        <v>129</v>
      </c>
      <c r="E51" s="17">
        <v>8.6</v>
      </c>
    </row>
    <row r="52" spans="1:5" ht="15.75" customHeight="1" x14ac:dyDescent="0.2">
      <c r="A52" s="2" t="s">
        <v>1179</v>
      </c>
      <c r="B52" s="2" t="s">
        <v>68</v>
      </c>
      <c r="C52" s="2" t="s">
        <v>1113</v>
      </c>
      <c r="D52" s="7">
        <v>106</v>
      </c>
      <c r="E52" s="17">
        <v>8.5</v>
      </c>
    </row>
    <row r="53" spans="1:5" ht="15.75" customHeight="1" x14ac:dyDescent="0.2">
      <c r="A53" s="2" t="s">
        <v>1180</v>
      </c>
      <c r="B53" s="2" t="s">
        <v>103</v>
      </c>
      <c r="C53" s="2" t="s">
        <v>1666</v>
      </c>
      <c r="D53" s="19">
        <v>179</v>
      </c>
      <c r="E53" s="17">
        <v>8.3798882681564244</v>
      </c>
    </row>
    <row r="54" spans="1:5" ht="15.75" customHeight="1" x14ac:dyDescent="0.2">
      <c r="A54" s="2" t="s">
        <v>1698</v>
      </c>
      <c r="B54" s="2" t="s">
        <v>1700</v>
      </c>
      <c r="C54" s="2" t="s">
        <v>1730</v>
      </c>
      <c r="D54" s="7">
        <v>480</v>
      </c>
      <c r="E54" s="17">
        <v>8.3000000000000007</v>
      </c>
    </row>
    <row r="55" spans="1:5" ht="15.75" customHeight="1" x14ac:dyDescent="0.2">
      <c r="A55" s="2" t="s">
        <v>121</v>
      </c>
      <c r="B55" s="2" t="s">
        <v>122</v>
      </c>
      <c r="C55" s="2" t="s">
        <v>1113</v>
      </c>
      <c r="D55" s="7">
        <v>48</v>
      </c>
      <c r="E55" s="17">
        <v>8.3000000000000007</v>
      </c>
    </row>
    <row r="56" spans="1:5" ht="15.75" customHeight="1" x14ac:dyDescent="0.2">
      <c r="A56" s="18" t="s">
        <v>123</v>
      </c>
      <c r="B56" s="18" t="s">
        <v>124</v>
      </c>
      <c r="C56" s="18" t="s">
        <v>1114</v>
      </c>
      <c r="D56" s="19">
        <v>72</v>
      </c>
      <c r="E56" s="19">
        <v>8.3000000000000007</v>
      </c>
    </row>
    <row r="57" spans="1:5" ht="15.75" customHeight="1" x14ac:dyDescent="0.2">
      <c r="A57" s="2" t="s">
        <v>1467</v>
      </c>
      <c r="B57" s="2" t="s">
        <v>96</v>
      </c>
      <c r="C57" s="2" t="s">
        <v>1705</v>
      </c>
      <c r="D57" s="7">
        <v>142</v>
      </c>
      <c r="E57" s="134">
        <v>8.3000000000000007</v>
      </c>
    </row>
    <row r="58" spans="1:5" ht="15.75" customHeight="1" x14ac:dyDescent="0.2">
      <c r="A58" s="2" t="s">
        <v>137</v>
      </c>
      <c r="B58" s="2" t="s">
        <v>131</v>
      </c>
      <c r="C58" s="2" t="s">
        <v>1697</v>
      </c>
      <c r="D58" s="7">
        <v>969</v>
      </c>
      <c r="E58" s="134">
        <v>8.3000000000000007</v>
      </c>
    </row>
    <row r="59" spans="1:5" ht="15.75" customHeight="1" x14ac:dyDescent="0.2">
      <c r="A59" s="3" t="s">
        <v>1459</v>
      </c>
      <c r="B59" s="18" t="s">
        <v>114</v>
      </c>
      <c r="C59" s="8" t="s">
        <v>1682</v>
      </c>
      <c r="D59" s="19">
        <v>368</v>
      </c>
      <c r="E59" s="134">
        <v>8.1999999999999993</v>
      </c>
    </row>
    <row r="60" spans="1:5" ht="15.75" customHeight="1" x14ac:dyDescent="0.2">
      <c r="A60" s="2" t="s">
        <v>1457</v>
      </c>
      <c r="B60" s="2" t="s">
        <v>1201</v>
      </c>
      <c r="C60" s="2" t="s">
        <v>1099</v>
      </c>
      <c r="D60" s="7">
        <v>246</v>
      </c>
      <c r="E60" s="17">
        <v>8.1300000000000008</v>
      </c>
    </row>
    <row r="61" spans="1:5" ht="15.75" customHeight="1" x14ac:dyDescent="0.2">
      <c r="A61" s="2" t="s">
        <v>1728</v>
      </c>
      <c r="B61" s="2" t="s">
        <v>94</v>
      </c>
      <c r="C61" s="2" t="s">
        <v>1681</v>
      </c>
      <c r="D61" s="19">
        <v>1435</v>
      </c>
      <c r="E61" s="134">
        <v>8.1</v>
      </c>
    </row>
    <row r="62" spans="1:5" ht="15.75" customHeight="1" x14ac:dyDescent="0.2">
      <c r="A62" s="2" t="s">
        <v>1717</v>
      </c>
      <c r="B62" s="2" t="s">
        <v>68</v>
      </c>
      <c r="C62" s="2" t="s">
        <v>1716</v>
      </c>
      <c r="D62" s="7">
        <v>50</v>
      </c>
      <c r="E62" s="134">
        <v>8</v>
      </c>
    </row>
    <row r="63" spans="1:5" ht="15.75" customHeight="1" x14ac:dyDescent="0.2">
      <c r="A63" s="2" t="s">
        <v>127</v>
      </c>
      <c r="B63" s="2" t="s">
        <v>68</v>
      </c>
      <c r="C63" s="2" t="s">
        <v>1110</v>
      </c>
      <c r="D63" s="7">
        <v>76</v>
      </c>
      <c r="E63" s="17">
        <v>7.9</v>
      </c>
    </row>
    <row r="64" spans="1:5" ht="15.75" customHeight="1" x14ac:dyDescent="0.2">
      <c r="A64" s="2" t="s">
        <v>1453</v>
      </c>
      <c r="B64" s="2" t="s">
        <v>84</v>
      </c>
      <c r="C64" s="2" t="s">
        <v>1679</v>
      </c>
      <c r="D64" s="7">
        <v>114</v>
      </c>
      <c r="E64" s="134">
        <v>7.9</v>
      </c>
    </row>
    <row r="65" spans="1:5" ht="15.75" customHeight="1" x14ac:dyDescent="0.2">
      <c r="A65" s="2" t="s">
        <v>1165</v>
      </c>
      <c r="B65" s="2" t="s">
        <v>113</v>
      </c>
      <c r="C65" s="2" t="s">
        <v>1111</v>
      </c>
      <c r="D65" s="7">
        <v>90</v>
      </c>
      <c r="E65" s="17">
        <v>7.7</v>
      </c>
    </row>
    <row r="66" spans="1:5" ht="15.75" customHeight="1" x14ac:dyDescent="0.2">
      <c r="A66" s="18" t="s">
        <v>128</v>
      </c>
      <c r="B66" s="18" t="s">
        <v>68</v>
      </c>
      <c r="C66" s="18" t="s">
        <v>1115</v>
      </c>
      <c r="D66" s="19">
        <v>98</v>
      </c>
      <c r="E66" s="19">
        <v>7.7</v>
      </c>
    </row>
    <row r="67" spans="1:5" ht="15.75" customHeight="1" x14ac:dyDescent="0.2">
      <c r="A67" s="2" t="s">
        <v>172</v>
      </c>
      <c r="B67" s="2" t="s">
        <v>96</v>
      </c>
      <c r="C67" s="2" t="s">
        <v>1724</v>
      </c>
      <c r="D67" s="7">
        <v>467</v>
      </c>
      <c r="E67" s="134">
        <v>7.5</v>
      </c>
    </row>
    <row r="68" spans="1:5" ht="15.75" customHeight="1" x14ac:dyDescent="0.2">
      <c r="A68" s="2" t="s">
        <v>1168</v>
      </c>
      <c r="B68" s="2" t="s">
        <v>139</v>
      </c>
      <c r="C68" s="2" t="s">
        <v>1701</v>
      </c>
      <c r="D68" s="7">
        <v>597</v>
      </c>
      <c r="E68" s="134">
        <v>7.4</v>
      </c>
    </row>
    <row r="69" spans="1:5" ht="15.75" customHeight="1" x14ac:dyDescent="0.2">
      <c r="A69" s="2" t="s">
        <v>130</v>
      </c>
      <c r="B69" s="2" t="s">
        <v>131</v>
      </c>
      <c r="C69" s="2" t="s">
        <v>1116</v>
      </c>
      <c r="D69" s="7">
        <v>229</v>
      </c>
      <c r="E69" s="134">
        <v>7.3999999999999995</v>
      </c>
    </row>
    <row r="70" spans="1:5" ht="15.75" customHeight="1" x14ac:dyDescent="0.2">
      <c r="A70" s="2" t="s">
        <v>132</v>
      </c>
      <c r="B70" s="2" t="s">
        <v>133</v>
      </c>
      <c r="C70" s="2" t="s">
        <v>1117</v>
      </c>
      <c r="D70" s="7">
        <v>81</v>
      </c>
      <c r="E70" s="17">
        <v>7.3999999999999995</v>
      </c>
    </row>
    <row r="71" spans="1:5" ht="15.75" customHeight="1" x14ac:dyDescent="0.2">
      <c r="A71" s="2" t="s">
        <v>120</v>
      </c>
      <c r="B71" s="2" t="s">
        <v>1202</v>
      </c>
      <c r="C71" s="2" t="s">
        <v>1669</v>
      </c>
      <c r="D71" s="7">
        <v>233</v>
      </c>
      <c r="E71" s="134">
        <v>7.3</v>
      </c>
    </row>
    <row r="72" spans="1:5" ht="15.75" customHeight="1" x14ac:dyDescent="0.2">
      <c r="A72" s="2" t="s">
        <v>134</v>
      </c>
      <c r="B72" s="2" t="s">
        <v>135</v>
      </c>
      <c r="C72" s="2" t="s">
        <v>1118</v>
      </c>
      <c r="D72" s="7">
        <v>1000</v>
      </c>
      <c r="E72" s="17">
        <v>7.3</v>
      </c>
    </row>
    <row r="73" spans="1:5" ht="15.75" customHeight="1" x14ac:dyDescent="0.2">
      <c r="A73" s="2" t="s">
        <v>1166</v>
      </c>
      <c r="B73" s="2" t="s">
        <v>104</v>
      </c>
      <c r="C73" s="2" t="s">
        <v>1686</v>
      </c>
      <c r="D73" s="7">
        <v>320</v>
      </c>
      <c r="E73" s="134">
        <v>7.2</v>
      </c>
    </row>
    <row r="74" spans="1:5" ht="15.75" customHeight="1" x14ac:dyDescent="0.2">
      <c r="A74" s="2" t="s">
        <v>1167</v>
      </c>
      <c r="B74" s="2" t="s">
        <v>108</v>
      </c>
      <c r="C74" s="2" t="s">
        <v>1119</v>
      </c>
      <c r="D74" s="7">
        <v>65</v>
      </c>
      <c r="E74" s="17">
        <v>7.1000000000000005</v>
      </c>
    </row>
    <row r="75" spans="1:5" ht="15.75" customHeight="1" x14ac:dyDescent="0.2">
      <c r="A75" s="2" t="s">
        <v>81</v>
      </c>
      <c r="B75" s="2" t="s">
        <v>82</v>
      </c>
      <c r="C75" s="2" t="s">
        <v>1715</v>
      </c>
      <c r="D75" s="7">
        <v>1341</v>
      </c>
      <c r="E75" s="134">
        <v>7.1</v>
      </c>
    </row>
    <row r="76" spans="1:5" ht="15.75" customHeight="1" x14ac:dyDescent="0.2">
      <c r="A76" s="2" t="s">
        <v>136</v>
      </c>
      <c r="B76" s="2" t="s">
        <v>136</v>
      </c>
      <c r="C76" s="2" t="s">
        <v>1120</v>
      </c>
      <c r="D76" s="7">
        <v>339</v>
      </c>
      <c r="E76" s="17">
        <v>7.0000000000000009</v>
      </c>
    </row>
    <row r="77" spans="1:5" ht="15.75" customHeight="1" x14ac:dyDescent="0.2">
      <c r="A77" s="2" t="s">
        <v>138</v>
      </c>
      <c r="B77" s="2" t="s">
        <v>68</v>
      </c>
      <c r="C77" s="2" t="s">
        <v>1121</v>
      </c>
      <c r="D77" s="7">
        <v>71</v>
      </c>
      <c r="E77" s="17">
        <v>7.0000000000000009</v>
      </c>
    </row>
    <row r="78" spans="1:5" ht="15.75" customHeight="1" x14ac:dyDescent="0.2">
      <c r="A78" s="18" t="s">
        <v>105</v>
      </c>
      <c r="B78" s="18" t="s">
        <v>106</v>
      </c>
      <c r="C78" s="8" t="s">
        <v>1720</v>
      </c>
      <c r="D78" s="19">
        <v>607</v>
      </c>
      <c r="E78" s="134">
        <v>6.9</v>
      </c>
    </row>
    <row r="79" spans="1:5" ht="15.75" customHeight="1" x14ac:dyDescent="0.2">
      <c r="A79" s="2" t="s">
        <v>118</v>
      </c>
      <c r="B79" s="2" t="s">
        <v>119</v>
      </c>
      <c r="C79" s="2" t="s">
        <v>1661</v>
      </c>
      <c r="D79" s="7">
        <v>996</v>
      </c>
      <c r="E79" s="134">
        <v>6.9</v>
      </c>
    </row>
    <row r="80" spans="1:5" ht="15.75" customHeight="1" x14ac:dyDescent="0.2">
      <c r="A80" s="2" t="s">
        <v>1709</v>
      </c>
      <c r="B80" s="2" t="s">
        <v>96</v>
      </c>
      <c r="C80" s="2" t="s">
        <v>1707</v>
      </c>
      <c r="D80" s="7">
        <v>367</v>
      </c>
      <c r="E80" s="134">
        <v>6.8</v>
      </c>
    </row>
    <row r="81" spans="1:5" ht="15.75" customHeight="1" x14ac:dyDescent="0.2">
      <c r="A81" s="2" t="s">
        <v>1174</v>
      </c>
      <c r="B81" s="2" t="s">
        <v>139</v>
      </c>
      <c r="C81" s="2" t="s">
        <v>1699</v>
      </c>
      <c r="D81" s="7">
        <v>545</v>
      </c>
      <c r="E81" s="134">
        <v>6.8</v>
      </c>
    </row>
    <row r="82" spans="1:5" ht="15.75" customHeight="1" x14ac:dyDescent="0.2">
      <c r="A82" s="2" t="s">
        <v>129</v>
      </c>
      <c r="B82" s="135" t="s">
        <v>96</v>
      </c>
      <c r="C82" s="2" t="s">
        <v>1703</v>
      </c>
      <c r="D82" s="7">
        <v>535</v>
      </c>
      <c r="E82" s="134">
        <v>6.7</v>
      </c>
    </row>
    <row r="83" spans="1:5" ht="15.75" customHeight="1" x14ac:dyDescent="0.2">
      <c r="A83" s="18" t="s">
        <v>142</v>
      </c>
      <c r="B83" s="18" t="s">
        <v>144</v>
      </c>
      <c r="C83" s="18" t="s">
        <v>143</v>
      </c>
      <c r="D83" s="19">
        <v>680</v>
      </c>
      <c r="E83" s="17">
        <v>6.6</v>
      </c>
    </row>
    <row r="84" spans="1:5" ht="15.75" customHeight="1" x14ac:dyDescent="0.2">
      <c r="A84" s="2" t="s">
        <v>1708</v>
      </c>
      <c r="B84" s="2" t="s">
        <v>96</v>
      </c>
      <c r="C84" s="2" t="s">
        <v>1726</v>
      </c>
      <c r="D84" s="7">
        <v>696</v>
      </c>
      <c r="E84" s="134">
        <v>6.6</v>
      </c>
    </row>
    <row r="85" spans="1:5" ht="15.75" customHeight="1" x14ac:dyDescent="0.2">
      <c r="A85" s="2" t="s">
        <v>145</v>
      </c>
      <c r="B85" s="2" t="s">
        <v>1201</v>
      </c>
      <c r="C85" s="2" t="s">
        <v>1099</v>
      </c>
      <c r="D85" s="7">
        <v>891</v>
      </c>
      <c r="E85" s="17">
        <v>6.5</v>
      </c>
    </row>
    <row r="86" spans="1:5" ht="15.75" customHeight="1" x14ac:dyDescent="0.2">
      <c r="A86" s="2" t="s">
        <v>1693</v>
      </c>
      <c r="B86" s="2" t="s">
        <v>131</v>
      </c>
      <c r="C86" s="2" t="s">
        <v>1694</v>
      </c>
      <c r="D86" s="7">
        <v>621</v>
      </c>
      <c r="E86" s="134">
        <v>6.4</v>
      </c>
    </row>
    <row r="87" spans="1:5" ht="15.75" customHeight="1" x14ac:dyDescent="0.2">
      <c r="A87" s="18" t="s">
        <v>182</v>
      </c>
      <c r="B87" s="18" t="s">
        <v>183</v>
      </c>
      <c r="C87" s="122" t="s">
        <v>1711</v>
      </c>
      <c r="D87" s="19">
        <v>324</v>
      </c>
      <c r="E87" s="134">
        <v>6.2</v>
      </c>
    </row>
    <row r="88" spans="1:5" ht="15.75" customHeight="1" x14ac:dyDescent="0.2">
      <c r="A88" s="2" t="s">
        <v>148</v>
      </c>
      <c r="B88" s="2" t="s">
        <v>68</v>
      </c>
      <c r="C88" s="2" t="s">
        <v>1122</v>
      </c>
      <c r="D88" s="7">
        <v>81</v>
      </c>
      <c r="E88" s="17">
        <v>6.1</v>
      </c>
    </row>
    <row r="89" spans="1:5" ht="15.75" customHeight="1" x14ac:dyDescent="0.2">
      <c r="A89" s="2" t="s">
        <v>149</v>
      </c>
      <c r="B89" s="2" t="s">
        <v>68</v>
      </c>
      <c r="C89" s="2" t="s">
        <v>1113</v>
      </c>
      <c r="D89" s="7">
        <v>101</v>
      </c>
      <c r="E89" s="17">
        <v>6</v>
      </c>
    </row>
    <row r="90" spans="1:5" ht="15.75" customHeight="1" x14ac:dyDescent="0.2">
      <c r="A90" s="2" t="s">
        <v>1171</v>
      </c>
      <c r="B90" s="2" t="s">
        <v>68</v>
      </c>
      <c r="C90" s="2" t="s">
        <v>1103</v>
      </c>
      <c r="D90" s="7">
        <v>66</v>
      </c>
      <c r="E90" s="17">
        <v>6</v>
      </c>
    </row>
    <row r="91" spans="1:5" ht="15.75" customHeight="1" x14ac:dyDescent="0.2">
      <c r="A91" s="2" t="s">
        <v>150</v>
      </c>
      <c r="B91" s="2" t="s">
        <v>68</v>
      </c>
      <c r="C91" s="2" t="s">
        <v>1123</v>
      </c>
      <c r="D91" s="7">
        <v>667</v>
      </c>
      <c r="E91" s="17">
        <v>5.9970014992503744</v>
      </c>
    </row>
    <row r="92" spans="1:5" ht="15.75" customHeight="1" x14ac:dyDescent="0.2">
      <c r="A92" s="2" t="s">
        <v>1468</v>
      </c>
      <c r="B92" s="2" t="s">
        <v>124</v>
      </c>
      <c r="C92" s="2" t="s">
        <v>1124</v>
      </c>
      <c r="D92" s="7">
        <v>154</v>
      </c>
      <c r="E92" s="17">
        <v>5.8</v>
      </c>
    </row>
    <row r="93" spans="1:5" ht="15.75" customHeight="1" x14ac:dyDescent="0.2">
      <c r="A93" s="2" t="s">
        <v>151</v>
      </c>
      <c r="B93" s="2" t="s">
        <v>104</v>
      </c>
      <c r="C93" s="2" t="s">
        <v>1125</v>
      </c>
      <c r="D93" s="7">
        <v>300</v>
      </c>
      <c r="E93" s="134">
        <v>5.7</v>
      </c>
    </row>
    <row r="94" spans="1:5" ht="15.75" customHeight="1" x14ac:dyDescent="0.2">
      <c r="A94" s="141" t="s">
        <v>100</v>
      </c>
      <c r="B94" s="141" t="s">
        <v>101</v>
      </c>
      <c r="C94" s="141" t="s">
        <v>1665</v>
      </c>
      <c r="D94" s="142">
        <v>230</v>
      </c>
      <c r="E94" s="143">
        <v>5.6</v>
      </c>
    </row>
    <row r="95" spans="1:5" ht="15.75" customHeight="1" x14ac:dyDescent="0.2">
      <c r="A95" s="18" t="s">
        <v>146</v>
      </c>
      <c r="B95" s="18" t="s">
        <v>147</v>
      </c>
      <c r="C95" s="18" t="s">
        <v>1677</v>
      </c>
      <c r="D95" s="19">
        <v>454</v>
      </c>
      <c r="E95" s="134">
        <v>5.5</v>
      </c>
    </row>
    <row r="96" spans="1:5" ht="15.75" customHeight="1" x14ac:dyDescent="0.2">
      <c r="A96" s="2" t="s">
        <v>1172</v>
      </c>
      <c r="B96" s="2" t="s">
        <v>131</v>
      </c>
      <c r="C96" s="2" t="s">
        <v>1126</v>
      </c>
      <c r="D96" s="7">
        <v>73</v>
      </c>
      <c r="E96" s="134">
        <v>5.5</v>
      </c>
    </row>
    <row r="97" spans="1:5" ht="15.75" customHeight="1" x14ac:dyDescent="0.2">
      <c r="A97" s="2" t="s">
        <v>1173</v>
      </c>
      <c r="B97" s="2" t="s">
        <v>94</v>
      </c>
      <c r="C97" s="2" t="s">
        <v>1680</v>
      </c>
      <c r="D97" s="7">
        <v>109</v>
      </c>
      <c r="E97" s="17">
        <v>5.4999999999999991</v>
      </c>
    </row>
    <row r="98" spans="1:5" ht="15.75" customHeight="1" x14ac:dyDescent="0.2">
      <c r="A98" s="2" t="s">
        <v>152</v>
      </c>
      <c r="B98" s="2" t="s">
        <v>1201</v>
      </c>
      <c r="C98" s="2" t="s">
        <v>1127</v>
      </c>
      <c r="D98" s="7">
        <v>500</v>
      </c>
      <c r="E98" s="17">
        <v>5.4</v>
      </c>
    </row>
    <row r="99" spans="1:5" ht="15.75" customHeight="1" x14ac:dyDescent="0.2">
      <c r="A99" s="2" t="s">
        <v>1727</v>
      </c>
      <c r="B99" s="2" t="s">
        <v>68</v>
      </c>
      <c r="C99" s="2" t="s">
        <v>1718</v>
      </c>
      <c r="D99" s="7">
        <v>96</v>
      </c>
      <c r="E99" s="134">
        <v>5.4</v>
      </c>
    </row>
    <row r="100" spans="1:5" ht="15.75" customHeight="1" x14ac:dyDescent="0.2">
      <c r="A100" s="18" t="s">
        <v>153</v>
      </c>
      <c r="B100" s="18" t="s">
        <v>68</v>
      </c>
      <c r="C100" s="18" t="s">
        <v>1128</v>
      </c>
      <c r="D100" s="19">
        <v>38</v>
      </c>
      <c r="E100" s="19">
        <v>5.3</v>
      </c>
    </row>
    <row r="101" spans="1:5" ht="15.75" customHeight="1" x14ac:dyDescent="0.2">
      <c r="A101" s="2" t="s">
        <v>154</v>
      </c>
      <c r="B101" s="2" t="s">
        <v>155</v>
      </c>
      <c r="C101" s="2" t="s">
        <v>1129</v>
      </c>
      <c r="D101" s="7">
        <v>95</v>
      </c>
      <c r="E101" s="17">
        <v>5.3</v>
      </c>
    </row>
    <row r="102" spans="1:5" ht="15.75" customHeight="1" x14ac:dyDescent="0.2">
      <c r="A102" s="2" t="s">
        <v>1181</v>
      </c>
      <c r="B102" s="2" t="s">
        <v>156</v>
      </c>
      <c r="C102" s="2" t="s">
        <v>1130</v>
      </c>
      <c r="D102" s="7">
        <v>155</v>
      </c>
      <c r="E102" s="17">
        <v>5.2</v>
      </c>
    </row>
    <row r="103" spans="1:5" ht="15.75" customHeight="1" x14ac:dyDescent="0.2">
      <c r="A103" s="3" t="s">
        <v>1684</v>
      </c>
      <c r="B103" s="18" t="s">
        <v>104</v>
      </c>
      <c r="C103" s="8" t="s">
        <v>1685</v>
      </c>
      <c r="D103" s="19">
        <v>78</v>
      </c>
      <c r="E103" s="134">
        <v>5</v>
      </c>
    </row>
    <row r="104" spans="1:5" ht="15.75" customHeight="1" x14ac:dyDescent="0.2">
      <c r="A104" s="2" t="s">
        <v>1170</v>
      </c>
      <c r="B104" s="2" t="s">
        <v>1202</v>
      </c>
      <c r="C104" s="2" t="s">
        <v>1668</v>
      </c>
      <c r="D104" s="7">
        <v>142</v>
      </c>
      <c r="E104" s="134">
        <v>4.9000000000000004</v>
      </c>
    </row>
    <row r="105" spans="1:5" ht="15.75" customHeight="1" x14ac:dyDescent="0.2">
      <c r="A105" s="2" t="s">
        <v>157</v>
      </c>
      <c r="B105" s="2" t="s">
        <v>1455</v>
      </c>
      <c r="C105" s="2" t="s">
        <v>1131</v>
      </c>
      <c r="D105" s="7">
        <v>102</v>
      </c>
      <c r="E105" s="17">
        <v>4.9000000000000004</v>
      </c>
    </row>
    <row r="106" spans="1:5" ht="15.75" customHeight="1" x14ac:dyDescent="0.2">
      <c r="A106" s="2" t="s">
        <v>1692</v>
      </c>
      <c r="B106" s="2" t="s">
        <v>131</v>
      </c>
      <c r="C106" s="2" t="s">
        <v>1696</v>
      </c>
      <c r="D106" s="7">
        <v>557</v>
      </c>
      <c r="E106" s="134">
        <v>4.9000000000000004</v>
      </c>
    </row>
    <row r="107" spans="1:5" ht="15.75" customHeight="1" x14ac:dyDescent="0.2">
      <c r="A107" s="2" t="s">
        <v>1465</v>
      </c>
      <c r="B107" s="2" t="s">
        <v>96</v>
      </c>
      <c r="C107" s="2" t="s">
        <v>1723</v>
      </c>
      <c r="D107" s="7">
        <v>863</v>
      </c>
      <c r="E107" s="134">
        <v>4.5999999999999996</v>
      </c>
    </row>
    <row r="108" spans="1:5" ht="15.75" customHeight="1" x14ac:dyDescent="0.2">
      <c r="A108" s="2" t="s">
        <v>158</v>
      </c>
      <c r="B108" s="2" t="s">
        <v>131</v>
      </c>
      <c r="C108" s="2" t="s">
        <v>1722</v>
      </c>
      <c r="D108" s="7">
        <v>310</v>
      </c>
      <c r="E108" s="134">
        <v>4.5999999999999996</v>
      </c>
    </row>
    <row r="109" spans="1:5" ht="15.75" customHeight="1" x14ac:dyDescent="0.2">
      <c r="A109" s="2" t="s">
        <v>1169</v>
      </c>
      <c r="B109" s="2" t="s">
        <v>141</v>
      </c>
      <c r="C109" s="2" t="s">
        <v>1687</v>
      </c>
      <c r="D109" s="7">
        <v>469</v>
      </c>
      <c r="E109" s="134">
        <v>4.5</v>
      </c>
    </row>
    <row r="110" spans="1:5" ht="15.75" customHeight="1" x14ac:dyDescent="0.2">
      <c r="A110" s="2" t="s">
        <v>1691</v>
      </c>
      <c r="B110" s="2" t="s">
        <v>131</v>
      </c>
      <c r="C110" s="2" t="s">
        <v>1695</v>
      </c>
      <c r="D110" s="7">
        <v>642</v>
      </c>
      <c r="E110" s="134">
        <v>4.4000000000000004</v>
      </c>
    </row>
    <row r="111" spans="1:5" ht="15.75" customHeight="1" x14ac:dyDescent="0.2">
      <c r="A111" s="2" t="s">
        <v>159</v>
      </c>
      <c r="B111" s="2" t="s">
        <v>139</v>
      </c>
      <c r="C111" s="2" t="s">
        <v>1702</v>
      </c>
      <c r="D111" s="7">
        <v>540</v>
      </c>
      <c r="E111" s="17">
        <v>4.3999999999999995</v>
      </c>
    </row>
    <row r="112" spans="1:5" ht="15.75" customHeight="1" x14ac:dyDescent="0.2">
      <c r="A112" s="2" t="s">
        <v>86</v>
      </c>
      <c r="B112" s="2" t="s">
        <v>87</v>
      </c>
      <c r="C112" s="2" t="s">
        <v>1660</v>
      </c>
      <c r="D112" s="7">
        <v>1002</v>
      </c>
      <c r="E112" s="17">
        <v>4.2</v>
      </c>
    </row>
    <row r="113" spans="1:5" ht="15.75" customHeight="1" x14ac:dyDescent="0.2">
      <c r="A113" s="2" t="s">
        <v>160</v>
      </c>
      <c r="B113" s="2" t="s">
        <v>161</v>
      </c>
      <c r="C113" s="2" t="s">
        <v>1132</v>
      </c>
      <c r="D113" s="7">
        <v>72</v>
      </c>
      <c r="E113" s="134">
        <v>4.2</v>
      </c>
    </row>
    <row r="114" spans="1:5" ht="15.75" customHeight="1" x14ac:dyDescent="0.2">
      <c r="A114" s="2" t="s">
        <v>1182</v>
      </c>
      <c r="B114" s="2" t="s">
        <v>82</v>
      </c>
      <c r="C114" s="2" t="s">
        <v>1104</v>
      </c>
      <c r="D114" s="7">
        <v>105</v>
      </c>
      <c r="E114" s="17">
        <v>3.8</v>
      </c>
    </row>
    <row r="115" spans="1:5" ht="15.75" customHeight="1" x14ac:dyDescent="0.2">
      <c r="A115" s="2" t="s">
        <v>162</v>
      </c>
      <c r="B115" s="2" t="s">
        <v>163</v>
      </c>
      <c r="C115" s="2" t="s">
        <v>1133</v>
      </c>
      <c r="D115" s="7">
        <v>113</v>
      </c>
      <c r="E115" s="17">
        <v>3.5000000000000004</v>
      </c>
    </row>
    <row r="116" spans="1:5" ht="15.75" customHeight="1" x14ac:dyDescent="0.2">
      <c r="A116" s="18" t="s">
        <v>164</v>
      </c>
      <c r="B116" s="18" t="s">
        <v>68</v>
      </c>
      <c r="C116" s="18" t="s">
        <v>1134</v>
      </c>
      <c r="D116" s="19">
        <v>347</v>
      </c>
      <c r="E116" s="19">
        <v>3.3</v>
      </c>
    </row>
    <row r="117" spans="1:5" ht="15.75" customHeight="1" x14ac:dyDescent="0.2">
      <c r="A117" s="2" t="s">
        <v>165</v>
      </c>
      <c r="B117" s="2" t="s">
        <v>167</v>
      </c>
      <c r="C117" s="2" t="s">
        <v>166</v>
      </c>
      <c r="D117" s="7">
        <v>192</v>
      </c>
      <c r="E117" s="17">
        <v>3.1</v>
      </c>
    </row>
    <row r="118" spans="1:5" ht="15.75" customHeight="1" x14ac:dyDescent="0.2">
      <c r="A118" s="18" t="s">
        <v>168</v>
      </c>
      <c r="B118" s="18" t="s">
        <v>168</v>
      </c>
      <c r="C118" s="18" t="s">
        <v>1114</v>
      </c>
      <c r="D118" s="19">
        <v>33</v>
      </c>
      <c r="E118" s="17">
        <v>3.1</v>
      </c>
    </row>
    <row r="119" spans="1:5" ht="15.75" customHeight="1" x14ac:dyDescent="0.2">
      <c r="A119" s="2" t="s">
        <v>169</v>
      </c>
      <c r="B119" s="2" t="s">
        <v>68</v>
      </c>
      <c r="C119" s="2" t="s">
        <v>170</v>
      </c>
      <c r="D119" s="7">
        <v>67</v>
      </c>
      <c r="E119" s="17">
        <v>3</v>
      </c>
    </row>
    <row r="120" spans="1:5" ht="15.75" customHeight="1" x14ac:dyDescent="0.2">
      <c r="A120" s="2" t="s">
        <v>1183</v>
      </c>
      <c r="B120" s="2" t="s">
        <v>171</v>
      </c>
      <c r="C120" s="2" t="s">
        <v>1135</v>
      </c>
      <c r="D120" s="7">
        <v>132</v>
      </c>
      <c r="E120" s="17">
        <v>3</v>
      </c>
    </row>
    <row r="121" spans="1:5" ht="15.75" customHeight="1" x14ac:dyDescent="0.2">
      <c r="A121" s="4" t="s">
        <v>173</v>
      </c>
      <c r="B121" s="2" t="s">
        <v>141</v>
      </c>
      <c r="C121" s="2" t="s">
        <v>1136</v>
      </c>
      <c r="D121" s="7">
        <v>102</v>
      </c>
      <c r="E121" s="17">
        <v>2.9000000000000004</v>
      </c>
    </row>
    <row r="122" spans="1:5" ht="15.75" customHeight="1" x14ac:dyDescent="0.2">
      <c r="A122" s="2" t="s">
        <v>174</v>
      </c>
      <c r="B122" s="2" t="s">
        <v>175</v>
      </c>
      <c r="C122" s="2" t="s">
        <v>1137</v>
      </c>
      <c r="D122" s="7">
        <v>71</v>
      </c>
      <c r="E122" s="17">
        <v>2.8000000000000003</v>
      </c>
    </row>
    <row r="123" spans="1:5" ht="15.75" customHeight="1" x14ac:dyDescent="0.2">
      <c r="A123" s="2" t="s">
        <v>1184</v>
      </c>
      <c r="B123" s="2" t="s">
        <v>156</v>
      </c>
      <c r="C123" s="2" t="s">
        <v>1138</v>
      </c>
      <c r="D123" s="7">
        <v>71</v>
      </c>
      <c r="E123" s="17">
        <v>2.8000000000000003</v>
      </c>
    </row>
    <row r="124" spans="1:5" ht="15.75" customHeight="1" x14ac:dyDescent="0.2">
      <c r="A124" s="2" t="s">
        <v>1185</v>
      </c>
      <c r="B124" s="2" t="s">
        <v>156</v>
      </c>
      <c r="C124" s="2" t="s">
        <v>1139</v>
      </c>
      <c r="D124" s="7">
        <v>226</v>
      </c>
      <c r="E124" s="17">
        <v>2.6999999999999997</v>
      </c>
    </row>
    <row r="125" spans="1:5" ht="15.75" customHeight="1" x14ac:dyDescent="0.2">
      <c r="A125" s="18" t="s">
        <v>176</v>
      </c>
      <c r="B125" s="18" t="s">
        <v>68</v>
      </c>
      <c r="C125" s="18" t="s">
        <v>1134</v>
      </c>
      <c r="D125" s="19">
        <v>188</v>
      </c>
      <c r="E125" s="19">
        <v>2.5</v>
      </c>
    </row>
    <row r="126" spans="1:5" ht="15.75" customHeight="1" x14ac:dyDescent="0.2">
      <c r="A126" s="2" t="s">
        <v>177</v>
      </c>
      <c r="B126" s="2" t="s">
        <v>179</v>
      </c>
      <c r="C126" s="2" t="s">
        <v>178</v>
      </c>
      <c r="D126" s="7">
        <v>80</v>
      </c>
      <c r="E126" s="17">
        <v>2.5</v>
      </c>
    </row>
    <row r="127" spans="1:5" ht="15.75" customHeight="1" x14ac:dyDescent="0.2">
      <c r="A127" s="2" t="s">
        <v>180</v>
      </c>
      <c r="B127" s="2" t="s">
        <v>68</v>
      </c>
      <c r="C127" s="2" t="s">
        <v>1140</v>
      </c>
      <c r="D127" s="7">
        <v>206</v>
      </c>
      <c r="E127" s="17">
        <v>2.5</v>
      </c>
    </row>
    <row r="128" spans="1:5" ht="15.75" customHeight="1" x14ac:dyDescent="0.2">
      <c r="A128" s="2" t="s">
        <v>1662</v>
      </c>
      <c r="B128" s="2" t="s">
        <v>94</v>
      </c>
      <c r="C128" s="2" t="s">
        <v>1729</v>
      </c>
      <c r="D128" s="7">
        <v>156</v>
      </c>
      <c r="E128" s="17">
        <v>2.5</v>
      </c>
    </row>
    <row r="129" spans="1:5" ht="15.75" customHeight="1" x14ac:dyDescent="0.2">
      <c r="A129" s="2" t="s">
        <v>1186</v>
      </c>
      <c r="B129" s="2" t="s">
        <v>183</v>
      </c>
      <c r="C129" s="2" t="s">
        <v>181</v>
      </c>
      <c r="D129" s="7">
        <v>380</v>
      </c>
      <c r="E129" s="17">
        <v>2.1999999999999997</v>
      </c>
    </row>
    <row r="130" spans="1:5" ht="15.75" customHeight="1" x14ac:dyDescent="0.2">
      <c r="A130" s="2" t="s">
        <v>184</v>
      </c>
      <c r="B130" s="2" t="s">
        <v>1203</v>
      </c>
      <c r="C130" s="2" t="s">
        <v>1670</v>
      </c>
      <c r="D130" s="7">
        <v>92</v>
      </c>
      <c r="E130" s="17">
        <v>2.1999999999999997</v>
      </c>
    </row>
    <row r="131" spans="1:5" ht="15.75" customHeight="1" x14ac:dyDescent="0.2">
      <c r="A131" s="4" t="s">
        <v>1689</v>
      </c>
      <c r="B131" s="2" t="s">
        <v>1688</v>
      </c>
      <c r="C131" s="2" t="s">
        <v>1119</v>
      </c>
      <c r="D131" s="7">
        <v>91</v>
      </c>
      <c r="E131" s="134">
        <v>2.197802197802198</v>
      </c>
    </row>
    <row r="132" spans="1:5" ht="15.75" customHeight="1" x14ac:dyDescent="0.2">
      <c r="A132" s="2" t="s">
        <v>185</v>
      </c>
      <c r="B132" s="2" t="s">
        <v>68</v>
      </c>
      <c r="C132" s="2" t="s">
        <v>67</v>
      </c>
      <c r="D132" s="7">
        <v>295</v>
      </c>
      <c r="E132" s="17">
        <v>2.0299999999999998</v>
      </c>
    </row>
    <row r="133" spans="1:5" ht="15.75" customHeight="1" x14ac:dyDescent="0.2">
      <c r="A133" s="2" t="s">
        <v>186</v>
      </c>
      <c r="B133" s="2" t="s">
        <v>68</v>
      </c>
      <c r="C133" s="2" t="s">
        <v>1142</v>
      </c>
      <c r="D133" s="7">
        <v>54</v>
      </c>
      <c r="E133" s="17">
        <v>1.9</v>
      </c>
    </row>
    <row r="134" spans="1:5" ht="15.75" customHeight="1" x14ac:dyDescent="0.2">
      <c r="A134" s="2" t="s">
        <v>1187</v>
      </c>
      <c r="B134" s="2" t="s">
        <v>156</v>
      </c>
      <c r="C134" s="2" t="s">
        <v>1130</v>
      </c>
      <c r="D134" s="7">
        <v>114</v>
      </c>
      <c r="E134" s="17">
        <v>1.7999999999999998</v>
      </c>
    </row>
    <row r="135" spans="1:5" ht="15.75" customHeight="1" x14ac:dyDescent="0.2">
      <c r="A135" s="2" t="s">
        <v>187</v>
      </c>
      <c r="B135" s="2" t="s">
        <v>188</v>
      </c>
      <c r="C135" s="2" t="s">
        <v>1143</v>
      </c>
      <c r="D135" s="7">
        <v>118</v>
      </c>
      <c r="E135" s="17">
        <v>1.7000000000000002</v>
      </c>
    </row>
    <row r="136" spans="1:5" ht="15.75" customHeight="1" x14ac:dyDescent="0.2">
      <c r="A136" s="2" t="s">
        <v>189</v>
      </c>
      <c r="B136" s="2" t="s">
        <v>190</v>
      </c>
      <c r="C136" s="2" t="s">
        <v>1144</v>
      </c>
      <c r="D136" s="7">
        <v>137</v>
      </c>
      <c r="E136" s="17">
        <v>1.4000000000000001</v>
      </c>
    </row>
    <row r="137" spans="1:5" ht="15.75" customHeight="1" x14ac:dyDescent="0.2">
      <c r="A137" s="2" t="s">
        <v>191</v>
      </c>
      <c r="B137" s="2" t="s">
        <v>192</v>
      </c>
      <c r="C137" s="2" t="s">
        <v>1145</v>
      </c>
      <c r="D137" s="7">
        <v>152</v>
      </c>
      <c r="E137" s="17">
        <v>1.3</v>
      </c>
    </row>
    <row r="138" spans="1:5" ht="15.75" customHeight="1" x14ac:dyDescent="0.2">
      <c r="A138" s="2" t="s">
        <v>193</v>
      </c>
      <c r="B138" s="2" t="s">
        <v>194</v>
      </c>
      <c r="C138" s="2" t="s">
        <v>1146</v>
      </c>
      <c r="D138" s="7">
        <v>82</v>
      </c>
      <c r="E138" s="17">
        <v>1.2</v>
      </c>
    </row>
    <row r="139" spans="1:5" ht="15.75" customHeight="1" x14ac:dyDescent="0.2">
      <c r="A139" s="2" t="s">
        <v>195</v>
      </c>
      <c r="B139" s="2" t="s">
        <v>156</v>
      </c>
      <c r="C139" s="2" t="s">
        <v>1138</v>
      </c>
      <c r="D139" s="7">
        <v>87</v>
      </c>
      <c r="E139" s="17">
        <v>1.0999999999999999</v>
      </c>
    </row>
    <row r="140" spans="1:5" ht="15.75" customHeight="1" x14ac:dyDescent="0.2">
      <c r="A140" s="2" t="s">
        <v>196</v>
      </c>
      <c r="B140" s="2" t="s">
        <v>197</v>
      </c>
      <c r="C140" s="2" t="s">
        <v>1113</v>
      </c>
      <c r="D140" s="7">
        <v>117</v>
      </c>
      <c r="E140" s="17">
        <v>0.89999999999999991</v>
      </c>
    </row>
    <row r="141" spans="1:5" ht="15.75" customHeight="1" x14ac:dyDescent="0.2">
      <c r="A141" s="2" t="s">
        <v>198</v>
      </c>
      <c r="B141" s="2" t="s">
        <v>199</v>
      </c>
      <c r="C141" s="2" t="s">
        <v>1147</v>
      </c>
      <c r="D141" s="7">
        <v>168</v>
      </c>
      <c r="E141" s="17">
        <v>0.6</v>
      </c>
    </row>
    <row r="142" spans="1:5" ht="15.75" customHeight="1" x14ac:dyDescent="0.2">
      <c r="A142" s="18" t="s">
        <v>200</v>
      </c>
      <c r="B142" s="18" t="s">
        <v>68</v>
      </c>
      <c r="C142" s="18" t="s">
        <v>1148</v>
      </c>
      <c r="D142" s="19">
        <v>191</v>
      </c>
      <c r="E142" s="17">
        <v>0.5</v>
      </c>
    </row>
    <row r="143" spans="1:5" ht="15.75" customHeight="1" x14ac:dyDescent="0.2">
      <c r="A143" s="2" t="s">
        <v>1188</v>
      </c>
      <c r="B143" s="2" t="s">
        <v>201</v>
      </c>
      <c r="C143" s="2" t="s">
        <v>1149</v>
      </c>
      <c r="D143" s="7">
        <v>185</v>
      </c>
      <c r="E143" s="17">
        <v>0.5</v>
      </c>
    </row>
    <row r="144" spans="1:5" ht="15.75" customHeight="1" x14ac:dyDescent="0.2">
      <c r="A144" s="20" t="s">
        <v>1189</v>
      </c>
      <c r="B144" s="18" t="s">
        <v>68</v>
      </c>
      <c r="C144" s="18" t="s">
        <v>1134</v>
      </c>
      <c r="D144" s="19">
        <v>140</v>
      </c>
      <c r="E144" s="19">
        <v>7.0000000000000007E-2</v>
      </c>
    </row>
    <row r="145" spans="1:5" ht="15.75" customHeight="1" x14ac:dyDescent="0.2">
      <c r="A145" s="18" t="s">
        <v>202</v>
      </c>
      <c r="B145" s="18" t="s">
        <v>68</v>
      </c>
      <c r="C145" s="18" t="s">
        <v>1134</v>
      </c>
      <c r="D145" s="19">
        <v>332</v>
      </c>
      <c r="E145" s="19">
        <v>0.02</v>
      </c>
    </row>
    <row r="146" spans="1:5" ht="15.75" customHeight="1" x14ac:dyDescent="0.2">
      <c r="A146" s="2" t="s">
        <v>203</v>
      </c>
      <c r="B146" s="2" t="s">
        <v>203</v>
      </c>
      <c r="C146" s="2" t="s">
        <v>1150</v>
      </c>
      <c r="D146" s="7">
        <v>85</v>
      </c>
      <c r="E146" s="17">
        <v>0</v>
      </c>
    </row>
    <row r="147" spans="1:5" ht="15.75" customHeight="1" x14ac:dyDescent="0.2">
      <c r="A147" s="2" t="s">
        <v>1190</v>
      </c>
      <c r="B147" s="2" t="s">
        <v>204</v>
      </c>
      <c r="C147" s="2" t="s">
        <v>1151</v>
      </c>
      <c r="D147" s="7">
        <v>196</v>
      </c>
      <c r="E147" s="17">
        <v>0</v>
      </c>
    </row>
    <row r="148" spans="1:5" ht="15.75" customHeight="1" x14ac:dyDescent="0.2">
      <c r="A148" s="2" t="s">
        <v>1193</v>
      </c>
      <c r="B148" s="2" t="s">
        <v>205</v>
      </c>
      <c r="C148" s="2" t="s">
        <v>1152</v>
      </c>
      <c r="D148" s="7">
        <v>89</v>
      </c>
      <c r="E148" s="17">
        <v>0</v>
      </c>
    </row>
    <row r="149" spans="1:5" ht="15.75" customHeight="1" x14ac:dyDescent="0.2">
      <c r="A149" s="2" t="s">
        <v>1191</v>
      </c>
      <c r="B149" s="2" t="s">
        <v>205</v>
      </c>
      <c r="C149" s="2" t="s">
        <v>1152</v>
      </c>
      <c r="D149" s="7">
        <v>91</v>
      </c>
      <c r="E149" s="17">
        <v>0</v>
      </c>
    </row>
    <row r="150" spans="1:5" ht="15.75" customHeight="1" x14ac:dyDescent="0.2">
      <c r="A150" s="2" t="s">
        <v>1192</v>
      </c>
      <c r="B150" s="2" t="s">
        <v>205</v>
      </c>
      <c r="C150" s="2" t="s">
        <v>1152</v>
      </c>
      <c r="D150" s="7">
        <v>76</v>
      </c>
      <c r="E150" s="17">
        <v>0</v>
      </c>
    </row>
    <row r="151" spans="1:5" ht="15.75" customHeight="1" x14ac:dyDescent="0.2">
      <c r="A151" s="2" t="s">
        <v>1197</v>
      </c>
      <c r="B151" s="2" t="s">
        <v>206</v>
      </c>
      <c r="C151" s="2" t="s">
        <v>1153</v>
      </c>
      <c r="D151" s="7">
        <v>124</v>
      </c>
      <c r="E151" s="17">
        <v>0</v>
      </c>
    </row>
    <row r="152" spans="1:5" ht="15.75" customHeight="1" x14ac:dyDescent="0.2">
      <c r="A152" s="2" t="s">
        <v>1196</v>
      </c>
      <c r="B152" s="2" t="s">
        <v>207</v>
      </c>
      <c r="C152" s="2" t="s">
        <v>1141</v>
      </c>
      <c r="D152" s="7">
        <v>69</v>
      </c>
      <c r="E152" s="17">
        <v>0</v>
      </c>
    </row>
    <row r="153" spans="1:5" ht="15.75" customHeight="1" x14ac:dyDescent="0.2">
      <c r="A153" s="2" t="s">
        <v>1195</v>
      </c>
      <c r="B153" s="2" t="s">
        <v>207</v>
      </c>
      <c r="C153" s="2" t="s">
        <v>1141</v>
      </c>
      <c r="D153" s="7">
        <v>174</v>
      </c>
      <c r="E153" s="17">
        <v>0</v>
      </c>
    </row>
    <row r="154" spans="1:5" ht="15.75" customHeight="1" x14ac:dyDescent="0.2">
      <c r="A154" s="2" t="s">
        <v>1194</v>
      </c>
      <c r="B154" s="2" t="s">
        <v>197</v>
      </c>
      <c r="C154" s="2" t="s">
        <v>1154</v>
      </c>
      <c r="D154" s="7">
        <v>124</v>
      </c>
      <c r="E154" s="17">
        <v>0</v>
      </c>
    </row>
    <row r="155" spans="1:5" ht="15.75" customHeight="1" x14ac:dyDescent="0.2">
      <c r="A155" s="2" t="s">
        <v>208</v>
      </c>
      <c r="B155" s="2" t="s">
        <v>68</v>
      </c>
      <c r="C155" s="2" t="s">
        <v>1155</v>
      </c>
      <c r="D155" s="7">
        <v>99</v>
      </c>
      <c r="E155" s="17">
        <v>0</v>
      </c>
    </row>
    <row r="156" spans="1:5" ht="15.75" customHeight="1" x14ac:dyDescent="0.2">
      <c r="A156" s="3" t="s">
        <v>1469</v>
      </c>
      <c r="B156" s="18" t="s">
        <v>209</v>
      </c>
      <c r="C156" s="18" t="s">
        <v>1156</v>
      </c>
      <c r="D156" s="19">
        <v>150</v>
      </c>
      <c r="E156" s="17">
        <v>0</v>
      </c>
    </row>
    <row r="157" spans="1:5" ht="15.75" customHeight="1" x14ac:dyDescent="0.2">
      <c r="A157" s="2" t="s">
        <v>210</v>
      </c>
      <c r="B157" s="2" t="s">
        <v>175</v>
      </c>
      <c r="C157" s="2" t="s">
        <v>1157</v>
      </c>
      <c r="D157" s="7">
        <v>117</v>
      </c>
      <c r="E157" s="17">
        <v>0</v>
      </c>
    </row>
    <row r="158" spans="1:5" ht="15.75" customHeight="1" x14ac:dyDescent="0.2">
      <c r="A158" s="2" t="s">
        <v>211</v>
      </c>
      <c r="B158" s="2" t="s">
        <v>212</v>
      </c>
      <c r="C158" s="2" t="s">
        <v>1158</v>
      </c>
      <c r="D158" s="7">
        <v>101</v>
      </c>
      <c r="E158" s="17">
        <v>0</v>
      </c>
    </row>
    <row r="159" spans="1:5" ht="15.75" customHeight="1" x14ac:dyDescent="0.2">
      <c r="A159" s="2" t="s">
        <v>213</v>
      </c>
      <c r="B159" s="2" t="s">
        <v>214</v>
      </c>
      <c r="C159" s="2" t="s">
        <v>1159</v>
      </c>
      <c r="D159" s="7">
        <v>93</v>
      </c>
      <c r="E159" s="17">
        <v>0</v>
      </c>
    </row>
    <row r="160" spans="1:5" ht="15.75" customHeight="1" x14ac:dyDescent="0.2">
      <c r="A160" s="2" t="s">
        <v>215</v>
      </c>
      <c r="B160" s="2" t="s">
        <v>216</v>
      </c>
      <c r="C160" s="2" t="s">
        <v>1160</v>
      </c>
      <c r="D160" s="7">
        <v>277</v>
      </c>
      <c r="E160" s="17">
        <v>0</v>
      </c>
    </row>
    <row r="161" spans="1:6" ht="15.75" customHeight="1" x14ac:dyDescent="0.2">
      <c r="A161" s="2" t="s">
        <v>1470</v>
      </c>
      <c r="B161" s="2" t="s">
        <v>217</v>
      </c>
      <c r="C161" s="2" t="s">
        <v>1161</v>
      </c>
      <c r="D161" s="7">
        <v>79</v>
      </c>
      <c r="E161" s="17">
        <v>0</v>
      </c>
    </row>
    <row r="162" spans="1:6" ht="15.75" customHeight="1" x14ac:dyDescent="0.2">
      <c r="A162" s="2" t="s">
        <v>1456</v>
      </c>
      <c r="B162" s="2" t="s">
        <v>218</v>
      </c>
      <c r="C162" s="2" t="s">
        <v>1146</v>
      </c>
      <c r="D162" s="7">
        <v>81</v>
      </c>
      <c r="E162" s="17">
        <v>0</v>
      </c>
    </row>
    <row r="163" spans="1:6" ht="15.75" customHeight="1" x14ac:dyDescent="0.2">
      <c r="A163" s="2" t="s">
        <v>219</v>
      </c>
      <c r="B163" s="2" t="s">
        <v>219</v>
      </c>
      <c r="C163" s="2" t="s">
        <v>1141</v>
      </c>
      <c r="D163" s="7">
        <v>115</v>
      </c>
      <c r="E163" s="17">
        <v>0</v>
      </c>
    </row>
    <row r="164" spans="1:6" ht="15.75" customHeight="1" x14ac:dyDescent="0.2">
      <c r="A164" s="18" t="s">
        <v>220</v>
      </c>
      <c r="B164" s="18" t="s">
        <v>68</v>
      </c>
      <c r="C164" s="18" t="s">
        <v>1092</v>
      </c>
      <c r="D164" s="19">
        <v>255</v>
      </c>
      <c r="E164" s="17">
        <v>0</v>
      </c>
    </row>
    <row r="165" spans="1:6" ht="15.75" customHeight="1" x14ac:dyDescent="0.2">
      <c r="A165" s="21" t="s">
        <v>221</v>
      </c>
      <c r="B165" s="21" t="s">
        <v>68</v>
      </c>
      <c r="C165" s="21" t="s">
        <v>1128</v>
      </c>
      <c r="D165" s="22">
        <v>24</v>
      </c>
      <c r="E165" s="23">
        <v>0</v>
      </c>
    </row>
    <row r="166" spans="1:6" ht="15.75" customHeight="1" x14ac:dyDescent="0.2">
      <c r="A166" s="3"/>
      <c r="B166" s="3"/>
      <c r="C166" s="3"/>
      <c r="D166" s="9"/>
      <c r="E166" s="130"/>
    </row>
    <row r="167" spans="1:6" ht="15.75" customHeight="1" x14ac:dyDescent="0.2">
      <c r="A167" s="3"/>
      <c r="B167" s="3"/>
      <c r="C167" s="3"/>
      <c r="D167" s="9"/>
      <c r="E167" s="9"/>
    </row>
    <row r="168" spans="1:6" ht="15.75" customHeight="1" x14ac:dyDescent="0.2">
      <c r="A168" s="3"/>
      <c r="B168" s="3"/>
      <c r="C168" s="3"/>
      <c r="D168" s="9"/>
      <c r="E168" s="9"/>
    </row>
    <row r="169" spans="1:6" ht="15.75" customHeight="1" x14ac:dyDescent="0.2">
      <c r="A169" s="3"/>
      <c r="B169" s="3"/>
      <c r="C169" s="3"/>
      <c r="D169" s="9"/>
      <c r="E169" s="9"/>
    </row>
    <row r="170" spans="1:6" ht="15.75" customHeight="1" x14ac:dyDescent="0.2">
      <c r="A170" s="3"/>
      <c r="B170" s="3"/>
      <c r="C170" s="3"/>
      <c r="D170" s="3"/>
      <c r="E170" s="9"/>
      <c r="F170" s="9"/>
    </row>
    <row r="171" spans="1:6" ht="15.75" customHeight="1" x14ac:dyDescent="0.2">
      <c r="A171" s="3"/>
      <c r="B171" s="3"/>
      <c r="C171" s="3"/>
      <c r="D171" s="3"/>
      <c r="E171" s="9"/>
      <c r="F171" s="9"/>
    </row>
    <row r="172" spans="1:6" ht="15.75" customHeight="1" x14ac:dyDescent="0.2">
      <c r="A172" s="3"/>
      <c r="B172" s="3"/>
      <c r="C172" s="3"/>
      <c r="D172" s="3"/>
      <c r="E172" s="9"/>
      <c r="F172" s="9"/>
    </row>
    <row r="173" spans="1:6" ht="15.75" customHeight="1" x14ac:dyDescent="0.2">
      <c r="A173" s="3"/>
      <c r="B173" s="3"/>
      <c r="C173" s="3"/>
      <c r="D173" s="3"/>
      <c r="E173" s="9"/>
      <c r="F173" s="9"/>
    </row>
    <row r="174" spans="1:6" ht="15.75" customHeight="1" x14ac:dyDescent="0.2">
      <c r="A174" s="3"/>
      <c r="B174" s="3"/>
      <c r="C174" s="3"/>
      <c r="D174" s="3"/>
      <c r="E174" s="9"/>
      <c r="F174" s="9"/>
    </row>
    <row r="175" spans="1:6" ht="15.75" customHeight="1" x14ac:dyDescent="0.2">
      <c r="A175" s="3"/>
      <c r="B175" s="3"/>
      <c r="C175" s="3"/>
      <c r="D175" s="3"/>
      <c r="E175" s="9"/>
      <c r="F175" s="9"/>
    </row>
    <row r="176" spans="1:6" ht="15.75" customHeight="1" x14ac:dyDescent="0.2">
      <c r="A176" s="3"/>
      <c r="B176" s="3"/>
      <c r="C176" s="3"/>
      <c r="D176" s="3"/>
      <c r="E176" s="9"/>
      <c r="F176" s="9"/>
    </row>
    <row r="177" spans="1:6" ht="15.75" customHeight="1" x14ac:dyDescent="0.2">
      <c r="A177" s="3"/>
      <c r="B177" s="3"/>
      <c r="C177" s="3"/>
      <c r="D177" s="3"/>
      <c r="E177" s="9"/>
      <c r="F177" s="9"/>
    </row>
    <row r="178" spans="1:6" ht="15.75" customHeight="1" x14ac:dyDescent="0.2">
      <c r="A178" s="3"/>
      <c r="B178" s="3"/>
      <c r="C178" s="3"/>
      <c r="D178" s="3"/>
      <c r="E178" s="9"/>
      <c r="F178" s="9"/>
    </row>
    <row r="179" spans="1:6" ht="15.75" customHeight="1" x14ac:dyDescent="0.2">
      <c r="A179" s="3"/>
      <c r="B179" s="3"/>
      <c r="C179" s="3"/>
      <c r="D179" s="3"/>
      <c r="E179" s="9"/>
      <c r="F179" s="9"/>
    </row>
    <row r="180" spans="1:6" ht="15.75" customHeight="1" x14ac:dyDescent="0.2">
      <c r="A180" s="3"/>
      <c r="B180" s="3"/>
      <c r="C180" s="3"/>
      <c r="D180" s="3"/>
      <c r="E180" s="9"/>
      <c r="F180" s="9"/>
    </row>
    <row r="181" spans="1:6" ht="15.75" customHeight="1" x14ac:dyDescent="0.2">
      <c r="A181" s="3"/>
      <c r="B181" s="3"/>
      <c r="C181" s="3"/>
      <c r="D181" s="3"/>
      <c r="E181" s="9"/>
      <c r="F181" s="9"/>
    </row>
    <row r="182" spans="1:6" ht="15.75" customHeight="1" x14ac:dyDescent="0.2">
      <c r="A182" s="3"/>
      <c r="B182" s="3"/>
      <c r="C182" s="3"/>
      <c r="D182" s="3"/>
      <c r="E182" s="9"/>
      <c r="F182" s="9"/>
    </row>
    <row r="183" spans="1:6" ht="15.75" customHeight="1" x14ac:dyDescent="0.2">
      <c r="A183" s="3"/>
      <c r="B183" s="3"/>
      <c r="C183" s="3"/>
      <c r="D183" s="3"/>
      <c r="E183" s="9"/>
      <c r="F183" s="9"/>
    </row>
    <row r="184" spans="1:6" ht="15.75" customHeight="1" x14ac:dyDescent="0.2">
      <c r="A184" s="3"/>
      <c r="B184" s="3"/>
      <c r="C184" s="3"/>
      <c r="D184" s="3"/>
      <c r="E184" s="9"/>
      <c r="F184" s="9"/>
    </row>
    <row r="185" spans="1:6" ht="15.75" customHeight="1" x14ac:dyDescent="0.2">
      <c r="A185" s="3"/>
      <c r="B185" s="3"/>
      <c r="C185" s="3"/>
      <c r="D185" s="3"/>
      <c r="E185" s="9"/>
      <c r="F185" s="9"/>
    </row>
    <row r="186" spans="1:6" ht="15.75" customHeight="1" x14ac:dyDescent="0.2">
      <c r="A186" s="3"/>
      <c r="B186" s="3"/>
      <c r="C186" s="3"/>
      <c r="D186" s="3"/>
      <c r="E186" s="9"/>
      <c r="F186" s="9"/>
    </row>
    <row r="187" spans="1:6" ht="15.75" customHeight="1" x14ac:dyDescent="0.2">
      <c r="A187" s="3"/>
      <c r="B187" s="3"/>
      <c r="C187" s="3"/>
      <c r="D187" s="3"/>
      <c r="E187" s="9"/>
      <c r="F187" s="9"/>
    </row>
    <row r="188" spans="1:6" ht="15.75" customHeight="1" x14ac:dyDescent="0.2">
      <c r="A188" s="3"/>
      <c r="B188" s="3"/>
      <c r="C188" s="3"/>
      <c r="D188" s="3"/>
      <c r="E188" s="9"/>
      <c r="F188" s="9"/>
    </row>
    <row r="189" spans="1:6" ht="15.75" customHeight="1" x14ac:dyDescent="0.2">
      <c r="A189" s="3"/>
      <c r="B189" s="3"/>
      <c r="C189" s="3"/>
      <c r="D189" s="3"/>
      <c r="E189" s="9"/>
      <c r="F189" s="9"/>
    </row>
    <row r="190" spans="1:6" ht="15.75" customHeight="1" x14ac:dyDescent="0.2">
      <c r="A190" s="3"/>
      <c r="B190" s="3"/>
      <c r="C190" s="3"/>
      <c r="D190" s="3"/>
      <c r="E190" s="9"/>
      <c r="F190" s="9"/>
    </row>
    <row r="191" spans="1:6" ht="15.75" customHeight="1" x14ac:dyDescent="0.2">
      <c r="A191" s="3"/>
      <c r="B191" s="3"/>
      <c r="C191" s="3"/>
      <c r="D191" s="3"/>
      <c r="E191" s="9"/>
      <c r="F191" s="9"/>
    </row>
    <row r="192" spans="1:6" ht="15.75" customHeight="1" x14ac:dyDescent="0.2">
      <c r="A192" s="3"/>
      <c r="B192" s="3"/>
      <c r="C192" s="3"/>
      <c r="D192" s="3"/>
      <c r="E192" s="9"/>
      <c r="F192" s="9"/>
    </row>
    <row r="193" spans="1:6" ht="15.75" customHeight="1" x14ac:dyDescent="0.2">
      <c r="A193" s="3"/>
      <c r="B193" s="3"/>
      <c r="C193" s="3"/>
      <c r="D193" s="3"/>
      <c r="E193" s="9"/>
      <c r="F193" s="9"/>
    </row>
    <row r="194" spans="1:6" ht="15.75" customHeight="1" x14ac:dyDescent="0.2">
      <c r="A194" s="3"/>
      <c r="B194" s="3"/>
      <c r="C194" s="3"/>
      <c r="D194" s="3"/>
      <c r="E194" s="9"/>
      <c r="F194" s="9"/>
    </row>
    <row r="195" spans="1:6" ht="15.75" customHeight="1" x14ac:dyDescent="0.2">
      <c r="A195" s="3"/>
      <c r="B195" s="3"/>
      <c r="C195" s="3"/>
      <c r="D195" s="3"/>
      <c r="E195" s="9"/>
      <c r="F195" s="9"/>
    </row>
    <row r="196" spans="1:6" ht="15.75" customHeight="1" x14ac:dyDescent="0.2">
      <c r="A196" s="3"/>
      <c r="B196" s="3"/>
      <c r="C196" s="3"/>
      <c r="D196" s="3"/>
      <c r="E196" s="9"/>
      <c r="F196" s="9"/>
    </row>
    <row r="197" spans="1:6" ht="15.75" customHeight="1" x14ac:dyDescent="0.2">
      <c r="A197" s="3"/>
      <c r="B197" s="3"/>
      <c r="C197" s="3"/>
      <c r="D197" s="3"/>
      <c r="E197" s="9"/>
      <c r="F197" s="9"/>
    </row>
    <row r="198" spans="1:6" ht="15.75" customHeight="1" x14ac:dyDescent="0.2">
      <c r="A198" s="3"/>
      <c r="B198" s="3"/>
      <c r="C198" s="3"/>
      <c r="D198" s="3"/>
      <c r="E198" s="9"/>
      <c r="F198" s="9"/>
    </row>
    <row r="199" spans="1:6" ht="15.75" customHeight="1" x14ac:dyDescent="0.2">
      <c r="A199" s="3"/>
      <c r="B199" s="3"/>
      <c r="C199" s="3"/>
      <c r="D199" s="3"/>
      <c r="E199" s="9"/>
      <c r="F199" s="9"/>
    </row>
    <row r="200" spans="1:6" ht="15.75" customHeight="1" x14ac:dyDescent="0.2">
      <c r="A200" s="3"/>
      <c r="B200" s="3"/>
      <c r="C200" s="3"/>
      <c r="D200" s="3"/>
      <c r="E200" s="9"/>
      <c r="F200" s="9"/>
    </row>
    <row r="201" spans="1:6" ht="15.75" customHeight="1" x14ac:dyDescent="0.2">
      <c r="A201" s="3"/>
      <c r="B201" s="3"/>
      <c r="C201" s="3"/>
      <c r="D201" s="3"/>
      <c r="E201" s="9"/>
      <c r="F201" s="9"/>
    </row>
    <row r="202" spans="1:6" ht="15.75" customHeight="1" x14ac:dyDescent="0.2">
      <c r="A202" s="3"/>
      <c r="B202" s="3"/>
      <c r="C202" s="3"/>
      <c r="D202" s="3"/>
      <c r="E202" s="9"/>
      <c r="F202" s="9"/>
    </row>
    <row r="203" spans="1:6" ht="15.75" customHeight="1" x14ac:dyDescent="0.2">
      <c r="A203" s="3"/>
      <c r="B203" s="3"/>
      <c r="C203" s="3"/>
      <c r="D203" s="3"/>
      <c r="E203" s="9"/>
      <c r="F203" s="9"/>
    </row>
    <row r="204" spans="1:6" ht="15.75" customHeight="1" x14ac:dyDescent="0.2">
      <c r="A204" s="3"/>
      <c r="B204" s="3"/>
      <c r="C204" s="3"/>
      <c r="D204" s="3"/>
      <c r="E204" s="9"/>
      <c r="F204" s="9"/>
    </row>
    <row r="205" spans="1:6" ht="15.75" customHeight="1" x14ac:dyDescent="0.2">
      <c r="A205" s="3"/>
      <c r="B205" s="3"/>
      <c r="C205" s="3"/>
      <c r="D205" s="3"/>
      <c r="E205" s="9"/>
      <c r="F205" s="9"/>
    </row>
    <row r="206" spans="1:6" ht="15.75" customHeight="1" x14ac:dyDescent="0.2">
      <c r="A206" s="3"/>
      <c r="B206" s="3"/>
      <c r="C206" s="3"/>
      <c r="D206" s="3"/>
      <c r="E206" s="9"/>
      <c r="F206" s="9"/>
    </row>
    <row r="207" spans="1:6" ht="15.75" customHeight="1" x14ac:dyDescent="0.2">
      <c r="A207" s="3"/>
      <c r="B207" s="3"/>
      <c r="C207" s="3"/>
      <c r="D207" s="3"/>
      <c r="E207" s="9"/>
      <c r="F207" s="9"/>
    </row>
    <row r="208" spans="1:6" ht="15.75" customHeight="1" x14ac:dyDescent="0.2">
      <c r="A208" s="3"/>
      <c r="B208" s="3"/>
      <c r="C208" s="3"/>
      <c r="D208" s="3"/>
      <c r="E208" s="9"/>
      <c r="F208" s="9"/>
    </row>
    <row r="209" spans="1:6" ht="15.75" customHeight="1" x14ac:dyDescent="0.2">
      <c r="A209" s="3"/>
      <c r="B209" s="3"/>
      <c r="C209" s="3"/>
      <c r="D209" s="3"/>
      <c r="E209" s="9"/>
      <c r="F209" s="9"/>
    </row>
    <row r="210" spans="1:6" ht="15.75" customHeight="1" x14ac:dyDescent="0.2">
      <c r="A210" s="3"/>
      <c r="B210" s="3"/>
      <c r="C210" s="3"/>
      <c r="D210" s="3"/>
      <c r="E210" s="9"/>
      <c r="F210" s="9"/>
    </row>
    <row r="211" spans="1:6" ht="15.75" customHeight="1" x14ac:dyDescent="0.2">
      <c r="A211" s="3"/>
      <c r="B211" s="3"/>
      <c r="C211" s="3"/>
      <c r="D211" s="3"/>
      <c r="E211" s="9"/>
      <c r="F211" s="9"/>
    </row>
    <row r="212" spans="1:6" ht="15.75" customHeight="1" x14ac:dyDescent="0.2">
      <c r="A212" s="3"/>
      <c r="B212" s="3"/>
      <c r="C212" s="3"/>
      <c r="D212" s="3"/>
      <c r="E212" s="9"/>
      <c r="F212" s="9"/>
    </row>
    <row r="213" spans="1:6" ht="15.75" customHeight="1" x14ac:dyDescent="0.2">
      <c r="A213" s="3"/>
      <c r="B213" s="3"/>
      <c r="C213" s="3"/>
      <c r="D213" s="3"/>
      <c r="E213" s="9"/>
      <c r="F213" s="9"/>
    </row>
    <row r="214" spans="1:6" ht="15.75" customHeight="1" x14ac:dyDescent="0.2">
      <c r="A214" s="3"/>
      <c r="B214" s="3"/>
      <c r="C214" s="3"/>
      <c r="D214" s="3"/>
      <c r="E214" s="9"/>
      <c r="F214" s="9"/>
    </row>
    <row r="215" spans="1:6" ht="15.75" customHeight="1" x14ac:dyDescent="0.2">
      <c r="A215" s="3"/>
      <c r="B215" s="3"/>
      <c r="C215" s="3"/>
      <c r="D215" s="3"/>
      <c r="E215" s="9"/>
      <c r="F215" s="9"/>
    </row>
    <row r="216" spans="1:6" ht="15.75" customHeight="1" x14ac:dyDescent="0.2">
      <c r="A216" s="3"/>
      <c r="B216" s="3"/>
      <c r="C216" s="3"/>
      <c r="D216" s="3"/>
      <c r="E216" s="9"/>
      <c r="F216" s="9"/>
    </row>
    <row r="217" spans="1:6" ht="15.75" customHeight="1" x14ac:dyDescent="0.2">
      <c r="A217" s="3"/>
      <c r="B217" s="3"/>
      <c r="C217" s="3"/>
      <c r="D217" s="3"/>
      <c r="E217" s="9"/>
      <c r="F217" s="9"/>
    </row>
    <row r="218" spans="1:6" ht="15.75" customHeight="1" x14ac:dyDescent="0.2">
      <c r="A218" s="3"/>
      <c r="B218" s="3"/>
      <c r="C218" s="3"/>
      <c r="D218" s="3"/>
      <c r="E218" s="9"/>
      <c r="F218" s="9"/>
    </row>
    <row r="219" spans="1:6" ht="15.75" customHeight="1" x14ac:dyDescent="0.2">
      <c r="A219" s="3"/>
      <c r="B219" s="3"/>
      <c r="C219" s="3"/>
      <c r="D219" s="3"/>
      <c r="E219" s="9"/>
      <c r="F219" s="9"/>
    </row>
    <row r="220" spans="1:6" ht="15.75" customHeight="1" x14ac:dyDescent="0.2">
      <c r="A220" s="3"/>
      <c r="B220" s="3"/>
      <c r="C220" s="3"/>
      <c r="D220" s="3"/>
      <c r="E220" s="9"/>
      <c r="F220" s="9"/>
    </row>
    <row r="221" spans="1:6" ht="15.75" customHeight="1" x14ac:dyDescent="0.2">
      <c r="A221" s="3"/>
      <c r="B221" s="3"/>
      <c r="C221" s="3"/>
      <c r="D221" s="3"/>
      <c r="E221" s="9"/>
      <c r="F221" s="9"/>
    </row>
    <row r="222" spans="1:6" ht="15.75" customHeight="1" x14ac:dyDescent="0.2">
      <c r="A222" s="3"/>
      <c r="B222" s="3"/>
      <c r="C222" s="3"/>
      <c r="D222" s="3"/>
      <c r="E222" s="9"/>
      <c r="F222" s="9"/>
    </row>
    <row r="223" spans="1:6" ht="15.75" customHeight="1" x14ac:dyDescent="0.2">
      <c r="A223" s="3"/>
      <c r="B223" s="3"/>
      <c r="C223" s="3"/>
      <c r="D223" s="3"/>
      <c r="E223" s="9"/>
      <c r="F223" s="9"/>
    </row>
    <row r="224" spans="1:6" ht="15.75" customHeight="1" x14ac:dyDescent="0.2">
      <c r="A224" s="3"/>
      <c r="B224" s="3"/>
      <c r="C224" s="3"/>
      <c r="D224" s="3"/>
      <c r="E224" s="9"/>
      <c r="F224" s="9"/>
    </row>
    <row r="225" spans="1:6" ht="15.75" customHeight="1" x14ac:dyDescent="0.2">
      <c r="A225" s="3"/>
      <c r="B225" s="3"/>
      <c r="C225" s="3"/>
      <c r="D225" s="3"/>
      <c r="E225" s="9"/>
      <c r="F225" s="9"/>
    </row>
    <row r="226" spans="1:6" ht="15.75" customHeight="1" x14ac:dyDescent="0.2">
      <c r="A226" s="3"/>
      <c r="B226" s="3"/>
      <c r="C226" s="3"/>
      <c r="D226" s="3"/>
      <c r="E226" s="9"/>
      <c r="F226" s="9"/>
    </row>
    <row r="227" spans="1:6" ht="15.75" customHeight="1" x14ac:dyDescent="0.2">
      <c r="A227" s="3"/>
      <c r="B227" s="3"/>
      <c r="C227" s="3"/>
      <c r="D227" s="3"/>
      <c r="E227" s="9"/>
      <c r="F227" s="9"/>
    </row>
    <row r="228" spans="1:6" ht="15.75" customHeight="1" x14ac:dyDescent="0.2">
      <c r="A228" s="3"/>
      <c r="B228" s="3"/>
      <c r="C228" s="3"/>
      <c r="D228" s="3"/>
      <c r="E228" s="9"/>
      <c r="F228" s="9"/>
    </row>
    <row r="229" spans="1:6" ht="15.75" customHeight="1" x14ac:dyDescent="0.2">
      <c r="A229" s="3"/>
      <c r="B229" s="3"/>
      <c r="C229" s="3"/>
      <c r="D229" s="3"/>
      <c r="E229" s="9"/>
      <c r="F229" s="9"/>
    </row>
    <row r="230" spans="1:6" ht="15.75" customHeight="1" x14ac:dyDescent="0.2">
      <c r="A230" s="3"/>
      <c r="B230" s="3"/>
      <c r="C230" s="3"/>
      <c r="D230" s="3"/>
      <c r="E230" s="9"/>
      <c r="F230" s="9"/>
    </row>
    <row r="231" spans="1:6" ht="15.75" customHeight="1" x14ac:dyDescent="0.2">
      <c r="A231" s="3"/>
      <c r="B231" s="3"/>
      <c r="C231" s="3"/>
      <c r="D231" s="3"/>
      <c r="E231" s="9"/>
      <c r="F231" s="9"/>
    </row>
    <row r="232" spans="1:6" ht="15.75" customHeight="1" x14ac:dyDescent="0.2">
      <c r="A232" s="3"/>
      <c r="B232" s="3"/>
      <c r="C232" s="3"/>
      <c r="D232" s="3"/>
      <c r="E232" s="9"/>
      <c r="F232" s="9"/>
    </row>
    <row r="233" spans="1:6" ht="15.75" customHeight="1" x14ac:dyDescent="0.2">
      <c r="A233" s="3"/>
      <c r="B233" s="3"/>
      <c r="C233" s="3"/>
      <c r="D233" s="3"/>
      <c r="E233" s="9"/>
      <c r="F233" s="9"/>
    </row>
    <row r="234" spans="1:6" ht="15.75" customHeight="1" x14ac:dyDescent="0.2">
      <c r="A234" s="3"/>
      <c r="B234" s="3"/>
      <c r="C234" s="3"/>
      <c r="D234" s="3"/>
      <c r="E234" s="9"/>
      <c r="F234" s="9"/>
    </row>
    <row r="235" spans="1:6" ht="15.75" customHeight="1" x14ac:dyDescent="0.2">
      <c r="A235" s="3"/>
      <c r="B235" s="3"/>
      <c r="C235" s="3"/>
      <c r="D235" s="3"/>
      <c r="E235" s="9"/>
      <c r="F235" s="9"/>
    </row>
    <row r="236" spans="1:6" ht="15.75" customHeight="1" x14ac:dyDescent="0.2">
      <c r="A236" s="3"/>
      <c r="B236" s="3"/>
      <c r="C236" s="3"/>
      <c r="D236" s="3"/>
      <c r="E236" s="9"/>
      <c r="F236" s="9"/>
    </row>
    <row r="237" spans="1:6" ht="15.75" customHeight="1" x14ac:dyDescent="0.2">
      <c r="A237" s="3"/>
      <c r="B237" s="3"/>
      <c r="C237" s="3"/>
      <c r="D237" s="3"/>
      <c r="E237" s="9"/>
      <c r="F237" s="9"/>
    </row>
    <row r="238" spans="1:6" ht="15.75" customHeight="1" x14ac:dyDescent="0.2">
      <c r="A238" s="3"/>
      <c r="B238" s="3"/>
      <c r="C238" s="3"/>
      <c r="D238" s="3"/>
      <c r="E238" s="9"/>
      <c r="F238" s="9"/>
    </row>
    <row r="239" spans="1:6" ht="15.75" customHeight="1" x14ac:dyDescent="0.2">
      <c r="A239" s="3"/>
      <c r="B239" s="3"/>
      <c r="C239" s="3"/>
      <c r="D239" s="3"/>
      <c r="E239" s="9"/>
      <c r="F239" s="9"/>
    </row>
    <row r="240" spans="1:6" ht="15.75" customHeight="1" x14ac:dyDescent="0.2">
      <c r="A240" s="3"/>
      <c r="B240" s="3"/>
      <c r="C240" s="3"/>
      <c r="D240" s="3"/>
      <c r="E240" s="9"/>
      <c r="F240" s="9"/>
    </row>
    <row r="241" spans="1:6" ht="15.75" customHeight="1" x14ac:dyDescent="0.2">
      <c r="A241" s="3"/>
      <c r="B241" s="3"/>
      <c r="C241" s="3"/>
      <c r="D241" s="3"/>
      <c r="E241" s="9"/>
      <c r="F241" s="9"/>
    </row>
    <row r="242" spans="1:6" ht="15.75" customHeight="1" x14ac:dyDescent="0.2">
      <c r="A242" s="3"/>
      <c r="B242" s="3"/>
      <c r="C242" s="3"/>
      <c r="D242" s="3"/>
      <c r="E242" s="9"/>
      <c r="F242" s="9"/>
    </row>
    <row r="243" spans="1:6" ht="15.75" customHeight="1" x14ac:dyDescent="0.2">
      <c r="A243" s="3"/>
      <c r="B243" s="3"/>
      <c r="C243" s="3"/>
      <c r="D243" s="3"/>
      <c r="E243" s="9"/>
      <c r="F243" s="9"/>
    </row>
    <row r="244" spans="1:6" ht="15.75" customHeight="1" x14ac:dyDescent="0.2">
      <c r="A244" s="3"/>
      <c r="B244" s="3"/>
      <c r="C244" s="3"/>
      <c r="D244" s="3"/>
      <c r="E244" s="9"/>
      <c r="F244" s="9"/>
    </row>
    <row r="245" spans="1:6" ht="15.75" customHeight="1" x14ac:dyDescent="0.2">
      <c r="A245" s="3"/>
      <c r="B245" s="3"/>
      <c r="C245" s="3"/>
      <c r="D245" s="3"/>
      <c r="E245" s="9"/>
      <c r="F245" s="9"/>
    </row>
    <row r="246" spans="1:6" ht="15.75" customHeight="1" x14ac:dyDescent="0.2">
      <c r="A246" s="3"/>
      <c r="B246" s="3"/>
      <c r="C246" s="3"/>
      <c r="D246" s="3"/>
      <c r="E246" s="9"/>
      <c r="F246" s="9"/>
    </row>
    <row r="247" spans="1:6" ht="15.75" customHeight="1" x14ac:dyDescent="0.2">
      <c r="A247" s="3"/>
      <c r="B247" s="3"/>
      <c r="C247" s="3"/>
      <c r="D247" s="3"/>
      <c r="E247" s="9"/>
      <c r="F247" s="9"/>
    </row>
    <row r="248" spans="1:6" ht="15.75" customHeight="1" x14ac:dyDescent="0.2">
      <c r="A248" s="3"/>
      <c r="B248" s="3"/>
      <c r="C248" s="3"/>
      <c r="D248" s="3"/>
      <c r="E248" s="9"/>
      <c r="F248" s="9"/>
    </row>
    <row r="249" spans="1:6" ht="15.75" customHeight="1" x14ac:dyDescent="0.2">
      <c r="A249" s="3"/>
      <c r="B249" s="3"/>
      <c r="C249" s="3"/>
      <c r="D249" s="3"/>
      <c r="E249" s="9"/>
      <c r="F249" s="9"/>
    </row>
    <row r="250" spans="1:6" ht="15.75" customHeight="1" x14ac:dyDescent="0.2">
      <c r="A250" s="3"/>
      <c r="B250" s="3"/>
      <c r="C250" s="3"/>
      <c r="D250" s="3"/>
      <c r="E250" s="9"/>
      <c r="F250" s="9"/>
    </row>
    <row r="251" spans="1:6" ht="15.75" customHeight="1" x14ac:dyDescent="0.2">
      <c r="A251" s="3"/>
      <c r="B251" s="3"/>
      <c r="C251" s="3"/>
      <c r="D251" s="3"/>
      <c r="E251" s="9"/>
      <c r="F251" s="9"/>
    </row>
    <row r="252" spans="1:6" ht="15.75" customHeight="1" x14ac:dyDescent="0.2">
      <c r="A252" s="3"/>
      <c r="B252" s="3"/>
      <c r="C252" s="3"/>
      <c r="D252" s="3"/>
      <c r="E252" s="9"/>
      <c r="F252" s="9"/>
    </row>
    <row r="253" spans="1:6" ht="15.75" customHeight="1" x14ac:dyDescent="0.2">
      <c r="A253" s="3"/>
      <c r="B253" s="3"/>
      <c r="C253" s="3"/>
      <c r="D253" s="3"/>
      <c r="E253" s="9"/>
      <c r="F253" s="9"/>
    </row>
    <row r="254" spans="1:6" ht="15.75" customHeight="1" x14ac:dyDescent="0.2">
      <c r="A254" s="3"/>
      <c r="B254" s="3"/>
      <c r="C254" s="3"/>
      <c r="D254" s="3"/>
      <c r="E254" s="9"/>
      <c r="F254" s="9"/>
    </row>
    <row r="255" spans="1:6" ht="15.75" customHeight="1" x14ac:dyDescent="0.2">
      <c r="A255" s="3"/>
      <c r="B255" s="3"/>
      <c r="C255" s="3"/>
      <c r="D255" s="3"/>
      <c r="E255" s="9"/>
      <c r="F255" s="9"/>
    </row>
    <row r="256" spans="1:6" ht="15.75" customHeight="1" x14ac:dyDescent="0.2">
      <c r="A256" s="3"/>
      <c r="B256" s="3"/>
      <c r="C256" s="3"/>
      <c r="D256" s="3"/>
      <c r="E256" s="9"/>
      <c r="F256" s="9"/>
    </row>
    <row r="257" spans="1:6" ht="15.75" customHeight="1" x14ac:dyDescent="0.2">
      <c r="A257" s="3"/>
      <c r="B257" s="3"/>
      <c r="C257" s="3"/>
      <c r="D257" s="3"/>
      <c r="E257" s="9"/>
      <c r="F257" s="9"/>
    </row>
    <row r="258" spans="1:6" ht="15.75" customHeight="1" x14ac:dyDescent="0.2">
      <c r="A258" s="3"/>
      <c r="B258" s="3"/>
      <c r="C258" s="3"/>
      <c r="D258" s="3"/>
      <c r="E258" s="9"/>
      <c r="F258" s="9"/>
    </row>
    <row r="259" spans="1:6" ht="15.75" customHeight="1" x14ac:dyDescent="0.2">
      <c r="A259" s="3"/>
      <c r="B259" s="3"/>
      <c r="C259" s="3"/>
      <c r="D259" s="3"/>
      <c r="E259" s="9"/>
      <c r="F259" s="9"/>
    </row>
    <row r="260" spans="1:6" ht="15.75" customHeight="1" x14ac:dyDescent="0.2">
      <c r="A260" s="3"/>
      <c r="B260" s="3"/>
      <c r="C260" s="3"/>
      <c r="D260" s="3"/>
      <c r="E260" s="9"/>
      <c r="F260" s="9"/>
    </row>
    <row r="261" spans="1:6" ht="15.75" customHeight="1" x14ac:dyDescent="0.2">
      <c r="A261" s="3"/>
      <c r="B261" s="3"/>
      <c r="C261" s="3"/>
      <c r="D261" s="3"/>
      <c r="E261" s="9"/>
      <c r="F261" s="9"/>
    </row>
    <row r="262" spans="1:6" ht="15.75" customHeight="1" x14ac:dyDescent="0.2">
      <c r="A262" s="3"/>
      <c r="B262" s="3"/>
      <c r="C262" s="3"/>
      <c r="D262" s="3"/>
      <c r="E262" s="9"/>
      <c r="F262" s="9"/>
    </row>
    <row r="263" spans="1:6" ht="15.75" customHeight="1" x14ac:dyDescent="0.2">
      <c r="A263" s="3"/>
      <c r="B263" s="3"/>
      <c r="C263" s="3"/>
      <c r="D263" s="3"/>
      <c r="E263" s="9"/>
      <c r="F263" s="9"/>
    </row>
    <row r="264" spans="1:6" ht="15.75" customHeight="1" x14ac:dyDescent="0.2">
      <c r="A264" s="3"/>
      <c r="B264" s="3"/>
      <c r="C264" s="3"/>
      <c r="D264" s="3"/>
      <c r="E264" s="9"/>
      <c r="F264" s="9"/>
    </row>
    <row r="265" spans="1:6" ht="15.75" customHeight="1" x14ac:dyDescent="0.2">
      <c r="A265" s="3"/>
      <c r="B265" s="3"/>
      <c r="C265" s="3"/>
      <c r="D265" s="3"/>
      <c r="E265" s="9"/>
      <c r="F265" s="9"/>
    </row>
    <row r="266" spans="1:6" ht="15.75" customHeight="1" x14ac:dyDescent="0.2">
      <c r="A266" s="3"/>
      <c r="B266" s="3"/>
      <c r="C266" s="3"/>
      <c r="D266" s="3"/>
      <c r="E266" s="9"/>
      <c r="F266" s="9"/>
    </row>
    <row r="267" spans="1:6" ht="15.75" customHeight="1" x14ac:dyDescent="0.2">
      <c r="A267" s="3"/>
      <c r="B267" s="3"/>
      <c r="C267" s="3"/>
      <c r="D267" s="3"/>
      <c r="E267" s="9"/>
      <c r="F267" s="9"/>
    </row>
    <row r="268" spans="1:6" ht="15.75" customHeight="1" x14ac:dyDescent="0.2">
      <c r="A268" s="3"/>
      <c r="B268" s="3"/>
      <c r="C268" s="3"/>
      <c r="D268" s="3"/>
      <c r="E268" s="9"/>
      <c r="F268" s="9"/>
    </row>
    <row r="269" spans="1:6" ht="15.75" customHeight="1" x14ac:dyDescent="0.2">
      <c r="A269" s="3"/>
      <c r="B269" s="3"/>
      <c r="C269" s="3"/>
      <c r="D269" s="3"/>
      <c r="E269" s="9"/>
      <c r="F269" s="9"/>
    </row>
    <row r="270" spans="1:6" ht="15.75" customHeight="1" x14ac:dyDescent="0.2">
      <c r="A270" s="3"/>
      <c r="B270" s="3"/>
      <c r="C270" s="3"/>
      <c r="D270" s="3"/>
      <c r="E270" s="9"/>
      <c r="F270" s="9"/>
    </row>
    <row r="271" spans="1:6" ht="15.75" customHeight="1" x14ac:dyDescent="0.2">
      <c r="A271" s="3"/>
      <c r="B271" s="3"/>
      <c r="C271" s="3"/>
      <c r="D271" s="3"/>
      <c r="E271" s="9"/>
      <c r="F271" s="9"/>
    </row>
    <row r="272" spans="1:6" ht="15.75" customHeight="1" x14ac:dyDescent="0.2">
      <c r="A272" s="3"/>
      <c r="B272" s="3"/>
      <c r="C272" s="3"/>
      <c r="D272" s="3"/>
      <c r="E272" s="9"/>
      <c r="F272" s="9"/>
    </row>
    <row r="273" spans="1:6" ht="15.75" customHeight="1" x14ac:dyDescent="0.2">
      <c r="A273" s="3"/>
      <c r="B273" s="3"/>
      <c r="C273" s="3"/>
      <c r="D273" s="3"/>
      <c r="E273" s="9"/>
      <c r="F273" s="9"/>
    </row>
    <row r="274" spans="1:6" ht="15.75" customHeight="1" x14ac:dyDescent="0.2">
      <c r="A274" s="3"/>
      <c r="B274" s="3"/>
      <c r="C274" s="3"/>
      <c r="D274" s="3"/>
      <c r="E274" s="9"/>
      <c r="F274" s="9"/>
    </row>
    <row r="275" spans="1:6" ht="15.75" customHeight="1" x14ac:dyDescent="0.2">
      <c r="A275" s="3"/>
      <c r="B275" s="3"/>
      <c r="C275" s="3"/>
      <c r="D275" s="3"/>
      <c r="E275" s="9"/>
      <c r="F275" s="9"/>
    </row>
    <row r="276" spans="1:6" ht="15.75" customHeight="1" x14ac:dyDescent="0.2">
      <c r="A276" s="3"/>
      <c r="B276" s="3"/>
      <c r="C276" s="3"/>
      <c r="D276" s="3"/>
      <c r="E276" s="9"/>
      <c r="F276" s="9"/>
    </row>
    <row r="277" spans="1:6" ht="15.75" customHeight="1" x14ac:dyDescent="0.2">
      <c r="A277" s="3"/>
      <c r="B277" s="3"/>
      <c r="C277" s="3"/>
      <c r="D277" s="3"/>
      <c r="E277" s="9"/>
      <c r="F277" s="9"/>
    </row>
    <row r="278" spans="1:6" ht="15.75" customHeight="1" x14ac:dyDescent="0.2">
      <c r="A278" s="3"/>
      <c r="B278" s="3"/>
      <c r="C278" s="3"/>
      <c r="D278" s="3"/>
      <c r="E278" s="9"/>
      <c r="F278" s="9"/>
    </row>
    <row r="279" spans="1:6" ht="15.75" customHeight="1" x14ac:dyDescent="0.2">
      <c r="A279" s="3"/>
      <c r="B279" s="3"/>
      <c r="C279" s="3"/>
      <c r="D279" s="3"/>
      <c r="E279" s="9"/>
      <c r="F279" s="9"/>
    </row>
    <row r="280" spans="1:6" ht="15.75" customHeight="1" x14ac:dyDescent="0.2">
      <c r="A280" s="3"/>
      <c r="B280" s="3"/>
      <c r="C280" s="3"/>
      <c r="D280" s="3"/>
      <c r="E280" s="9"/>
      <c r="F280" s="9"/>
    </row>
    <row r="281" spans="1:6" ht="15.75" customHeight="1" x14ac:dyDescent="0.2">
      <c r="A281" s="3"/>
      <c r="B281" s="3"/>
      <c r="C281" s="3"/>
      <c r="D281" s="3"/>
      <c r="E281" s="9"/>
      <c r="F281" s="9"/>
    </row>
    <row r="282" spans="1:6" ht="15.75" customHeight="1" x14ac:dyDescent="0.2">
      <c r="A282" s="3"/>
      <c r="B282" s="3"/>
      <c r="C282" s="3"/>
      <c r="D282" s="3"/>
      <c r="E282" s="9"/>
      <c r="F282" s="9"/>
    </row>
    <row r="283" spans="1:6" ht="15.75" customHeight="1" x14ac:dyDescent="0.2">
      <c r="A283" s="3"/>
      <c r="B283" s="3"/>
      <c r="C283" s="3"/>
      <c r="D283" s="3"/>
      <c r="E283" s="9"/>
      <c r="F283" s="9"/>
    </row>
    <row r="284" spans="1:6" ht="15.75" customHeight="1" x14ac:dyDescent="0.2">
      <c r="A284" s="3"/>
      <c r="B284" s="3"/>
      <c r="C284" s="3"/>
      <c r="D284" s="3"/>
      <c r="E284" s="9"/>
      <c r="F284" s="9"/>
    </row>
    <row r="285" spans="1:6" ht="15.75" customHeight="1" x14ac:dyDescent="0.2">
      <c r="A285" s="3"/>
      <c r="B285" s="3"/>
      <c r="C285" s="3"/>
      <c r="D285" s="3"/>
      <c r="E285" s="9"/>
      <c r="F285" s="9"/>
    </row>
    <row r="286" spans="1:6" ht="15.75" customHeight="1" x14ac:dyDescent="0.2">
      <c r="A286" s="3"/>
      <c r="B286" s="3"/>
      <c r="C286" s="3"/>
      <c r="D286" s="3"/>
      <c r="E286" s="9"/>
      <c r="F286" s="9"/>
    </row>
    <row r="287" spans="1:6" ht="15.75" customHeight="1" x14ac:dyDescent="0.2">
      <c r="A287" s="3"/>
      <c r="B287" s="3"/>
      <c r="C287" s="3"/>
      <c r="D287" s="3"/>
      <c r="E287" s="9"/>
      <c r="F287" s="9"/>
    </row>
    <row r="288" spans="1:6" ht="15.75" customHeight="1" x14ac:dyDescent="0.2">
      <c r="A288" s="3"/>
      <c r="B288" s="3"/>
      <c r="C288" s="3"/>
      <c r="D288" s="3"/>
      <c r="E288" s="9"/>
      <c r="F288" s="9"/>
    </row>
    <row r="289" spans="1:6" ht="15.75" customHeight="1" x14ac:dyDescent="0.2">
      <c r="A289" s="3"/>
      <c r="B289" s="3"/>
      <c r="C289" s="3"/>
      <c r="D289" s="3"/>
      <c r="E289" s="9"/>
      <c r="F289" s="9"/>
    </row>
    <row r="290" spans="1:6" ht="15.75" customHeight="1" x14ac:dyDescent="0.2">
      <c r="A290" s="3"/>
      <c r="B290" s="3"/>
      <c r="C290" s="3"/>
      <c r="D290" s="3"/>
      <c r="E290" s="9"/>
      <c r="F290" s="9"/>
    </row>
    <row r="291" spans="1:6" ht="15.75" customHeight="1" x14ac:dyDescent="0.2">
      <c r="A291" s="3"/>
      <c r="B291" s="3"/>
      <c r="C291" s="3"/>
      <c r="D291" s="3"/>
      <c r="E291" s="9"/>
      <c r="F291" s="9"/>
    </row>
    <row r="292" spans="1:6" ht="15.75" customHeight="1" x14ac:dyDescent="0.2">
      <c r="A292" s="3"/>
      <c r="B292" s="3"/>
      <c r="C292" s="3"/>
      <c r="D292" s="3"/>
      <c r="E292" s="9"/>
      <c r="F292" s="9"/>
    </row>
    <row r="293" spans="1:6" ht="15.75" customHeight="1" x14ac:dyDescent="0.2">
      <c r="A293" s="3"/>
      <c r="B293" s="3"/>
      <c r="C293" s="3"/>
      <c r="D293" s="3"/>
      <c r="E293" s="9"/>
      <c r="F293" s="9"/>
    </row>
    <row r="294" spans="1:6" ht="15.75" customHeight="1" x14ac:dyDescent="0.2">
      <c r="A294" s="3"/>
      <c r="B294" s="3"/>
      <c r="C294" s="3"/>
      <c r="D294" s="3"/>
      <c r="E294" s="9"/>
      <c r="F294" s="9"/>
    </row>
    <row r="295" spans="1:6" ht="15.75" customHeight="1" x14ac:dyDescent="0.2">
      <c r="A295" s="3"/>
      <c r="B295" s="3"/>
      <c r="C295" s="3"/>
      <c r="D295" s="3"/>
      <c r="E295" s="9"/>
      <c r="F295" s="9"/>
    </row>
    <row r="296" spans="1:6" ht="15.75" customHeight="1" x14ac:dyDescent="0.2">
      <c r="A296" s="3"/>
      <c r="B296" s="3"/>
      <c r="C296" s="3"/>
      <c r="D296" s="3"/>
      <c r="E296" s="9"/>
      <c r="F296" s="9"/>
    </row>
    <row r="297" spans="1:6" ht="15.75" customHeight="1" x14ac:dyDescent="0.2">
      <c r="A297" s="3"/>
      <c r="B297" s="3"/>
      <c r="C297" s="3"/>
      <c r="D297" s="3"/>
      <c r="E297" s="9"/>
      <c r="F297" s="9"/>
    </row>
    <row r="298" spans="1:6" ht="15.75" customHeight="1" x14ac:dyDescent="0.2">
      <c r="A298" s="3"/>
      <c r="B298" s="3"/>
      <c r="C298" s="3"/>
      <c r="D298" s="3"/>
      <c r="E298" s="9"/>
      <c r="F298" s="9"/>
    </row>
    <row r="299" spans="1:6" ht="15.75" customHeight="1" x14ac:dyDescent="0.2">
      <c r="A299" s="3"/>
      <c r="B299" s="3"/>
      <c r="C299" s="3"/>
      <c r="D299" s="3"/>
      <c r="E299" s="9"/>
      <c r="F299" s="9"/>
    </row>
    <row r="300" spans="1:6" ht="15.75" customHeight="1" x14ac:dyDescent="0.2">
      <c r="A300" s="3"/>
      <c r="B300" s="3"/>
      <c r="C300" s="3"/>
      <c r="D300" s="3"/>
      <c r="E300" s="9"/>
      <c r="F300" s="9"/>
    </row>
    <row r="301" spans="1:6" ht="15.75" customHeight="1" x14ac:dyDescent="0.2">
      <c r="A301" s="3"/>
      <c r="B301" s="3"/>
      <c r="C301" s="3"/>
      <c r="D301" s="3"/>
      <c r="E301" s="9"/>
      <c r="F301" s="9"/>
    </row>
    <row r="302" spans="1:6" ht="15.75" customHeight="1" x14ac:dyDescent="0.2">
      <c r="A302" s="3"/>
      <c r="B302" s="3"/>
      <c r="C302" s="3"/>
      <c r="D302" s="3"/>
      <c r="E302" s="9"/>
      <c r="F302" s="9"/>
    </row>
    <row r="303" spans="1:6" ht="15.75" customHeight="1" x14ac:dyDescent="0.2">
      <c r="A303" s="3"/>
      <c r="B303" s="3"/>
      <c r="C303" s="3"/>
      <c r="D303" s="3"/>
      <c r="E303" s="9"/>
      <c r="F303" s="9"/>
    </row>
    <row r="304" spans="1:6" ht="15.75" customHeight="1" x14ac:dyDescent="0.2">
      <c r="A304" s="3"/>
      <c r="B304" s="3"/>
      <c r="C304" s="3"/>
      <c r="D304" s="3"/>
      <c r="E304" s="9"/>
      <c r="F304" s="9"/>
    </row>
    <row r="305" spans="1:6" ht="15.75" customHeight="1" x14ac:dyDescent="0.2">
      <c r="A305" s="3"/>
      <c r="B305" s="3"/>
      <c r="C305" s="3"/>
      <c r="D305" s="3"/>
      <c r="E305" s="9"/>
      <c r="F305" s="9"/>
    </row>
    <row r="306" spans="1:6" ht="15.75" customHeight="1" x14ac:dyDescent="0.2">
      <c r="A306" s="3"/>
      <c r="B306" s="3"/>
      <c r="C306" s="3"/>
      <c r="D306" s="3"/>
      <c r="E306" s="9"/>
      <c r="F306" s="9"/>
    </row>
    <row r="307" spans="1:6" ht="15.75" customHeight="1" x14ac:dyDescent="0.2">
      <c r="A307" s="3"/>
      <c r="B307" s="3"/>
      <c r="C307" s="3"/>
      <c r="D307" s="3"/>
      <c r="E307" s="9"/>
      <c r="F307" s="9"/>
    </row>
    <row r="308" spans="1:6" ht="15.75" customHeight="1" x14ac:dyDescent="0.2">
      <c r="A308" s="3"/>
      <c r="B308" s="3"/>
      <c r="C308" s="3"/>
      <c r="D308" s="3"/>
      <c r="E308" s="9"/>
      <c r="F308" s="9"/>
    </row>
    <row r="309" spans="1:6" ht="15.75" customHeight="1" x14ac:dyDescent="0.2">
      <c r="A309" s="3"/>
      <c r="B309" s="3"/>
      <c r="C309" s="3"/>
      <c r="D309" s="3"/>
      <c r="E309" s="9"/>
      <c r="F309" s="9"/>
    </row>
    <row r="310" spans="1:6" ht="15.75" customHeight="1" x14ac:dyDescent="0.2">
      <c r="A310" s="3"/>
      <c r="B310" s="3"/>
      <c r="C310" s="3"/>
      <c r="D310" s="3"/>
      <c r="E310" s="9"/>
      <c r="F310" s="9"/>
    </row>
    <row r="311" spans="1:6" ht="15.75" customHeight="1" x14ac:dyDescent="0.2">
      <c r="A311" s="3"/>
      <c r="B311" s="3"/>
      <c r="C311" s="3"/>
      <c r="D311" s="3"/>
      <c r="E311" s="9"/>
      <c r="F311" s="9"/>
    </row>
    <row r="312" spans="1:6" ht="15.75" customHeight="1" x14ac:dyDescent="0.2">
      <c r="A312" s="3"/>
      <c r="B312" s="3"/>
      <c r="C312" s="3"/>
      <c r="D312" s="3"/>
      <c r="E312" s="9"/>
      <c r="F312" s="9"/>
    </row>
    <row r="313" spans="1:6" ht="15.75" customHeight="1" x14ac:dyDescent="0.2">
      <c r="A313" s="3"/>
      <c r="B313" s="3"/>
      <c r="C313" s="3"/>
      <c r="D313" s="3"/>
      <c r="E313" s="9"/>
      <c r="F313" s="9"/>
    </row>
    <row r="314" spans="1:6" ht="15.75" customHeight="1" x14ac:dyDescent="0.2">
      <c r="A314" s="3"/>
      <c r="B314" s="3"/>
      <c r="C314" s="3"/>
      <c r="D314" s="3"/>
      <c r="E314" s="9"/>
      <c r="F314" s="9"/>
    </row>
    <row r="315" spans="1:6" ht="15.75" customHeight="1" x14ac:dyDescent="0.2">
      <c r="A315" s="3"/>
      <c r="B315" s="3"/>
      <c r="C315" s="3"/>
      <c r="D315" s="3"/>
      <c r="E315" s="9"/>
      <c r="F315" s="9"/>
    </row>
    <row r="316" spans="1:6" ht="15.75" customHeight="1" x14ac:dyDescent="0.2">
      <c r="A316" s="3"/>
      <c r="B316" s="3"/>
      <c r="C316" s="3"/>
      <c r="D316" s="3"/>
      <c r="E316" s="9"/>
      <c r="F316" s="9"/>
    </row>
    <row r="317" spans="1:6" ht="15.75" customHeight="1" x14ac:dyDescent="0.2">
      <c r="A317" s="3"/>
      <c r="B317" s="3"/>
      <c r="C317" s="3"/>
      <c r="D317" s="3"/>
      <c r="E317" s="9"/>
      <c r="F317" s="9"/>
    </row>
    <row r="318" spans="1:6" ht="15.75" customHeight="1" x14ac:dyDescent="0.2">
      <c r="A318" s="3"/>
      <c r="B318" s="3"/>
      <c r="C318" s="3"/>
      <c r="D318" s="3"/>
      <c r="E318" s="9"/>
      <c r="F318" s="9"/>
    </row>
    <row r="319" spans="1:6" ht="15.75" customHeight="1" x14ac:dyDescent="0.2">
      <c r="A319" s="3"/>
      <c r="B319" s="3"/>
      <c r="C319" s="3"/>
      <c r="D319" s="3"/>
      <c r="E319" s="9"/>
      <c r="F319" s="9"/>
    </row>
    <row r="320" spans="1:6" ht="15.75" customHeight="1" x14ac:dyDescent="0.2">
      <c r="A320" s="3"/>
      <c r="B320" s="3"/>
      <c r="C320" s="3"/>
      <c r="D320" s="3"/>
      <c r="E320" s="9"/>
      <c r="F320" s="9"/>
    </row>
    <row r="321" spans="1:6" ht="15.75" customHeight="1" x14ac:dyDescent="0.2">
      <c r="A321" s="3"/>
      <c r="B321" s="3"/>
      <c r="C321" s="3"/>
      <c r="D321" s="3"/>
      <c r="E321" s="9"/>
      <c r="F321" s="9"/>
    </row>
    <row r="322" spans="1:6" ht="15.75" customHeight="1" x14ac:dyDescent="0.2">
      <c r="A322" s="3"/>
      <c r="B322" s="3"/>
      <c r="C322" s="3"/>
      <c r="D322" s="3"/>
      <c r="E322" s="9"/>
      <c r="F322" s="9"/>
    </row>
    <row r="323" spans="1:6" ht="15.75" customHeight="1" x14ac:dyDescent="0.2">
      <c r="A323" s="3"/>
      <c r="B323" s="3"/>
      <c r="C323" s="3"/>
      <c r="D323" s="3"/>
      <c r="E323" s="9"/>
      <c r="F323" s="9"/>
    </row>
    <row r="324" spans="1:6" ht="15.75" customHeight="1" x14ac:dyDescent="0.2">
      <c r="A324" s="3"/>
      <c r="B324" s="3"/>
      <c r="C324" s="3"/>
      <c r="D324" s="3"/>
      <c r="E324" s="9"/>
      <c r="F324" s="9"/>
    </row>
    <row r="325" spans="1:6" ht="15.75" customHeight="1" x14ac:dyDescent="0.2">
      <c r="A325" s="3"/>
      <c r="B325" s="3"/>
      <c r="C325" s="3"/>
      <c r="D325" s="3"/>
      <c r="E325" s="9"/>
      <c r="F325" s="9"/>
    </row>
    <row r="326" spans="1:6" ht="15.75" customHeight="1" x14ac:dyDescent="0.2">
      <c r="A326" s="3"/>
      <c r="B326" s="3"/>
      <c r="C326" s="3"/>
      <c r="D326" s="3"/>
      <c r="E326" s="9"/>
      <c r="F326" s="9"/>
    </row>
    <row r="327" spans="1:6" ht="15.75" customHeight="1" x14ac:dyDescent="0.2">
      <c r="A327" s="3"/>
      <c r="B327" s="3"/>
      <c r="C327" s="3"/>
      <c r="D327" s="3"/>
      <c r="E327" s="9"/>
      <c r="F327" s="9"/>
    </row>
    <row r="328" spans="1:6" ht="15.75" customHeight="1" x14ac:dyDescent="0.2">
      <c r="A328" s="3"/>
      <c r="B328" s="3"/>
      <c r="C328" s="3"/>
      <c r="D328" s="3"/>
      <c r="E328" s="9"/>
      <c r="F328" s="9"/>
    </row>
    <row r="329" spans="1:6" ht="15.75" customHeight="1" x14ac:dyDescent="0.2">
      <c r="A329" s="3"/>
      <c r="B329" s="3"/>
      <c r="C329" s="3"/>
      <c r="D329" s="3"/>
      <c r="E329" s="9"/>
      <c r="F329" s="9"/>
    </row>
    <row r="330" spans="1:6" ht="15.75" customHeight="1" x14ac:dyDescent="0.2">
      <c r="A330" s="3"/>
      <c r="B330" s="3"/>
      <c r="C330" s="3"/>
      <c r="D330" s="3"/>
      <c r="E330" s="9"/>
      <c r="F330" s="9"/>
    </row>
    <row r="331" spans="1:6" ht="15.75" customHeight="1" x14ac:dyDescent="0.2">
      <c r="A331" s="3"/>
      <c r="B331" s="3"/>
      <c r="C331" s="3"/>
      <c r="D331" s="3"/>
      <c r="E331" s="9"/>
      <c r="F331" s="9"/>
    </row>
    <row r="332" spans="1:6" ht="15.75" customHeight="1" x14ac:dyDescent="0.2">
      <c r="A332" s="3"/>
      <c r="B332" s="3"/>
      <c r="C332" s="3"/>
      <c r="D332" s="3"/>
      <c r="E332" s="9"/>
      <c r="F332" s="9"/>
    </row>
    <row r="333" spans="1:6" ht="15.75" customHeight="1" x14ac:dyDescent="0.2">
      <c r="A333" s="3"/>
      <c r="B333" s="3"/>
      <c r="C333" s="3"/>
      <c r="D333" s="3"/>
      <c r="E333" s="9"/>
      <c r="F333" s="9"/>
    </row>
    <row r="334" spans="1:6" ht="15.75" customHeight="1" x14ac:dyDescent="0.2">
      <c r="A334" s="3"/>
      <c r="B334" s="3"/>
      <c r="C334" s="3"/>
      <c r="D334" s="3"/>
      <c r="E334" s="9"/>
      <c r="F334" s="9"/>
    </row>
    <row r="335" spans="1:6" ht="15.75" customHeight="1" x14ac:dyDescent="0.2">
      <c r="A335" s="3"/>
      <c r="B335" s="3"/>
      <c r="C335" s="3"/>
      <c r="D335" s="3"/>
      <c r="E335" s="9"/>
      <c r="F335" s="9"/>
    </row>
    <row r="336" spans="1:6" ht="15.75" customHeight="1" x14ac:dyDescent="0.2">
      <c r="A336" s="3"/>
      <c r="B336" s="3"/>
      <c r="C336" s="3"/>
      <c r="D336" s="3"/>
      <c r="E336" s="9"/>
      <c r="F336" s="9"/>
    </row>
    <row r="337" spans="1:6" ht="15.75" customHeight="1" x14ac:dyDescent="0.2">
      <c r="A337" s="3"/>
      <c r="B337" s="3"/>
      <c r="C337" s="3"/>
      <c r="D337" s="3"/>
      <c r="E337" s="9"/>
      <c r="F337" s="9"/>
    </row>
    <row r="338" spans="1:6" ht="15.75" customHeight="1" x14ac:dyDescent="0.2">
      <c r="A338" s="3"/>
      <c r="B338" s="3"/>
      <c r="C338" s="3"/>
      <c r="D338" s="3"/>
      <c r="E338" s="9"/>
      <c r="F338" s="9"/>
    </row>
    <row r="339" spans="1:6" ht="15.75" customHeight="1" x14ac:dyDescent="0.2">
      <c r="A339" s="3"/>
      <c r="B339" s="3"/>
      <c r="C339" s="3"/>
      <c r="D339" s="3"/>
      <c r="E339" s="9"/>
      <c r="F339" s="9"/>
    </row>
    <row r="340" spans="1:6" ht="15.75" customHeight="1" x14ac:dyDescent="0.2">
      <c r="A340" s="3"/>
      <c r="B340" s="3"/>
      <c r="C340" s="3"/>
      <c r="D340" s="3"/>
      <c r="E340" s="9"/>
      <c r="F340" s="9"/>
    </row>
    <row r="341" spans="1:6" ht="15.75" customHeight="1" x14ac:dyDescent="0.2">
      <c r="A341" s="3"/>
      <c r="B341" s="3"/>
      <c r="C341" s="3"/>
      <c r="D341" s="3"/>
      <c r="E341" s="9"/>
      <c r="F341" s="9"/>
    </row>
    <row r="342" spans="1:6" ht="15.75" customHeight="1" x14ac:dyDescent="0.2">
      <c r="A342" s="3"/>
      <c r="B342" s="3"/>
      <c r="C342" s="3"/>
      <c r="D342" s="3"/>
      <c r="E342" s="9"/>
      <c r="F342" s="9"/>
    </row>
    <row r="343" spans="1:6" ht="15.75" customHeight="1" x14ac:dyDescent="0.2">
      <c r="A343" s="3"/>
      <c r="B343" s="3"/>
      <c r="C343" s="3"/>
      <c r="D343" s="3"/>
      <c r="E343" s="9"/>
      <c r="F343" s="9"/>
    </row>
    <row r="344" spans="1:6" ht="15.75" customHeight="1" x14ac:dyDescent="0.2">
      <c r="A344" s="3"/>
      <c r="B344" s="3"/>
      <c r="C344" s="3"/>
      <c r="D344" s="3"/>
      <c r="E344" s="9"/>
      <c r="F344" s="9"/>
    </row>
    <row r="345" spans="1:6" ht="15.75" customHeight="1" x14ac:dyDescent="0.2">
      <c r="A345" s="3"/>
      <c r="B345" s="3"/>
      <c r="C345" s="3"/>
      <c r="D345" s="3"/>
      <c r="E345" s="9"/>
      <c r="F345" s="9"/>
    </row>
    <row r="346" spans="1:6" ht="15.75" customHeight="1" x14ac:dyDescent="0.2">
      <c r="A346" s="3"/>
      <c r="B346" s="3"/>
      <c r="C346" s="3"/>
      <c r="D346" s="3"/>
      <c r="E346" s="9"/>
      <c r="F346" s="9"/>
    </row>
    <row r="347" spans="1:6" ht="15.75" customHeight="1" x14ac:dyDescent="0.2">
      <c r="A347" s="3"/>
      <c r="B347" s="3"/>
      <c r="C347" s="3"/>
      <c r="D347" s="3"/>
      <c r="E347" s="9"/>
      <c r="F347" s="9"/>
    </row>
    <row r="348" spans="1:6" ht="15.75" customHeight="1" x14ac:dyDescent="0.2">
      <c r="A348" s="3"/>
      <c r="B348" s="3"/>
      <c r="C348" s="3"/>
      <c r="D348" s="3"/>
      <c r="E348" s="9"/>
      <c r="F348" s="9"/>
    </row>
    <row r="349" spans="1:6" ht="15.75" customHeight="1" x14ac:dyDescent="0.2">
      <c r="A349" s="3"/>
      <c r="B349" s="3"/>
      <c r="C349" s="3"/>
      <c r="D349" s="3"/>
      <c r="E349" s="9"/>
      <c r="F349" s="9"/>
    </row>
    <row r="350" spans="1:6" ht="15.75" customHeight="1" x14ac:dyDescent="0.2">
      <c r="A350" s="3"/>
      <c r="B350" s="3"/>
      <c r="C350" s="3"/>
      <c r="D350" s="3"/>
      <c r="E350" s="9"/>
      <c r="F350" s="9"/>
    </row>
    <row r="351" spans="1:6" ht="15.75" customHeight="1" x14ac:dyDescent="0.2">
      <c r="A351" s="3"/>
      <c r="B351" s="3"/>
      <c r="C351" s="3"/>
      <c r="D351" s="3"/>
      <c r="E351" s="9"/>
      <c r="F351" s="9"/>
    </row>
    <row r="352" spans="1:6" ht="15.75" customHeight="1" x14ac:dyDescent="0.2">
      <c r="A352" s="3"/>
      <c r="B352" s="3"/>
      <c r="C352" s="3"/>
      <c r="D352" s="3"/>
      <c r="E352" s="9"/>
      <c r="F352" s="9"/>
    </row>
    <row r="353" spans="1:6" ht="15.75" customHeight="1" x14ac:dyDescent="0.2">
      <c r="A353" s="3"/>
      <c r="B353" s="3"/>
      <c r="C353" s="3"/>
      <c r="D353" s="3"/>
      <c r="E353" s="9"/>
      <c r="F353" s="9"/>
    </row>
    <row r="354" spans="1:6" ht="15.75" customHeight="1" x14ac:dyDescent="0.2">
      <c r="A354" s="3"/>
      <c r="B354" s="3"/>
      <c r="C354" s="3"/>
      <c r="D354" s="3"/>
      <c r="E354" s="9"/>
      <c r="F354" s="9"/>
    </row>
    <row r="355" spans="1:6" ht="15.75" customHeight="1" x14ac:dyDescent="0.2">
      <c r="A355" s="3"/>
      <c r="B355" s="3"/>
      <c r="C355" s="3"/>
      <c r="D355" s="3"/>
      <c r="E355" s="9"/>
      <c r="F355" s="9"/>
    </row>
    <row r="356" spans="1:6" ht="15.75" customHeight="1" x14ac:dyDescent="0.2">
      <c r="A356" s="3"/>
      <c r="B356" s="3"/>
      <c r="C356" s="3"/>
      <c r="D356" s="3"/>
      <c r="E356" s="9"/>
      <c r="F356" s="9"/>
    </row>
    <row r="357" spans="1:6" ht="15.75" customHeight="1" x14ac:dyDescent="0.2">
      <c r="A357" s="3"/>
      <c r="B357" s="3"/>
      <c r="C357" s="3"/>
      <c r="D357" s="3"/>
      <c r="E357" s="9"/>
      <c r="F357" s="9"/>
    </row>
    <row r="358" spans="1:6" ht="15.75" customHeight="1" x14ac:dyDescent="0.2">
      <c r="A358" s="3"/>
      <c r="B358" s="3"/>
      <c r="C358" s="3"/>
      <c r="D358" s="3"/>
      <c r="E358" s="9"/>
      <c r="F358" s="9"/>
    </row>
    <row r="359" spans="1:6" ht="15.75" customHeight="1" x14ac:dyDescent="0.2">
      <c r="A359" s="3"/>
      <c r="B359" s="3"/>
      <c r="C359" s="3"/>
      <c r="D359" s="3"/>
      <c r="E359" s="9"/>
      <c r="F359" s="9"/>
    </row>
    <row r="360" spans="1:6" ht="15.75" customHeight="1" x14ac:dyDescent="0.2">
      <c r="A360" s="3"/>
      <c r="B360" s="3"/>
      <c r="C360" s="3"/>
      <c r="D360" s="3"/>
      <c r="E360" s="9"/>
      <c r="F360" s="9"/>
    </row>
    <row r="361" spans="1:6" ht="15.75" customHeight="1" x14ac:dyDescent="0.2">
      <c r="A361" s="3"/>
      <c r="B361" s="3"/>
      <c r="C361" s="3"/>
      <c r="D361" s="3"/>
      <c r="E361" s="9"/>
      <c r="F361" s="9"/>
    </row>
    <row r="362" spans="1:6" ht="15.75" customHeight="1" x14ac:dyDescent="0.2">
      <c r="A362" s="3"/>
      <c r="B362" s="3"/>
      <c r="C362" s="3"/>
      <c r="D362" s="3"/>
      <c r="E362" s="9"/>
      <c r="F362" s="9"/>
    </row>
    <row r="363" spans="1:6" ht="15.75" customHeight="1" x14ac:dyDescent="0.2">
      <c r="A363" s="3"/>
      <c r="B363" s="3"/>
      <c r="C363" s="3"/>
      <c r="D363" s="3"/>
      <c r="E363" s="9"/>
      <c r="F363" s="9"/>
    </row>
    <row r="364" spans="1:6" ht="15.75" customHeight="1" x14ac:dyDescent="0.2">
      <c r="A364" s="3"/>
      <c r="B364" s="3"/>
      <c r="C364" s="3"/>
      <c r="D364" s="3"/>
      <c r="E364" s="9"/>
      <c r="F364" s="9"/>
    </row>
    <row r="365" spans="1:6" ht="15.75" customHeight="1" x14ac:dyDescent="0.2">
      <c r="A365" s="3"/>
      <c r="B365" s="3"/>
      <c r="C365" s="3"/>
      <c r="D365" s="3"/>
      <c r="E365" s="9"/>
      <c r="F365" s="9"/>
    </row>
    <row r="366" spans="1:6" ht="15.75" customHeight="1" x14ac:dyDescent="0.2">
      <c r="A366" s="3"/>
      <c r="B366" s="3"/>
      <c r="C366" s="3"/>
      <c r="D366" s="3"/>
      <c r="E366" s="9"/>
      <c r="F366" s="9"/>
    </row>
    <row r="367" spans="1:6" ht="15.75" customHeight="1" x14ac:dyDescent="0.2">
      <c r="A367" s="3"/>
      <c r="B367" s="3"/>
      <c r="C367" s="3"/>
      <c r="D367" s="3"/>
      <c r="E367" s="9"/>
      <c r="F367" s="9"/>
    </row>
    <row r="368" spans="1:6" ht="15.75" customHeight="1" x14ac:dyDescent="0.2">
      <c r="A368" s="3"/>
      <c r="B368" s="3"/>
      <c r="C368" s="3"/>
      <c r="D368" s="3"/>
      <c r="E368" s="9"/>
      <c r="F368" s="9"/>
    </row>
    <row r="369" spans="1:6" ht="15.75" customHeight="1" x14ac:dyDescent="0.2">
      <c r="A369" s="3"/>
      <c r="B369" s="3"/>
      <c r="C369" s="3"/>
      <c r="D369" s="3"/>
      <c r="E369" s="9"/>
      <c r="F369" s="9"/>
    </row>
    <row r="370" spans="1:6" ht="15.75" customHeight="1" x14ac:dyDescent="0.2">
      <c r="A370" s="3"/>
      <c r="B370" s="3"/>
      <c r="C370" s="3"/>
      <c r="D370" s="3"/>
      <c r="E370" s="9"/>
      <c r="F370" s="9"/>
    </row>
    <row r="371" spans="1:6" ht="15.75" customHeight="1" x14ac:dyDescent="0.2">
      <c r="A371" s="3"/>
      <c r="B371" s="3"/>
      <c r="C371" s="3"/>
      <c r="D371" s="3"/>
      <c r="E371" s="9"/>
      <c r="F371" s="9"/>
    </row>
    <row r="372" spans="1:6" ht="15.75" customHeight="1" x14ac:dyDescent="0.2">
      <c r="A372" s="3"/>
      <c r="B372" s="3"/>
      <c r="C372" s="3"/>
      <c r="D372" s="3"/>
      <c r="E372" s="9"/>
      <c r="F372" s="9"/>
    </row>
    <row r="373" spans="1:6" ht="15.75" customHeight="1" x14ac:dyDescent="0.2">
      <c r="A373" s="3"/>
      <c r="B373" s="3"/>
      <c r="C373" s="3"/>
      <c r="D373" s="3"/>
      <c r="E373" s="9"/>
      <c r="F373" s="9"/>
    </row>
    <row r="374" spans="1:6" ht="15.75" customHeight="1" x14ac:dyDescent="0.2">
      <c r="A374" s="3"/>
      <c r="B374" s="3"/>
      <c r="C374" s="3"/>
      <c r="D374" s="3"/>
      <c r="E374" s="9"/>
      <c r="F374" s="9"/>
    </row>
    <row r="375" spans="1:6" ht="15.75" customHeight="1" x14ac:dyDescent="0.2">
      <c r="A375" s="3"/>
      <c r="B375" s="3"/>
      <c r="C375" s="3"/>
      <c r="D375" s="3"/>
      <c r="E375" s="9"/>
      <c r="F375" s="9"/>
    </row>
    <row r="376" spans="1:6" ht="15.75" customHeight="1" x14ac:dyDescent="0.2">
      <c r="A376" s="3"/>
      <c r="B376" s="3"/>
      <c r="C376" s="3"/>
      <c r="D376" s="3"/>
      <c r="E376" s="9"/>
      <c r="F376" s="9"/>
    </row>
    <row r="377" spans="1:6" ht="15.75" customHeight="1" x14ac:dyDescent="0.2">
      <c r="A377" s="3"/>
      <c r="B377" s="3"/>
      <c r="C377" s="3"/>
      <c r="D377" s="3"/>
      <c r="E377" s="9"/>
      <c r="F377" s="9"/>
    </row>
    <row r="378" spans="1:6" ht="15.75" customHeight="1" x14ac:dyDescent="0.2">
      <c r="A378" s="3"/>
      <c r="B378" s="3"/>
      <c r="C378" s="3"/>
      <c r="D378" s="3"/>
      <c r="E378" s="9"/>
      <c r="F378" s="9"/>
    </row>
    <row r="379" spans="1:6" ht="15.75" customHeight="1" x14ac:dyDescent="0.2">
      <c r="A379" s="3"/>
      <c r="B379" s="3"/>
      <c r="C379" s="3"/>
      <c r="D379" s="3"/>
      <c r="E379" s="9"/>
      <c r="F379" s="9"/>
    </row>
    <row r="380" spans="1:6" ht="15.75" customHeight="1" x14ac:dyDescent="0.2">
      <c r="A380" s="3"/>
      <c r="B380" s="3"/>
      <c r="C380" s="3"/>
      <c r="D380" s="3"/>
      <c r="E380" s="9"/>
      <c r="F380" s="9"/>
    </row>
    <row r="381" spans="1:6" ht="15.75" customHeight="1" x14ac:dyDescent="0.2">
      <c r="A381" s="3"/>
      <c r="B381" s="3"/>
      <c r="C381" s="3"/>
      <c r="D381" s="3"/>
      <c r="E381" s="9"/>
      <c r="F381" s="9"/>
    </row>
    <row r="382" spans="1:6" ht="15.75" customHeight="1" x14ac:dyDescent="0.2">
      <c r="A382" s="3"/>
      <c r="B382" s="3"/>
      <c r="C382" s="3"/>
      <c r="D382" s="3"/>
      <c r="E382" s="9"/>
      <c r="F382" s="9"/>
    </row>
    <row r="383" spans="1:6" ht="15.75" customHeight="1" x14ac:dyDescent="0.2">
      <c r="A383" s="3"/>
      <c r="B383" s="3"/>
      <c r="C383" s="3"/>
      <c r="D383" s="3"/>
      <c r="E383" s="9"/>
      <c r="F383" s="9"/>
    </row>
    <row r="384" spans="1:6" ht="15.75" customHeight="1" x14ac:dyDescent="0.2">
      <c r="A384" s="3"/>
      <c r="B384" s="3"/>
      <c r="C384" s="3"/>
      <c r="D384" s="3"/>
      <c r="E384" s="9"/>
      <c r="F384" s="9"/>
    </row>
    <row r="385" spans="1:6" ht="15.75" customHeight="1" x14ac:dyDescent="0.2">
      <c r="A385" s="3"/>
      <c r="B385" s="3"/>
      <c r="C385" s="3"/>
      <c r="D385" s="3"/>
      <c r="E385" s="9"/>
      <c r="F385" s="9"/>
    </row>
    <row r="386" spans="1:6" ht="15.75" customHeight="1" x14ac:dyDescent="0.2">
      <c r="A386" s="3"/>
      <c r="B386" s="3"/>
      <c r="C386" s="3"/>
      <c r="D386" s="3"/>
      <c r="E386" s="9"/>
      <c r="F386" s="9"/>
    </row>
    <row r="387" spans="1:6" ht="15.75" customHeight="1" x14ac:dyDescent="0.2">
      <c r="A387" s="3"/>
      <c r="B387" s="3"/>
      <c r="C387" s="3"/>
      <c r="D387" s="3"/>
      <c r="E387" s="9"/>
      <c r="F387" s="9"/>
    </row>
    <row r="388" spans="1:6" ht="15.75" customHeight="1" x14ac:dyDescent="0.2">
      <c r="A388" s="3"/>
      <c r="B388" s="3"/>
      <c r="C388" s="3"/>
      <c r="D388" s="3"/>
      <c r="E388" s="9"/>
      <c r="F388" s="9"/>
    </row>
    <row r="389" spans="1:6" ht="15.75" customHeight="1" x14ac:dyDescent="0.2">
      <c r="A389" s="3"/>
      <c r="B389" s="3"/>
      <c r="C389" s="3"/>
      <c r="D389" s="3"/>
      <c r="E389" s="9"/>
      <c r="F389" s="9"/>
    </row>
    <row r="390" spans="1:6" ht="15.75" customHeight="1" x14ac:dyDescent="0.2">
      <c r="A390" s="3"/>
      <c r="B390" s="3"/>
      <c r="C390" s="3"/>
      <c r="D390" s="3"/>
      <c r="E390" s="9"/>
      <c r="F390" s="9"/>
    </row>
    <row r="391" spans="1:6" ht="15.75" customHeight="1" x14ac:dyDescent="0.2">
      <c r="A391" s="3"/>
      <c r="B391" s="3"/>
      <c r="C391" s="3"/>
      <c r="D391" s="3"/>
      <c r="E391" s="9"/>
      <c r="F391" s="9"/>
    </row>
    <row r="392" spans="1:6" ht="15.75" customHeight="1" x14ac:dyDescent="0.2">
      <c r="A392" s="3"/>
      <c r="B392" s="3"/>
      <c r="C392" s="3"/>
      <c r="D392" s="3"/>
      <c r="E392" s="9"/>
      <c r="F392" s="9"/>
    </row>
    <row r="393" spans="1:6" ht="15.75" customHeight="1" x14ac:dyDescent="0.2">
      <c r="A393" s="3"/>
      <c r="B393" s="3"/>
      <c r="C393" s="3"/>
      <c r="D393" s="3"/>
      <c r="E393" s="9"/>
      <c r="F393" s="9"/>
    </row>
    <row r="394" spans="1:6" ht="15.75" customHeight="1" x14ac:dyDescent="0.2">
      <c r="A394" s="3"/>
      <c r="B394" s="3"/>
      <c r="C394" s="3"/>
      <c r="D394" s="3"/>
      <c r="E394" s="9"/>
      <c r="F394" s="9"/>
    </row>
    <row r="395" spans="1:6" ht="15.75" customHeight="1" x14ac:dyDescent="0.2">
      <c r="A395" s="3"/>
      <c r="B395" s="3"/>
      <c r="C395" s="3"/>
      <c r="D395" s="3"/>
      <c r="E395" s="9"/>
      <c r="F395" s="9"/>
    </row>
    <row r="396" spans="1:6" ht="15.75" customHeight="1" x14ac:dyDescent="0.2">
      <c r="A396" s="3"/>
      <c r="B396" s="3"/>
      <c r="C396" s="3"/>
      <c r="D396" s="3"/>
      <c r="E396" s="9"/>
      <c r="F396" s="9"/>
    </row>
    <row r="397" spans="1:6" ht="15.75" customHeight="1" x14ac:dyDescent="0.2">
      <c r="A397" s="3"/>
      <c r="B397" s="3"/>
      <c r="C397" s="3"/>
      <c r="D397" s="3"/>
      <c r="E397" s="9"/>
      <c r="F397" s="9"/>
    </row>
    <row r="398" spans="1:6" ht="15.75" customHeight="1" x14ac:dyDescent="0.2">
      <c r="A398" s="3"/>
      <c r="B398" s="3"/>
      <c r="C398" s="3"/>
      <c r="D398" s="3"/>
      <c r="E398" s="9"/>
      <c r="F398" s="9"/>
    </row>
    <row r="399" spans="1:6" ht="15.75" customHeight="1" x14ac:dyDescent="0.2">
      <c r="A399" s="3"/>
      <c r="B399" s="3"/>
      <c r="C399" s="3"/>
      <c r="D399" s="3"/>
      <c r="E399" s="9"/>
      <c r="F399" s="9"/>
    </row>
    <row r="400" spans="1:6" ht="15.75" customHeight="1" x14ac:dyDescent="0.2">
      <c r="A400" s="3"/>
      <c r="B400" s="3"/>
      <c r="C400" s="3"/>
      <c r="D400" s="3"/>
      <c r="E400" s="9"/>
      <c r="F400" s="9"/>
    </row>
    <row r="401" spans="1:6" ht="15.75" customHeight="1" x14ac:dyDescent="0.2">
      <c r="A401" s="3"/>
      <c r="B401" s="3"/>
      <c r="C401" s="3"/>
      <c r="D401" s="3"/>
      <c r="E401" s="9"/>
      <c r="F401" s="9"/>
    </row>
    <row r="402" spans="1:6" ht="15.75" customHeight="1" x14ac:dyDescent="0.2">
      <c r="A402" s="3"/>
      <c r="B402" s="3"/>
      <c r="C402" s="3"/>
      <c r="D402" s="3"/>
      <c r="E402" s="9"/>
      <c r="F402" s="9"/>
    </row>
    <row r="403" spans="1:6" ht="15.75" customHeight="1" x14ac:dyDescent="0.2">
      <c r="A403" s="3"/>
      <c r="B403" s="3"/>
      <c r="C403" s="3"/>
      <c r="D403" s="3"/>
      <c r="E403" s="9"/>
      <c r="F403" s="9"/>
    </row>
    <row r="404" spans="1:6" ht="15.75" customHeight="1" x14ac:dyDescent="0.2">
      <c r="A404" s="3"/>
      <c r="B404" s="3"/>
      <c r="C404" s="3"/>
      <c r="D404" s="3"/>
      <c r="E404" s="9"/>
      <c r="F404" s="9"/>
    </row>
    <row r="405" spans="1:6" ht="15.75" customHeight="1" x14ac:dyDescent="0.2">
      <c r="A405" s="3"/>
      <c r="B405" s="3"/>
      <c r="C405" s="3"/>
      <c r="D405" s="3"/>
      <c r="E405" s="9"/>
      <c r="F405" s="9"/>
    </row>
    <row r="406" spans="1:6" ht="15.75" customHeight="1" x14ac:dyDescent="0.2">
      <c r="A406" s="3"/>
      <c r="B406" s="3"/>
      <c r="C406" s="3"/>
      <c r="D406" s="3"/>
      <c r="E406" s="9"/>
      <c r="F406" s="9"/>
    </row>
    <row r="407" spans="1:6" ht="15.75" customHeight="1" x14ac:dyDescent="0.2">
      <c r="A407" s="3"/>
      <c r="B407" s="3"/>
      <c r="C407" s="3"/>
      <c r="D407" s="3"/>
      <c r="E407" s="9"/>
      <c r="F407" s="9"/>
    </row>
    <row r="408" spans="1:6" ht="15.75" customHeight="1" x14ac:dyDescent="0.2">
      <c r="A408" s="3"/>
      <c r="B408" s="3"/>
      <c r="C408" s="3"/>
      <c r="D408" s="3"/>
      <c r="E408" s="9"/>
      <c r="F408" s="9"/>
    </row>
    <row r="409" spans="1:6" ht="15.75" customHeight="1" x14ac:dyDescent="0.2">
      <c r="A409" s="3"/>
      <c r="B409" s="3"/>
      <c r="C409" s="3"/>
      <c r="D409" s="3"/>
      <c r="E409" s="9"/>
      <c r="F409" s="9"/>
    </row>
    <row r="410" spans="1:6" ht="15.75" customHeight="1" x14ac:dyDescent="0.2">
      <c r="A410" s="3"/>
      <c r="B410" s="3"/>
      <c r="C410" s="3"/>
      <c r="D410" s="3"/>
      <c r="E410" s="9"/>
      <c r="F410" s="9"/>
    </row>
    <row r="411" spans="1:6" ht="15.75" customHeight="1" x14ac:dyDescent="0.2">
      <c r="A411" s="3"/>
      <c r="B411" s="3"/>
      <c r="C411" s="3"/>
      <c r="D411" s="3"/>
      <c r="E411" s="9"/>
      <c r="F411" s="9"/>
    </row>
    <row r="412" spans="1:6" ht="15.75" customHeight="1" x14ac:dyDescent="0.2">
      <c r="A412" s="3"/>
      <c r="B412" s="3"/>
      <c r="C412" s="3"/>
      <c r="D412" s="3"/>
      <c r="E412" s="9"/>
      <c r="F412" s="9"/>
    </row>
    <row r="413" spans="1:6" ht="15.75" customHeight="1" x14ac:dyDescent="0.2">
      <c r="A413" s="3"/>
      <c r="B413" s="3"/>
      <c r="C413" s="3"/>
      <c r="D413" s="3"/>
      <c r="E413" s="9"/>
      <c r="F413" s="9"/>
    </row>
    <row r="414" spans="1:6" ht="15.75" customHeight="1" x14ac:dyDescent="0.2">
      <c r="A414" s="3"/>
      <c r="B414" s="3"/>
      <c r="C414" s="3"/>
      <c r="D414" s="3"/>
      <c r="E414" s="9"/>
      <c r="F414" s="9"/>
    </row>
    <row r="415" spans="1:6" ht="15.75" customHeight="1" x14ac:dyDescent="0.2">
      <c r="A415" s="3"/>
      <c r="B415" s="3"/>
      <c r="C415" s="3"/>
      <c r="D415" s="3"/>
      <c r="E415" s="9"/>
      <c r="F415" s="9"/>
    </row>
    <row r="416" spans="1:6" ht="15.75" customHeight="1" x14ac:dyDescent="0.2">
      <c r="A416" s="3"/>
      <c r="B416" s="3"/>
      <c r="C416" s="3"/>
      <c r="D416" s="3"/>
      <c r="E416" s="9"/>
      <c r="F416" s="9"/>
    </row>
    <row r="417" spans="1:6" ht="15.75" customHeight="1" x14ac:dyDescent="0.2">
      <c r="A417" s="3"/>
      <c r="B417" s="3"/>
      <c r="C417" s="3"/>
      <c r="D417" s="3"/>
      <c r="E417" s="9"/>
      <c r="F417" s="9"/>
    </row>
    <row r="418" spans="1:6" ht="15.75" customHeight="1" x14ac:dyDescent="0.2">
      <c r="A418" s="3"/>
      <c r="B418" s="3"/>
      <c r="C418" s="3"/>
      <c r="D418" s="3"/>
      <c r="E418" s="9"/>
      <c r="F418" s="9"/>
    </row>
    <row r="419" spans="1:6" ht="15.75" customHeight="1" x14ac:dyDescent="0.2">
      <c r="A419" s="3"/>
      <c r="B419" s="3"/>
      <c r="C419" s="3"/>
      <c r="D419" s="3"/>
      <c r="E419" s="9"/>
      <c r="F419" s="9"/>
    </row>
    <row r="420" spans="1:6" ht="15.75" customHeight="1" x14ac:dyDescent="0.2">
      <c r="A420" s="3"/>
      <c r="B420" s="3"/>
      <c r="C420" s="3"/>
      <c r="D420" s="3"/>
      <c r="E420" s="9"/>
      <c r="F420" s="9"/>
    </row>
    <row r="421" spans="1:6" ht="15.75" customHeight="1" x14ac:dyDescent="0.2">
      <c r="A421" s="3"/>
      <c r="B421" s="3"/>
      <c r="C421" s="3"/>
      <c r="D421" s="3"/>
      <c r="E421" s="9"/>
      <c r="F421" s="9"/>
    </row>
    <row r="422" spans="1:6" ht="15.75" customHeight="1" x14ac:dyDescent="0.2">
      <c r="A422" s="3"/>
      <c r="B422" s="3"/>
      <c r="C422" s="3"/>
      <c r="D422" s="3"/>
      <c r="E422" s="9"/>
      <c r="F422" s="9"/>
    </row>
    <row r="423" spans="1:6" ht="15.75" customHeight="1" x14ac:dyDescent="0.2">
      <c r="A423" s="3"/>
      <c r="B423" s="3"/>
      <c r="C423" s="3"/>
      <c r="D423" s="3"/>
      <c r="E423" s="9"/>
      <c r="F423" s="9"/>
    </row>
    <row r="424" spans="1:6" ht="15.75" customHeight="1" x14ac:dyDescent="0.2">
      <c r="A424" s="3"/>
      <c r="B424" s="3"/>
      <c r="C424" s="3"/>
      <c r="D424" s="3"/>
      <c r="E424" s="9"/>
      <c r="F424" s="9"/>
    </row>
    <row r="425" spans="1:6" ht="15.75" customHeight="1" x14ac:dyDescent="0.2">
      <c r="A425" s="3"/>
      <c r="B425" s="3"/>
      <c r="C425" s="3"/>
      <c r="D425" s="3"/>
      <c r="E425" s="9"/>
      <c r="F425" s="9"/>
    </row>
    <row r="426" spans="1:6" ht="15.75" customHeight="1" x14ac:dyDescent="0.2">
      <c r="A426" s="3"/>
      <c r="B426" s="3"/>
      <c r="C426" s="3"/>
      <c r="D426" s="3"/>
      <c r="E426" s="9"/>
      <c r="F426" s="9"/>
    </row>
    <row r="427" spans="1:6" ht="15.75" customHeight="1" x14ac:dyDescent="0.2">
      <c r="A427" s="3"/>
      <c r="B427" s="3"/>
      <c r="C427" s="3"/>
      <c r="D427" s="3"/>
      <c r="E427" s="9"/>
      <c r="F427" s="9"/>
    </row>
    <row r="428" spans="1:6" ht="15.75" customHeight="1" x14ac:dyDescent="0.2">
      <c r="A428" s="3"/>
      <c r="B428" s="3"/>
      <c r="C428" s="3"/>
      <c r="D428" s="3"/>
      <c r="E428" s="9"/>
      <c r="F428" s="9"/>
    </row>
    <row r="429" spans="1:6" ht="15.75" customHeight="1" x14ac:dyDescent="0.2">
      <c r="A429" s="3"/>
      <c r="B429" s="3"/>
      <c r="C429" s="3"/>
      <c r="D429" s="3"/>
      <c r="E429" s="9"/>
      <c r="F429" s="9"/>
    </row>
    <row r="430" spans="1:6" ht="15.75" customHeight="1" x14ac:dyDescent="0.2">
      <c r="A430" s="3"/>
      <c r="B430" s="3"/>
      <c r="C430" s="3"/>
      <c r="D430" s="3"/>
      <c r="E430" s="9"/>
      <c r="F430" s="9"/>
    </row>
    <row r="431" spans="1:6" ht="15.75" customHeight="1" x14ac:dyDescent="0.2">
      <c r="A431" s="3"/>
      <c r="B431" s="3"/>
      <c r="C431" s="3"/>
      <c r="D431" s="3"/>
      <c r="E431" s="9"/>
      <c r="F431" s="9"/>
    </row>
    <row r="432" spans="1:6" ht="15.75" customHeight="1" x14ac:dyDescent="0.2">
      <c r="A432" s="3"/>
      <c r="B432" s="3"/>
      <c r="C432" s="3"/>
      <c r="D432" s="3"/>
      <c r="E432" s="9"/>
      <c r="F432" s="9"/>
    </row>
    <row r="433" spans="1:6" ht="15.75" customHeight="1" x14ac:dyDescent="0.2">
      <c r="A433" s="3"/>
      <c r="B433" s="3"/>
      <c r="C433" s="3"/>
      <c r="D433" s="3"/>
      <c r="E433" s="9"/>
      <c r="F433" s="9"/>
    </row>
    <row r="434" spans="1:6" ht="15.75" customHeight="1" x14ac:dyDescent="0.2">
      <c r="A434" s="3"/>
      <c r="B434" s="3"/>
      <c r="C434" s="3"/>
      <c r="D434" s="3"/>
      <c r="E434" s="9"/>
      <c r="F434" s="9"/>
    </row>
    <row r="435" spans="1:6" ht="15.75" customHeight="1" x14ac:dyDescent="0.2">
      <c r="A435" s="3"/>
      <c r="B435" s="3"/>
      <c r="C435" s="3"/>
      <c r="D435" s="3"/>
      <c r="E435" s="9"/>
      <c r="F435" s="9"/>
    </row>
    <row r="436" spans="1:6" ht="15.75" customHeight="1" x14ac:dyDescent="0.2">
      <c r="A436" s="3"/>
      <c r="B436" s="3"/>
      <c r="C436" s="3"/>
      <c r="D436" s="3"/>
      <c r="E436" s="9"/>
      <c r="F436" s="9"/>
    </row>
    <row r="437" spans="1:6" ht="15.75" customHeight="1" x14ac:dyDescent="0.2">
      <c r="A437" s="3"/>
      <c r="B437" s="3"/>
      <c r="C437" s="3"/>
      <c r="D437" s="3"/>
      <c r="E437" s="9"/>
      <c r="F437" s="9"/>
    </row>
    <row r="438" spans="1:6" ht="15.75" customHeight="1" x14ac:dyDescent="0.2">
      <c r="A438" s="3"/>
      <c r="B438" s="3"/>
      <c r="C438" s="3"/>
      <c r="D438" s="3"/>
      <c r="E438" s="9"/>
      <c r="F438" s="9"/>
    </row>
    <row r="439" spans="1:6" ht="15.75" customHeight="1" x14ac:dyDescent="0.2">
      <c r="A439" s="3"/>
      <c r="B439" s="3"/>
      <c r="C439" s="3"/>
      <c r="D439" s="3"/>
      <c r="E439" s="9"/>
      <c r="F439" s="9"/>
    </row>
    <row r="440" spans="1:6" ht="15.75" customHeight="1" x14ac:dyDescent="0.2">
      <c r="A440" s="3"/>
      <c r="B440" s="3"/>
      <c r="C440" s="3"/>
      <c r="D440" s="3"/>
      <c r="E440" s="9"/>
      <c r="F440" s="9"/>
    </row>
    <row r="441" spans="1:6" ht="15.75" customHeight="1" x14ac:dyDescent="0.2">
      <c r="A441" s="3"/>
      <c r="B441" s="3"/>
      <c r="C441" s="3"/>
      <c r="D441" s="3"/>
      <c r="E441" s="9"/>
      <c r="F441" s="9"/>
    </row>
    <row r="442" spans="1:6" ht="15.75" customHeight="1" x14ac:dyDescent="0.2">
      <c r="A442" s="3"/>
      <c r="B442" s="3"/>
      <c r="C442" s="3"/>
      <c r="D442" s="3"/>
      <c r="E442" s="9"/>
      <c r="F442" s="9"/>
    </row>
    <row r="443" spans="1:6" ht="15.75" customHeight="1" x14ac:dyDescent="0.2">
      <c r="A443" s="3"/>
      <c r="B443" s="3"/>
      <c r="C443" s="3"/>
      <c r="D443" s="3"/>
      <c r="E443" s="9"/>
      <c r="F443" s="9"/>
    </row>
    <row r="444" spans="1:6" ht="15.75" customHeight="1" x14ac:dyDescent="0.2">
      <c r="A444" s="3"/>
      <c r="B444" s="3"/>
      <c r="C444" s="3"/>
      <c r="D444" s="3"/>
      <c r="E444" s="9"/>
      <c r="F444" s="9"/>
    </row>
    <row r="445" spans="1:6" ht="15.75" customHeight="1" x14ac:dyDescent="0.2">
      <c r="A445" s="3"/>
      <c r="B445" s="3"/>
      <c r="C445" s="3"/>
      <c r="D445" s="3"/>
      <c r="E445" s="9"/>
      <c r="F445" s="9"/>
    </row>
    <row r="446" spans="1:6" ht="15.75" customHeight="1" x14ac:dyDescent="0.2">
      <c r="A446" s="3"/>
      <c r="B446" s="3"/>
      <c r="C446" s="3"/>
      <c r="D446" s="3"/>
      <c r="E446" s="9"/>
      <c r="F446" s="9"/>
    </row>
    <row r="447" spans="1:6" ht="15.75" customHeight="1" x14ac:dyDescent="0.2">
      <c r="A447" s="3"/>
      <c r="B447" s="3"/>
      <c r="C447" s="3"/>
      <c r="D447" s="3"/>
      <c r="E447" s="9"/>
      <c r="F447" s="9"/>
    </row>
    <row r="448" spans="1:6" ht="15.75" customHeight="1" x14ac:dyDescent="0.2">
      <c r="A448" s="3"/>
      <c r="B448" s="3"/>
      <c r="C448" s="3"/>
      <c r="D448" s="3"/>
      <c r="E448" s="9"/>
      <c r="F448" s="9"/>
    </row>
    <row r="449" spans="1:6" ht="15.75" customHeight="1" x14ac:dyDescent="0.2">
      <c r="A449" s="3"/>
      <c r="B449" s="3"/>
      <c r="C449" s="3"/>
      <c r="D449" s="3"/>
      <c r="E449" s="9"/>
      <c r="F449" s="9"/>
    </row>
    <row r="450" spans="1:6" ht="15.75" customHeight="1" x14ac:dyDescent="0.2">
      <c r="A450" s="3"/>
      <c r="B450" s="3"/>
      <c r="C450" s="3"/>
      <c r="D450" s="3"/>
      <c r="E450" s="9"/>
      <c r="F450" s="9"/>
    </row>
    <row r="451" spans="1:6" ht="15.75" customHeight="1" x14ac:dyDescent="0.2">
      <c r="A451" s="3"/>
      <c r="B451" s="3"/>
      <c r="C451" s="3"/>
      <c r="D451" s="3"/>
      <c r="E451" s="9"/>
      <c r="F451" s="9"/>
    </row>
    <row r="452" spans="1:6" ht="15.75" customHeight="1" x14ac:dyDescent="0.2">
      <c r="A452" s="3"/>
      <c r="B452" s="3"/>
      <c r="C452" s="3"/>
      <c r="D452" s="3"/>
      <c r="E452" s="9"/>
      <c r="F452" s="9"/>
    </row>
    <row r="453" spans="1:6" ht="15.75" customHeight="1" x14ac:dyDescent="0.2">
      <c r="A453" s="3"/>
      <c r="B453" s="3"/>
      <c r="C453" s="3"/>
      <c r="D453" s="3"/>
      <c r="E453" s="9"/>
      <c r="F453" s="9"/>
    </row>
    <row r="454" spans="1:6" ht="15.75" customHeight="1" x14ac:dyDescent="0.2">
      <c r="A454" s="3"/>
      <c r="B454" s="3"/>
      <c r="C454" s="3"/>
      <c r="D454" s="3"/>
      <c r="E454" s="9"/>
      <c r="F454" s="9"/>
    </row>
    <row r="455" spans="1:6" ht="15.75" customHeight="1" x14ac:dyDescent="0.2">
      <c r="A455" s="3"/>
      <c r="B455" s="3"/>
      <c r="C455" s="3"/>
      <c r="D455" s="3"/>
      <c r="E455" s="9"/>
      <c r="F455" s="9"/>
    </row>
    <row r="456" spans="1:6" ht="15.75" customHeight="1" x14ac:dyDescent="0.2">
      <c r="A456" s="3"/>
      <c r="B456" s="3"/>
      <c r="C456" s="3"/>
      <c r="D456" s="3"/>
      <c r="E456" s="9"/>
      <c r="F456" s="9"/>
    </row>
    <row r="457" spans="1:6" ht="15.75" customHeight="1" x14ac:dyDescent="0.2">
      <c r="A457" s="3"/>
      <c r="B457" s="3"/>
      <c r="C457" s="3"/>
      <c r="D457" s="3"/>
      <c r="E457" s="9"/>
      <c r="F457" s="9"/>
    </row>
    <row r="458" spans="1:6" ht="15.75" customHeight="1" x14ac:dyDescent="0.2">
      <c r="A458" s="3"/>
      <c r="B458" s="3"/>
      <c r="C458" s="3"/>
      <c r="D458" s="3"/>
      <c r="E458" s="9"/>
      <c r="F458" s="9"/>
    </row>
    <row r="459" spans="1:6" ht="15.75" customHeight="1" x14ac:dyDescent="0.2">
      <c r="A459" s="3"/>
      <c r="B459" s="3"/>
      <c r="C459" s="3"/>
      <c r="D459" s="3"/>
      <c r="E459" s="9"/>
      <c r="F459" s="9"/>
    </row>
    <row r="460" spans="1:6" ht="15.75" customHeight="1" x14ac:dyDescent="0.2">
      <c r="A460" s="3"/>
      <c r="B460" s="3"/>
      <c r="C460" s="3"/>
      <c r="D460" s="3"/>
      <c r="E460" s="9"/>
      <c r="F460" s="9"/>
    </row>
    <row r="461" spans="1:6" ht="15.75" customHeight="1" x14ac:dyDescent="0.2">
      <c r="A461" s="3"/>
      <c r="B461" s="3"/>
      <c r="C461" s="3"/>
      <c r="D461" s="3"/>
      <c r="E461" s="9"/>
      <c r="F461" s="9"/>
    </row>
    <row r="462" spans="1:6" ht="15.75" customHeight="1" x14ac:dyDescent="0.2">
      <c r="A462" s="3"/>
      <c r="B462" s="3"/>
      <c r="C462" s="3"/>
      <c r="D462" s="3"/>
      <c r="E462" s="9"/>
      <c r="F462" s="9"/>
    </row>
    <row r="463" spans="1:6" ht="15.75" customHeight="1" x14ac:dyDescent="0.2">
      <c r="A463" s="3"/>
      <c r="B463" s="3"/>
      <c r="C463" s="3"/>
      <c r="D463" s="3"/>
      <c r="E463" s="9"/>
      <c r="F463" s="9"/>
    </row>
    <row r="464" spans="1:6" ht="15.75" customHeight="1" x14ac:dyDescent="0.2">
      <c r="A464" s="3"/>
      <c r="B464" s="3"/>
      <c r="C464" s="3"/>
      <c r="D464" s="3"/>
      <c r="E464" s="9"/>
      <c r="F464" s="9"/>
    </row>
    <row r="465" spans="1:6" ht="15.75" customHeight="1" x14ac:dyDescent="0.2">
      <c r="A465" s="3"/>
      <c r="B465" s="3"/>
      <c r="C465" s="3"/>
      <c r="D465" s="3"/>
      <c r="E465" s="9"/>
      <c r="F465" s="9"/>
    </row>
    <row r="466" spans="1:6" ht="15.75" customHeight="1" x14ac:dyDescent="0.2">
      <c r="A466" s="3"/>
      <c r="B466" s="3"/>
      <c r="C466" s="3"/>
      <c r="D466" s="3"/>
      <c r="E466" s="9"/>
      <c r="F466" s="9"/>
    </row>
    <row r="467" spans="1:6" ht="15.75" customHeight="1" x14ac:dyDescent="0.2">
      <c r="A467" s="3"/>
      <c r="B467" s="3"/>
      <c r="C467" s="3"/>
      <c r="D467" s="3"/>
      <c r="E467" s="9"/>
      <c r="F467" s="9"/>
    </row>
    <row r="468" spans="1:6" ht="15.75" customHeight="1" x14ac:dyDescent="0.2">
      <c r="A468" s="3"/>
      <c r="B468" s="3"/>
      <c r="C468" s="3"/>
      <c r="D468" s="3"/>
      <c r="E468" s="9"/>
      <c r="F468" s="9"/>
    </row>
    <row r="469" spans="1:6" ht="15.75" customHeight="1" x14ac:dyDescent="0.2">
      <c r="A469" s="3"/>
      <c r="B469" s="3"/>
      <c r="C469" s="3"/>
      <c r="D469" s="3"/>
      <c r="E469" s="9"/>
      <c r="F469" s="9"/>
    </row>
    <row r="470" spans="1:6" ht="15.75" customHeight="1" x14ac:dyDescent="0.2">
      <c r="A470" s="3"/>
      <c r="B470" s="3"/>
      <c r="C470" s="3"/>
      <c r="D470" s="3"/>
      <c r="E470" s="9"/>
      <c r="F470" s="9"/>
    </row>
    <row r="471" spans="1:6" ht="15.75" customHeight="1" x14ac:dyDescent="0.2">
      <c r="A471" s="3"/>
      <c r="B471" s="3"/>
      <c r="C471" s="3"/>
      <c r="D471" s="3"/>
      <c r="E471" s="9"/>
      <c r="F471" s="9"/>
    </row>
    <row r="472" spans="1:6" ht="15.75" customHeight="1" x14ac:dyDescent="0.2">
      <c r="A472" s="3"/>
      <c r="B472" s="3"/>
      <c r="C472" s="3"/>
      <c r="D472" s="3"/>
      <c r="E472" s="9"/>
      <c r="F472" s="9"/>
    </row>
    <row r="473" spans="1:6" ht="15.75" customHeight="1" x14ac:dyDescent="0.2">
      <c r="A473" s="3"/>
      <c r="B473" s="3"/>
      <c r="C473" s="3"/>
      <c r="D473" s="3"/>
      <c r="E473" s="9"/>
      <c r="F473" s="9"/>
    </row>
    <row r="474" spans="1:6" ht="15.75" customHeight="1" x14ac:dyDescent="0.2">
      <c r="A474" s="3"/>
      <c r="B474" s="3"/>
      <c r="C474" s="3"/>
      <c r="D474" s="3"/>
      <c r="E474" s="9"/>
      <c r="F474" s="9"/>
    </row>
    <row r="475" spans="1:6" ht="15.75" customHeight="1" x14ac:dyDescent="0.2">
      <c r="A475" s="3"/>
      <c r="B475" s="3"/>
      <c r="C475" s="3"/>
      <c r="D475" s="3"/>
      <c r="E475" s="9"/>
      <c r="F475" s="9"/>
    </row>
    <row r="476" spans="1:6" ht="15.75" customHeight="1" x14ac:dyDescent="0.2">
      <c r="A476" s="3"/>
      <c r="B476" s="3"/>
      <c r="C476" s="3"/>
      <c r="D476" s="3"/>
      <c r="E476" s="9"/>
      <c r="F476" s="9"/>
    </row>
    <row r="477" spans="1:6" ht="15.75" customHeight="1" x14ac:dyDescent="0.2">
      <c r="A477" s="3"/>
      <c r="B477" s="3"/>
      <c r="C477" s="3"/>
      <c r="D477" s="3"/>
      <c r="E477" s="9"/>
      <c r="F477" s="9"/>
    </row>
    <row r="478" spans="1:6" ht="15.75" customHeight="1" x14ac:dyDescent="0.2">
      <c r="A478" s="3"/>
      <c r="B478" s="3"/>
      <c r="C478" s="3"/>
      <c r="D478" s="3"/>
      <c r="E478" s="9"/>
      <c r="F478" s="9"/>
    </row>
    <row r="479" spans="1:6" ht="15.75" customHeight="1" x14ac:dyDescent="0.2">
      <c r="A479" s="3"/>
      <c r="B479" s="3"/>
      <c r="C479" s="3"/>
      <c r="D479" s="3"/>
      <c r="E479" s="9"/>
      <c r="F479" s="9"/>
    </row>
    <row r="480" spans="1:6" ht="15.75" customHeight="1" x14ac:dyDescent="0.2">
      <c r="A480" s="3"/>
      <c r="B480" s="3"/>
      <c r="C480" s="3"/>
      <c r="D480" s="3"/>
      <c r="E480" s="9"/>
      <c r="F480" s="9"/>
    </row>
    <row r="481" spans="1:6" ht="15.75" customHeight="1" x14ac:dyDescent="0.2">
      <c r="A481" s="3"/>
      <c r="B481" s="3"/>
      <c r="C481" s="3"/>
      <c r="D481" s="3"/>
      <c r="E481" s="9"/>
      <c r="F481" s="9"/>
    </row>
    <row r="482" spans="1:6" ht="15.75" customHeight="1" x14ac:dyDescent="0.2">
      <c r="A482" s="3"/>
      <c r="B482" s="3"/>
      <c r="C482" s="3"/>
      <c r="D482" s="3"/>
      <c r="E482" s="9"/>
      <c r="F482" s="9"/>
    </row>
    <row r="483" spans="1:6" ht="15.75" customHeight="1" x14ac:dyDescent="0.2">
      <c r="A483" s="3"/>
      <c r="B483" s="3"/>
      <c r="C483" s="3"/>
      <c r="D483" s="3"/>
      <c r="E483" s="9"/>
      <c r="F483" s="9"/>
    </row>
    <row r="484" spans="1:6" ht="15.75" customHeight="1" x14ac:dyDescent="0.2">
      <c r="A484" s="3"/>
      <c r="B484" s="3"/>
      <c r="C484" s="3"/>
      <c r="D484" s="3"/>
      <c r="E484" s="9"/>
      <c r="F484" s="9"/>
    </row>
    <row r="485" spans="1:6" ht="15.75" customHeight="1" x14ac:dyDescent="0.2">
      <c r="A485" s="3"/>
      <c r="B485" s="3"/>
      <c r="C485" s="3"/>
      <c r="D485" s="3"/>
      <c r="E485" s="9"/>
      <c r="F485" s="9"/>
    </row>
    <row r="486" spans="1:6" ht="15.75" customHeight="1" x14ac:dyDescent="0.2">
      <c r="A486" s="3"/>
      <c r="B486" s="3"/>
      <c r="C486" s="3"/>
      <c r="D486" s="3"/>
      <c r="E486" s="9"/>
      <c r="F486" s="9"/>
    </row>
    <row r="487" spans="1:6" ht="15.75" customHeight="1" x14ac:dyDescent="0.2">
      <c r="A487" s="3"/>
      <c r="B487" s="3"/>
      <c r="C487" s="3"/>
      <c r="D487" s="3"/>
      <c r="E487" s="9"/>
      <c r="F487" s="9"/>
    </row>
    <row r="488" spans="1:6" ht="15.75" customHeight="1" x14ac:dyDescent="0.2">
      <c r="A488" s="3"/>
      <c r="B488" s="3"/>
      <c r="C488" s="3"/>
      <c r="D488" s="3"/>
      <c r="E488" s="9"/>
      <c r="F488" s="9"/>
    </row>
    <row r="489" spans="1:6" ht="15.75" customHeight="1" x14ac:dyDescent="0.2">
      <c r="A489" s="3"/>
      <c r="B489" s="3"/>
      <c r="C489" s="3"/>
      <c r="D489" s="3"/>
      <c r="E489" s="9"/>
      <c r="F489" s="9"/>
    </row>
    <row r="490" spans="1:6" ht="15.75" customHeight="1" x14ac:dyDescent="0.2">
      <c r="A490" s="3"/>
      <c r="B490" s="3"/>
      <c r="C490" s="3"/>
      <c r="D490" s="3"/>
      <c r="E490" s="9"/>
      <c r="F490" s="9"/>
    </row>
    <row r="491" spans="1:6" ht="15.75" customHeight="1" x14ac:dyDescent="0.2">
      <c r="A491" s="3"/>
      <c r="B491" s="3"/>
      <c r="C491" s="3"/>
      <c r="D491" s="3"/>
      <c r="E491" s="9"/>
      <c r="F491" s="9"/>
    </row>
    <row r="492" spans="1:6" ht="15.75" customHeight="1" x14ac:dyDescent="0.2">
      <c r="A492" s="3"/>
      <c r="B492" s="3"/>
      <c r="C492" s="3"/>
      <c r="D492" s="3"/>
      <c r="E492" s="9"/>
      <c r="F492" s="9"/>
    </row>
    <row r="493" spans="1:6" ht="15.75" customHeight="1" x14ac:dyDescent="0.2">
      <c r="A493" s="3"/>
      <c r="B493" s="3"/>
      <c r="C493" s="3"/>
      <c r="D493" s="3"/>
      <c r="E493" s="9"/>
      <c r="F493" s="9"/>
    </row>
    <row r="494" spans="1:6" ht="15.75" customHeight="1" x14ac:dyDescent="0.2">
      <c r="A494" s="3"/>
      <c r="B494" s="3"/>
      <c r="C494" s="3"/>
      <c r="D494" s="3"/>
      <c r="E494" s="9"/>
      <c r="F494" s="9"/>
    </row>
    <row r="495" spans="1:6" ht="15.75" customHeight="1" x14ac:dyDescent="0.2">
      <c r="A495" s="3"/>
      <c r="B495" s="3"/>
      <c r="C495" s="3"/>
      <c r="D495" s="3"/>
      <c r="E495" s="9"/>
      <c r="F495" s="9"/>
    </row>
    <row r="496" spans="1:6" ht="15.75" customHeight="1" x14ac:dyDescent="0.2">
      <c r="A496" s="3"/>
      <c r="B496" s="3"/>
      <c r="C496" s="3"/>
      <c r="D496" s="3"/>
      <c r="E496" s="9"/>
      <c r="F496" s="9"/>
    </row>
    <row r="497" spans="1:6" ht="15.75" customHeight="1" x14ac:dyDescent="0.2">
      <c r="A497" s="3"/>
      <c r="B497" s="3"/>
      <c r="C497" s="3"/>
      <c r="D497" s="3"/>
      <c r="E497" s="9"/>
      <c r="F497" s="9"/>
    </row>
    <row r="498" spans="1:6" ht="15.75" customHeight="1" x14ac:dyDescent="0.2">
      <c r="A498" s="3"/>
      <c r="B498" s="3"/>
      <c r="C498" s="3"/>
      <c r="D498" s="3"/>
      <c r="E498" s="9"/>
      <c r="F498" s="9"/>
    </row>
    <row r="499" spans="1:6" ht="15.75" customHeight="1" x14ac:dyDescent="0.2">
      <c r="A499" s="3"/>
      <c r="B499" s="3"/>
      <c r="C499" s="3"/>
      <c r="D499" s="3"/>
      <c r="E499" s="9"/>
      <c r="F499" s="9"/>
    </row>
    <row r="500" spans="1:6" ht="15.75" customHeight="1" x14ac:dyDescent="0.2">
      <c r="A500" s="3"/>
      <c r="B500" s="3"/>
      <c r="C500" s="3"/>
      <c r="D500" s="3"/>
      <c r="E500" s="9"/>
      <c r="F500" s="9"/>
    </row>
    <row r="501" spans="1:6" ht="15.75" customHeight="1" x14ac:dyDescent="0.2">
      <c r="A501" s="3"/>
      <c r="B501" s="3"/>
      <c r="C501" s="3"/>
      <c r="D501" s="3"/>
      <c r="E501" s="9"/>
      <c r="F501" s="9"/>
    </row>
    <row r="502" spans="1:6" ht="15.75" customHeight="1" x14ac:dyDescent="0.2">
      <c r="A502" s="3"/>
      <c r="B502" s="3"/>
      <c r="C502" s="3"/>
      <c r="D502" s="3"/>
      <c r="E502" s="9"/>
      <c r="F502" s="9"/>
    </row>
    <row r="503" spans="1:6" ht="15.75" customHeight="1" x14ac:dyDescent="0.2">
      <c r="A503" s="3"/>
      <c r="B503" s="3"/>
      <c r="C503" s="3"/>
      <c r="D503" s="3"/>
      <c r="E503" s="9"/>
      <c r="F503" s="9"/>
    </row>
    <row r="504" spans="1:6" ht="15.75" customHeight="1" x14ac:dyDescent="0.2">
      <c r="A504" s="3"/>
      <c r="B504" s="3"/>
      <c r="C504" s="3"/>
      <c r="D504" s="3"/>
      <c r="E504" s="9"/>
      <c r="F504" s="9"/>
    </row>
    <row r="505" spans="1:6" ht="15.75" customHeight="1" x14ac:dyDescent="0.2">
      <c r="A505" s="3"/>
      <c r="B505" s="3"/>
      <c r="C505" s="3"/>
      <c r="D505" s="3"/>
      <c r="E505" s="9"/>
      <c r="F505" s="9"/>
    </row>
    <row r="506" spans="1:6" ht="15.75" customHeight="1" x14ac:dyDescent="0.2">
      <c r="A506" s="3"/>
      <c r="B506" s="3"/>
      <c r="C506" s="3"/>
      <c r="D506" s="3"/>
      <c r="E506" s="9"/>
      <c r="F506" s="9"/>
    </row>
    <row r="507" spans="1:6" ht="15.75" customHeight="1" x14ac:dyDescent="0.2">
      <c r="A507" s="3"/>
      <c r="B507" s="3"/>
      <c r="C507" s="3"/>
      <c r="D507" s="3"/>
      <c r="E507" s="9"/>
      <c r="F507" s="9"/>
    </row>
    <row r="508" spans="1:6" ht="15.75" customHeight="1" x14ac:dyDescent="0.2">
      <c r="A508" s="3"/>
      <c r="B508" s="3"/>
      <c r="C508" s="3"/>
      <c r="D508" s="3"/>
      <c r="E508" s="9"/>
      <c r="F508" s="9"/>
    </row>
    <row r="509" spans="1:6" ht="15.75" customHeight="1" x14ac:dyDescent="0.2">
      <c r="A509" s="3"/>
      <c r="B509" s="3"/>
      <c r="C509" s="3"/>
      <c r="D509" s="3"/>
      <c r="E509" s="9"/>
      <c r="F509" s="9"/>
    </row>
    <row r="510" spans="1:6" ht="15.75" customHeight="1" x14ac:dyDescent="0.2">
      <c r="A510" s="3"/>
      <c r="B510" s="3"/>
      <c r="C510" s="3"/>
      <c r="D510" s="3"/>
      <c r="E510" s="9"/>
      <c r="F510" s="9"/>
    </row>
    <row r="511" spans="1:6" ht="15.75" customHeight="1" x14ac:dyDescent="0.2">
      <c r="A511" s="3"/>
      <c r="B511" s="3"/>
      <c r="C511" s="3"/>
      <c r="D511" s="3"/>
      <c r="E511" s="9"/>
      <c r="F511" s="9"/>
    </row>
    <row r="512" spans="1:6" ht="15.75" customHeight="1" x14ac:dyDescent="0.2">
      <c r="A512" s="3"/>
      <c r="B512" s="3"/>
      <c r="C512" s="3"/>
      <c r="D512" s="3"/>
      <c r="E512" s="9"/>
      <c r="F512" s="9"/>
    </row>
    <row r="513" spans="1:6" ht="15.75" customHeight="1" x14ac:dyDescent="0.2">
      <c r="A513" s="3"/>
      <c r="B513" s="3"/>
      <c r="C513" s="3"/>
      <c r="D513" s="3"/>
      <c r="E513" s="9"/>
      <c r="F513" s="9"/>
    </row>
    <row r="514" spans="1:6" ht="15.75" customHeight="1" x14ac:dyDescent="0.2">
      <c r="A514" s="3"/>
      <c r="B514" s="3"/>
      <c r="C514" s="3"/>
      <c r="D514" s="3"/>
      <c r="E514" s="9"/>
      <c r="F514" s="9"/>
    </row>
    <row r="515" spans="1:6" ht="15.75" customHeight="1" x14ac:dyDescent="0.2">
      <c r="A515" s="3"/>
      <c r="B515" s="3"/>
      <c r="C515" s="3"/>
      <c r="D515" s="3"/>
      <c r="E515" s="9"/>
      <c r="F515" s="9"/>
    </row>
    <row r="516" spans="1:6" ht="15.75" customHeight="1" x14ac:dyDescent="0.2">
      <c r="A516" s="3"/>
      <c r="B516" s="3"/>
      <c r="C516" s="3"/>
      <c r="D516" s="3"/>
      <c r="E516" s="9"/>
      <c r="F516" s="9"/>
    </row>
    <row r="517" spans="1:6" ht="15.75" customHeight="1" x14ac:dyDescent="0.2">
      <c r="A517" s="3"/>
      <c r="B517" s="3"/>
      <c r="C517" s="3"/>
      <c r="D517" s="3"/>
      <c r="E517" s="9"/>
      <c r="F517" s="9"/>
    </row>
    <row r="518" spans="1:6" ht="15.75" customHeight="1" x14ac:dyDescent="0.2">
      <c r="A518" s="3"/>
      <c r="B518" s="3"/>
      <c r="C518" s="3"/>
      <c r="D518" s="3"/>
      <c r="E518" s="9"/>
      <c r="F518" s="9"/>
    </row>
    <row r="519" spans="1:6" ht="15.75" customHeight="1" x14ac:dyDescent="0.2">
      <c r="A519" s="3"/>
      <c r="B519" s="3"/>
      <c r="C519" s="3"/>
      <c r="D519" s="3"/>
      <c r="E519" s="9"/>
      <c r="F519" s="9"/>
    </row>
    <row r="520" spans="1:6" ht="15.75" customHeight="1" x14ac:dyDescent="0.2">
      <c r="A520" s="3"/>
      <c r="B520" s="3"/>
      <c r="C520" s="3"/>
      <c r="D520" s="3"/>
      <c r="E520" s="9"/>
      <c r="F520" s="9"/>
    </row>
    <row r="521" spans="1:6" ht="15.75" customHeight="1" x14ac:dyDescent="0.2">
      <c r="A521" s="3"/>
      <c r="B521" s="3"/>
      <c r="C521" s="3"/>
      <c r="D521" s="3"/>
      <c r="E521" s="9"/>
      <c r="F521" s="9"/>
    </row>
    <row r="522" spans="1:6" ht="15.75" customHeight="1" x14ac:dyDescent="0.2">
      <c r="A522" s="3"/>
      <c r="B522" s="3"/>
      <c r="C522" s="3"/>
      <c r="D522" s="3"/>
      <c r="E522" s="9"/>
      <c r="F522" s="9"/>
    </row>
    <row r="523" spans="1:6" ht="15.75" customHeight="1" x14ac:dyDescent="0.2">
      <c r="A523" s="3"/>
      <c r="B523" s="3"/>
      <c r="C523" s="3"/>
      <c r="D523" s="3"/>
      <c r="E523" s="9"/>
      <c r="F523" s="9"/>
    </row>
    <row r="524" spans="1:6" ht="15.75" customHeight="1" x14ac:dyDescent="0.2">
      <c r="A524" s="3"/>
      <c r="B524" s="3"/>
      <c r="C524" s="3"/>
      <c r="D524" s="3"/>
      <c r="E524" s="9"/>
      <c r="F524" s="9"/>
    </row>
    <row r="525" spans="1:6" ht="15.75" customHeight="1" x14ac:dyDescent="0.2">
      <c r="A525" s="3"/>
      <c r="B525" s="3"/>
      <c r="C525" s="3"/>
      <c r="D525" s="3"/>
      <c r="E525" s="9"/>
      <c r="F525" s="9"/>
    </row>
    <row r="526" spans="1:6" ht="15.75" customHeight="1" x14ac:dyDescent="0.2">
      <c r="A526" s="3"/>
      <c r="B526" s="3"/>
      <c r="C526" s="3"/>
      <c r="D526" s="3"/>
      <c r="E526" s="9"/>
      <c r="F526" s="9"/>
    </row>
    <row r="527" spans="1:6" ht="15.75" customHeight="1" x14ac:dyDescent="0.2">
      <c r="A527" s="3"/>
      <c r="B527" s="3"/>
      <c r="C527" s="3"/>
      <c r="D527" s="3"/>
      <c r="E527" s="9"/>
      <c r="F527" s="9"/>
    </row>
    <row r="528" spans="1:6" ht="15.75" customHeight="1" x14ac:dyDescent="0.2">
      <c r="A528" s="3"/>
      <c r="B528" s="3"/>
      <c r="C528" s="3"/>
      <c r="D528" s="3"/>
      <c r="E528" s="9"/>
      <c r="F528" s="9"/>
    </row>
    <row r="529" spans="1:6" ht="15.75" customHeight="1" x14ac:dyDescent="0.2">
      <c r="A529" s="3"/>
      <c r="B529" s="3"/>
      <c r="C529" s="3"/>
      <c r="D529" s="3"/>
      <c r="E529" s="9"/>
      <c r="F529" s="9"/>
    </row>
    <row r="530" spans="1:6" ht="15.75" customHeight="1" x14ac:dyDescent="0.2">
      <c r="A530" s="3"/>
      <c r="B530" s="3"/>
      <c r="C530" s="3"/>
      <c r="D530" s="3"/>
      <c r="E530" s="9"/>
      <c r="F530" s="9"/>
    </row>
    <row r="531" spans="1:6" ht="15.75" customHeight="1" x14ac:dyDescent="0.2">
      <c r="A531" s="3"/>
      <c r="B531" s="3"/>
      <c r="C531" s="3"/>
      <c r="D531" s="3"/>
      <c r="E531" s="9"/>
      <c r="F531" s="9"/>
    </row>
    <row r="532" spans="1:6" ht="15.75" customHeight="1" x14ac:dyDescent="0.2">
      <c r="A532" s="3"/>
      <c r="B532" s="3"/>
      <c r="C532" s="3"/>
      <c r="D532" s="3"/>
      <c r="E532" s="9"/>
      <c r="F532" s="9"/>
    </row>
    <row r="533" spans="1:6" ht="15.75" customHeight="1" x14ac:dyDescent="0.2">
      <c r="A533" s="3"/>
      <c r="B533" s="3"/>
      <c r="C533" s="3"/>
      <c r="D533" s="3"/>
      <c r="E533" s="9"/>
      <c r="F533" s="9"/>
    </row>
    <row r="534" spans="1:6" ht="15.75" customHeight="1" x14ac:dyDescent="0.2">
      <c r="A534" s="3"/>
      <c r="B534" s="3"/>
      <c r="C534" s="3"/>
      <c r="D534" s="3"/>
      <c r="E534" s="9"/>
      <c r="F534" s="9"/>
    </row>
    <row r="535" spans="1:6" ht="15.75" customHeight="1" x14ac:dyDescent="0.2">
      <c r="A535" s="3"/>
      <c r="B535" s="3"/>
      <c r="C535" s="3"/>
      <c r="D535" s="3"/>
      <c r="E535" s="9"/>
      <c r="F535" s="9"/>
    </row>
    <row r="536" spans="1:6" ht="15.75" customHeight="1" x14ac:dyDescent="0.2">
      <c r="A536" s="3"/>
      <c r="B536" s="3"/>
      <c r="C536" s="3"/>
      <c r="D536" s="3"/>
      <c r="E536" s="9"/>
      <c r="F536" s="9"/>
    </row>
    <row r="537" spans="1:6" ht="15.75" customHeight="1" x14ac:dyDescent="0.2">
      <c r="A537" s="3"/>
      <c r="B537" s="3"/>
      <c r="C537" s="3"/>
      <c r="D537" s="3"/>
      <c r="E537" s="9"/>
      <c r="F537" s="9"/>
    </row>
    <row r="538" spans="1:6" ht="15.75" customHeight="1" x14ac:dyDescent="0.2">
      <c r="A538" s="3"/>
      <c r="B538" s="3"/>
      <c r="C538" s="3"/>
      <c r="D538" s="3"/>
      <c r="E538" s="9"/>
      <c r="F538" s="9"/>
    </row>
    <row r="539" spans="1:6" ht="15.75" customHeight="1" x14ac:dyDescent="0.2">
      <c r="A539" s="3"/>
      <c r="B539" s="3"/>
      <c r="C539" s="3"/>
      <c r="D539" s="3"/>
      <c r="E539" s="9"/>
      <c r="F539" s="9"/>
    </row>
    <row r="540" spans="1:6" ht="15.75" customHeight="1" x14ac:dyDescent="0.2">
      <c r="A540" s="3"/>
      <c r="B540" s="3"/>
      <c r="C540" s="3"/>
      <c r="D540" s="3"/>
      <c r="E540" s="9"/>
      <c r="F540" s="9"/>
    </row>
    <row r="541" spans="1:6" ht="15.75" customHeight="1" x14ac:dyDescent="0.2">
      <c r="A541" s="3"/>
      <c r="B541" s="3"/>
      <c r="C541" s="3"/>
      <c r="D541" s="3"/>
      <c r="E541" s="9"/>
      <c r="F541" s="9"/>
    </row>
    <row r="542" spans="1:6" ht="15.75" customHeight="1" x14ac:dyDescent="0.2">
      <c r="A542" s="3"/>
      <c r="B542" s="3"/>
      <c r="C542" s="3"/>
      <c r="D542" s="3"/>
      <c r="E542" s="9"/>
      <c r="F542" s="9"/>
    </row>
    <row r="543" spans="1:6" ht="15.75" customHeight="1" x14ac:dyDescent="0.2">
      <c r="A543" s="3"/>
      <c r="B543" s="3"/>
      <c r="C543" s="3"/>
      <c r="D543" s="3"/>
      <c r="E543" s="9"/>
      <c r="F543" s="9"/>
    </row>
    <row r="544" spans="1:6" ht="15.75" customHeight="1" x14ac:dyDescent="0.2">
      <c r="A544" s="3"/>
      <c r="B544" s="3"/>
      <c r="C544" s="3"/>
      <c r="D544" s="3"/>
      <c r="E544" s="9"/>
      <c r="F544" s="9"/>
    </row>
    <row r="545" spans="1:6" ht="15.75" customHeight="1" x14ac:dyDescent="0.2">
      <c r="A545" s="3"/>
      <c r="B545" s="3"/>
      <c r="C545" s="3"/>
      <c r="D545" s="3"/>
      <c r="E545" s="9"/>
      <c r="F545" s="9"/>
    </row>
    <row r="546" spans="1:6" ht="15.75" customHeight="1" x14ac:dyDescent="0.2">
      <c r="A546" s="3"/>
      <c r="B546" s="3"/>
      <c r="C546" s="3"/>
      <c r="D546" s="3"/>
      <c r="E546" s="9"/>
      <c r="F546" s="9"/>
    </row>
    <row r="547" spans="1:6" ht="15.75" customHeight="1" x14ac:dyDescent="0.2">
      <c r="A547" s="3"/>
      <c r="B547" s="3"/>
      <c r="C547" s="3"/>
      <c r="D547" s="3"/>
      <c r="E547" s="9"/>
      <c r="F547" s="9"/>
    </row>
    <row r="548" spans="1:6" ht="15.75" customHeight="1" x14ac:dyDescent="0.2">
      <c r="A548" s="3"/>
      <c r="B548" s="3"/>
      <c r="C548" s="3"/>
      <c r="D548" s="3"/>
      <c r="E548" s="9"/>
      <c r="F548" s="9"/>
    </row>
    <row r="549" spans="1:6" ht="15.75" customHeight="1" x14ac:dyDescent="0.2">
      <c r="A549" s="3"/>
      <c r="B549" s="3"/>
      <c r="C549" s="3"/>
      <c r="D549" s="3"/>
      <c r="E549" s="9"/>
      <c r="F549" s="9"/>
    </row>
    <row r="550" spans="1:6" ht="15.75" customHeight="1" x14ac:dyDescent="0.2">
      <c r="A550" s="3"/>
      <c r="B550" s="3"/>
      <c r="C550" s="3"/>
      <c r="D550" s="3"/>
      <c r="E550" s="9"/>
      <c r="F550" s="9"/>
    </row>
    <row r="551" spans="1:6" ht="15.75" customHeight="1" x14ac:dyDescent="0.2">
      <c r="A551" s="3"/>
      <c r="B551" s="3"/>
      <c r="C551" s="3"/>
      <c r="D551" s="3"/>
      <c r="E551" s="9"/>
      <c r="F551" s="9"/>
    </row>
    <row r="552" spans="1:6" ht="15.75" customHeight="1" x14ac:dyDescent="0.2">
      <c r="A552" s="3"/>
      <c r="B552" s="3"/>
      <c r="C552" s="3"/>
      <c r="D552" s="3"/>
      <c r="E552" s="9"/>
      <c r="F552" s="9"/>
    </row>
    <row r="553" spans="1:6" ht="15.75" customHeight="1" x14ac:dyDescent="0.2">
      <c r="A553" s="3"/>
      <c r="B553" s="3"/>
      <c r="C553" s="3"/>
      <c r="D553" s="3"/>
      <c r="E553" s="9"/>
      <c r="F553" s="9"/>
    </row>
    <row r="554" spans="1:6" ht="15.75" customHeight="1" x14ac:dyDescent="0.2">
      <c r="A554" s="3"/>
      <c r="B554" s="3"/>
      <c r="C554" s="3"/>
      <c r="D554" s="3"/>
      <c r="E554" s="9"/>
      <c r="F554" s="9"/>
    </row>
    <row r="555" spans="1:6" ht="15.75" customHeight="1" x14ac:dyDescent="0.2">
      <c r="A555" s="3"/>
      <c r="B555" s="3"/>
      <c r="C555" s="3"/>
      <c r="D555" s="3"/>
      <c r="E555" s="9"/>
      <c r="F555" s="9"/>
    </row>
    <row r="556" spans="1:6" ht="15.75" customHeight="1" x14ac:dyDescent="0.2">
      <c r="A556" s="3"/>
      <c r="B556" s="3"/>
      <c r="C556" s="3"/>
      <c r="D556" s="3"/>
      <c r="E556" s="9"/>
      <c r="F556" s="9"/>
    </row>
    <row r="557" spans="1:6" ht="15.75" customHeight="1" x14ac:dyDescent="0.2">
      <c r="A557" s="3"/>
      <c r="B557" s="3"/>
      <c r="C557" s="3"/>
      <c r="D557" s="3"/>
      <c r="E557" s="9"/>
      <c r="F557" s="9"/>
    </row>
    <row r="558" spans="1:6" ht="15.75" customHeight="1" x14ac:dyDescent="0.2">
      <c r="A558" s="3"/>
      <c r="B558" s="3"/>
      <c r="C558" s="3"/>
      <c r="D558" s="3"/>
      <c r="E558" s="9"/>
      <c r="F558" s="9"/>
    </row>
    <row r="559" spans="1:6" ht="15.75" customHeight="1" x14ac:dyDescent="0.2">
      <c r="A559" s="3"/>
      <c r="B559" s="3"/>
      <c r="C559" s="3"/>
      <c r="D559" s="3"/>
      <c r="E559" s="9"/>
      <c r="F559" s="9"/>
    </row>
    <row r="560" spans="1:6" ht="15.75" customHeight="1" x14ac:dyDescent="0.2">
      <c r="A560" s="3"/>
      <c r="B560" s="3"/>
      <c r="C560" s="3"/>
      <c r="D560" s="3"/>
      <c r="E560" s="9"/>
      <c r="F560" s="9"/>
    </row>
    <row r="561" spans="1:6" ht="15.75" customHeight="1" x14ac:dyDescent="0.2">
      <c r="A561" s="3"/>
      <c r="B561" s="3"/>
      <c r="C561" s="3"/>
      <c r="D561" s="3"/>
      <c r="E561" s="9"/>
      <c r="F561" s="9"/>
    </row>
    <row r="562" spans="1:6" ht="15.75" customHeight="1" x14ac:dyDescent="0.2">
      <c r="A562" s="3"/>
      <c r="B562" s="3"/>
      <c r="C562" s="3"/>
      <c r="D562" s="3"/>
      <c r="E562" s="9"/>
      <c r="F562" s="9"/>
    </row>
    <row r="563" spans="1:6" ht="15.75" customHeight="1" x14ac:dyDescent="0.2">
      <c r="A563" s="3"/>
      <c r="B563" s="3"/>
      <c r="C563" s="3"/>
      <c r="D563" s="3"/>
      <c r="E563" s="9"/>
      <c r="F563" s="9"/>
    </row>
    <row r="564" spans="1:6" ht="15.75" customHeight="1" x14ac:dyDescent="0.2">
      <c r="A564" s="3"/>
      <c r="B564" s="3"/>
      <c r="C564" s="3"/>
      <c r="D564" s="3"/>
      <c r="E564" s="9"/>
      <c r="F564" s="9"/>
    </row>
    <row r="565" spans="1:6" ht="15.75" customHeight="1" x14ac:dyDescent="0.2">
      <c r="A565" s="3"/>
      <c r="B565" s="3"/>
      <c r="C565" s="3"/>
      <c r="D565" s="3"/>
      <c r="E565" s="9"/>
      <c r="F565" s="9"/>
    </row>
    <row r="566" spans="1:6" ht="15.75" customHeight="1" x14ac:dyDescent="0.2">
      <c r="A566" s="3"/>
      <c r="B566" s="3"/>
      <c r="C566" s="3"/>
      <c r="D566" s="3"/>
      <c r="E566" s="9"/>
      <c r="F566" s="9"/>
    </row>
    <row r="567" spans="1:6" ht="15.75" customHeight="1" x14ac:dyDescent="0.2">
      <c r="A567" s="3"/>
      <c r="B567" s="3"/>
      <c r="C567" s="3"/>
      <c r="D567" s="3"/>
      <c r="E567" s="9"/>
      <c r="F567" s="9"/>
    </row>
    <row r="568" spans="1:6" ht="15.75" customHeight="1" x14ac:dyDescent="0.2">
      <c r="A568" s="3"/>
      <c r="B568" s="3"/>
      <c r="C568" s="3"/>
      <c r="D568" s="3"/>
      <c r="E568" s="9"/>
      <c r="F568" s="9"/>
    </row>
    <row r="569" spans="1:6" ht="15.75" customHeight="1" x14ac:dyDescent="0.2">
      <c r="A569" s="3"/>
      <c r="B569" s="3"/>
      <c r="C569" s="3"/>
      <c r="D569" s="3"/>
      <c r="E569" s="9"/>
      <c r="F569" s="9"/>
    </row>
    <row r="570" spans="1:6" ht="15.75" customHeight="1" x14ac:dyDescent="0.2">
      <c r="A570" s="3"/>
      <c r="B570" s="3"/>
      <c r="C570" s="3"/>
      <c r="D570" s="3"/>
      <c r="E570" s="9"/>
      <c r="F570" s="9"/>
    </row>
    <row r="571" spans="1:6" ht="15.75" customHeight="1" x14ac:dyDescent="0.2">
      <c r="A571" s="3"/>
      <c r="B571" s="3"/>
      <c r="C571" s="3"/>
      <c r="D571" s="3"/>
      <c r="E571" s="9"/>
      <c r="F571" s="9"/>
    </row>
    <row r="572" spans="1:6" ht="15.75" customHeight="1" x14ac:dyDescent="0.2">
      <c r="A572" s="3"/>
      <c r="B572" s="3"/>
      <c r="C572" s="3"/>
      <c r="D572" s="3"/>
      <c r="E572" s="9"/>
      <c r="F572" s="9"/>
    </row>
    <row r="573" spans="1:6" ht="15.75" customHeight="1" x14ac:dyDescent="0.2">
      <c r="A573" s="3"/>
      <c r="B573" s="3"/>
      <c r="C573" s="3"/>
      <c r="D573" s="3"/>
      <c r="E573" s="9"/>
      <c r="F573" s="9"/>
    </row>
    <row r="574" spans="1:6" ht="15.75" customHeight="1" x14ac:dyDescent="0.2">
      <c r="A574" s="3"/>
      <c r="B574" s="3"/>
      <c r="C574" s="3"/>
      <c r="D574" s="3"/>
      <c r="E574" s="9"/>
      <c r="F574" s="9"/>
    </row>
    <row r="575" spans="1:6" ht="15.75" customHeight="1" x14ac:dyDescent="0.2">
      <c r="A575" s="3"/>
      <c r="B575" s="3"/>
      <c r="C575" s="3"/>
      <c r="D575" s="3"/>
      <c r="E575" s="9"/>
      <c r="F575" s="9"/>
    </row>
    <row r="576" spans="1:6" ht="15.75" customHeight="1" x14ac:dyDescent="0.2">
      <c r="A576" s="3"/>
      <c r="B576" s="3"/>
      <c r="C576" s="3"/>
      <c r="D576" s="3"/>
      <c r="E576" s="9"/>
      <c r="F576" s="9"/>
    </row>
    <row r="577" spans="1:6" ht="15.75" customHeight="1" x14ac:dyDescent="0.2">
      <c r="A577" s="3"/>
      <c r="B577" s="3"/>
      <c r="C577" s="3"/>
      <c r="D577" s="3"/>
      <c r="E577" s="9"/>
      <c r="F577" s="9"/>
    </row>
    <row r="578" spans="1:6" ht="15.75" customHeight="1" x14ac:dyDescent="0.2">
      <c r="A578" s="3"/>
      <c r="B578" s="3"/>
      <c r="C578" s="3"/>
      <c r="D578" s="3"/>
      <c r="E578" s="9"/>
      <c r="F578" s="9"/>
    </row>
    <row r="579" spans="1:6" ht="15.75" customHeight="1" x14ac:dyDescent="0.2">
      <c r="A579" s="3"/>
      <c r="B579" s="3"/>
      <c r="C579" s="3"/>
      <c r="D579" s="3"/>
      <c r="E579" s="9"/>
      <c r="F579" s="9"/>
    </row>
    <row r="580" spans="1:6" ht="15.75" customHeight="1" x14ac:dyDescent="0.2">
      <c r="A580" s="3"/>
      <c r="B580" s="3"/>
      <c r="C580" s="3"/>
      <c r="D580" s="3"/>
      <c r="E580" s="9"/>
      <c r="F580" s="9"/>
    </row>
    <row r="581" spans="1:6" ht="15.75" customHeight="1" x14ac:dyDescent="0.2">
      <c r="A581" s="3"/>
      <c r="B581" s="3"/>
      <c r="C581" s="3"/>
      <c r="D581" s="3"/>
      <c r="E581" s="9"/>
      <c r="F581" s="9"/>
    </row>
    <row r="582" spans="1:6" ht="15.75" customHeight="1" x14ac:dyDescent="0.2">
      <c r="A582" s="3"/>
      <c r="B582" s="3"/>
      <c r="C582" s="3"/>
      <c r="D582" s="3"/>
      <c r="E582" s="9"/>
      <c r="F582" s="9"/>
    </row>
    <row r="583" spans="1:6" ht="15.75" customHeight="1" x14ac:dyDescent="0.2">
      <c r="A583" s="3"/>
      <c r="B583" s="3"/>
      <c r="C583" s="3"/>
      <c r="D583" s="3"/>
      <c r="E583" s="9"/>
      <c r="F583" s="9"/>
    </row>
    <row r="584" spans="1:6" ht="15.75" customHeight="1" x14ac:dyDescent="0.2">
      <c r="A584" s="3"/>
      <c r="B584" s="3"/>
      <c r="C584" s="3"/>
      <c r="D584" s="3"/>
      <c r="E584" s="9"/>
      <c r="F584" s="9"/>
    </row>
    <row r="585" spans="1:6" ht="15.75" customHeight="1" x14ac:dyDescent="0.2">
      <c r="A585" s="3"/>
      <c r="B585" s="3"/>
      <c r="C585" s="3"/>
      <c r="D585" s="3"/>
      <c r="E585" s="9"/>
      <c r="F585" s="9"/>
    </row>
    <row r="586" spans="1:6" ht="15.75" customHeight="1" x14ac:dyDescent="0.2">
      <c r="A586" s="3"/>
      <c r="B586" s="3"/>
      <c r="C586" s="3"/>
      <c r="D586" s="3"/>
      <c r="E586" s="9"/>
      <c r="F586" s="9"/>
    </row>
    <row r="587" spans="1:6" ht="15.75" customHeight="1" x14ac:dyDescent="0.2">
      <c r="A587" s="3"/>
      <c r="B587" s="3"/>
      <c r="C587" s="3"/>
      <c r="D587" s="3"/>
      <c r="E587" s="9"/>
      <c r="F587" s="9"/>
    </row>
    <row r="588" spans="1:6" ht="15.75" customHeight="1" x14ac:dyDescent="0.2">
      <c r="A588" s="3"/>
      <c r="B588" s="3"/>
      <c r="C588" s="3"/>
      <c r="D588" s="3"/>
      <c r="E588" s="9"/>
      <c r="F588" s="9"/>
    </row>
    <row r="589" spans="1:6" ht="15.75" customHeight="1" x14ac:dyDescent="0.2">
      <c r="A589" s="3"/>
      <c r="B589" s="3"/>
      <c r="C589" s="3"/>
      <c r="D589" s="3"/>
      <c r="E589" s="9"/>
      <c r="F589" s="9"/>
    </row>
    <row r="590" spans="1:6" ht="15.75" customHeight="1" x14ac:dyDescent="0.2">
      <c r="A590" s="3"/>
      <c r="B590" s="3"/>
      <c r="C590" s="3"/>
      <c r="D590" s="3"/>
      <c r="E590" s="9"/>
      <c r="F590" s="9"/>
    </row>
    <row r="591" spans="1:6" ht="15.75" customHeight="1" x14ac:dyDescent="0.2">
      <c r="A591" s="3"/>
      <c r="B591" s="3"/>
      <c r="C591" s="3"/>
      <c r="D591" s="3"/>
      <c r="E591" s="9"/>
      <c r="F591" s="9"/>
    </row>
    <row r="592" spans="1:6" ht="15.75" customHeight="1" x14ac:dyDescent="0.2">
      <c r="A592" s="3"/>
      <c r="B592" s="3"/>
      <c r="C592" s="3"/>
      <c r="D592" s="3"/>
      <c r="E592" s="9"/>
      <c r="F592" s="9"/>
    </row>
    <row r="593" spans="1:6" ht="15.75" customHeight="1" x14ac:dyDescent="0.2">
      <c r="A593" s="3"/>
      <c r="B593" s="3"/>
      <c r="C593" s="3"/>
      <c r="D593" s="3"/>
      <c r="E593" s="9"/>
      <c r="F593" s="9"/>
    </row>
    <row r="594" spans="1:6" ht="15.75" customHeight="1" x14ac:dyDescent="0.2">
      <c r="A594" s="3"/>
      <c r="B594" s="3"/>
      <c r="C594" s="3"/>
      <c r="D594" s="3"/>
      <c r="E594" s="9"/>
      <c r="F594" s="9"/>
    </row>
    <row r="595" spans="1:6" ht="15.75" customHeight="1" x14ac:dyDescent="0.2">
      <c r="A595" s="3"/>
      <c r="B595" s="3"/>
      <c r="C595" s="3"/>
      <c r="D595" s="3"/>
      <c r="E595" s="9"/>
      <c r="F595" s="9"/>
    </row>
    <row r="596" spans="1:6" ht="15.75" customHeight="1" x14ac:dyDescent="0.2">
      <c r="A596" s="3"/>
      <c r="B596" s="3"/>
      <c r="C596" s="3"/>
      <c r="D596" s="3"/>
      <c r="E596" s="9"/>
      <c r="F596" s="9"/>
    </row>
    <row r="597" spans="1:6" ht="15.75" customHeight="1" x14ac:dyDescent="0.2">
      <c r="A597" s="3"/>
      <c r="B597" s="3"/>
      <c r="C597" s="3"/>
      <c r="D597" s="3"/>
      <c r="E597" s="9"/>
      <c r="F597" s="9"/>
    </row>
    <row r="598" spans="1:6" ht="15.75" customHeight="1" x14ac:dyDescent="0.2">
      <c r="A598" s="3"/>
      <c r="B598" s="3"/>
      <c r="C598" s="3"/>
      <c r="D598" s="3"/>
      <c r="E598" s="9"/>
      <c r="F598" s="9"/>
    </row>
    <row r="599" spans="1:6" ht="15.75" customHeight="1" x14ac:dyDescent="0.2">
      <c r="A599" s="3"/>
      <c r="B599" s="3"/>
      <c r="C599" s="3"/>
      <c r="D599" s="3"/>
      <c r="E599" s="9"/>
      <c r="F599" s="9"/>
    </row>
    <row r="600" spans="1:6" ht="15.75" customHeight="1" x14ac:dyDescent="0.2">
      <c r="A600" s="3"/>
      <c r="B600" s="3"/>
      <c r="C600" s="3"/>
      <c r="D600" s="3"/>
      <c r="E600" s="9"/>
      <c r="F600" s="9"/>
    </row>
    <row r="601" spans="1:6" ht="15.75" customHeight="1" x14ac:dyDescent="0.2">
      <c r="A601" s="3"/>
      <c r="B601" s="3"/>
      <c r="C601" s="3"/>
      <c r="D601" s="3"/>
      <c r="E601" s="9"/>
      <c r="F601" s="9"/>
    </row>
    <row r="602" spans="1:6" ht="15.75" customHeight="1" x14ac:dyDescent="0.2">
      <c r="A602" s="3"/>
      <c r="B602" s="3"/>
      <c r="C602" s="3"/>
      <c r="D602" s="3"/>
      <c r="E602" s="9"/>
      <c r="F602" s="9"/>
    </row>
    <row r="603" spans="1:6" ht="15.75" customHeight="1" x14ac:dyDescent="0.2">
      <c r="A603" s="3"/>
      <c r="B603" s="3"/>
      <c r="C603" s="3"/>
      <c r="D603" s="3"/>
      <c r="E603" s="9"/>
      <c r="F603" s="9"/>
    </row>
    <row r="604" spans="1:6" ht="15.75" customHeight="1" x14ac:dyDescent="0.2">
      <c r="A604" s="3"/>
      <c r="B604" s="3"/>
      <c r="C604" s="3"/>
      <c r="D604" s="3"/>
      <c r="E604" s="9"/>
      <c r="F604" s="9"/>
    </row>
    <row r="605" spans="1:6" ht="15.75" customHeight="1" x14ac:dyDescent="0.2">
      <c r="A605" s="3"/>
      <c r="B605" s="3"/>
      <c r="C605" s="3"/>
      <c r="D605" s="3"/>
      <c r="E605" s="9"/>
      <c r="F605" s="9"/>
    </row>
    <row r="606" spans="1:6" ht="15.75" customHeight="1" x14ac:dyDescent="0.2">
      <c r="A606" s="3"/>
      <c r="B606" s="3"/>
      <c r="C606" s="3"/>
      <c r="D606" s="3"/>
      <c r="E606" s="9"/>
      <c r="F606" s="9"/>
    </row>
    <row r="607" spans="1:6" ht="15.75" customHeight="1" x14ac:dyDescent="0.2">
      <c r="A607" s="3"/>
      <c r="B607" s="3"/>
      <c r="C607" s="3"/>
      <c r="D607" s="3"/>
      <c r="E607" s="9"/>
      <c r="F607" s="9"/>
    </row>
    <row r="608" spans="1:6" ht="15.75" customHeight="1" x14ac:dyDescent="0.2">
      <c r="A608" s="3"/>
      <c r="B608" s="3"/>
      <c r="C608" s="3"/>
      <c r="D608" s="3"/>
      <c r="E608" s="9"/>
      <c r="F608" s="9"/>
    </row>
    <row r="609" spans="1:6" ht="15.75" customHeight="1" x14ac:dyDescent="0.2">
      <c r="A609" s="3"/>
      <c r="B609" s="3"/>
      <c r="C609" s="3"/>
      <c r="D609" s="3"/>
      <c r="E609" s="9"/>
      <c r="F609" s="9"/>
    </row>
    <row r="610" spans="1:6" ht="15.75" customHeight="1" x14ac:dyDescent="0.2">
      <c r="A610" s="3"/>
      <c r="B610" s="3"/>
      <c r="C610" s="3"/>
      <c r="D610" s="3"/>
      <c r="E610" s="9"/>
      <c r="F610" s="9"/>
    </row>
    <row r="611" spans="1:6" ht="15.75" customHeight="1" x14ac:dyDescent="0.2">
      <c r="A611" s="3"/>
      <c r="B611" s="3"/>
      <c r="C611" s="3"/>
      <c r="D611" s="3"/>
      <c r="E611" s="9"/>
      <c r="F611" s="9"/>
    </row>
    <row r="612" spans="1:6" ht="15.75" customHeight="1" x14ac:dyDescent="0.2">
      <c r="A612" s="3"/>
      <c r="B612" s="3"/>
      <c r="C612" s="3"/>
      <c r="D612" s="3"/>
      <c r="E612" s="9"/>
      <c r="F612" s="9"/>
    </row>
    <row r="613" spans="1:6" ht="15.75" customHeight="1" x14ac:dyDescent="0.2">
      <c r="A613" s="3"/>
      <c r="B613" s="3"/>
      <c r="C613" s="3"/>
      <c r="D613" s="3"/>
      <c r="E613" s="9"/>
      <c r="F613" s="9"/>
    </row>
    <row r="614" spans="1:6" ht="15.75" customHeight="1" x14ac:dyDescent="0.2">
      <c r="A614" s="3"/>
      <c r="B614" s="3"/>
      <c r="C614" s="3"/>
      <c r="D614" s="3"/>
      <c r="E614" s="9"/>
      <c r="F614" s="9"/>
    </row>
    <row r="615" spans="1:6" ht="15.75" customHeight="1" x14ac:dyDescent="0.2">
      <c r="A615" s="3"/>
      <c r="B615" s="3"/>
      <c r="C615" s="3"/>
      <c r="D615" s="3"/>
      <c r="E615" s="9"/>
      <c r="F615" s="9"/>
    </row>
    <row r="616" spans="1:6" ht="15.75" customHeight="1" x14ac:dyDescent="0.2">
      <c r="A616" s="3"/>
      <c r="B616" s="3"/>
      <c r="C616" s="3"/>
      <c r="D616" s="3"/>
      <c r="E616" s="9"/>
      <c r="F616" s="9"/>
    </row>
    <row r="617" spans="1:6" ht="15.75" customHeight="1" x14ac:dyDescent="0.2">
      <c r="A617" s="3"/>
      <c r="B617" s="3"/>
      <c r="C617" s="3"/>
      <c r="D617" s="3"/>
      <c r="E617" s="9"/>
      <c r="F617" s="9"/>
    </row>
    <row r="618" spans="1:6" ht="15.75" customHeight="1" x14ac:dyDescent="0.2">
      <c r="A618" s="3"/>
      <c r="B618" s="3"/>
      <c r="C618" s="3"/>
      <c r="D618" s="3"/>
      <c r="E618" s="9"/>
      <c r="F618" s="9"/>
    </row>
    <row r="619" spans="1:6" ht="15.75" customHeight="1" x14ac:dyDescent="0.2">
      <c r="A619" s="3"/>
      <c r="B619" s="3"/>
      <c r="C619" s="3"/>
      <c r="D619" s="3"/>
      <c r="E619" s="9"/>
      <c r="F619" s="9"/>
    </row>
    <row r="620" spans="1:6" ht="15.75" customHeight="1" x14ac:dyDescent="0.2">
      <c r="A620" s="3"/>
      <c r="B620" s="3"/>
      <c r="C620" s="3"/>
      <c r="D620" s="3"/>
      <c r="E620" s="9"/>
      <c r="F620" s="9"/>
    </row>
    <row r="621" spans="1:6" ht="15.75" customHeight="1" x14ac:dyDescent="0.2">
      <c r="A621" s="3"/>
      <c r="B621" s="3"/>
      <c r="C621" s="3"/>
      <c r="D621" s="3"/>
      <c r="E621" s="9"/>
      <c r="F621" s="9"/>
    </row>
    <row r="622" spans="1:6" ht="15.75" customHeight="1" x14ac:dyDescent="0.2">
      <c r="A622" s="3"/>
      <c r="B622" s="3"/>
      <c r="C622" s="3"/>
      <c r="D622" s="3"/>
      <c r="E622" s="9"/>
      <c r="F622" s="9"/>
    </row>
    <row r="623" spans="1:6" ht="15.75" customHeight="1" x14ac:dyDescent="0.2">
      <c r="A623" s="3"/>
      <c r="B623" s="3"/>
      <c r="C623" s="3"/>
      <c r="D623" s="3"/>
      <c r="E623" s="9"/>
      <c r="F623" s="9"/>
    </row>
    <row r="624" spans="1:6" ht="15.75" customHeight="1" x14ac:dyDescent="0.2">
      <c r="A624" s="3"/>
      <c r="B624" s="3"/>
      <c r="C624" s="3"/>
      <c r="D624" s="3"/>
      <c r="E624" s="9"/>
      <c r="F624" s="9"/>
    </row>
    <row r="625" spans="1:6" ht="15.75" customHeight="1" x14ac:dyDescent="0.2">
      <c r="A625" s="3"/>
      <c r="B625" s="3"/>
      <c r="C625" s="3"/>
      <c r="D625" s="3"/>
      <c r="E625" s="9"/>
      <c r="F625" s="9"/>
    </row>
    <row r="626" spans="1:6" ht="15.75" customHeight="1" x14ac:dyDescent="0.2">
      <c r="A626" s="3"/>
      <c r="B626" s="3"/>
      <c r="C626" s="3"/>
      <c r="D626" s="3"/>
      <c r="E626" s="9"/>
      <c r="F626" s="9"/>
    </row>
    <row r="627" spans="1:6" ht="15.75" customHeight="1" x14ac:dyDescent="0.2">
      <c r="A627" s="3"/>
      <c r="B627" s="3"/>
      <c r="C627" s="3"/>
      <c r="D627" s="3"/>
      <c r="E627" s="9"/>
      <c r="F627" s="9"/>
    </row>
    <row r="628" spans="1:6" ht="15.75" customHeight="1" x14ac:dyDescent="0.2">
      <c r="A628" s="3"/>
      <c r="B628" s="3"/>
      <c r="C628" s="3"/>
      <c r="D628" s="3"/>
      <c r="E628" s="9"/>
      <c r="F628" s="9"/>
    </row>
    <row r="629" spans="1:6" ht="15.75" customHeight="1" x14ac:dyDescent="0.2">
      <c r="A629" s="3"/>
      <c r="B629" s="3"/>
      <c r="C629" s="3"/>
      <c r="D629" s="3"/>
      <c r="E629" s="9"/>
      <c r="F629" s="9"/>
    </row>
    <row r="630" spans="1:6" ht="15.75" customHeight="1" x14ac:dyDescent="0.2">
      <c r="A630" s="3"/>
      <c r="B630" s="3"/>
      <c r="C630" s="3"/>
      <c r="D630" s="3"/>
      <c r="E630" s="9"/>
      <c r="F630" s="9"/>
    </row>
    <row r="631" spans="1:6" ht="15.75" customHeight="1" x14ac:dyDescent="0.2">
      <c r="A631" s="3"/>
      <c r="B631" s="3"/>
      <c r="C631" s="3"/>
      <c r="D631" s="3"/>
      <c r="E631" s="9"/>
      <c r="F631" s="9"/>
    </row>
    <row r="632" spans="1:6" ht="15.75" customHeight="1" x14ac:dyDescent="0.2">
      <c r="A632" s="3"/>
      <c r="B632" s="3"/>
      <c r="C632" s="3"/>
      <c r="D632" s="3"/>
      <c r="E632" s="9"/>
      <c r="F632" s="9"/>
    </row>
    <row r="633" spans="1:6" ht="15.75" customHeight="1" x14ac:dyDescent="0.2">
      <c r="A633" s="3"/>
      <c r="B633" s="3"/>
      <c r="C633" s="3"/>
      <c r="D633" s="3"/>
      <c r="E633" s="9"/>
      <c r="F633" s="9"/>
    </row>
    <row r="634" spans="1:6" ht="15.75" customHeight="1" x14ac:dyDescent="0.2">
      <c r="A634" s="3"/>
      <c r="B634" s="3"/>
      <c r="C634" s="3"/>
      <c r="D634" s="3"/>
      <c r="E634" s="9"/>
      <c r="F634" s="9"/>
    </row>
    <row r="635" spans="1:6" ht="15.75" customHeight="1" x14ac:dyDescent="0.2">
      <c r="A635" s="3"/>
      <c r="B635" s="3"/>
      <c r="C635" s="3"/>
      <c r="D635" s="3"/>
      <c r="E635" s="9"/>
      <c r="F635" s="9"/>
    </row>
    <row r="636" spans="1:6" ht="15.75" customHeight="1" x14ac:dyDescent="0.2">
      <c r="A636" s="3"/>
      <c r="B636" s="3"/>
      <c r="C636" s="3"/>
      <c r="D636" s="3"/>
      <c r="E636" s="9"/>
      <c r="F636" s="9"/>
    </row>
    <row r="637" spans="1:6" ht="15.75" customHeight="1" x14ac:dyDescent="0.2">
      <c r="A637" s="3"/>
      <c r="B637" s="3"/>
      <c r="C637" s="3"/>
      <c r="D637" s="3"/>
      <c r="E637" s="9"/>
      <c r="F637" s="9"/>
    </row>
    <row r="638" spans="1:6" ht="15.75" customHeight="1" x14ac:dyDescent="0.2">
      <c r="A638" s="3"/>
      <c r="B638" s="3"/>
      <c r="C638" s="3"/>
      <c r="D638" s="3"/>
      <c r="E638" s="9"/>
      <c r="F638" s="9"/>
    </row>
    <row r="639" spans="1:6" ht="15.75" customHeight="1" x14ac:dyDescent="0.2">
      <c r="A639" s="3"/>
      <c r="B639" s="3"/>
      <c r="C639" s="3"/>
      <c r="D639" s="3"/>
      <c r="E639" s="9"/>
      <c r="F639" s="9"/>
    </row>
    <row r="640" spans="1:6" ht="15.75" customHeight="1" x14ac:dyDescent="0.2">
      <c r="A640" s="3"/>
      <c r="B640" s="3"/>
      <c r="C640" s="3"/>
      <c r="D640" s="3"/>
      <c r="E640" s="9"/>
      <c r="F640" s="9"/>
    </row>
    <row r="641" spans="1:6" ht="15.75" customHeight="1" x14ac:dyDescent="0.2">
      <c r="A641" s="3"/>
      <c r="B641" s="3"/>
      <c r="C641" s="3"/>
      <c r="D641" s="3"/>
      <c r="E641" s="9"/>
      <c r="F641" s="9"/>
    </row>
    <row r="642" spans="1:6" ht="15.75" customHeight="1" x14ac:dyDescent="0.2">
      <c r="A642" s="3"/>
      <c r="B642" s="3"/>
      <c r="C642" s="3"/>
      <c r="D642" s="3"/>
      <c r="E642" s="9"/>
      <c r="F642" s="9"/>
    </row>
    <row r="643" spans="1:6" ht="15.75" customHeight="1" x14ac:dyDescent="0.2">
      <c r="A643" s="3"/>
      <c r="B643" s="3"/>
      <c r="C643" s="3"/>
      <c r="D643" s="3"/>
      <c r="E643" s="9"/>
      <c r="F643" s="9"/>
    </row>
    <row r="644" spans="1:6" ht="15.75" customHeight="1" x14ac:dyDescent="0.2">
      <c r="A644" s="3"/>
      <c r="B644" s="3"/>
      <c r="C644" s="3"/>
      <c r="D644" s="3"/>
      <c r="E644" s="9"/>
      <c r="F644" s="9"/>
    </row>
    <row r="645" spans="1:6" ht="15.75" customHeight="1" x14ac:dyDescent="0.2">
      <c r="A645" s="3"/>
      <c r="B645" s="3"/>
      <c r="C645" s="3"/>
      <c r="D645" s="3"/>
      <c r="E645" s="9"/>
      <c r="F645" s="9"/>
    </row>
    <row r="646" spans="1:6" ht="15.75" customHeight="1" x14ac:dyDescent="0.2">
      <c r="A646" s="3"/>
      <c r="B646" s="3"/>
      <c r="C646" s="3"/>
      <c r="D646" s="3"/>
      <c r="E646" s="9"/>
      <c r="F646" s="9"/>
    </row>
    <row r="647" spans="1:6" ht="15.75" customHeight="1" x14ac:dyDescent="0.2">
      <c r="A647" s="3"/>
      <c r="B647" s="3"/>
      <c r="C647" s="3"/>
      <c r="D647" s="3"/>
      <c r="E647" s="9"/>
      <c r="F647" s="9"/>
    </row>
    <row r="648" spans="1:6" ht="15.75" customHeight="1" x14ac:dyDescent="0.2">
      <c r="A648" s="3"/>
      <c r="B648" s="3"/>
      <c r="C648" s="3"/>
      <c r="D648" s="3"/>
      <c r="E648" s="9"/>
      <c r="F648" s="9"/>
    </row>
    <row r="649" spans="1:6" ht="15.75" customHeight="1" x14ac:dyDescent="0.2">
      <c r="A649" s="3"/>
      <c r="B649" s="3"/>
      <c r="C649" s="3"/>
      <c r="D649" s="3"/>
      <c r="E649" s="9"/>
      <c r="F649" s="9"/>
    </row>
    <row r="650" spans="1:6" ht="15.75" customHeight="1" x14ac:dyDescent="0.2">
      <c r="A650" s="3"/>
      <c r="B650" s="3"/>
      <c r="C650" s="3"/>
      <c r="D650" s="3"/>
      <c r="E650" s="9"/>
      <c r="F650" s="9"/>
    </row>
    <row r="651" spans="1:6" ht="15.75" customHeight="1" x14ac:dyDescent="0.2">
      <c r="A651" s="3"/>
      <c r="B651" s="3"/>
      <c r="C651" s="3"/>
      <c r="D651" s="3"/>
      <c r="E651" s="9"/>
      <c r="F651" s="9"/>
    </row>
    <row r="652" spans="1:6" ht="15.75" customHeight="1" x14ac:dyDescent="0.2">
      <c r="A652" s="3"/>
      <c r="B652" s="3"/>
      <c r="C652" s="3"/>
      <c r="D652" s="3"/>
      <c r="E652" s="9"/>
      <c r="F652" s="9"/>
    </row>
    <row r="653" spans="1:6" ht="15.75" customHeight="1" x14ac:dyDescent="0.2">
      <c r="A653" s="3"/>
      <c r="B653" s="3"/>
      <c r="C653" s="3"/>
      <c r="D653" s="3"/>
      <c r="E653" s="9"/>
      <c r="F653" s="9"/>
    </row>
    <row r="654" spans="1:6" ht="15.75" customHeight="1" x14ac:dyDescent="0.2">
      <c r="A654" s="3"/>
      <c r="B654" s="3"/>
      <c r="C654" s="3"/>
      <c r="D654" s="3"/>
      <c r="E654" s="9"/>
      <c r="F654" s="9"/>
    </row>
    <row r="655" spans="1:6" ht="15.75" customHeight="1" x14ac:dyDescent="0.2">
      <c r="A655" s="3"/>
      <c r="B655" s="3"/>
      <c r="C655" s="3"/>
      <c r="D655" s="3"/>
      <c r="E655" s="9"/>
      <c r="F655" s="9"/>
    </row>
    <row r="656" spans="1:6" ht="15.75" customHeight="1" x14ac:dyDescent="0.2">
      <c r="A656" s="3"/>
      <c r="B656" s="3"/>
      <c r="C656" s="3"/>
      <c r="D656" s="3"/>
      <c r="E656" s="9"/>
      <c r="F656" s="9"/>
    </row>
    <row r="657" spans="1:6" ht="15.75" customHeight="1" x14ac:dyDescent="0.2">
      <c r="A657" s="3"/>
      <c r="B657" s="3"/>
      <c r="C657" s="3"/>
      <c r="D657" s="3"/>
      <c r="E657" s="9"/>
      <c r="F657" s="9"/>
    </row>
    <row r="658" spans="1:6" ht="15.75" customHeight="1" x14ac:dyDescent="0.2">
      <c r="A658" s="3"/>
      <c r="B658" s="3"/>
      <c r="C658" s="3"/>
      <c r="D658" s="3"/>
      <c r="E658" s="9"/>
      <c r="F658" s="9"/>
    </row>
    <row r="659" spans="1:6" ht="15.75" customHeight="1" x14ac:dyDescent="0.2">
      <c r="A659" s="3"/>
      <c r="B659" s="3"/>
      <c r="C659" s="3"/>
      <c r="D659" s="3"/>
      <c r="E659" s="9"/>
      <c r="F659" s="9"/>
    </row>
    <row r="660" spans="1:6" ht="15.75" customHeight="1" x14ac:dyDescent="0.2">
      <c r="A660" s="3"/>
      <c r="B660" s="3"/>
      <c r="C660" s="3"/>
      <c r="D660" s="3"/>
      <c r="E660" s="9"/>
      <c r="F660" s="9"/>
    </row>
    <row r="661" spans="1:6" ht="15.75" customHeight="1" x14ac:dyDescent="0.2">
      <c r="A661" s="3"/>
      <c r="B661" s="3"/>
      <c r="C661" s="3"/>
      <c r="D661" s="3"/>
      <c r="E661" s="9"/>
      <c r="F661" s="9"/>
    </row>
    <row r="662" spans="1:6" ht="15.75" customHeight="1" x14ac:dyDescent="0.2">
      <c r="A662" s="3"/>
      <c r="B662" s="3"/>
      <c r="C662" s="3"/>
      <c r="D662" s="3"/>
      <c r="E662" s="9"/>
      <c r="F662" s="9"/>
    </row>
    <row r="663" spans="1:6" ht="15.75" customHeight="1" x14ac:dyDescent="0.2">
      <c r="A663" s="3"/>
      <c r="B663" s="3"/>
      <c r="C663" s="3"/>
      <c r="D663" s="3"/>
      <c r="E663" s="9"/>
      <c r="F663" s="9"/>
    </row>
    <row r="664" spans="1:6" ht="15.75" customHeight="1" x14ac:dyDescent="0.2">
      <c r="A664" s="3"/>
      <c r="B664" s="3"/>
      <c r="C664" s="3"/>
      <c r="D664" s="3"/>
      <c r="E664" s="9"/>
      <c r="F664" s="9"/>
    </row>
    <row r="665" spans="1:6" ht="15.75" customHeight="1" x14ac:dyDescent="0.2">
      <c r="A665" s="3"/>
      <c r="B665" s="3"/>
      <c r="C665" s="3"/>
      <c r="D665" s="3"/>
      <c r="E665" s="9"/>
      <c r="F665" s="9"/>
    </row>
    <row r="666" spans="1:6" ht="15.75" customHeight="1" x14ac:dyDescent="0.2">
      <c r="A666" s="3"/>
      <c r="B666" s="3"/>
      <c r="C666" s="3"/>
      <c r="D666" s="3"/>
      <c r="E666" s="9"/>
      <c r="F666" s="9"/>
    </row>
    <row r="667" spans="1:6" ht="15.75" customHeight="1" x14ac:dyDescent="0.2">
      <c r="A667" s="3"/>
      <c r="B667" s="3"/>
      <c r="C667" s="3"/>
      <c r="D667" s="3"/>
      <c r="E667" s="9"/>
      <c r="F667" s="9"/>
    </row>
    <row r="668" spans="1:6" ht="15.75" customHeight="1" x14ac:dyDescent="0.2">
      <c r="A668" s="3"/>
      <c r="B668" s="3"/>
      <c r="C668" s="3"/>
      <c r="D668" s="3"/>
      <c r="E668" s="9"/>
      <c r="F668" s="9"/>
    </row>
    <row r="669" spans="1:6" ht="15.75" customHeight="1" x14ac:dyDescent="0.2">
      <c r="A669" s="3"/>
      <c r="B669" s="3"/>
      <c r="C669" s="3"/>
      <c r="D669" s="3"/>
      <c r="E669" s="9"/>
      <c r="F669" s="9"/>
    </row>
    <row r="670" spans="1:6" ht="15.75" customHeight="1" x14ac:dyDescent="0.2">
      <c r="A670" s="3"/>
      <c r="B670" s="3"/>
      <c r="C670" s="3"/>
      <c r="D670" s="3"/>
      <c r="E670" s="9"/>
      <c r="F670" s="9"/>
    </row>
    <row r="671" spans="1:6" ht="15.75" customHeight="1" x14ac:dyDescent="0.2">
      <c r="A671" s="3"/>
      <c r="B671" s="3"/>
      <c r="C671" s="3"/>
      <c r="D671" s="3"/>
      <c r="E671" s="9"/>
      <c r="F671" s="9"/>
    </row>
    <row r="672" spans="1:6" ht="15.75" customHeight="1" x14ac:dyDescent="0.2">
      <c r="A672" s="3"/>
      <c r="B672" s="3"/>
      <c r="C672" s="3"/>
      <c r="D672" s="3"/>
      <c r="E672" s="9"/>
      <c r="F672" s="9"/>
    </row>
    <row r="673" spans="1:6" ht="15.75" customHeight="1" x14ac:dyDescent="0.2">
      <c r="A673" s="3"/>
      <c r="B673" s="3"/>
      <c r="C673" s="3"/>
      <c r="D673" s="3"/>
      <c r="E673" s="9"/>
      <c r="F673" s="9"/>
    </row>
    <row r="674" spans="1:6" ht="15.75" customHeight="1" x14ac:dyDescent="0.2">
      <c r="A674" s="3"/>
      <c r="B674" s="3"/>
      <c r="C674" s="3"/>
      <c r="D674" s="3"/>
      <c r="E674" s="9"/>
      <c r="F674" s="9"/>
    </row>
    <row r="675" spans="1:6" ht="15.75" customHeight="1" x14ac:dyDescent="0.2">
      <c r="A675" s="3"/>
      <c r="B675" s="3"/>
      <c r="C675" s="3"/>
      <c r="D675" s="3"/>
      <c r="E675" s="9"/>
      <c r="F675" s="9"/>
    </row>
    <row r="676" spans="1:6" ht="15.75" customHeight="1" x14ac:dyDescent="0.2">
      <c r="A676" s="3"/>
      <c r="B676" s="3"/>
      <c r="C676" s="3"/>
      <c r="D676" s="3"/>
      <c r="E676" s="9"/>
      <c r="F676" s="9"/>
    </row>
    <row r="677" spans="1:6" ht="15.75" customHeight="1" x14ac:dyDescent="0.2">
      <c r="A677" s="3"/>
      <c r="B677" s="3"/>
      <c r="C677" s="3"/>
      <c r="D677" s="3"/>
      <c r="E677" s="9"/>
      <c r="F677" s="9"/>
    </row>
    <row r="678" spans="1:6" ht="15.75" customHeight="1" x14ac:dyDescent="0.2">
      <c r="A678" s="3"/>
      <c r="B678" s="3"/>
      <c r="C678" s="3"/>
      <c r="D678" s="3"/>
      <c r="E678" s="9"/>
      <c r="F678" s="9"/>
    </row>
    <row r="679" spans="1:6" ht="15.75" customHeight="1" x14ac:dyDescent="0.2">
      <c r="A679" s="3"/>
      <c r="B679" s="3"/>
      <c r="C679" s="3"/>
      <c r="D679" s="3"/>
      <c r="E679" s="9"/>
      <c r="F679" s="9"/>
    </row>
    <row r="680" spans="1:6" ht="15.75" customHeight="1" x14ac:dyDescent="0.2">
      <c r="A680" s="3"/>
      <c r="B680" s="3"/>
      <c r="C680" s="3"/>
      <c r="D680" s="3"/>
      <c r="E680" s="9"/>
      <c r="F680" s="9"/>
    </row>
    <row r="681" spans="1:6" ht="15.75" customHeight="1" x14ac:dyDescent="0.2">
      <c r="A681" s="3"/>
      <c r="B681" s="3"/>
      <c r="C681" s="3"/>
      <c r="D681" s="3"/>
      <c r="E681" s="9"/>
      <c r="F681" s="9"/>
    </row>
    <row r="682" spans="1:6" ht="15.75" customHeight="1" x14ac:dyDescent="0.2">
      <c r="A682" s="3"/>
      <c r="B682" s="3"/>
      <c r="C682" s="3"/>
      <c r="D682" s="3"/>
      <c r="E682" s="9"/>
      <c r="F682" s="9"/>
    </row>
    <row r="683" spans="1:6" ht="15.75" customHeight="1" x14ac:dyDescent="0.2">
      <c r="A683" s="3"/>
      <c r="B683" s="3"/>
      <c r="C683" s="3"/>
      <c r="D683" s="3"/>
      <c r="E683" s="9"/>
      <c r="F683" s="9"/>
    </row>
    <row r="684" spans="1:6" ht="15.75" customHeight="1" x14ac:dyDescent="0.2">
      <c r="A684" s="3"/>
      <c r="B684" s="3"/>
      <c r="C684" s="3"/>
      <c r="D684" s="3"/>
      <c r="E684" s="9"/>
      <c r="F684" s="9"/>
    </row>
    <row r="685" spans="1:6" ht="15.75" customHeight="1" x14ac:dyDescent="0.2">
      <c r="A685" s="3"/>
      <c r="B685" s="3"/>
      <c r="C685" s="3"/>
      <c r="D685" s="3"/>
      <c r="E685" s="9"/>
      <c r="F685" s="9"/>
    </row>
    <row r="686" spans="1:6" ht="15.75" customHeight="1" x14ac:dyDescent="0.2">
      <c r="A686" s="3"/>
      <c r="B686" s="3"/>
      <c r="C686" s="3"/>
      <c r="D686" s="3"/>
      <c r="E686" s="9"/>
      <c r="F686" s="9"/>
    </row>
    <row r="687" spans="1:6" ht="15.75" customHeight="1" x14ac:dyDescent="0.2">
      <c r="A687" s="3"/>
      <c r="B687" s="3"/>
      <c r="C687" s="3"/>
      <c r="D687" s="3"/>
      <c r="E687" s="9"/>
      <c r="F687" s="9"/>
    </row>
    <row r="688" spans="1:6" ht="15.75" customHeight="1" x14ac:dyDescent="0.2">
      <c r="A688" s="3"/>
      <c r="B688" s="3"/>
      <c r="C688" s="3"/>
      <c r="D688" s="3"/>
      <c r="E688" s="9"/>
      <c r="F688" s="9"/>
    </row>
    <row r="689" spans="1:6" ht="15.75" customHeight="1" x14ac:dyDescent="0.2">
      <c r="A689" s="3"/>
      <c r="B689" s="3"/>
      <c r="C689" s="3"/>
      <c r="D689" s="3"/>
      <c r="E689" s="9"/>
      <c r="F689" s="9"/>
    </row>
    <row r="690" spans="1:6" ht="15.75" customHeight="1" x14ac:dyDescent="0.2">
      <c r="A690" s="3"/>
      <c r="B690" s="3"/>
      <c r="C690" s="3"/>
      <c r="D690" s="3"/>
      <c r="E690" s="9"/>
      <c r="F690" s="9"/>
    </row>
    <row r="691" spans="1:6" ht="15.75" customHeight="1" x14ac:dyDescent="0.2">
      <c r="A691" s="3"/>
      <c r="B691" s="3"/>
      <c r="C691" s="3"/>
      <c r="D691" s="3"/>
      <c r="E691" s="9"/>
      <c r="F691" s="9"/>
    </row>
    <row r="692" spans="1:6" ht="15.75" customHeight="1" x14ac:dyDescent="0.2">
      <c r="A692" s="3"/>
      <c r="B692" s="3"/>
      <c r="C692" s="3"/>
      <c r="D692" s="3"/>
      <c r="E692" s="9"/>
      <c r="F692" s="9"/>
    </row>
    <row r="693" spans="1:6" ht="15.75" customHeight="1" x14ac:dyDescent="0.2">
      <c r="A693" s="3"/>
      <c r="B693" s="3"/>
      <c r="C693" s="3"/>
      <c r="D693" s="3"/>
      <c r="E693" s="9"/>
      <c r="F693" s="9"/>
    </row>
    <row r="694" spans="1:6" ht="15.75" customHeight="1" x14ac:dyDescent="0.2">
      <c r="A694" s="3"/>
      <c r="B694" s="3"/>
      <c r="C694" s="3"/>
      <c r="D694" s="3"/>
      <c r="E694" s="9"/>
      <c r="F694" s="9"/>
    </row>
    <row r="695" spans="1:6" ht="15.75" customHeight="1" x14ac:dyDescent="0.2">
      <c r="A695" s="3"/>
      <c r="B695" s="3"/>
      <c r="C695" s="3"/>
      <c r="D695" s="3"/>
      <c r="E695" s="9"/>
      <c r="F695" s="9"/>
    </row>
    <row r="696" spans="1:6" ht="15.75" customHeight="1" x14ac:dyDescent="0.2">
      <c r="A696" s="3"/>
      <c r="B696" s="3"/>
      <c r="C696" s="3"/>
      <c r="D696" s="3"/>
      <c r="E696" s="9"/>
      <c r="F696" s="9"/>
    </row>
    <row r="697" spans="1:6" ht="15.75" customHeight="1" x14ac:dyDescent="0.2">
      <c r="A697" s="3"/>
      <c r="B697" s="3"/>
      <c r="C697" s="3"/>
      <c r="D697" s="3"/>
      <c r="E697" s="9"/>
      <c r="F697" s="9"/>
    </row>
    <row r="698" spans="1:6" ht="15.75" customHeight="1" x14ac:dyDescent="0.2">
      <c r="A698" s="3"/>
      <c r="B698" s="3"/>
      <c r="C698" s="3"/>
      <c r="D698" s="3"/>
      <c r="E698" s="9"/>
      <c r="F698" s="9"/>
    </row>
    <row r="699" spans="1:6" ht="15.75" customHeight="1" x14ac:dyDescent="0.2">
      <c r="A699" s="3"/>
      <c r="B699" s="3"/>
      <c r="C699" s="3"/>
      <c r="D699" s="3"/>
      <c r="E699" s="9"/>
      <c r="F699" s="9"/>
    </row>
    <row r="700" spans="1:6" ht="15.75" customHeight="1" x14ac:dyDescent="0.2">
      <c r="A700" s="3"/>
      <c r="B700" s="3"/>
      <c r="C700" s="3"/>
      <c r="D700" s="3"/>
      <c r="E700" s="9"/>
      <c r="F700" s="9"/>
    </row>
    <row r="701" spans="1:6" ht="15.75" customHeight="1" x14ac:dyDescent="0.2">
      <c r="A701" s="3"/>
      <c r="B701" s="3"/>
      <c r="C701" s="3"/>
      <c r="D701" s="3"/>
      <c r="E701" s="9"/>
      <c r="F701" s="9"/>
    </row>
    <row r="702" spans="1:6" ht="15.75" customHeight="1" x14ac:dyDescent="0.2">
      <c r="A702" s="3"/>
      <c r="B702" s="3"/>
      <c r="C702" s="3"/>
      <c r="D702" s="3"/>
      <c r="E702" s="9"/>
      <c r="F702" s="9"/>
    </row>
    <row r="703" spans="1:6" ht="15.75" customHeight="1" x14ac:dyDescent="0.2">
      <c r="A703" s="3"/>
      <c r="B703" s="3"/>
      <c r="C703" s="3"/>
      <c r="D703" s="3"/>
      <c r="E703" s="9"/>
      <c r="F703" s="9"/>
    </row>
    <row r="704" spans="1:6" ht="15.75" customHeight="1" x14ac:dyDescent="0.2">
      <c r="A704" s="3"/>
      <c r="B704" s="3"/>
      <c r="C704" s="3"/>
      <c r="D704" s="3"/>
      <c r="E704" s="9"/>
      <c r="F704" s="9"/>
    </row>
    <row r="705" spans="1:6" ht="15.75" customHeight="1" x14ac:dyDescent="0.2">
      <c r="A705" s="3"/>
      <c r="B705" s="3"/>
      <c r="C705" s="3"/>
      <c r="D705" s="3"/>
      <c r="E705" s="9"/>
      <c r="F705" s="9"/>
    </row>
    <row r="706" spans="1:6" ht="15.75" customHeight="1" x14ac:dyDescent="0.2">
      <c r="A706" s="3"/>
      <c r="B706" s="3"/>
      <c r="C706" s="3"/>
      <c r="D706" s="3"/>
      <c r="E706" s="9"/>
      <c r="F706" s="9"/>
    </row>
    <row r="707" spans="1:6" ht="15.75" customHeight="1" x14ac:dyDescent="0.2">
      <c r="A707" s="3"/>
      <c r="B707" s="3"/>
      <c r="C707" s="3"/>
      <c r="D707" s="3"/>
      <c r="E707" s="9"/>
      <c r="F707" s="9"/>
    </row>
    <row r="708" spans="1:6" ht="15.75" customHeight="1" x14ac:dyDescent="0.2">
      <c r="A708" s="3"/>
      <c r="B708" s="3"/>
      <c r="C708" s="3"/>
      <c r="D708" s="3"/>
      <c r="E708" s="9"/>
      <c r="F708" s="9"/>
    </row>
    <row r="709" spans="1:6" ht="15.75" customHeight="1" x14ac:dyDescent="0.2">
      <c r="A709" s="3"/>
      <c r="B709" s="3"/>
      <c r="C709" s="3"/>
      <c r="D709" s="3"/>
      <c r="E709" s="9"/>
      <c r="F709" s="9"/>
    </row>
    <row r="710" spans="1:6" ht="15.75" customHeight="1" x14ac:dyDescent="0.2">
      <c r="A710" s="3"/>
      <c r="B710" s="3"/>
      <c r="C710" s="3"/>
      <c r="D710" s="3"/>
      <c r="E710" s="9"/>
      <c r="F710" s="9"/>
    </row>
    <row r="711" spans="1:6" ht="15.75" customHeight="1" x14ac:dyDescent="0.2">
      <c r="A711" s="3"/>
      <c r="B711" s="3"/>
      <c r="C711" s="3"/>
      <c r="D711" s="3"/>
      <c r="E711" s="9"/>
      <c r="F711" s="9"/>
    </row>
    <row r="712" spans="1:6" ht="15.75" customHeight="1" x14ac:dyDescent="0.2">
      <c r="A712" s="3"/>
      <c r="B712" s="3"/>
      <c r="C712" s="3"/>
      <c r="D712" s="3"/>
      <c r="E712" s="9"/>
      <c r="F712" s="9"/>
    </row>
    <row r="713" spans="1:6" ht="15.75" customHeight="1" x14ac:dyDescent="0.2">
      <c r="A713" s="3"/>
      <c r="B713" s="3"/>
      <c r="C713" s="3"/>
      <c r="D713" s="3"/>
      <c r="E713" s="9"/>
      <c r="F713" s="9"/>
    </row>
    <row r="714" spans="1:6" ht="15.75" customHeight="1" x14ac:dyDescent="0.2">
      <c r="A714" s="3"/>
      <c r="B714" s="3"/>
      <c r="C714" s="3"/>
      <c r="D714" s="3"/>
      <c r="E714" s="9"/>
      <c r="F714" s="9"/>
    </row>
    <row r="715" spans="1:6" ht="15.75" customHeight="1" x14ac:dyDescent="0.2">
      <c r="A715" s="3"/>
      <c r="B715" s="3"/>
      <c r="C715" s="3"/>
      <c r="D715" s="3"/>
      <c r="E715" s="9"/>
      <c r="F715" s="9"/>
    </row>
    <row r="716" spans="1:6" ht="15.75" customHeight="1" x14ac:dyDescent="0.2">
      <c r="A716" s="3"/>
      <c r="B716" s="3"/>
      <c r="C716" s="3"/>
      <c r="D716" s="3"/>
      <c r="E716" s="9"/>
      <c r="F716" s="9"/>
    </row>
    <row r="717" spans="1:6" ht="15.75" customHeight="1" x14ac:dyDescent="0.2">
      <c r="A717" s="3"/>
      <c r="B717" s="3"/>
      <c r="C717" s="3"/>
      <c r="D717" s="3"/>
      <c r="E717" s="9"/>
      <c r="F717" s="9"/>
    </row>
    <row r="718" spans="1:6" ht="15.75" customHeight="1" x14ac:dyDescent="0.2">
      <c r="A718" s="3"/>
      <c r="B718" s="3"/>
      <c r="C718" s="3"/>
      <c r="D718" s="3"/>
      <c r="E718" s="9"/>
      <c r="F718" s="9"/>
    </row>
    <row r="719" spans="1:6" ht="15.75" customHeight="1" x14ac:dyDescent="0.2">
      <c r="A719" s="3"/>
      <c r="B719" s="3"/>
      <c r="C719" s="3"/>
      <c r="D719" s="3"/>
      <c r="E719" s="9"/>
      <c r="F719" s="9"/>
    </row>
    <row r="720" spans="1:6" ht="15.75" customHeight="1" x14ac:dyDescent="0.2">
      <c r="A720" s="3"/>
      <c r="B720" s="3"/>
      <c r="C720" s="3"/>
      <c r="D720" s="3"/>
      <c r="E720" s="9"/>
      <c r="F720" s="9"/>
    </row>
    <row r="721" spans="1:6" ht="15.75" customHeight="1" x14ac:dyDescent="0.2">
      <c r="A721" s="3"/>
      <c r="B721" s="3"/>
      <c r="C721" s="3"/>
      <c r="D721" s="3"/>
      <c r="E721" s="9"/>
      <c r="F721" s="9"/>
    </row>
    <row r="722" spans="1:6" ht="15.75" customHeight="1" x14ac:dyDescent="0.2">
      <c r="A722" s="3"/>
      <c r="B722" s="3"/>
      <c r="C722" s="3"/>
      <c r="D722" s="3"/>
      <c r="E722" s="9"/>
      <c r="F722" s="9"/>
    </row>
    <row r="723" spans="1:6" ht="15.75" customHeight="1" x14ac:dyDescent="0.2">
      <c r="A723" s="3"/>
      <c r="B723" s="3"/>
      <c r="C723" s="3"/>
      <c r="D723" s="3"/>
      <c r="E723" s="9"/>
      <c r="F723" s="9"/>
    </row>
    <row r="724" spans="1:6" ht="15.75" customHeight="1" x14ac:dyDescent="0.2">
      <c r="A724" s="3"/>
      <c r="B724" s="3"/>
      <c r="C724" s="3"/>
      <c r="D724" s="3"/>
      <c r="E724" s="9"/>
      <c r="F724" s="9"/>
    </row>
    <row r="725" spans="1:6" ht="15.75" customHeight="1" x14ac:dyDescent="0.2">
      <c r="A725" s="3"/>
      <c r="B725" s="3"/>
      <c r="C725" s="3"/>
      <c r="D725" s="3"/>
      <c r="E725" s="9"/>
      <c r="F725" s="9"/>
    </row>
    <row r="726" spans="1:6" ht="15.75" customHeight="1" x14ac:dyDescent="0.2">
      <c r="A726" s="3"/>
      <c r="B726" s="3"/>
      <c r="C726" s="3"/>
      <c r="D726" s="3"/>
      <c r="E726" s="9"/>
      <c r="F726" s="9"/>
    </row>
    <row r="727" spans="1:6" ht="15.75" customHeight="1" x14ac:dyDescent="0.2">
      <c r="A727" s="3"/>
      <c r="B727" s="3"/>
      <c r="C727" s="3"/>
      <c r="D727" s="3"/>
      <c r="E727" s="9"/>
      <c r="F727" s="9"/>
    </row>
    <row r="728" spans="1:6" ht="15.75" customHeight="1" x14ac:dyDescent="0.2">
      <c r="A728" s="3"/>
      <c r="B728" s="3"/>
      <c r="C728" s="3"/>
      <c r="D728" s="3"/>
      <c r="E728" s="9"/>
      <c r="F728" s="9"/>
    </row>
    <row r="729" spans="1:6" ht="15.75" customHeight="1" x14ac:dyDescent="0.2">
      <c r="A729" s="3"/>
      <c r="B729" s="3"/>
      <c r="C729" s="3"/>
      <c r="D729" s="3"/>
      <c r="E729" s="9"/>
      <c r="F729" s="9"/>
    </row>
    <row r="730" spans="1:6" ht="15.75" customHeight="1" x14ac:dyDescent="0.2">
      <c r="A730" s="3"/>
      <c r="B730" s="3"/>
      <c r="C730" s="3"/>
      <c r="D730" s="3"/>
      <c r="E730" s="9"/>
      <c r="F730" s="9"/>
    </row>
    <row r="731" spans="1:6" ht="15.75" customHeight="1" x14ac:dyDescent="0.2">
      <c r="A731" s="3"/>
      <c r="B731" s="3"/>
      <c r="C731" s="3"/>
      <c r="D731" s="3"/>
      <c r="E731" s="9"/>
      <c r="F731" s="9"/>
    </row>
    <row r="732" spans="1:6" ht="15.75" customHeight="1" x14ac:dyDescent="0.2">
      <c r="A732" s="3"/>
      <c r="B732" s="3"/>
      <c r="C732" s="3"/>
      <c r="D732" s="3"/>
      <c r="E732" s="9"/>
      <c r="F732" s="9"/>
    </row>
    <row r="733" spans="1:6" ht="15.75" customHeight="1" x14ac:dyDescent="0.2">
      <c r="A733" s="3"/>
      <c r="B733" s="3"/>
      <c r="C733" s="3"/>
      <c r="D733" s="3"/>
      <c r="E733" s="9"/>
      <c r="F733" s="9"/>
    </row>
    <row r="734" spans="1:6" ht="15.75" customHeight="1" x14ac:dyDescent="0.2">
      <c r="A734" s="3"/>
      <c r="B734" s="3"/>
      <c r="C734" s="3"/>
      <c r="D734" s="3"/>
      <c r="E734" s="9"/>
      <c r="F734" s="9"/>
    </row>
    <row r="735" spans="1:6" ht="15.75" customHeight="1" x14ac:dyDescent="0.2">
      <c r="A735" s="3"/>
      <c r="B735" s="3"/>
      <c r="C735" s="3"/>
      <c r="D735" s="3"/>
      <c r="E735" s="9"/>
      <c r="F735" s="9"/>
    </row>
    <row r="736" spans="1:6" ht="15.75" customHeight="1" x14ac:dyDescent="0.2">
      <c r="A736" s="3"/>
      <c r="B736" s="3"/>
      <c r="C736" s="3"/>
      <c r="D736" s="3"/>
      <c r="E736" s="9"/>
      <c r="F736" s="9"/>
    </row>
    <row r="737" spans="1:6" ht="15.75" customHeight="1" x14ac:dyDescent="0.2">
      <c r="A737" s="3"/>
      <c r="B737" s="3"/>
      <c r="C737" s="3"/>
      <c r="D737" s="3"/>
      <c r="E737" s="9"/>
      <c r="F737" s="9"/>
    </row>
    <row r="738" spans="1:6" ht="15.75" customHeight="1" x14ac:dyDescent="0.2">
      <c r="A738" s="3"/>
      <c r="B738" s="3"/>
      <c r="C738" s="3"/>
      <c r="D738" s="3"/>
      <c r="E738" s="9"/>
      <c r="F738" s="9"/>
    </row>
    <row r="739" spans="1:6" ht="15.75" customHeight="1" x14ac:dyDescent="0.2">
      <c r="A739" s="3"/>
      <c r="B739" s="3"/>
      <c r="C739" s="3"/>
      <c r="D739" s="3"/>
      <c r="E739" s="9"/>
      <c r="F739" s="9"/>
    </row>
    <row r="740" spans="1:6" ht="15.75" customHeight="1" x14ac:dyDescent="0.2">
      <c r="A740" s="3"/>
      <c r="B740" s="3"/>
      <c r="C740" s="3"/>
      <c r="D740" s="3"/>
      <c r="E740" s="9"/>
      <c r="F740" s="9"/>
    </row>
    <row r="741" spans="1:6" ht="15.75" customHeight="1" x14ac:dyDescent="0.2">
      <c r="A741" s="3"/>
      <c r="B741" s="3"/>
      <c r="C741" s="3"/>
      <c r="D741" s="3"/>
      <c r="E741" s="9"/>
      <c r="F741" s="9"/>
    </row>
    <row r="742" spans="1:6" ht="15.75" customHeight="1" x14ac:dyDescent="0.2">
      <c r="A742" s="3"/>
      <c r="B742" s="3"/>
      <c r="C742" s="3"/>
      <c r="D742" s="3"/>
      <c r="E742" s="9"/>
      <c r="F742" s="9"/>
    </row>
    <row r="743" spans="1:6" ht="15.75" customHeight="1" x14ac:dyDescent="0.2">
      <c r="A743" s="3"/>
      <c r="B743" s="3"/>
      <c r="C743" s="3"/>
      <c r="D743" s="3"/>
      <c r="E743" s="9"/>
      <c r="F743" s="9"/>
    </row>
    <row r="744" spans="1:6" ht="15.75" customHeight="1" x14ac:dyDescent="0.2">
      <c r="A744" s="3"/>
      <c r="B744" s="3"/>
      <c r="C744" s="3"/>
      <c r="D744" s="3"/>
      <c r="E744" s="9"/>
      <c r="F744" s="9"/>
    </row>
    <row r="745" spans="1:6" ht="15.75" customHeight="1" x14ac:dyDescent="0.2">
      <c r="A745" s="3"/>
      <c r="B745" s="3"/>
      <c r="C745" s="3"/>
      <c r="D745" s="3"/>
      <c r="E745" s="9"/>
      <c r="F745" s="9"/>
    </row>
    <row r="746" spans="1:6" ht="15.75" customHeight="1" x14ac:dyDescent="0.2">
      <c r="A746" s="3"/>
      <c r="B746" s="3"/>
      <c r="C746" s="3"/>
      <c r="D746" s="3"/>
      <c r="E746" s="9"/>
      <c r="F746" s="9"/>
    </row>
    <row r="747" spans="1:6" ht="15.75" customHeight="1" x14ac:dyDescent="0.2">
      <c r="A747" s="3"/>
      <c r="B747" s="3"/>
      <c r="C747" s="3"/>
      <c r="D747" s="3"/>
      <c r="E747" s="9"/>
      <c r="F747" s="9"/>
    </row>
    <row r="748" spans="1:6" ht="15.75" customHeight="1" x14ac:dyDescent="0.2">
      <c r="A748" s="3"/>
      <c r="B748" s="3"/>
      <c r="C748" s="3"/>
      <c r="D748" s="3"/>
      <c r="E748" s="9"/>
      <c r="F748" s="9"/>
    </row>
    <row r="749" spans="1:6" ht="15.75" customHeight="1" x14ac:dyDescent="0.2">
      <c r="A749" s="3"/>
      <c r="B749" s="3"/>
      <c r="C749" s="3"/>
      <c r="D749" s="3"/>
      <c r="E749" s="9"/>
      <c r="F749" s="9"/>
    </row>
    <row r="750" spans="1:6" ht="15.75" customHeight="1" x14ac:dyDescent="0.2">
      <c r="A750" s="3"/>
      <c r="B750" s="3"/>
      <c r="C750" s="3"/>
      <c r="D750" s="3"/>
      <c r="E750" s="9"/>
      <c r="F750" s="9"/>
    </row>
    <row r="751" spans="1:6" ht="15.75" customHeight="1" x14ac:dyDescent="0.2">
      <c r="A751" s="3"/>
      <c r="B751" s="3"/>
      <c r="C751" s="3"/>
      <c r="D751" s="3"/>
      <c r="E751" s="9"/>
      <c r="F751" s="9"/>
    </row>
    <row r="752" spans="1:6" ht="15.75" customHeight="1" x14ac:dyDescent="0.2">
      <c r="A752" s="3"/>
      <c r="B752" s="3"/>
      <c r="C752" s="3"/>
      <c r="D752" s="3"/>
      <c r="E752" s="9"/>
      <c r="F752" s="9"/>
    </row>
    <row r="753" spans="1:6" ht="15.75" customHeight="1" x14ac:dyDescent="0.2">
      <c r="A753" s="3"/>
      <c r="B753" s="3"/>
      <c r="C753" s="3"/>
      <c r="D753" s="3"/>
      <c r="E753" s="9"/>
      <c r="F753" s="9"/>
    </row>
    <row r="754" spans="1:6" ht="15.75" customHeight="1" x14ac:dyDescent="0.2">
      <c r="A754" s="3"/>
      <c r="B754" s="3"/>
      <c r="C754" s="3"/>
      <c r="D754" s="3"/>
      <c r="E754" s="9"/>
      <c r="F754" s="9"/>
    </row>
    <row r="755" spans="1:6" ht="15.75" customHeight="1" x14ac:dyDescent="0.2">
      <c r="A755" s="3"/>
      <c r="B755" s="3"/>
      <c r="C755" s="3"/>
      <c r="D755" s="3"/>
      <c r="E755" s="9"/>
      <c r="F755" s="9"/>
    </row>
    <row r="756" spans="1:6" ht="15.75" customHeight="1" x14ac:dyDescent="0.2">
      <c r="A756" s="3"/>
      <c r="B756" s="3"/>
      <c r="C756" s="3"/>
      <c r="D756" s="3"/>
      <c r="E756" s="9"/>
      <c r="F756" s="9"/>
    </row>
    <row r="757" spans="1:6" ht="15.75" customHeight="1" x14ac:dyDescent="0.2">
      <c r="A757" s="3"/>
      <c r="B757" s="3"/>
      <c r="C757" s="3"/>
      <c r="D757" s="3"/>
      <c r="E757" s="9"/>
      <c r="F757" s="9"/>
    </row>
    <row r="758" spans="1:6" ht="15.75" customHeight="1" x14ac:dyDescent="0.2">
      <c r="A758" s="3"/>
      <c r="B758" s="3"/>
      <c r="C758" s="3"/>
      <c r="D758" s="3"/>
      <c r="E758" s="9"/>
      <c r="F758" s="9"/>
    </row>
    <row r="759" spans="1:6" ht="15.75" customHeight="1" x14ac:dyDescent="0.2">
      <c r="A759" s="3"/>
      <c r="B759" s="3"/>
      <c r="C759" s="3"/>
      <c r="D759" s="3"/>
      <c r="E759" s="9"/>
      <c r="F759" s="9"/>
    </row>
    <row r="760" spans="1:6" ht="15.75" customHeight="1" x14ac:dyDescent="0.2">
      <c r="A760" s="3"/>
      <c r="B760" s="3"/>
      <c r="C760" s="3"/>
      <c r="D760" s="3"/>
      <c r="E760" s="9"/>
      <c r="F760" s="9"/>
    </row>
    <row r="761" spans="1:6" ht="15.75" customHeight="1" x14ac:dyDescent="0.2">
      <c r="A761" s="3"/>
      <c r="B761" s="3"/>
      <c r="C761" s="3"/>
      <c r="D761" s="3"/>
      <c r="E761" s="9"/>
      <c r="F761" s="9"/>
    </row>
    <row r="762" spans="1:6" ht="15.75" customHeight="1" x14ac:dyDescent="0.2">
      <c r="A762" s="3"/>
      <c r="B762" s="3"/>
      <c r="C762" s="3"/>
      <c r="D762" s="3"/>
      <c r="E762" s="9"/>
      <c r="F762" s="9"/>
    </row>
    <row r="763" spans="1:6" ht="15.75" customHeight="1" x14ac:dyDescent="0.2">
      <c r="A763" s="3"/>
      <c r="B763" s="3"/>
      <c r="C763" s="3"/>
      <c r="D763" s="3"/>
      <c r="E763" s="9"/>
      <c r="F763" s="9"/>
    </row>
    <row r="764" spans="1:6" ht="15.75" customHeight="1" x14ac:dyDescent="0.2">
      <c r="A764" s="3"/>
      <c r="B764" s="3"/>
      <c r="C764" s="3"/>
      <c r="D764" s="3"/>
      <c r="E764" s="9"/>
      <c r="F764" s="9"/>
    </row>
    <row r="765" spans="1:6" ht="15.75" customHeight="1" x14ac:dyDescent="0.2">
      <c r="A765" s="3"/>
      <c r="B765" s="3"/>
      <c r="C765" s="3"/>
      <c r="D765" s="3"/>
      <c r="E765" s="9"/>
      <c r="F765" s="9"/>
    </row>
    <row r="766" spans="1:6" ht="15.75" customHeight="1" x14ac:dyDescent="0.2">
      <c r="A766" s="3"/>
      <c r="B766" s="3"/>
      <c r="C766" s="3"/>
      <c r="D766" s="3"/>
      <c r="E766" s="9"/>
      <c r="F766" s="9"/>
    </row>
    <row r="767" spans="1:6" ht="15.75" customHeight="1" x14ac:dyDescent="0.2">
      <c r="A767" s="3"/>
      <c r="B767" s="3"/>
      <c r="C767" s="3"/>
      <c r="D767" s="3"/>
      <c r="E767" s="9"/>
      <c r="F767" s="9"/>
    </row>
    <row r="768" spans="1:6" ht="15.75" customHeight="1" x14ac:dyDescent="0.2">
      <c r="A768" s="3"/>
      <c r="B768" s="3"/>
      <c r="C768" s="3"/>
      <c r="D768" s="3"/>
      <c r="E768" s="9"/>
      <c r="F768" s="9"/>
    </row>
    <row r="769" spans="1:6" ht="15.75" customHeight="1" x14ac:dyDescent="0.2">
      <c r="A769" s="3"/>
      <c r="B769" s="3"/>
      <c r="C769" s="3"/>
      <c r="D769" s="3"/>
      <c r="E769" s="9"/>
      <c r="F769" s="9"/>
    </row>
    <row r="770" spans="1:6" ht="15.75" customHeight="1" x14ac:dyDescent="0.2">
      <c r="A770" s="3"/>
      <c r="B770" s="3"/>
      <c r="C770" s="3"/>
      <c r="D770" s="3"/>
      <c r="E770" s="9"/>
      <c r="F770" s="9"/>
    </row>
    <row r="771" spans="1:6" ht="15.75" customHeight="1" x14ac:dyDescent="0.2">
      <c r="A771" s="3"/>
      <c r="B771" s="3"/>
      <c r="C771" s="3"/>
      <c r="D771" s="3"/>
      <c r="E771" s="9"/>
      <c r="F771" s="9"/>
    </row>
    <row r="772" spans="1:6" ht="15.75" customHeight="1" x14ac:dyDescent="0.2">
      <c r="A772" s="3"/>
      <c r="B772" s="3"/>
      <c r="C772" s="3"/>
      <c r="D772" s="3"/>
      <c r="E772" s="9"/>
      <c r="F772" s="9"/>
    </row>
    <row r="773" spans="1:6" ht="15.75" customHeight="1" x14ac:dyDescent="0.2">
      <c r="A773" s="3"/>
      <c r="B773" s="3"/>
      <c r="C773" s="3"/>
      <c r="D773" s="3"/>
      <c r="E773" s="9"/>
      <c r="F773" s="9"/>
    </row>
    <row r="774" spans="1:6" ht="15.75" customHeight="1" x14ac:dyDescent="0.2">
      <c r="A774" s="3"/>
      <c r="B774" s="3"/>
      <c r="C774" s="3"/>
      <c r="D774" s="3"/>
      <c r="E774" s="9"/>
      <c r="F774" s="9"/>
    </row>
    <row r="775" spans="1:6" ht="15.75" customHeight="1" x14ac:dyDescent="0.2">
      <c r="A775" s="3"/>
      <c r="B775" s="3"/>
      <c r="C775" s="3"/>
      <c r="D775" s="3"/>
      <c r="E775" s="9"/>
      <c r="F775" s="9"/>
    </row>
    <row r="776" spans="1:6" ht="15.75" customHeight="1" x14ac:dyDescent="0.2">
      <c r="A776" s="3"/>
      <c r="B776" s="3"/>
      <c r="C776" s="3"/>
      <c r="D776" s="3"/>
      <c r="E776" s="9"/>
      <c r="F776" s="9"/>
    </row>
    <row r="777" spans="1:6" ht="15.75" customHeight="1" x14ac:dyDescent="0.2">
      <c r="A777" s="3"/>
      <c r="B777" s="3"/>
      <c r="C777" s="3"/>
      <c r="D777" s="3"/>
      <c r="E777" s="9"/>
      <c r="F777" s="9"/>
    </row>
    <row r="778" spans="1:6" ht="15.75" customHeight="1" x14ac:dyDescent="0.2">
      <c r="A778" s="3"/>
      <c r="B778" s="3"/>
      <c r="C778" s="3"/>
      <c r="D778" s="3"/>
      <c r="E778" s="9"/>
      <c r="F778" s="9"/>
    </row>
    <row r="779" spans="1:6" ht="15.75" customHeight="1" x14ac:dyDescent="0.2">
      <c r="A779" s="3"/>
      <c r="B779" s="3"/>
      <c r="C779" s="3"/>
      <c r="D779" s="3"/>
      <c r="E779" s="9"/>
      <c r="F779" s="9"/>
    </row>
    <row r="780" spans="1:6" ht="15.75" customHeight="1" x14ac:dyDescent="0.2">
      <c r="A780" s="3"/>
      <c r="B780" s="3"/>
      <c r="C780" s="3"/>
      <c r="D780" s="3"/>
      <c r="E780" s="9"/>
      <c r="F780" s="9"/>
    </row>
    <row r="781" spans="1:6" ht="15.75" customHeight="1" x14ac:dyDescent="0.2">
      <c r="A781" s="3"/>
      <c r="B781" s="3"/>
      <c r="C781" s="3"/>
      <c r="D781" s="3"/>
      <c r="E781" s="9"/>
      <c r="F781" s="9"/>
    </row>
    <row r="782" spans="1:6" ht="15.75" customHeight="1" x14ac:dyDescent="0.2">
      <c r="A782" s="3"/>
      <c r="B782" s="3"/>
      <c r="C782" s="3"/>
      <c r="D782" s="3"/>
      <c r="E782" s="9"/>
      <c r="F782" s="9"/>
    </row>
    <row r="783" spans="1:6" ht="15.75" customHeight="1" x14ac:dyDescent="0.2">
      <c r="A783" s="3"/>
      <c r="B783" s="3"/>
      <c r="C783" s="3"/>
      <c r="D783" s="3"/>
      <c r="E783" s="9"/>
      <c r="F783" s="9"/>
    </row>
    <row r="784" spans="1:6" ht="15.75" customHeight="1" x14ac:dyDescent="0.2">
      <c r="A784" s="3"/>
      <c r="B784" s="3"/>
      <c r="C784" s="3"/>
      <c r="D784" s="3"/>
      <c r="E784" s="9"/>
      <c r="F784" s="9"/>
    </row>
    <row r="785" spans="1:6" ht="15.75" customHeight="1" x14ac:dyDescent="0.2">
      <c r="A785" s="3"/>
      <c r="B785" s="3"/>
      <c r="C785" s="3"/>
      <c r="D785" s="3"/>
      <c r="E785" s="9"/>
      <c r="F785" s="9"/>
    </row>
    <row r="786" spans="1:6" ht="15.75" customHeight="1" x14ac:dyDescent="0.2">
      <c r="A786" s="3"/>
      <c r="B786" s="3"/>
      <c r="C786" s="3"/>
      <c r="D786" s="3"/>
      <c r="E786" s="9"/>
      <c r="F786" s="9"/>
    </row>
    <row r="787" spans="1:6" ht="15.75" customHeight="1" x14ac:dyDescent="0.2">
      <c r="A787" s="3"/>
      <c r="B787" s="3"/>
      <c r="C787" s="3"/>
      <c r="D787" s="3"/>
      <c r="E787" s="9"/>
      <c r="F787" s="9"/>
    </row>
    <row r="788" spans="1:6" ht="15.75" customHeight="1" x14ac:dyDescent="0.2">
      <c r="A788" s="3"/>
      <c r="B788" s="3"/>
      <c r="C788" s="3"/>
      <c r="D788" s="3"/>
      <c r="E788" s="9"/>
      <c r="F788" s="9"/>
    </row>
    <row r="789" spans="1:6" ht="15.75" customHeight="1" x14ac:dyDescent="0.2">
      <c r="A789" s="3"/>
      <c r="B789" s="3"/>
      <c r="C789" s="3"/>
      <c r="D789" s="3"/>
      <c r="E789" s="9"/>
      <c r="F789" s="9"/>
    </row>
    <row r="790" spans="1:6" ht="15.75" customHeight="1" x14ac:dyDescent="0.2">
      <c r="A790" s="3"/>
      <c r="B790" s="3"/>
      <c r="C790" s="3"/>
      <c r="D790" s="3"/>
      <c r="E790" s="9"/>
      <c r="F790" s="9"/>
    </row>
    <row r="791" spans="1:6" ht="15.75" customHeight="1" x14ac:dyDescent="0.2">
      <c r="A791" s="3"/>
      <c r="B791" s="3"/>
      <c r="C791" s="3"/>
      <c r="D791" s="3"/>
      <c r="E791" s="9"/>
      <c r="F791" s="9"/>
    </row>
    <row r="792" spans="1:6" ht="15.75" customHeight="1" x14ac:dyDescent="0.2">
      <c r="A792" s="3"/>
      <c r="B792" s="3"/>
      <c r="C792" s="3"/>
      <c r="D792" s="3"/>
      <c r="E792" s="9"/>
      <c r="F792" s="9"/>
    </row>
    <row r="793" spans="1:6" ht="15.75" customHeight="1" x14ac:dyDescent="0.2">
      <c r="A793" s="3"/>
      <c r="B793" s="3"/>
      <c r="C793" s="3"/>
      <c r="D793" s="3"/>
      <c r="E793" s="9"/>
      <c r="F793" s="9"/>
    </row>
    <row r="794" spans="1:6" ht="15.75" customHeight="1" x14ac:dyDescent="0.2">
      <c r="A794" s="3"/>
      <c r="B794" s="3"/>
      <c r="C794" s="3"/>
      <c r="D794" s="3"/>
      <c r="E794" s="9"/>
      <c r="F794" s="9"/>
    </row>
    <row r="795" spans="1:6" ht="15.75" customHeight="1" x14ac:dyDescent="0.2">
      <c r="A795" s="3"/>
      <c r="B795" s="3"/>
      <c r="C795" s="3"/>
      <c r="D795" s="3"/>
      <c r="E795" s="9"/>
      <c r="F795" s="9"/>
    </row>
    <row r="796" spans="1:6" ht="15.75" customHeight="1" x14ac:dyDescent="0.2">
      <c r="A796" s="3"/>
      <c r="B796" s="3"/>
      <c r="C796" s="3"/>
      <c r="D796" s="3"/>
      <c r="E796" s="9"/>
      <c r="F796" s="9"/>
    </row>
    <row r="797" spans="1:6" ht="15.75" customHeight="1" x14ac:dyDescent="0.2">
      <c r="A797" s="3"/>
      <c r="B797" s="3"/>
      <c r="C797" s="3"/>
      <c r="D797" s="3"/>
      <c r="E797" s="9"/>
      <c r="F797" s="9"/>
    </row>
    <row r="798" spans="1:6" ht="15.75" customHeight="1" x14ac:dyDescent="0.2">
      <c r="A798" s="3"/>
      <c r="B798" s="3"/>
      <c r="C798" s="3"/>
      <c r="D798" s="3"/>
      <c r="E798" s="9"/>
      <c r="F798" s="9"/>
    </row>
    <row r="799" spans="1:6" ht="15.75" customHeight="1" x14ac:dyDescent="0.2">
      <c r="A799" s="3"/>
      <c r="B799" s="3"/>
      <c r="C799" s="3"/>
      <c r="D799" s="3"/>
      <c r="E799" s="9"/>
      <c r="F799" s="9"/>
    </row>
    <row r="800" spans="1:6" ht="15.75" customHeight="1" x14ac:dyDescent="0.2">
      <c r="A800" s="3"/>
      <c r="B800" s="3"/>
      <c r="C800" s="3"/>
      <c r="D800" s="3"/>
      <c r="E800" s="9"/>
      <c r="F800" s="9"/>
    </row>
    <row r="801" spans="1:6" ht="15.75" customHeight="1" x14ac:dyDescent="0.2">
      <c r="A801" s="3"/>
      <c r="B801" s="3"/>
      <c r="C801" s="3"/>
      <c r="D801" s="3"/>
      <c r="E801" s="9"/>
      <c r="F801" s="9"/>
    </row>
    <row r="802" spans="1:6" ht="15.75" customHeight="1" x14ac:dyDescent="0.2">
      <c r="A802" s="3"/>
      <c r="B802" s="3"/>
      <c r="C802" s="3"/>
      <c r="D802" s="3"/>
      <c r="E802" s="9"/>
      <c r="F802" s="9"/>
    </row>
    <row r="803" spans="1:6" ht="15.75" customHeight="1" x14ac:dyDescent="0.2">
      <c r="A803" s="3"/>
      <c r="B803" s="3"/>
      <c r="C803" s="3"/>
      <c r="D803" s="3"/>
      <c r="E803" s="9"/>
      <c r="F803" s="9"/>
    </row>
    <row r="804" spans="1:6" ht="15.75" customHeight="1" x14ac:dyDescent="0.2">
      <c r="A804" s="3"/>
      <c r="B804" s="3"/>
      <c r="C804" s="3"/>
      <c r="D804" s="3"/>
      <c r="E804" s="9"/>
      <c r="F804" s="9"/>
    </row>
    <row r="805" spans="1:6" ht="15.75" customHeight="1" x14ac:dyDescent="0.2">
      <c r="A805" s="3"/>
      <c r="B805" s="3"/>
      <c r="C805" s="3"/>
      <c r="D805" s="3"/>
      <c r="E805" s="9"/>
      <c r="F805" s="9"/>
    </row>
    <row r="806" spans="1:6" ht="15.75" customHeight="1" x14ac:dyDescent="0.2">
      <c r="A806" s="3"/>
      <c r="B806" s="3"/>
      <c r="C806" s="3"/>
      <c r="D806" s="3"/>
      <c r="E806" s="9"/>
      <c r="F806" s="9"/>
    </row>
    <row r="807" spans="1:6" ht="15.75" customHeight="1" x14ac:dyDescent="0.2">
      <c r="A807" s="3"/>
      <c r="B807" s="3"/>
      <c r="C807" s="3"/>
      <c r="D807" s="3"/>
      <c r="E807" s="9"/>
      <c r="F807" s="9"/>
    </row>
    <row r="808" spans="1:6" ht="15.75" customHeight="1" x14ac:dyDescent="0.2">
      <c r="A808" s="3"/>
      <c r="B808" s="3"/>
      <c r="C808" s="3"/>
      <c r="D808" s="3"/>
      <c r="E808" s="9"/>
      <c r="F808" s="9"/>
    </row>
    <row r="809" spans="1:6" ht="15.75" customHeight="1" x14ac:dyDescent="0.2">
      <c r="A809" s="3"/>
      <c r="B809" s="3"/>
      <c r="C809" s="3"/>
      <c r="D809" s="3"/>
      <c r="E809" s="9"/>
      <c r="F809" s="9"/>
    </row>
    <row r="810" spans="1:6" ht="15.75" customHeight="1" x14ac:dyDescent="0.2">
      <c r="A810" s="3"/>
      <c r="B810" s="3"/>
      <c r="C810" s="3"/>
      <c r="D810" s="3"/>
      <c r="E810" s="9"/>
      <c r="F810" s="9"/>
    </row>
    <row r="811" spans="1:6" ht="15.75" customHeight="1" x14ac:dyDescent="0.2">
      <c r="A811" s="3"/>
      <c r="B811" s="3"/>
      <c r="C811" s="3"/>
      <c r="D811" s="3"/>
      <c r="E811" s="9"/>
      <c r="F811" s="9"/>
    </row>
    <row r="812" spans="1:6" ht="15.75" customHeight="1" x14ac:dyDescent="0.2">
      <c r="A812" s="3"/>
      <c r="B812" s="3"/>
      <c r="C812" s="3"/>
      <c r="D812" s="3"/>
      <c r="E812" s="9"/>
      <c r="F812" s="9"/>
    </row>
    <row r="813" spans="1:6" ht="15.75" customHeight="1" x14ac:dyDescent="0.2">
      <c r="A813" s="3"/>
      <c r="B813" s="3"/>
      <c r="C813" s="3"/>
      <c r="D813" s="3"/>
      <c r="E813" s="9"/>
      <c r="F813" s="9"/>
    </row>
    <row r="814" spans="1:6" ht="15.75" customHeight="1" x14ac:dyDescent="0.2">
      <c r="A814" s="3"/>
      <c r="B814" s="3"/>
      <c r="C814" s="3"/>
      <c r="D814" s="3"/>
      <c r="E814" s="9"/>
      <c r="F814" s="9"/>
    </row>
    <row r="815" spans="1:6" ht="15.75" customHeight="1" x14ac:dyDescent="0.2">
      <c r="A815" s="3"/>
      <c r="B815" s="3"/>
      <c r="C815" s="3"/>
      <c r="D815" s="3"/>
      <c r="E815" s="9"/>
      <c r="F815" s="9"/>
    </row>
    <row r="816" spans="1:6" ht="15.75" customHeight="1" x14ac:dyDescent="0.2">
      <c r="A816" s="3"/>
      <c r="B816" s="3"/>
      <c r="C816" s="3"/>
      <c r="D816" s="3"/>
      <c r="E816" s="9"/>
      <c r="F816" s="9"/>
    </row>
    <row r="817" spans="1:6" ht="15.75" customHeight="1" x14ac:dyDescent="0.2">
      <c r="A817" s="3"/>
      <c r="B817" s="3"/>
      <c r="C817" s="3"/>
      <c r="D817" s="3"/>
      <c r="E817" s="9"/>
      <c r="F817" s="9"/>
    </row>
    <row r="818" spans="1:6" ht="15.75" customHeight="1" x14ac:dyDescent="0.2">
      <c r="A818" s="3"/>
      <c r="B818" s="3"/>
      <c r="C818" s="3"/>
      <c r="D818" s="3"/>
      <c r="E818" s="9"/>
      <c r="F818" s="9"/>
    </row>
    <row r="819" spans="1:6" ht="15.75" customHeight="1" x14ac:dyDescent="0.2">
      <c r="A819" s="3"/>
      <c r="B819" s="3"/>
      <c r="C819" s="3"/>
      <c r="D819" s="3"/>
      <c r="E819" s="9"/>
      <c r="F819" s="9"/>
    </row>
    <row r="820" spans="1:6" ht="15.75" customHeight="1" x14ac:dyDescent="0.2">
      <c r="A820" s="3"/>
      <c r="B820" s="3"/>
      <c r="C820" s="3"/>
      <c r="D820" s="3"/>
      <c r="E820" s="9"/>
      <c r="F820" s="9"/>
    </row>
    <row r="821" spans="1:6" ht="15.75" customHeight="1" x14ac:dyDescent="0.2">
      <c r="A821" s="3"/>
      <c r="B821" s="3"/>
      <c r="C821" s="3"/>
      <c r="D821" s="3"/>
      <c r="E821" s="9"/>
      <c r="F821" s="9"/>
    </row>
    <row r="822" spans="1:6" ht="15.75" customHeight="1" x14ac:dyDescent="0.2">
      <c r="A822" s="3"/>
      <c r="B822" s="3"/>
      <c r="C822" s="3"/>
      <c r="D822" s="3"/>
      <c r="E822" s="9"/>
      <c r="F822" s="9"/>
    </row>
    <row r="823" spans="1:6" ht="15.75" customHeight="1" x14ac:dyDescent="0.2">
      <c r="A823" s="3"/>
      <c r="B823" s="3"/>
      <c r="C823" s="3"/>
      <c r="D823" s="3"/>
      <c r="E823" s="9"/>
      <c r="F823" s="9"/>
    </row>
    <row r="824" spans="1:6" ht="15.75" customHeight="1" x14ac:dyDescent="0.2">
      <c r="A824" s="3"/>
      <c r="B824" s="3"/>
      <c r="C824" s="3"/>
      <c r="D824" s="3"/>
      <c r="E824" s="9"/>
      <c r="F824" s="9"/>
    </row>
    <row r="825" spans="1:6" ht="15.75" customHeight="1" x14ac:dyDescent="0.2">
      <c r="A825" s="3"/>
      <c r="B825" s="3"/>
      <c r="C825" s="3"/>
      <c r="D825" s="3"/>
      <c r="E825" s="9"/>
      <c r="F825" s="9"/>
    </row>
    <row r="826" spans="1:6" ht="15.75" customHeight="1" x14ac:dyDescent="0.2">
      <c r="A826" s="3"/>
      <c r="B826" s="3"/>
      <c r="C826" s="3"/>
      <c r="D826" s="3"/>
      <c r="E826" s="9"/>
      <c r="F826" s="9"/>
    </row>
    <row r="827" spans="1:6" ht="15.75" customHeight="1" x14ac:dyDescent="0.2">
      <c r="A827" s="3"/>
      <c r="B827" s="3"/>
      <c r="C827" s="3"/>
      <c r="D827" s="3"/>
      <c r="E827" s="9"/>
      <c r="F827" s="9"/>
    </row>
    <row r="828" spans="1:6" ht="15.75" customHeight="1" x14ac:dyDescent="0.2">
      <c r="A828" s="3"/>
      <c r="B828" s="3"/>
      <c r="C828" s="3"/>
      <c r="D828" s="3"/>
      <c r="E828" s="9"/>
      <c r="F828" s="9"/>
    </row>
    <row r="829" spans="1:6" ht="15.75" customHeight="1" x14ac:dyDescent="0.2">
      <c r="A829" s="3"/>
      <c r="B829" s="3"/>
      <c r="C829" s="3"/>
      <c r="D829" s="3"/>
      <c r="E829" s="9"/>
      <c r="F829" s="9"/>
    </row>
    <row r="830" spans="1:6" ht="15.75" customHeight="1" x14ac:dyDescent="0.2">
      <c r="A830" s="3"/>
      <c r="B830" s="3"/>
      <c r="C830" s="3"/>
      <c r="D830" s="3"/>
      <c r="E830" s="9"/>
      <c r="F830" s="9"/>
    </row>
    <row r="831" spans="1:6" ht="15.75" customHeight="1" x14ac:dyDescent="0.2">
      <c r="A831" s="3"/>
      <c r="B831" s="3"/>
      <c r="C831" s="3"/>
      <c r="D831" s="3"/>
      <c r="E831" s="9"/>
      <c r="F831" s="9"/>
    </row>
    <row r="832" spans="1:6" ht="15.75" customHeight="1" x14ac:dyDescent="0.2">
      <c r="A832" s="3"/>
      <c r="B832" s="3"/>
      <c r="C832" s="3"/>
      <c r="D832" s="3"/>
      <c r="E832" s="9"/>
      <c r="F832" s="9"/>
    </row>
    <row r="833" spans="1:6" ht="15.75" customHeight="1" x14ac:dyDescent="0.2">
      <c r="A833" s="3"/>
      <c r="B833" s="3"/>
      <c r="C833" s="3"/>
      <c r="D833" s="3"/>
      <c r="E833" s="9"/>
      <c r="F833" s="9"/>
    </row>
    <row r="834" spans="1:6" ht="15.75" customHeight="1" x14ac:dyDescent="0.2">
      <c r="A834" s="3"/>
      <c r="B834" s="3"/>
      <c r="C834" s="3"/>
      <c r="D834" s="3"/>
      <c r="E834" s="9"/>
      <c r="F834" s="9"/>
    </row>
    <row r="835" spans="1:6" ht="15.75" customHeight="1" x14ac:dyDescent="0.2">
      <c r="A835" s="3"/>
      <c r="B835" s="3"/>
      <c r="C835" s="3"/>
      <c r="D835" s="3"/>
      <c r="E835" s="9"/>
      <c r="F835" s="9"/>
    </row>
    <row r="836" spans="1:6" ht="15.75" customHeight="1" x14ac:dyDescent="0.2">
      <c r="A836" s="3"/>
      <c r="B836" s="3"/>
      <c r="C836" s="3"/>
      <c r="D836" s="3"/>
      <c r="E836" s="9"/>
      <c r="F836" s="9"/>
    </row>
    <row r="837" spans="1:6" ht="15.75" customHeight="1" x14ac:dyDescent="0.2">
      <c r="A837" s="3"/>
      <c r="B837" s="3"/>
      <c r="C837" s="3"/>
      <c r="D837" s="3"/>
      <c r="E837" s="9"/>
      <c r="F837" s="9"/>
    </row>
    <row r="838" spans="1:6" ht="15.75" customHeight="1" x14ac:dyDescent="0.2">
      <c r="A838" s="3"/>
      <c r="B838" s="3"/>
      <c r="C838" s="3"/>
      <c r="D838" s="3"/>
      <c r="E838" s="9"/>
      <c r="F838" s="9"/>
    </row>
    <row r="839" spans="1:6" ht="15.75" customHeight="1" x14ac:dyDescent="0.2">
      <c r="A839" s="3"/>
      <c r="B839" s="3"/>
      <c r="C839" s="3"/>
      <c r="D839" s="3"/>
      <c r="E839" s="9"/>
      <c r="F839" s="9"/>
    </row>
    <row r="840" spans="1:6" ht="15.75" customHeight="1" x14ac:dyDescent="0.2">
      <c r="A840" s="3"/>
      <c r="B840" s="3"/>
      <c r="C840" s="3"/>
      <c r="D840" s="3"/>
      <c r="E840" s="9"/>
      <c r="F840" s="9"/>
    </row>
    <row r="841" spans="1:6" ht="15.75" customHeight="1" x14ac:dyDescent="0.2">
      <c r="A841" s="3"/>
      <c r="B841" s="3"/>
      <c r="C841" s="3"/>
      <c r="D841" s="3"/>
      <c r="E841" s="9"/>
      <c r="F841" s="9"/>
    </row>
    <row r="842" spans="1:6" ht="15.75" customHeight="1" x14ac:dyDescent="0.2">
      <c r="A842" s="3"/>
      <c r="B842" s="3"/>
      <c r="C842" s="3"/>
      <c r="D842" s="3"/>
      <c r="E842" s="9"/>
      <c r="F842" s="9"/>
    </row>
    <row r="843" spans="1:6" ht="15.75" customHeight="1" x14ac:dyDescent="0.2">
      <c r="A843" s="3"/>
      <c r="B843" s="3"/>
      <c r="C843" s="3"/>
      <c r="D843" s="3"/>
      <c r="E843" s="9"/>
      <c r="F843" s="9"/>
    </row>
    <row r="844" spans="1:6" ht="15.75" customHeight="1" x14ac:dyDescent="0.2">
      <c r="A844" s="3"/>
      <c r="B844" s="3"/>
      <c r="C844" s="3"/>
      <c r="D844" s="3"/>
      <c r="E844" s="9"/>
      <c r="F844" s="9"/>
    </row>
    <row r="845" spans="1:6" ht="15.75" customHeight="1" x14ac:dyDescent="0.2">
      <c r="A845" s="3"/>
      <c r="B845" s="3"/>
      <c r="C845" s="3"/>
      <c r="D845" s="3"/>
      <c r="E845" s="9"/>
      <c r="F845" s="9"/>
    </row>
    <row r="846" spans="1:6" ht="15.75" customHeight="1" x14ac:dyDescent="0.2">
      <c r="A846" s="3"/>
      <c r="B846" s="3"/>
      <c r="C846" s="3"/>
      <c r="D846" s="3"/>
      <c r="E846" s="9"/>
      <c r="F846" s="9"/>
    </row>
    <row r="847" spans="1:6" ht="15.75" customHeight="1" x14ac:dyDescent="0.2">
      <c r="A847" s="3"/>
      <c r="B847" s="3"/>
      <c r="C847" s="3"/>
      <c r="D847" s="3"/>
      <c r="E847" s="9"/>
      <c r="F847" s="9"/>
    </row>
    <row r="848" spans="1:6" ht="15.75" customHeight="1" x14ac:dyDescent="0.2">
      <c r="A848" s="3"/>
      <c r="B848" s="3"/>
      <c r="C848" s="3"/>
      <c r="D848" s="3"/>
      <c r="E848" s="9"/>
      <c r="F848" s="9"/>
    </row>
    <row r="849" spans="1:6" ht="15.75" customHeight="1" x14ac:dyDescent="0.2">
      <c r="A849" s="3"/>
      <c r="B849" s="3"/>
      <c r="C849" s="3"/>
      <c r="D849" s="3"/>
      <c r="E849" s="9"/>
      <c r="F849" s="9"/>
    </row>
    <row r="850" spans="1:6" ht="15.75" customHeight="1" x14ac:dyDescent="0.2">
      <c r="A850" s="3"/>
      <c r="B850" s="3"/>
      <c r="C850" s="3"/>
      <c r="D850" s="3"/>
      <c r="E850" s="9"/>
      <c r="F850" s="9"/>
    </row>
    <row r="851" spans="1:6" ht="15.75" customHeight="1" x14ac:dyDescent="0.2">
      <c r="A851" s="3"/>
      <c r="B851" s="3"/>
      <c r="C851" s="3"/>
      <c r="D851" s="3"/>
      <c r="E851" s="9"/>
      <c r="F851" s="9"/>
    </row>
    <row r="852" spans="1:6" ht="15.75" customHeight="1" x14ac:dyDescent="0.2">
      <c r="A852" s="3"/>
      <c r="B852" s="3"/>
      <c r="C852" s="3"/>
      <c r="D852" s="3"/>
      <c r="E852" s="9"/>
      <c r="F852" s="9"/>
    </row>
    <row r="853" spans="1:6" ht="15.75" customHeight="1" x14ac:dyDescent="0.2">
      <c r="A853" s="3"/>
      <c r="B853" s="3"/>
      <c r="C853" s="3"/>
      <c r="D853" s="3"/>
      <c r="E853" s="9"/>
      <c r="F853" s="9"/>
    </row>
    <row r="854" spans="1:6" ht="15.75" customHeight="1" x14ac:dyDescent="0.2">
      <c r="A854" s="3"/>
      <c r="B854" s="3"/>
      <c r="C854" s="3"/>
      <c r="D854" s="3"/>
      <c r="E854" s="9"/>
      <c r="F854" s="9"/>
    </row>
    <row r="855" spans="1:6" ht="15.75" customHeight="1" x14ac:dyDescent="0.2">
      <c r="A855" s="3"/>
      <c r="B855" s="3"/>
      <c r="C855" s="3"/>
      <c r="D855" s="3"/>
      <c r="E855" s="9"/>
      <c r="F855" s="9"/>
    </row>
    <row r="856" spans="1:6" ht="15.75" customHeight="1" x14ac:dyDescent="0.2">
      <c r="A856" s="3"/>
      <c r="B856" s="3"/>
      <c r="C856" s="3"/>
      <c r="D856" s="3"/>
      <c r="E856" s="9"/>
      <c r="F856" s="9"/>
    </row>
    <row r="857" spans="1:6" ht="15.75" customHeight="1" x14ac:dyDescent="0.2">
      <c r="A857" s="3"/>
      <c r="B857" s="3"/>
      <c r="C857" s="3"/>
      <c r="D857" s="3"/>
      <c r="E857" s="9"/>
      <c r="F857" s="9"/>
    </row>
    <row r="858" spans="1:6" ht="15.75" customHeight="1" x14ac:dyDescent="0.2">
      <c r="A858" s="3"/>
      <c r="B858" s="3"/>
      <c r="C858" s="3"/>
      <c r="D858" s="3"/>
      <c r="E858" s="9"/>
      <c r="F858" s="9"/>
    </row>
    <row r="859" spans="1:6" ht="15.75" customHeight="1" x14ac:dyDescent="0.2">
      <c r="A859" s="3"/>
      <c r="B859" s="3"/>
      <c r="C859" s="3"/>
      <c r="D859" s="3"/>
      <c r="E859" s="9"/>
      <c r="F859" s="9"/>
    </row>
    <row r="860" spans="1:6" ht="15.75" customHeight="1" x14ac:dyDescent="0.2">
      <c r="A860" s="3"/>
      <c r="B860" s="3"/>
      <c r="C860" s="3"/>
      <c r="D860" s="3"/>
      <c r="E860" s="9"/>
      <c r="F860" s="9"/>
    </row>
    <row r="861" spans="1:6" ht="15.75" customHeight="1" x14ac:dyDescent="0.2">
      <c r="A861" s="3"/>
      <c r="B861" s="3"/>
      <c r="C861" s="3"/>
      <c r="D861" s="3"/>
      <c r="E861" s="9"/>
      <c r="F861" s="9"/>
    </row>
    <row r="862" spans="1:6" ht="15.75" customHeight="1" x14ac:dyDescent="0.2">
      <c r="A862" s="3"/>
      <c r="B862" s="3"/>
      <c r="C862" s="3"/>
      <c r="D862" s="3"/>
      <c r="E862" s="9"/>
      <c r="F862" s="9"/>
    </row>
    <row r="863" spans="1:6" ht="15.75" customHeight="1" x14ac:dyDescent="0.2">
      <c r="A863" s="3"/>
      <c r="B863" s="3"/>
      <c r="C863" s="3"/>
      <c r="D863" s="3"/>
      <c r="E863" s="9"/>
      <c r="F863" s="9"/>
    </row>
    <row r="864" spans="1:6" ht="15.75" customHeight="1" x14ac:dyDescent="0.2">
      <c r="A864" s="3"/>
      <c r="B864" s="3"/>
      <c r="C864" s="3"/>
      <c r="D864" s="3"/>
      <c r="E864" s="9"/>
      <c r="F864" s="9"/>
    </row>
    <row r="865" spans="1:6" ht="15.75" customHeight="1" x14ac:dyDescent="0.2">
      <c r="A865" s="3"/>
      <c r="B865" s="3"/>
      <c r="C865" s="3"/>
      <c r="D865" s="3"/>
      <c r="E865" s="9"/>
      <c r="F865" s="9"/>
    </row>
    <row r="866" spans="1:6" ht="15.75" customHeight="1" x14ac:dyDescent="0.2">
      <c r="A866" s="3"/>
      <c r="B866" s="3"/>
      <c r="C866" s="3"/>
      <c r="D866" s="3"/>
      <c r="E866" s="9"/>
      <c r="F866" s="9"/>
    </row>
    <row r="867" spans="1:6" ht="15.75" customHeight="1" x14ac:dyDescent="0.2">
      <c r="A867" s="3"/>
      <c r="B867" s="3"/>
      <c r="C867" s="3"/>
      <c r="D867" s="3"/>
      <c r="E867" s="9"/>
      <c r="F867" s="9"/>
    </row>
    <row r="868" spans="1:6" ht="15.75" customHeight="1" x14ac:dyDescent="0.2">
      <c r="A868" s="3"/>
      <c r="B868" s="3"/>
      <c r="C868" s="3"/>
      <c r="D868" s="3"/>
      <c r="E868" s="9"/>
      <c r="F868" s="9"/>
    </row>
    <row r="869" spans="1:6" ht="15.75" customHeight="1" x14ac:dyDescent="0.2">
      <c r="A869" s="3"/>
      <c r="B869" s="3"/>
      <c r="C869" s="3"/>
      <c r="D869" s="3"/>
      <c r="E869" s="9"/>
      <c r="F869" s="9"/>
    </row>
    <row r="870" spans="1:6" ht="15.75" customHeight="1" x14ac:dyDescent="0.2">
      <c r="A870" s="3"/>
      <c r="B870" s="3"/>
      <c r="C870" s="3"/>
      <c r="D870" s="3"/>
      <c r="E870" s="9"/>
      <c r="F870" s="9"/>
    </row>
    <row r="871" spans="1:6" ht="15.75" customHeight="1" x14ac:dyDescent="0.2">
      <c r="A871" s="3"/>
      <c r="B871" s="3"/>
      <c r="C871" s="3"/>
      <c r="D871" s="3"/>
      <c r="E871" s="9"/>
      <c r="F871" s="9"/>
    </row>
    <row r="872" spans="1:6" ht="15.75" customHeight="1" x14ac:dyDescent="0.2">
      <c r="A872" s="3"/>
      <c r="B872" s="3"/>
      <c r="C872" s="3"/>
      <c r="D872" s="3"/>
      <c r="E872" s="9"/>
      <c r="F872" s="9"/>
    </row>
    <row r="873" spans="1:6" ht="15.75" customHeight="1" x14ac:dyDescent="0.2">
      <c r="A873" s="3"/>
      <c r="B873" s="3"/>
      <c r="C873" s="3"/>
      <c r="D873" s="3"/>
      <c r="E873" s="9"/>
      <c r="F873" s="9"/>
    </row>
    <row r="874" spans="1:6" ht="15.75" customHeight="1" x14ac:dyDescent="0.2">
      <c r="A874" s="3"/>
      <c r="B874" s="3"/>
      <c r="C874" s="3"/>
      <c r="D874" s="3"/>
      <c r="E874" s="9"/>
      <c r="F874" s="9"/>
    </row>
    <row r="875" spans="1:6" ht="15.75" customHeight="1" x14ac:dyDescent="0.2">
      <c r="A875" s="3"/>
      <c r="B875" s="3"/>
      <c r="C875" s="3"/>
      <c r="D875" s="3"/>
      <c r="E875" s="9"/>
      <c r="F875" s="9"/>
    </row>
    <row r="876" spans="1:6" ht="15.75" customHeight="1" x14ac:dyDescent="0.2">
      <c r="A876" s="3"/>
      <c r="B876" s="3"/>
      <c r="C876" s="3"/>
      <c r="D876" s="3"/>
      <c r="E876" s="9"/>
      <c r="F876" s="9"/>
    </row>
    <row r="877" spans="1:6" ht="15.75" customHeight="1" x14ac:dyDescent="0.2">
      <c r="A877" s="3"/>
      <c r="B877" s="3"/>
      <c r="C877" s="3"/>
      <c r="D877" s="3"/>
      <c r="E877" s="9"/>
      <c r="F877" s="9"/>
    </row>
    <row r="878" spans="1:6" ht="15.75" customHeight="1" x14ac:dyDescent="0.2">
      <c r="A878" s="3"/>
      <c r="B878" s="3"/>
      <c r="C878" s="3"/>
      <c r="D878" s="3"/>
      <c r="E878" s="9"/>
      <c r="F878" s="9"/>
    </row>
    <row r="879" spans="1:6" ht="15.75" customHeight="1" x14ac:dyDescent="0.2">
      <c r="A879" s="3"/>
      <c r="B879" s="3"/>
      <c r="C879" s="3"/>
      <c r="D879" s="3"/>
      <c r="E879" s="9"/>
      <c r="F879" s="9"/>
    </row>
    <row r="880" spans="1:6" ht="15.75" customHeight="1" x14ac:dyDescent="0.2">
      <c r="A880" s="3"/>
      <c r="B880" s="3"/>
      <c r="C880" s="3"/>
      <c r="D880" s="3"/>
      <c r="E880" s="9"/>
      <c r="F880" s="9"/>
    </row>
    <row r="881" spans="1:6" ht="15.75" customHeight="1" x14ac:dyDescent="0.2">
      <c r="A881" s="3"/>
      <c r="B881" s="3"/>
      <c r="C881" s="3"/>
      <c r="D881" s="3"/>
      <c r="E881" s="9"/>
      <c r="F881" s="9"/>
    </row>
    <row r="882" spans="1:6" ht="15.75" customHeight="1" x14ac:dyDescent="0.2">
      <c r="A882" s="3"/>
      <c r="B882" s="3"/>
      <c r="C882" s="3"/>
      <c r="D882" s="3"/>
      <c r="E882" s="9"/>
      <c r="F882" s="9"/>
    </row>
    <row r="883" spans="1:6" ht="15.75" customHeight="1" x14ac:dyDescent="0.2">
      <c r="A883" s="3"/>
      <c r="B883" s="3"/>
      <c r="C883" s="3"/>
      <c r="D883" s="3"/>
      <c r="E883" s="9"/>
      <c r="F883" s="9"/>
    </row>
    <row r="884" spans="1:6" ht="15.75" customHeight="1" x14ac:dyDescent="0.2">
      <c r="A884" s="3"/>
      <c r="B884" s="3"/>
      <c r="C884" s="3"/>
      <c r="D884" s="3"/>
      <c r="E884" s="9"/>
      <c r="F884" s="9"/>
    </row>
    <row r="885" spans="1:6" ht="15.75" customHeight="1" x14ac:dyDescent="0.2">
      <c r="A885" s="3"/>
      <c r="B885" s="3"/>
      <c r="C885" s="3"/>
      <c r="D885" s="3"/>
      <c r="E885" s="9"/>
      <c r="F885" s="9"/>
    </row>
    <row r="886" spans="1:6" ht="15.75" customHeight="1" x14ac:dyDescent="0.2">
      <c r="A886" s="3"/>
      <c r="B886" s="3"/>
      <c r="C886" s="3"/>
      <c r="D886" s="3"/>
      <c r="E886" s="9"/>
      <c r="F886" s="9"/>
    </row>
    <row r="887" spans="1:6" ht="15.75" customHeight="1" x14ac:dyDescent="0.2">
      <c r="A887" s="3"/>
      <c r="B887" s="3"/>
      <c r="C887" s="3"/>
      <c r="D887" s="3"/>
      <c r="E887" s="9"/>
      <c r="F887" s="9"/>
    </row>
    <row r="888" spans="1:6" ht="15.75" customHeight="1" x14ac:dyDescent="0.2">
      <c r="A888" s="3"/>
      <c r="B888" s="3"/>
      <c r="C888" s="3"/>
      <c r="D888" s="3"/>
      <c r="E888" s="9"/>
      <c r="F888" s="9"/>
    </row>
    <row r="889" spans="1:6" ht="15.75" customHeight="1" x14ac:dyDescent="0.2">
      <c r="A889" s="3"/>
      <c r="B889" s="3"/>
      <c r="C889" s="3"/>
      <c r="D889" s="3"/>
      <c r="E889" s="9"/>
      <c r="F889" s="9"/>
    </row>
    <row r="890" spans="1:6" ht="15.75" customHeight="1" x14ac:dyDescent="0.2">
      <c r="A890" s="3"/>
      <c r="B890" s="3"/>
      <c r="C890" s="3"/>
      <c r="D890" s="3"/>
      <c r="E890" s="9"/>
      <c r="F890" s="9"/>
    </row>
    <row r="891" spans="1:6" ht="15.75" customHeight="1" x14ac:dyDescent="0.2">
      <c r="A891" s="3"/>
      <c r="B891" s="3"/>
      <c r="C891" s="3"/>
      <c r="D891" s="3"/>
      <c r="E891" s="9"/>
      <c r="F891" s="9"/>
    </row>
    <row r="892" spans="1:6" ht="15.75" customHeight="1" x14ac:dyDescent="0.2">
      <c r="A892" s="3"/>
      <c r="B892" s="3"/>
      <c r="C892" s="3"/>
      <c r="D892" s="3"/>
      <c r="E892" s="9"/>
      <c r="F892" s="9"/>
    </row>
    <row r="893" spans="1:6" ht="15.75" customHeight="1" x14ac:dyDescent="0.2">
      <c r="A893" s="3"/>
      <c r="B893" s="3"/>
      <c r="C893" s="3"/>
      <c r="D893" s="3"/>
      <c r="E893" s="9"/>
      <c r="F893" s="9"/>
    </row>
    <row r="894" spans="1:6" ht="15.75" customHeight="1" x14ac:dyDescent="0.2">
      <c r="A894" s="3"/>
      <c r="B894" s="3"/>
      <c r="C894" s="3"/>
      <c r="D894" s="3"/>
      <c r="E894" s="9"/>
      <c r="F894" s="9"/>
    </row>
    <row r="895" spans="1:6" ht="15.75" customHeight="1" x14ac:dyDescent="0.2">
      <c r="A895" s="3"/>
      <c r="B895" s="3"/>
      <c r="C895" s="3"/>
      <c r="D895" s="3"/>
      <c r="E895" s="9"/>
      <c r="F895" s="9"/>
    </row>
    <row r="896" spans="1:6" ht="15.75" customHeight="1" x14ac:dyDescent="0.2">
      <c r="A896" s="3"/>
      <c r="B896" s="3"/>
      <c r="C896" s="3"/>
      <c r="D896" s="3"/>
      <c r="E896" s="9"/>
      <c r="F896" s="9"/>
    </row>
    <row r="897" spans="1:6" ht="15.75" customHeight="1" x14ac:dyDescent="0.2">
      <c r="A897" s="3"/>
      <c r="B897" s="3"/>
      <c r="C897" s="3"/>
      <c r="D897" s="3"/>
      <c r="E897" s="9"/>
      <c r="F897" s="9"/>
    </row>
    <row r="898" spans="1:6" ht="15.75" customHeight="1" x14ac:dyDescent="0.2">
      <c r="A898" s="3"/>
      <c r="B898" s="3"/>
      <c r="C898" s="3"/>
      <c r="D898" s="3"/>
      <c r="E898" s="9"/>
      <c r="F898" s="9"/>
    </row>
    <row r="899" spans="1:6" ht="15.75" customHeight="1" x14ac:dyDescent="0.2">
      <c r="A899" s="3"/>
      <c r="B899" s="3"/>
      <c r="C899" s="3"/>
      <c r="D899" s="3"/>
      <c r="E899" s="9"/>
      <c r="F899" s="9"/>
    </row>
    <row r="900" spans="1:6" ht="15.75" customHeight="1" x14ac:dyDescent="0.2">
      <c r="A900" s="3"/>
      <c r="B900" s="3"/>
      <c r="C900" s="3"/>
      <c r="D900" s="3"/>
      <c r="E900" s="9"/>
      <c r="F900" s="9"/>
    </row>
    <row r="901" spans="1:6" ht="15.75" customHeight="1" x14ac:dyDescent="0.2">
      <c r="A901" s="3"/>
      <c r="B901" s="3"/>
      <c r="C901" s="3"/>
      <c r="D901" s="3"/>
      <c r="E901" s="9"/>
      <c r="F901" s="9"/>
    </row>
    <row r="902" spans="1:6" ht="15.75" customHeight="1" x14ac:dyDescent="0.2">
      <c r="A902" s="3"/>
      <c r="B902" s="3"/>
      <c r="C902" s="3"/>
      <c r="D902" s="3"/>
      <c r="E902" s="9"/>
      <c r="F902" s="9"/>
    </row>
    <row r="903" spans="1:6" ht="15.75" customHeight="1" x14ac:dyDescent="0.2">
      <c r="A903" s="3"/>
      <c r="B903" s="3"/>
      <c r="C903" s="3"/>
      <c r="D903" s="3"/>
      <c r="E903" s="9"/>
      <c r="F903" s="9"/>
    </row>
    <row r="904" spans="1:6" ht="15.75" customHeight="1" x14ac:dyDescent="0.2">
      <c r="A904" s="3"/>
      <c r="B904" s="3"/>
      <c r="C904" s="3"/>
      <c r="D904" s="3"/>
      <c r="E904" s="9"/>
      <c r="F904" s="9"/>
    </row>
    <row r="905" spans="1:6" ht="15.75" customHeight="1" x14ac:dyDescent="0.2">
      <c r="A905" s="3"/>
      <c r="B905" s="3"/>
      <c r="C905" s="3"/>
      <c r="D905" s="3"/>
      <c r="E905" s="9"/>
      <c r="F905" s="9"/>
    </row>
    <row r="906" spans="1:6" ht="15.75" customHeight="1" x14ac:dyDescent="0.2">
      <c r="A906" s="3"/>
      <c r="B906" s="3"/>
      <c r="C906" s="3"/>
      <c r="D906" s="3"/>
      <c r="E906" s="9"/>
      <c r="F906" s="9"/>
    </row>
    <row r="907" spans="1:6" ht="15.75" customHeight="1" x14ac:dyDescent="0.2">
      <c r="A907" s="3"/>
      <c r="B907" s="3"/>
      <c r="C907" s="3"/>
      <c r="D907" s="3"/>
      <c r="E907" s="9"/>
      <c r="F907" s="9"/>
    </row>
    <row r="908" spans="1:6" ht="15.75" customHeight="1" x14ac:dyDescent="0.2">
      <c r="A908" s="3"/>
      <c r="B908" s="3"/>
      <c r="C908" s="3"/>
      <c r="D908" s="3"/>
      <c r="E908" s="9"/>
      <c r="F908" s="9"/>
    </row>
    <row r="909" spans="1:6" ht="15.75" customHeight="1" x14ac:dyDescent="0.2">
      <c r="A909" s="3"/>
      <c r="B909" s="3"/>
      <c r="C909" s="3"/>
      <c r="D909" s="3"/>
      <c r="E909" s="9"/>
      <c r="F909" s="9"/>
    </row>
    <row r="910" spans="1:6" ht="15.75" customHeight="1" x14ac:dyDescent="0.2">
      <c r="A910" s="3"/>
      <c r="B910" s="3"/>
      <c r="C910" s="3"/>
      <c r="D910" s="3"/>
      <c r="E910" s="9"/>
      <c r="F910" s="9"/>
    </row>
    <row r="911" spans="1:6" ht="15.75" customHeight="1" x14ac:dyDescent="0.2">
      <c r="A911" s="3"/>
      <c r="B911" s="3"/>
      <c r="C911" s="3"/>
      <c r="D911" s="3"/>
      <c r="E911" s="9"/>
      <c r="F911" s="9"/>
    </row>
    <row r="912" spans="1:6" ht="15.75" customHeight="1" x14ac:dyDescent="0.2">
      <c r="A912" s="3"/>
      <c r="B912" s="3"/>
      <c r="C912" s="3"/>
      <c r="D912" s="3"/>
      <c r="E912" s="9"/>
      <c r="F912" s="9"/>
    </row>
    <row r="913" spans="1:6" ht="15.75" customHeight="1" x14ac:dyDescent="0.2">
      <c r="A913" s="3"/>
      <c r="B913" s="3"/>
      <c r="C913" s="3"/>
      <c r="D913" s="3"/>
      <c r="E913" s="9"/>
      <c r="F913" s="9"/>
    </row>
    <row r="914" spans="1:6" ht="15.75" customHeight="1" x14ac:dyDescent="0.2">
      <c r="A914" s="3"/>
      <c r="B914" s="3"/>
      <c r="C914" s="3"/>
      <c r="D914" s="3"/>
      <c r="E914" s="9"/>
      <c r="F914" s="9"/>
    </row>
    <row r="915" spans="1:6" ht="15.75" customHeight="1" x14ac:dyDescent="0.2">
      <c r="A915" s="3"/>
      <c r="B915" s="3"/>
      <c r="C915" s="3"/>
      <c r="D915" s="3"/>
      <c r="E915" s="9"/>
      <c r="F915" s="9"/>
    </row>
    <row r="916" spans="1:6" ht="15.75" customHeight="1" x14ac:dyDescent="0.2">
      <c r="A916" s="3"/>
      <c r="B916" s="3"/>
      <c r="C916" s="3"/>
      <c r="D916" s="3"/>
      <c r="E916" s="9"/>
      <c r="F916" s="9"/>
    </row>
    <row r="917" spans="1:6" ht="15.75" customHeight="1" x14ac:dyDescent="0.2">
      <c r="A917" s="3"/>
      <c r="B917" s="3"/>
      <c r="C917" s="3"/>
      <c r="D917" s="3"/>
      <c r="E917" s="9"/>
      <c r="F917" s="9"/>
    </row>
    <row r="918" spans="1:6" ht="15.75" customHeight="1" x14ac:dyDescent="0.2">
      <c r="A918" s="3"/>
      <c r="B918" s="3"/>
      <c r="C918" s="3"/>
      <c r="D918" s="3"/>
      <c r="E918" s="9"/>
      <c r="F918" s="9"/>
    </row>
    <row r="919" spans="1:6" ht="15.75" customHeight="1" x14ac:dyDescent="0.2">
      <c r="A919" s="3"/>
      <c r="B919" s="3"/>
      <c r="C919" s="3"/>
      <c r="D919" s="3"/>
      <c r="E919" s="9"/>
      <c r="F919" s="9"/>
    </row>
    <row r="920" spans="1:6" ht="15.75" customHeight="1" x14ac:dyDescent="0.2">
      <c r="A920" s="3"/>
      <c r="B920" s="3"/>
      <c r="C920" s="3"/>
      <c r="D920" s="3"/>
      <c r="E920" s="9"/>
      <c r="F920" s="9"/>
    </row>
    <row r="921" spans="1:6" ht="15.75" customHeight="1" x14ac:dyDescent="0.2">
      <c r="A921" s="3"/>
      <c r="B921" s="3"/>
      <c r="C921" s="3"/>
      <c r="D921" s="3"/>
      <c r="E921" s="9"/>
      <c r="F921" s="9"/>
    </row>
    <row r="922" spans="1:6" ht="15.75" customHeight="1" x14ac:dyDescent="0.2">
      <c r="A922" s="3"/>
      <c r="B922" s="3"/>
      <c r="C922" s="3"/>
      <c r="D922" s="3"/>
      <c r="E922" s="9"/>
      <c r="F922" s="9"/>
    </row>
    <row r="923" spans="1:6" ht="15.75" customHeight="1" x14ac:dyDescent="0.2">
      <c r="A923" s="3"/>
      <c r="B923" s="3"/>
      <c r="C923" s="3"/>
      <c r="D923" s="3"/>
      <c r="E923" s="9"/>
      <c r="F923" s="9"/>
    </row>
    <row r="924" spans="1:6" ht="15.75" customHeight="1" x14ac:dyDescent="0.2">
      <c r="A924" s="3"/>
      <c r="B924" s="3"/>
      <c r="C924" s="3"/>
      <c r="D924" s="3"/>
      <c r="E924" s="9"/>
      <c r="F924" s="9"/>
    </row>
    <row r="925" spans="1:6" ht="15.75" customHeight="1" x14ac:dyDescent="0.2">
      <c r="A925" s="3"/>
      <c r="B925" s="3"/>
      <c r="C925" s="3"/>
      <c r="D925" s="3"/>
      <c r="E925" s="9"/>
      <c r="F925" s="9"/>
    </row>
    <row r="926" spans="1:6" ht="15.75" customHeight="1" x14ac:dyDescent="0.2">
      <c r="A926" s="3"/>
      <c r="B926" s="3"/>
      <c r="C926" s="3"/>
      <c r="D926" s="3"/>
      <c r="E926" s="9"/>
      <c r="F926" s="9"/>
    </row>
    <row r="927" spans="1:6" ht="15.75" customHeight="1" x14ac:dyDescent="0.2">
      <c r="A927" s="3"/>
      <c r="B927" s="3"/>
      <c r="C927" s="3"/>
      <c r="D927" s="3"/>
      <c r="E927" s="9"/>
      <c r="F927" s="9"/>
    </row>
    <row r="928" spans="1:6" ht="15.75" customHeight="1" x14ac:dyDescent="0.2">
      <c r="A928" s="3"/>
      <c r="B928" s="3"/>
      <c r="C928" s="3"/>
      <c r="D928" s="3"/>
      <c r="E928" s="9"/>
      <c r="F928" s="9"/>
    </row>
    <row r="929" spans="1:6" ht="15.75" customHeight="1" x14ac:dyDescent="0.2">
      <c r="A929" s="3"/>
      <c r="B929" s="3"/>
      <c r="C929" s="3"/>
      <c r="D929" s="3"/>
      <c r="E929" s="9"/>
      <c r="F929" s="9"/>
    </row>
    <row r="930" spans="1:6" ht="15.75" customHeight="1" x14ac:dyDescent="0.2">
      <c r="A930" s="3"/>
      <c r="B930" s="3"/>
      <c r="C930" s="3"/>
      <c r="D930" s="3"/>
      <c r="E930" s="9"/>
      <c r="F930" s="9"/>
    </row>
    <row r="931" spans="1:6" ht="15.75" customHeight="1" x14ac:dyDescent="0.2">
      <c r="A931" s="3"/>
      <c r="B931" s="3"/>
      <c r="C931" s="3"/>
      <c r="D931" s="3"/>
      <c r="E931" s="9"/>
      <c r="F931" s="9"/>
    </row>
    <row r="932" spans="1:6" ht="15.75" customHeight="1" x14ac:dyDescent="0.2">
      <c r="A932" s="3"/>
      <c r="B932" s="3"/>
      <c r="C932" s="3"/>
      <c r="D932" s="3"/>
      <c r="E932" s="9"/>
      <c r="F932" s="9"/>
    </row>
    <row r="933" spans="1:6" ht="15.75" customHeight="1" x14ac:dyDescent="0.2">
      <c r="A933" s="3"/>
      <c r="B933" s="3"/>
      <c r="C933" s="3"/>
      <c r="D933" s="3"/>
      <c r="E933" s="9"/>
      <c r="F933" s="9"/>
    </row>
    <row r="934" spans="1:6" ht="15.75" customHeight="1" x14ac:dyDescent="0.2">
      <c r="A934" s="3"/>
      <c r="B934" s="3"/>
      <c r="C934" s="3"/>
      <c r="D934" s="3"/>
      <c r="E934" s="9"/>
      <c r="F934" s="9"/>
    </row>
    <row r="935" spans="1:6" ht="15.75" customHeight="1" x14ac:dyDescent="0.2">
      <c r="A935" s="3"/>
      <c r="B935" s="3"/>
      <c r="C935" s="3"/>
      <c r="D935" s="3"/>
      <c r="E935" s="9"/>
      <c r="F935" s="9"/>
    </row>
    <row r="936" spans="1:6" ht="15.75" customHeight="1" x14ac:dyDescent="0.2">
      <c r="A936" s="3"/>
      <c r="B936" s="3"/>
      <c r="C936" s="3"/>
      <c r="D936" s="3"/>
      <c r="E936" s="9"/>
      <c r="F936" s="9"/>
    </row>
    <row r="937" spans="1:6" ht="15.75" customHeight="1" x14ac:dyDescent="0.2">
      <c r="A937" s="3"/>
      <c r="B937" s="3"/>
      <c r="C937" s="3"/>
      <c r="D937" s="3"/>
      <c r="E937" s="9"/>
      <c r="F937" s="9"/>
    </row>
    <row r="938" spans="1:6" ht="15.75" customHeight="1" x14ac:dyDescent="0.2">
      <c r="A938" s="3"/>
      <c r="B938" s="3"/>
      <c r="C938" s="3"/>
      <c r="D938" s="3"/>
      <c r="E938" s="9"/>
      <c r="F938" s="9"/>
    </row>
    <row r="939" spans="1:6" ht="15.75" customHeight="1" x14ac:dyDescent="0.2">
      <c r="A939" s="3"/>
      <c r="B939" s="3"/>
      <c r="C939" s="3"/>
      <c r="D939" s="3"/>
      <c r="E939" s="9"/>
      <c r="F939" s="9"/>
    </row>
    <row r="940" spans="1:6" ht="15.75" customHeight="1" x14ac:dyDescent="0.2">
      <c r="A940" s="3"/>
      <c r="B940" s="3"/>
      <c r="C940" s="3"/>
      <c r="D940" s="3"/>
      <c r="E940" s="9"/>
      <c r="F940" s="9"/>
    </row>
    <row r="941" spans="1:6" ht="15.75" customHeight="1" x14ac:dyDescent="0.2">
      <c r="A941" s="3"/>
      <c r="B941" s="3"/>
      <c r="C941" s="3"/>
      <c r="D941" s="3"/>
      <c r="E941" s="9"/>
      <c r="F941" s="9"/>
    </row>
    <row r="942" spans="1:6" ht="15.75" customHeight="1" x14ac:dyDescent="0.2">
      <c r="A942" s="3"/>
      <c r="B942" s="3"/>
      <c r="C942" s="3"/>
      <c r="D942" s="3"/>
      <c r="E942" s="9"/>
      <c r="F942" s="9"/>
    </row>
    <row r="943" spans="1:6" ht="15.75" customHeight="1" x14ac:dyDescent="0.2">
      <c r="A943" s="3"/>
      <c r="B943" s="3"/>
      <c r="C943" s="3"/>
      <c r="D943" s="3"/>
      <c r="E943" s="9"/>
      <c r="F943" s="9"/>
    </row>
    <row r="944" spans="1:6" ht="15.75" customHeight="1" x14ac:dyDescent="0.2">
      <c r="A944" s="3"/>
      <c r="B944" s="3"/>
      <c r="C944" s="3"/>
      <c r="D944" s="3"/>
      <c r="E944" s="9"/>
      <c r="F944" s="9"/>
    </row>
    <row r="945" spans="1:6" ht="15.75" customHeight="1" x14ac:dyDescent="0.2">
      <c r="A945" s="3"/>
      <c r="B945" s="3"/>
      <c r="C945" s="3"/>
      <c r="D945" s="3"/>
      <c r="E945" s="9"/>
      <c r="F945" s="9"/>
    </row>
    <row r="946" spans="1:6" ht="15.75" customHeight="1" x14ac:dyDescent="0.2">
      <c r="A946" s="3"/>
      <c r="B946" s="3"/>
      <c r="C946" s="3"/>
      <c r="D946" s="3"/>
      <c r="E946" s="9"/>
      <c r="F946" s="9"/>
    </row>
    <row r="947" spans="1:6" ht="15.75" customHeight="1" x14ac:dyDescent="0.2">
      <c r="A947" s="3"/>
      <c r="B947" s="3"/>
      <c r="C947" s="3"/>
      <c r="D947" s="3"/>
      <c r="E947" s="9"/>
      <c r="F947" s="9"/>
    </row>
    <row r="948" spans="1:6" ht="15.75" customHeight="1" x14ac:dyDescent="0.2">
      <c r="A948" s="3"/>
      <c r="B948" s="3"/>
      <c r="C948" s="3"/>
      <c r="D948" s="3"/>
      <c r="E948" s="9"/>
      <c r="F948" s="9"/>
    </row>
    <row r="949" spans="1:6" ht="15.75" customHeight="1" x14ac:dyDescent="0.2">
      <c r="A949" s="3"/>
      <c r="B949" s="3"/>
      <c r="C949" s="3"/>
      <c r="D949" s="3"/>
      <c r="E949" s="9"/>
      <c r="F949" s="9"/>
    </row>
    <row r="950" spans="1:6" ht="15.75" customHeight="1" x14ac:dyDescent="0.2">
      <c r="A950" s="3"/>
      <c r="B950" s="3"/>
      <c r="C950" s="3"/>
      <c r="D950" s="3"/>
      <c r="E950" s="9"/>
      <c r="F950" s="9"/>
    </row>
    <row r="951" spans="1:6" ht="15.75" customHeight="1" x14ac:dyDescent="0.2">
      <c r="A951" s="3"/>
      <c r="B951" s="3"/>
      <c r="C951" s="3"/>
      <c r="D951" s="3"/>
      <c r="E951" s="9"/>
      <c r="F951" s="9"/>
    </row>
    <row r="952" spans="1:6" ht="15.75" customHeight="1" x14ac:dyDescent="0.2">
      <c r="A952" s="3"/>
      <c r="B952" s="3"/>
      <c r="C952" s="3"/>
      <c r="D952" s="3"/>
      <c r="E952" s="9"/>
      <c r="F952" s="9"/>
    </row>
    <row r="953" spans="1:6" ht="15.75" customHeight="1" x14ac:dyDescent="0.2">
      <c r="A953" s="3"/>
      <c r="B953" s="3"/>
      <c r="C953" s="3"/>
      <c r="D953" s="3"/>
      <c r="E953" s="9"/>
      <c r="F953" s="9"/>
    </row>
    <row r="954" spans="1:6" ht="15.75" customHeight="1" x14ac:dyDescent="0.2">
      <c r="A954" s="3"/>
      <c r="B954" s="3"/>
      <c r="C954" s="3"/>
      <c r="D954" s="3"/>
      <c r="E954" s="9"/>
      <c r="F954" s="9"/>
    </row>
    <row r="955" spans="1:6" ht="15.75" customHeight="1" x14ac:dyDescent="0.2">
      <c r="A955" s="3"/>
      <c r="B955" s="3"/>
      <c r="C955" s="3"/>
      <c r="D955" s="3"/>
      <c r="E955" s="9"/>
      <c r="F955" s="9"/>
    </row>
    <row r="956" spans="1:6" ht="15.75" customHeight="1" x14ac:dyDescent="0.2">
      <c r="A956" s="3"/>
      <c r="B956" s="3"/>
      <c r="C956" s="3"/>
      <c r="D956" s="3"/>
      <c r="E956" s="9"/>
      <c r="F956" s="9"/>
    </row>
    <row r="957" spans="1:6" ht="15.75" customHeight="1" x14ac:dyDescent="0.2">
      <c r="A957" s="3"/>
      <c r="B957" s="3"/>
      <c r="C957" s="3"/>
      <c r="D957" s="3"/>
      <c r="E957" s="9"/>
      <c r="F957" s="9"/>
    </row>
    <row r="958" spans="1:6" ht="15.75" customHeight="1" x14ac:dyDescent="0.2">
      <c r="A958" s="3"/>
      <c r="B958" s="3"/>
      <c r="C958" s="3"/>
      <c r="D958" s="3"/>
      <c r="E958" s="9"/>
      <c r="F958" s="9"/>
    </row>
    <row r="959" spans="1:6" ht="15.75" customHeight="1" x14ac:dyDescent="0.2">
      <c r="A959" s="3"/>
      <c r="B959" s="3"/>
      <c r="C959" s="3"/>
      <c r="D959" s="3"/>
      <c r="E959" s="9"/>
      <c r="F959" s="9"/>
    </row>
    <row r="960" spans="1:6" ht="15.75" customHeight="1" x14ac:dyDescent="0.2">
      <c r="A960" s="3"/>
      <c r="B960" s="3"/>
      <c r="C960" s="3"/>
      <c r="D960" s="3"/>
      <c r="E960" s="9"/>
      <c r="F960" s="9"/>
    </row>
    <row r="961" spans="1:6" ht="15.75" customHeight="1" x14ac:dyDescent="0.2">
      <c r="A961" s="3"/>
      <c r="B961" s="3"/>
      <c r="C961" s="3"/>
      <c r="D961" s="3"/>
      <c r="E961" s="9"/>
      <c r="F961" s="9"/>
    </row>
    <row r="962" spans="1:6" ht="15.75" customHeight="1" x14ac:dyDescent="0.2">
      <c r="A962" s="3"/>
      <c r="B962" s="3"/>
      <c r="C962" s="3"/>
      <c r="D962" s="3"/>
      <c r="E962" s="9"/>
      <c r="F962" s="9"/>
    </row>
    <row r="963" spans="1:6" ht="15.75" customHeight="1" x14ac:dyDescent="0.2">
      <c r="A963" s="3"/>
      <c r="B963" s="3"/>
      <c r="C963" s="3"/>
      <c r="D963" s="3"/>
      <c r="E963" s="9"/>
      <c r="F963" s="9"/>
    </row>
    <row r="964" spans="1:6" ht="15.75" customHeight="1" x14ac:dyDescent="0.2">
      <c r="A964" s="3"/>
      <c r="B964" s="3"/>
      <c r="C964" s="3"/>
      <c r="D964" s="3"/>
      <c r="E964" s="9"/>
      <c r="F964" s="9"/>
    </row>
    <row r="965" spans="1:6" ht="15.75" customHeight="1" x14ac:dyDescent="0.2">
      <c r="A965" s="3"/>
      <c r="B965" s="3"/>
      <c r="C965" s="3"/>
      <c r="D965" s="3"/>
      <c r="E965" s="9"/>
      <c r="F965" s="9"/>
    </row>
    <row r="966" spans="1:6" ht="15.75" customHeight="1" x14ac:dyDescent="0.2">
      <c r="A966" s="3"/>
      <c r="B966" s="3"/>
      <c r="C966" s="3"/>
      <c r="D966" s="3"/>
      <c r="E966" s="9"/>
      <c r="F966" s="9"/>
    </row>
    <row r="967" spans="1:6" ht="15.75" customHeight="1" x14ac:dyDescent="0.2">
      <c r="A967" s="3"/>
      <c r="B967" s="3"/>
      <c r="C967" s="3"/>
      <c r="D967" s="3"/>
      <c r="E967" s="9"/>
      <c r="F967" s="9"/>
    </row>
    <row r="968" spans="1:6" ht="15.75" customHeight="1" x14ac:dyDescent="0.2">
      <c r="A968" s="3"/>
      <c r="B968" s="3"/>
      <c r="C968" s="3"/>
      <c r="D968" s="3"/>
      <c r="E968" s="9"/>
      <c r="F968" s="9"/>
    </row>
    <row r="969" spans="1:6" ht="15.75" customHeight="1" x14ac:dyDescent="0.2">
      <c r="A969" s="3"/>
      <c r="B969" s="3"/>
      <c r="C969" s="3"/>
      <c r="D969" s="3"/>
      <c r="E969" s="9"/>
      <c r="F969" s="9"/>
    </row>
    <row r="970" spans="1:6" ht="15.75" customHeight="1" x14ac:dyDescent="0.2">
      <c r="A970" s="3"/>
      <c r="B970" s="3"/>
      <c r="C970" s="3"/>
      <c r="D970" s="3"/>
      <c r="E970" s="9"/>
      <c r="F970" s="9"/>
    </row>
    <row r="971" spans="1:6" ht="15.75" customHeight="1" x14ac:dyDescent="0.2">
      <c r="A971" s="3"/>
      <c r="B971" s="3"/>
      <c r="C971" s="3"/>
      <c r="D971" s="3"/>
      <c r="E971" s="9"/>
      <c r="F971" s="9"/>
    </row>
    <row r="972" spans="1:6" ht="15.75" customHeight="1" x14ac:dyDescent="0.2">
      <c r="A972" s="3"/>
      <c r="B972" s="3"/>
      <c r="C972" s="3"/>
      <c r="D972" s="3"/>
      <c r="E972" s="9"/>
      <c r="F972" s="9"/>
    </row>
    <row r="973" spans="1:6" ht="15.75" customHeight="1" x14ac:dyDescent="0.2">
      <c r="A973" s="3"/>
      <c r="B973" s="3"/>
      <c r="C973" s="3"/>
      <c r="D973" s="3"/>
      <c r="E973" s="9"/>
      <c r="F973" s="9"/>
    </row>
    <row r="974" spans="1:6" ht="15.75" customHeight="1" x14ac:dyDescent="0.2">
      <c r="A974" s="3"/>
      <c r="B974" s="3"/>
      <c r="C974" s="3"/>
      <c r="D974" s="3"/>
      <c r="E974" s="9"/>
      <c r="F974" s="9"/>
    </row>
    <row r="975" spans="1:6" ht="15.75" customHeight="1" x14ac:dyDescent="0.2">
      <c r="A975" s="3"/>
      <c r="B975" s="3"/>
      <c r="C975" s="3"/>
      <c r="D975" s="3"/>
      <c r="E975" s="9"/>
      <c r="F975" s="9"/>
    </row>
    <row r="976" spans="1:6" ht="15.75" customHeight="1" x14ac:dyDescent="0.2">
      <c r="A976" s="3"/>
      <c r="B976" s="3"/>
      <c r="C976" s="3"/>
      <c r="D976" s="3"/>
      <c r="E976" s="9"/>
      <c r="F976" s="9"/>
    </row>
    <row r="977" spans="1:6" ht="15.75" customHeight="1" x14ac:dyDescent="0.2">
      <c r="A977" s="3"/>
      <c r="B977" s="3"/>
      <c r="C977" s="3"/>
      <c r="D977" s="3"/>
      <c r="E977" s="9"/>
      <c r="F977" s="9"/>
    </row>
    <row r="978" spans="1:6" ht="15.75" customHeight="1" x14ac:dyDescent="0.2">
      <c r="A978" s="3"/>
      <c r="B978" s="3"/>
      <c r="C978" s="3"/>
      <c r="D978" s="3"/>
      <c r="E978" s="9"/>
      <c r="F978" s="9"/>
    </row>
    <row r="979" spans="1:6" ht="15.75" customHeight="1" x14ac:dyDescent="0.2">
      <c r="A979" s="3"/>
      <c r="B979" s="3"/>
      <c r="C979" s="3"/>
      <c r="D979" s="3"/>
      <c r="E979" s="9"/>
      <c r="F979" s="9"/>
    </row>
    <row r="980" spans="1:6" ht="15.75" customHeight="1" x14ac:dyDescent="0.2">
      <c r="A980" s="3"/>
      <c r="B980" s="3"/>
      <c r="C980" s="3"/>
      <c r="D980" s="3"/>
      <c r="E980" s="9"/>
      <c r="F980" s="9"/>
    </row>
    <row r="981" spans="1:6" ht="15.75" customHeight="1" x14ac:dyDescent="0.2">
      <c r="A981" s="3"/>
      <c r="B981" s="3"/>
      <c r="C981" s="3"/>
      <c r="D981" s="3"/>
      <c r="E981" s="9"/>
      <c r="F981" s="9"/>
    </row>
    <row r="982" spans="1:6" ht="15.75" customHeight="1" x14ac:dyDescent="0.2">
      <c r="A982" s="3"/>
      <c r="B982" s="3"/>
      <c r="C982" s="3"/>
      <c r="D982" s="3"/>
      <c r="E982" s="9"/>
      <c r="F982" s="9"/>
    </row>
    <row r="983" spans="1:6" ht="15.75" customHeight="1" x14ac:dyDescent="0.2">
      <c r="A983" s="3"/>
      <c r="B983" s="3"/>
      <c r="C983" s="3"/>
      <c r="D983" s="3"/>
      <c r="E983" s="9"/>
      <c r="F983" s="9"/>
    </row>
    <row r="984" spans="1:6" ht="15.75" customHeight="1" x14ac:dyDescent="0.2">
      <c r="A984" s="3"/>
      <c r="B984" s="3"/>
      <c r="C984" s="3"/>
      <c r="D984" s="3"/>
      <c r="E984" s="9"/>
      <c r="F984" s="9"/>
    </row>
    <row r="985" spans="1:6" ht="15.75" customHeight="1" x14ac:dyDescent="0.2">
      <c r="A985" s="3"/>
      <c r="B985" s="3"/>
      <c r="C985" s="3"/>
      <c r="D985" s="3"/>
      <c r="E985" s="9"/>
      <c r="F985" s="9"/>
    </row>
    <row r="986" spans="1:6" ht="15.75" customHeight="1" x14ac:dyDescent="0.2">
      <c r="A986" s="3"/>
      <c r="B986" s="3"/>
      <c r="C986" s="3"/>
      <c r="D986" s="3"/>
      <c r="E986" s="9"/>
      <c r="F986" s="9"/>
    </row>
    <row r="987" spans="1:6" ht="15.75" customHeight="1" x14ac:dyDescent="0.2">
      <c r="A987" s="3"/>
      <c r="B987" s="3"/>
      <c r="C987" s="3"/>
      <c r="D987" s="3"/>
      <c r="E987" s="9"/>
      <c r="F987" s="9"/>
    </row>
    <row r="988" spans="1:6" ht="15.75" customHeight="1" x14ac:dyDescent="0.2">
      <c r="A988" s="3"/>
      <c r="B988" s="3"/>
      <c r="C988" s="3"/>
      <c r="D988" s="3"/>
      <c r="E988" s="9"/>
      <c r="F988" s="9"/>
    </row>
    <row r="989" spans="1:6" ht="15.75" customHeight="1" x14ac:dyDescent="0.2">
      <c r="A989" s="3"/>
      <c r="B989" s="3"/>
      <c r="C989" s="3"/>
      <c r="D989" s="3"/>
      <c r="E989" s="9"/>
      <c r="F989" s="9"/>
    </row>
    <row r="990" spans="1:6" ht="15.75" customHeight="1" x14ac:dyDescent="0.2">
      <c r="A990" s="3"/>
      <c r="B990" s="3"/>
      <c r="C990" s="3"/>
      <c r="D990" s="3"/>
      <c r="E990" s="9"/>
      <c r="F990" s="9"/>
    </row>
    <row r="991" spans="1:6" ht="15.75" customHeight="1" x14ac:dyDescent="0.2">
      <c r="A991" s="3"/>
      <c r="B991" s="3"/>
      <c r="C991" s="3"/>
      <c r="D991" s="3"/>
      <c r="E991" s="9"/>
      <c r="F991" s="9"/>
    </row>
    <row r="992" spans="1:6" ht="15.75" customHeight="1" x14ac:dyDescent="0.2">
      <c r="A992" s="3"/>
      <c r="B992" s="3"/>
      <c r="C992" s="3"/>
      <c r="D992" s="3"/>
      <c r="E992" s="9"/>
      <c r="F992" s="9"/>
    </row>
    <row r="993" spans="1:6" ht="15.75" customHeight="1" x14ac:dyDescent="0.2">
      <c r="A993" s="3"/>
      <c r="B993" s="3"/>
      <c r="C993" s="3"/>
      <c r="D993" s="3"/>
      <c r="E993" s="9"/>
      <c r="F993" s="9"/>
    </row>
    <row r="994" spans="1:6" ht="15.75" customHeight="1" x14ac:dyDescent="0.2">
      <c r="A994" s="3"/>
      <c r="B994" s="3"/>
      <c r="C994" s="3"/>
      <c r="D994" s="3"/>
      <c r="E994" s="9"/>
      <c r="F994" s="9"/>
    </row>
    <row r="995" spans="1:6" ht="15.75" customHeight="1" x14ac:dyDescent="0.2">
      <c r="A995" s="3"/>
      <c r="B995" s="3"/>
      <c r="C995" s="3"/>
      <c r="D995" s="3"/>
      <c r="E995" s="9"/>
      <c r="F995" s="9"/>
    </row>
    <row r="996" spans="1:6" ht="15.75" customHeight="1" x14ac:dyDescent="0.2">
      <c r="A996" s="3"/>
      <c r="B996" s="3"/>
      <c r="C996" s="3"/>
      <c r="D996" s="3"/>
      <c r="E996" s="9"/>
      <c r="F996" s="9"/>
    </row>
    <row r="997" spans="1:6" ht="15.75" customHeight="1" x14ac:dyDescent="0.2">
      <c r="A997" s="3"/>
      <c r="B997" s="3"/>
      <c r="C997" s="3"/>
      <c r="D997" s="3"/>
      <c r="E997" s="9"/>
      <c r="F997" s="9"/>
    </row>
    <row r="998" spans="1:6" ht="15.75" customHeight="1" x14ac:dyDescent="0.2">
      <c r="A998" s="3"/>
      <c r="B998" s="3"/>
      <c r="C998" s="3"/>
      <c r="D998" s="3"/>
      <c r="E998" s="9"/>
      <c r="F998" s="9"/>
    </row>
    <row r="999" spans="1:6" ht="15.75" customHeight="1" x14ac:dyDescent="0.2">
      <c r="A999" s="3"/>
      <c r="B999" s="3"/>
      <c r="C999" s="3"/>
      <c r="D999" s="3"/>
      <c r="E999" s="9"/>
      <c r="F999" s="9"/>
    </row>
    <row r="1000" spans="1:6" ht="15.75" customHeight="1" x14ac:dyDescent="0.2">
      <c r="A1000" s="3"/>
      <c r="B1000" s="3"/>
      <c r="C1000" s="3"/>
      <c r="D1000" s="3"/>
      <c r="E1000" s="9"/>
      <c r="F1000" s="9"/>
    </row>
    <row r="1001" spans="1:6" ht="15.75" customHeight="1" x14ac:dyDescent="0.2">
      <c r="A1001" s="3"/>
      <c r="B1001" s="3"/>
      <c r="C1001" s="3"/>
      <c r="D1001" s="3"/>
      <c r="E1001" s="9"/>
      <c r="F1001" s="9"/>
    </row>
    <row r="1002" spans="1:6" ht="15.75" customHeight="1" x14ac:dyDescent="0.2">
      <c r="A1002" s="3"/>
      <c r="B1002" s="3"/>
      <c r="C1002" s="3"/>
      <c r="D1002" s="3"/>
      <c r="E1002" s="9"/>
      <c r="F1002" s="9"/>
    </row>
    <row r="1003" spans="1:6" ht="15.75" customHeight="1" x14ac:dyDescent="0.2">
      <c r="A1003" s="3"/>
      <c r="B1003" s="3"/>
      <c r="C1003" s="3"/>
      <c r="D1003" s="3"/>
      <c r="E1003" s="9"/>
      <c r="F1003" s="9"/>
    </row>
  </sheetData>
  <phoneticPr fontId="2" type="noConversion"/>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1"/>
  <sheetViews>
    <sheetView workbookViewId="0">
      <selection activeCell="D15" sqref="D15"/>
    </sheetView>
  </sheetViews>
  <sheetFormatPr defaultColWidth="12.625" defaultRowHeight="15" customHeight="1" x14ac:dyDescent="0.2"/>
  <cols>
    <col min="1" max="1" width="25.375" style="19" customWidth="1"/>
    <col min="2" max="2" width="18.5" style="19" customWidth="1"/>
    <col min="3" max="3" width="17.875" style="19" customWidth="1"/>
    <col min="4" max="4" width="131.625" customWidth="1"/>
    <col min="5" max="26" width="7.625" customWidth="1"/>
  </cols>
  <sheetData>
    <row r="1" spans="1:4" ht="15" customHeight="1" thickBot="1" x14ac:dyDescent="0.25">
      <c r="A1" s="145" t="s">
        <v>1448</v>
      </c>
      <c r="B1" s="124"/>
      <c r="C1" s="124"/>
      <c r="D1" s="121"/>
    </row>
    <row r="2" spans="1:4" thickBot="1" x14ac:dyDescent="0.25">
      <c r="A2" s="125" t="s">
        <v>1471</v>
      </c>
      <c r="B2" s="124" t="s">
        <v>1338</v>
      </c>
      <c r="C2" s="124" t="s">
        <v>1473</v>
      </c>
      <c r="D2" s="123" t="s">
        <v>1472</v>
      </c>
    </row>
    <row r="3" spans="1:4" ht="14.25" x14ac:dyDescent="0.2">
      <c r="A3" s="9" t="s">
        <v>222</v>
      </c>
      <c r="B3" s="9" t="s">
        <v>1477</v>
      </c>
      <c r="C3" s="25" t="s">
        <v>1575</v>
      </c>
      <c r="D3" t="s">
        <v>1600</v>
      </c>
    </row>
    <row r="4" spans="1:4" ht="14.25" x14ac:dyDescent="0.2">
      <c r="A4" s="25" t="s">
        <v>223</v>
      </c>
      <c r="B4" s="9" t="s">
        <v>1478</v>
      </c>
      <c r="C4" s="25" t="s">
        <v>66</v>
      </c>
      <c r="D4" t="s">
        <v>1601</v>
      </c>
    </row>
    <row r="5" spans="1:4" ht="14.25" x14ac:dyDescent="0.2">
      <c r="A5" s="9" t="s">
        <v>224</v>
      </c>
      <c r="B5" s="9" t="s">
        <v>1479</v>
      </c>
      <c r="C5" s="25" t="s">
        <v>66</v>
      </c>
      <c r="D5" t="s">
        <v>1601</v>
      </c>
    </row>
    <row r="6" spans="1:4" ht="14.25" x14ac:dyDescent="0.2">
      <c r="A6" s="25" t="s">
        <v>225</v>
      </c>
      <c r="B6" s="9" t="s">
        <v>1479</v>
      </c>
      <c r="C6" s="25" t="s">
        <v>66</v>
      </c>
      <c r="D6" t="s">
        <v>1601</v>
      </c>
    </row>
    <row r="7" spans="1:4" ht="14.25" x14ac:dyDescent="0.2">
      <c r="A7" s="25" t="s">
        <v>226</v>
      </c>
      <c r="B7" s="9" t="s">
        <v>1479</v>
      </c>
      <c r="C7" s="25" t="s">
        <v>66</v>
      </c>
      <c r="D7" t="s">
        <v>1601</v>
      </c>
    </row>
    <row r="8" spans="1:4" ht="14.25" x14ac:dyDescent="0.2">
      <c r="A8" s="25" t="s">
        <v>227</v>
      </c>
      <c r="B8" s="9" t="s">
        <v>1480</v>
      </c>
      <c r="C8" s="25" t="s">
        <v>66</v>
      </c>
      <c r="D8" t="s">
        <v>1601</v>
      </c>
    </row>
    <row r="9" spans="1:4" ht="14.25" x14ac:dyDescent="0.2">
      <c r="A9" s="25" t="s">
        <v>228</v>
      </c>
      <c r="B9" s="9" t="s">
        <v>1481</v>
      </c>
      <c r="C9" s="25" t="s">
        <v>66</v>
      </c>
      <c r="D9" t="s">
        <v>1601</v>
      </c>
    </row>
    <row r="10" spans="1:4" ht="14.25" x14ac:dyDescent="0.2">
      <c r="A10" s="25" t="s">
        <v>229</v>
      </c>
      <c r="B10" s="9" t="s">
        <v>1481</v>
      </c>
      <c r="C10" s="25" t="s">
        <v>66</v>
      </c>
      <c r="D10" t="s">
        <v>1601</v>
      </c>
    </row>
    <row r="11" spans="1:4" ht="14.25" x14ac:dyDescent="0.2">
      <c r="A11" s="25" t="s">
        <v>230</v>
      </c>
      <c r="B11" s="9" t="s">
        <v>1323</v>
      </c>
      <c r="C11" s="25" t="s">
        <v>66</v>
      </c>
      <c r="D11" t="s">
        <v>1601</v>
      </c>
    </row>
    <row r="12" spans="1:4" ht="14.25" x14ac:dyDescent="0.2">
      <c r="A12" s="25" t="s">
        <v>231</v>
      </c>
      <c r="B12" s="9" t="s">
        <v>1323</v>
      </c>
      <c r="C12" s="25" t="s">
        <v>66</v>
      </c>
      <c r="D12" t="s">
        <v>1601</v>
      </c>
    </row>
    <row r="13" spans="1:4" ht="14.25" x14ac:dyDescent="0.2">
      <c r="A13" s="25" t="s">
        <v>232</v>
      </c>
      <c r="B13" s="9" t="s">
        <v>1245</v>
      </c>
      <c r="C13" s="25" t="s">
        <v>66</v>
      </c>
      <c r="D13" t="s">
        <v>1601</v>
      </c>
    </row>
    <row r="14" spans="1:4" ht="14.25" x14ac:dyDescent="0.2">
      <c r="A14" s="25" t="s">
        <v>233</v>
      </c>
      <c r="B14" s="9" t="s">
        <v>1245</v>
      </c>
      <c r="C14" s="25" t="s">
        <v>66</v>
      </c>
      <c r="D14" t="s">
        <v>1601</v>
      </c>
    </row>
    <row r="15" spans="1:4" ht="14.25" x14ac:dyDescent="0.2">
      <c r="A15" s="25" t="s">
        <v>234</v>
      </c>
      <c r="B15" s="9" t="s">
        <v>1245</v>
      </c>
      <c r="C15" s="25" t="s">
        <v>66</v>
      </c>
      <c r="D15" t="s">
        <v>1601</v>
      </c>
    </row>
    <row r="16" spans="1:4" ht="14.25" x14ac:dyDescent="0.2">
      <c r="A16" s="25" t="s">
        <v>235</v>
      </c>
      <c r="B16" s="9" t="s">
        <v>1245</v>
      </c>
      <c r="C16" s="25" t="s">
        <v>66</v>
      </c>
      <c r="D16" t="s">
        <v>1601</v>
      </c>
    </row>
    <row r="17" spans="1:4" ht="14.25" x14ac:dyDescent="0.2">
      <c r="A17" s="25" t="s">
        <v>236</v>
      </c>
      <c r="B17" s="9" t="s">
        <v>1482</v>
      </c>
      <c r="C17" s="25" t="s">
        <v>66</v>
      </c>
      <c r="D17" t="s">
        <v>1601</v>
      </c>
    </row>
    <row r="18" spans="1:4" ht="14.25" x14ac:dyDescent="0.2">
      <c r="A18" s="25" t="s">
        <v>237</v>
      </c>
      <c r="B18" s="9" t="s">
        <v>1482</v>
      </c>
      <c r="C18" s="25" t="s">
        <v>66</v>
      </c>
      <c r="D18" t="s">
        <v>1601</v>
      </c>
    </row>
    <row r="19" spans="1:4" ht="14.25" x14ac:dyDescent="0.2">
      <c r="A19" s="25" t="s">
        <v>238</v>
      </c>
      <c r="B19" s="9" t="s">
        <v>1482</v>
      </c>
      <c r="C19" s="25" t="s">
        <v>66</v>
      </c>
      <c r="D19" t="s">
        <v>1601</v>
      </c>
    </row>
    <row r="20" spans="1:4" ht="14.25" x14ac:dyDescent="0.2">
      <c r="A20" s="25" t="s">
        <v>239</v>
      </c>
      <c r="B20" s="9" t="s">
        <v>1482</v>
      </c>
      <c r="C20" s="25" t="s">
        <v>66</v>
      </c>
      <c r="D20" t="s">
        <v>1601</v>
      </c>
    </row>
    <row r="21" spans="1:4" ht="14.25" x14ac:dyDescent="0.2">
      <c r="A21" s="25" t="s">
        <v>240</v>
      </c>
      <c r="B21" s="9" t="s">
        <v>1482</v>
      </c>
      <c r="C21" s="25" t="s">
        <v>66</v>
      </c>
      <c r="D21" t="s">
        <v>1601</v>
      </c>
    </row>
    <row r="22" spans="1:4" ht="15.75" customHeight="1" x14ac:dyDescent="0.2">
      <c r="A22" s="25" t="s">
        <v>241</v>
      </c>
      <c r="B22" s="9" t="s">
        <v>1482</v>
      </c>
      <c r="C22" s="25" t="s">
        <v>66</v>
      </c>
      <c r="D22" t="s">
        <v>1601</v>
      </c>
    </row>
    <row r="23" spans="1:4" ht="15.75" customHeight="1" x14ac:dyDescent="0.2">
      <c r="A23" s="25" t="s">
        <v>242</v>
      </c>
      <c r="B23" s="9" t="s">
        <v>1482</v>
      </c>
      <c r="C23" s="25" t="s">
        <v>66</v>
      </c>
      <c r="D23" t="s">
        <v>1601</v>
      </c>
    </row>
    <row r="24" spans="1:4" ht="15.75" customHeight="1" x14ac:dyDescent="0.2">
      <c r="A24" s="25" t="s">
        <v>243</v>
      </c>
      <c r="B24" s="9" t="s">
        <v>1482</v>
      </c>
      <c r="C24" s="25" t="s">
        <v>66</v>
      </c>
      <c r="D24" t="s">
        <v>1601</v>
      </c>
    </row>
    <row r="25" spans="1:4" ht="15.75" customHeight="1" x14ac:dyDescent="0.2">
      <c r="A25" s="25" t="s">
        <v>244</v>
      </c>
      <c r="B25" s="9" t="s">
        <v>1483</v>
      </c>
      <c r="C25" s="25" t="s">
        <v>66</v>
      </c>
      <c r="D25" t="s">
        <v>1601</v>
      </c>
    </row>
    <row r="26" spans="1:4" ht="15.75" customHeight="1" x14ac:dyDescent="0.2">
      <c r="A26" s="9" t="s">
        <v>245</v>
      </c>
      <c r="B26" s="9" t="s">
        <v>1484</v>
      </c>
      <c r="C26" s="25" t="s">
        <v>1588</v>
      </c>
      <c r="D26" t="s">
        <v>1594</v>
      </c>
    </row>
    <row r="27" spans="1:4" ht="15.75" customHeight="1" x14ac:dyDescent="0.2">
      <c r="A27" s="25" t="s">
        <v>246</v>
      </c>
      <c r="B27" s="9" t="s">
        <v>1227</v>
      </c>
      <c r="C27" s="25" t="s">
        <v>131</v>
      </c>
      <c r="D27" t="s">
        <v>1594</v>
      </c>
    </row>
    <row r="28" spans="1:4" ht="15.75" customHeight="1" x14ac:dyDescent="0.2">
      <c r="A28" s="25" t="s">
        <v>247</v>
      </c>
      <c r="B28" s="9" t="s">
        <v>1246</v>
      </c>
      <c r="C28" s="25" t="s">
        <v>131</v>
      </c>
      <c r="D28" t="s">
        <v>1594</v>
      </c>
    </row>
    <row r="29" spans="1:4" ht="15.75" customHeight="1" x14ac:dyDescent="0.2">
      <c r="A29" s="25" t="s">
        <v>248</v>
      </c>
      <c r="B29" s="9" t="s">
        <v>1330</v>
      </c>
      <c r="C29" s="25" t="s">
        <v>96</v>
      </c>
      <c r="D29" t="s">
        <v>1594</v>
      </c>
    </row>
    <row r="30" spans="1:4" ht="15.75" customHeight="1" x14ac:dyDescent="0.2">
      <c r="A30" s="25" t="s">
        <v>249</v>
      </c>
      <c r="B30" s="9" t="s">
        <v>1330</v>
      </c>
      <c r="C30" s="25" t="s">
        <v>131</v>
      </c>
      <c r="D30" t="s">
        <v>1594</v>
      </c>
    </row>
    <row r="31" spans="1:4" ht="15.75" customHeight="1" x14ac:dyDescent="0.2">
      <c r="A31" s="25" t="s">
        <v>250</v>
      </c>
      <c r="B31" s="9" t="s">
        <v>1245</v>
      </c>
      <c r="C31" s="25" t="s">
        <v>1210</v>
      </c>
      <c r="D31" t="s">
        <v>1594</v>
      </c>
    </row>
    <row r="32" spans="1:4" ht="15.75" customHeight="1" x14ac:dyDescent="0.2">
      <c r="A32" s="25" t="s">
        <v>251</v>
      </c>
      <c r="B32" s="9" t="s">
        <v>1323</v>
      </c>
      <c r="C32" s="25" t="s">
        <v>1210</v>
      </c>
      <c r="D32" t="s">
        <v>1594</v>
      </c>
    </row>
    <row r="33" spans="1:4" ht="15.75" customHeight="1" x14ac:dyDescent="0.2">
      <c r="A33" s="25" t="s">
        <v>252</v>
      </c>
      <c r="B33" s="9" t="s">
        <v>1245</v>
      </c>
      <c r="C33" s="25" t="s">
        <v>1589</v>
      </c>
      <c r="D33" t="s">
        <v>1594</v>
      </c>
    </row>
    <row r="34" spans="1:4" ht="15.75" customHeight="1" x14ac:dyDescent="0.2">
      <c r="A34" s="25" t="s">
        <v>253</v>
      </c>
      <c r="B34" s="9" t="s">
        <v>1485</v>
      </c>
      <c r="C34" s="25" t="s">
        <v>1210</v>
      </c>
      <c r="D34" t="s">
        <v>1594</v>
      </c>
    </row>
    <row r="35" spans="1:4" ht="15.75" customHeight="1" x14ac:dyDescent="0.2">
      <c r="A35" s="25" t="s">
        <v>254</v>
      </c>
      <c r="B35" s="9" t="s">
        <v>1486</v>
      </c>
      <c r="C35" s="25" t="s">
        <v>154</v>
      </c>
      <c r="D35" t="s">
        <v>1594</v>
      </c>
    </row>
    <row r="36" spans="1:4" ht="15.75" customHeight="1" x14ac:dyDescent="0.2">
      <c r="A36" s="25" t="s">
        <v>255</v>
      </c>
      <c r="B36" s="9" t="s">
        <v>1487</v>
      </c>
      <c r="C36" s="25" t="s">
        <v>1575</v>
      </c>
      <c r="D36" t="s">
        <v>1594</v>
      </c>
    </row>
    <row r="37" spans="1:4" ht="15.75" customHeight="1" x14ac:dyDescent="0.2">
      <c r="A37" s="25" t="s">
        <v>256</v>
      </c>
      <c r="B37" s="9" t="s">
        <v>1279</v>
      </c>
      <c r="C37" s="25" t="s">
        <v>131</v>
      </c>
      <c r="D37" t="s">
        <v>1594</v>
      </c>
    </row>
    <row r="38" spans="1:4" ht="15.75" customHeight="1" x14ac:dyDescent="0.2">
      <c r="A38" s="25" t="s">
        <v>257</v>
      </c>
      <c r="B38" s="9" t="s">
        <v>1488</v>
      </c>
      <c r="C38" s="25" t="s">
        <v>131</v>
      </c>
      <c r="D38" t="s">
        <v>1594</v>
      </c>
    </row>
    <row r="39" spans="1:4" ht="15.75" customHeight="1" x14ac:dyDescent="0.2">
      <c r="A39" s="25" t="s">
        <v>258</v>
      </c>
      <c r="B39" s="9" t="s">
        <v>1489</v>
      </c>
      <c r="C39" s="25" t="s">
        <v>131</v>
      </c>
      <c r="D39" t="s">
        <v>1594</v>
      </c>
    </row>
    <row r="40" spans="1:4" ht="15.75" customHeight="1" x14ac:dyDescent="0.2">
      <c r="A40" s="25" t="s">
        <v>259</v>
      </c>
      <c r="B40" s="9" t="s">
        <v>1490</v>
      </c>
      <c r="C40" s="25" t="s">
        <v>1575</v>
      </c>
      <c r="D40" t="s">
        <v>1594</v>
      </c>
    </row>
    <row r="41" spans="1:4" ht="15.75" customHeight="1" x14ac:dyDescent="0.2">
      <c r="A41" s="25" t="s">
        <v>260</v>
      </c>
      <c r="B41" s="9" t="s">
        <v>30</v>
      </c>
      <c r="C41" s="25" t="s">
        <v>131</v>
      </c>
      <c r="D41" t="s">
        <v>1594</v>
      </c>
    </row>
    <row r="42" spans="1:4" ht="15.75" customHeight="1" x14ac:dyDescent="0.2">
      <c r="A42" s="25" t="s">
        <v>261</v>
      </c>
      <c r="B42" s="9" t="s">
        <v>30</v>
      </c>
      <c r="C42" s="25" t="s">
        <v>96</v>
      </c>
      <c r="D42" t="s">
        <v>1594</v>
      </c>
    </row>
    <row r="43" spans="1:4" ht="15.75" customHeight="1" x14ac:dyDescent="0.2">
      <c r="A43" s="25" t="s">
        <v>262</v>
      </c>
      <c r="B43" s="9" t="s">
        <v>1491</v>
      </c>
      <c r="C43" s="25" t="s">
        <v>131</v>
      </c>
      <c r="D43" t="s">
        <v>1594</v>
      </c>
    </row>
    <row r="44" spans="1:4" ht="15.75" customHeight="1" x14ac:dyDescent="0.2">
      <c r="A44" s="25" t="s">
        <v>263</v>
      </c>
      <c r="B44" s="9" t="s">
        <v>1486</v>
      </c>
      <c r="C44" s="25" t="s">
        <v>1215</v>
      </c>
      <c r="D44" t="s">
        <v>1602</v>
      </c>
    </row>
    <row r="45" spans="1:4" ht="15.75" customHeight="1" x14ac:dyDescent="0.2">
      <c r="A45" s="9" t="s">
        <v>264</v>
      </c>
      <c r="B45" s="9" t="s">
        <v>1486</v>
      </c>
      <c r="C45" s="25" t="s">
        <v>1215</v>
      </c>
      <c r="D45" t="s">
        <v>1602</v>
      </c>
    </row>
    <row r="46" spans="1:4" ht="15.75" customHeight="1" x14ac:dyDescent="0.2">
      <c r="A46" s="25" t="s">
        <v>265</v>
      </c>
      <c r="B46" s="9" t="s">
        <v>1486</v>
      </c>
      <c r="C46" s="25" t="s">
        <v>1215</v>
      </c>
      <c r="D46" t="s">
        <v>1602</v>
      </c>
    </row>
    <row r="47" spans="1:4" ht="15.75" customHeight="1" x14ac:dyDescent="0.2">
      <c r="A47" s="25" t="s">
        <v>266</v>
      </c>
      <c r="B47" s="9" t="s">
        <v>1486</v>
      </c>
      <c r="C47" s="25" t="s">
        <v>1215</v>
      </c>
      <c r="D47" t="s">
        <v>1602</v>
      </c>
    </row>
    <row r="48" spans="1:4" ht="15.75" customHeight="1" x14ac:dyDescent="0.2">
      <c r="A48" s="9" t="s">
        <v>267</v>
      </c>
      <c r="B48" s="9" t="s">
        <v>1492</v>
      </c>
      <c r="C48" s="25" t="s">
        <v>1576</v>
      </c>
      <c r="D48" s="126" t="s">
        <v>1603</v>
      </c>
    </row>
    <row r="49" spans="1:4" ht="15.75" customHeight="1" x14ac:dyDescent="0.2">
      <c r="A49" s="9" t="s">
        <v>268</v>
      </c>
      <c r="B49" s="9" t="s">
        <v>1323</v>
      </c>
      <c r="C49" s="25" t="s">
        <v>1210</v>
      </c>
      <c r="D49" s="18" t="s">
        <v>1604</v>
      </c>
    </row>
    <row r="50" spans="1:4" ht="15.75" customHeight="1" x14ac:dyDescent="0.2">
      <c r="A50" s="25" t="s">
        <v>269</v>
      </c>
      <c r="B50" s="9" t="s">
        <v>1245</v>
      </c>
      <c r="C50" s="25" t="s">
        <v>1210</v>
      </c>
      <c r="D50" s="18" t="s">
        <v>1604</v>
      </c>
    </row>
    <row r="51" spans="1:4" ht="15.75" customHeight="1" x14ac:dyDescent="0.2">
      <c r="A51" s="25" t="s">
        <v>270</v>
      </c>
      <c r="B51" s="9" t="s">
        <v>1485</v>
      </c>
      <c r="C51" s="25" t="s">
        <v>1210</v>
      </c>
      <c r="D51" s="18" t="s">
        <v>1604</v>
      </c>
    </row>
    <row r="52" spans="1:4" ht="15.75" customHeight="1" x14ac:dyDescent="0.2">
      <c r="A52" s="25" t="s">
        <v>271</v>
      </c>
      <c r="B52" s="9" t="s">
        <v>1323</v>
      </c>
      <c r="C52" s="25" t="s">
        <v>1210</v>
      </c>
      <c r="D52" s="18" t="s">
        <v>1604</v>
      </c>
    </row>
    <row r="53" spans="1:4" ht="15.75" customHeight="1" x14ac:dyDescent="0.2">
      <c r="A53" s="9" t="s">
        <v>272</v>
      </c>
      <c r="B53" s="9" t="s">
        <v>1432</v>
      </c>
      <c r="C53" s="25" t="s">
        <v>68</v>
      </c>
      <c r="D53" t="s">
        <v>1595</v>
      </c>
    </row>
    <row r="54" spans="1:4" ht="15.75" customHeight="1" x14ac:dyDescent="0.2">
      <c r="A54" s="9" t="s">
        <v>273</v>
      </c>
      <c r="B54" s="9" t="s">
        <v>1493</v>
      </c>
      <c r="C54" s="25" t="s">
        <v>1215</v>
      </c>
      <c r="D54" s="18" t="s">
        <v>1599</v>
      </c>
    </row>
    <row r="55" spans="1:4" ht="15.75" customHeight="1" x14ac:dyDescent="0.2">
      <c r="A55" s="9" t="s">
        <v>274</v>
      </c>
      <c r="B55" s="9" t="s">
        <v>1494</v>
      </c>
      <c r="C55" s="25" t="s">
        <v>1215</v>
      </c>
      <c r="D55" s="18" t="s">
        <v>1599</v>
      </c>
    </row>
    <row r="56" spans="1:4" ht="15.75" customHeight="1" x14ac:dyDescent="0.2">
      <c r="A56" s="9" t="s">
        <v>275</v>
      </c>
      <c r="B56" s="9" t="s">
        <v>1495</v>
      </c>
      <c r="C56" s="25" t="s">
        <v>1215</v>
      </c>
      <c r="D56" s="18" t="s">
        <v>1599</v>
      </c>
    </row>
    <row r="57" spans="1:4" ht="15.75" customHeight="1" x14ac:dyDescent="0.2">
      <c r="A57" s="9" t="s">
        <v>276</v>
      </c>
      <c r="B57" s="9" t="s">
        <v>1496</v>
      </c>
      <c r="C57" s="25" t="s">
        <v>1215</v>
      </c>
      <c r="D57" s="18" t="s">
        <v>1599</v>
      </c>
    </row>
    <row r="58" spans="1:4" ht="15.75" customHeight="1" x14ac:dyDescent="0.2">
      <c r="A58" s="9" t="s">
        <v>277</v>
      </c>
      <c r="B58" s="9" t="s">
        <v>55</v>
      </c>
      <c r="C58" s="25" t="s">
        <v>1215</v>
      </c>
      <c r="D58" s="18" t="s">
        <v>1599</v>
      </c>
    </row>
    <row r="59" spans="1:4" ht="15.75" customHeight="1" x14ac:dyDescent="0.2">
      <c r="A59" s="9" t="s">
        <v>278</v>
      </c>
      <c r="B59" s="9" t="s">
        <v>1497</v>
      </c>
      <c r="C59" s="25" t="s">
        <v>136</v>
      </c>
      <c r="D59" s="18" t="s">
        <v>1599</v>
      </c>
    </row>
    <row r="60" spans="1:4" ht="15.75" customHeight="1" x14ac:dyDescent="0.2">
      <c r="A60" s="9" t="s">
        <v>279</v>
      </c>
      <c r="B60" s="9" t="s">
        <v>1498</v>
      </c>
      <c r="C60" s="9" t="s">
        <v>1606</v>
      </c>
      <c r="D60" s="5" t="s">
        <v>1607</v>
      </c>
    </row>
    <row r="61" spans="1:4" ht="15.75" customHeight="1" x14ac:dyDescent="0.2">
      <c r="A61" s="9" t="s">
        <v>280</v>
      </c>
      <c r="B61" s="9" t="s">
        <v>1499</v>
      </c>
      <c r="C61" s="25" t="s">
        <v>1215</v>
      </c>
      <c r="D61" s="18" t="s">
        <v>1599</v>
      </c>
    </row>
    <row r="62" spans="1:4" ht="15.75" customHeight="1" x14ac:dyDescent="0.2">
      <c r="A62" s="9" t="s">
        <v>281</v>
      </c>
      <c r="B62" s="9" t="s">
        <v>1494</v>
      </c>
      <c r="C62" s="25" t="s">
        <v>1215</v>
      </c>
      <c r="D62" s="18" t="s">
        <v>1599</v>
      </c>
    </row>
    <row r="63" spans="1:4" ht="15.75" customHeight="1" x14ac:dyDescent="0.2">
      <c r="A63" s="9" t="s">
        <v>282</v>
      </c>
      <c r="B63" s="9" t="s">
        <v>1498</v>
      </c>
      <c r="C63" s="25" t="s">
        <v>136</v>
      </c>
      <c r="D63" s="18" t="s">
        <v>1599</v>
      </c>
    </row>
    <row r="64" spans="1:4" ht="15.75" customHeight="1" x14ac:dyDescent="0.2">
      <c r="A64" s="9" t="s">
        <v>283</v>
      </c>
      <c r="B64" s="9" t="s">
        <v>1500</v>
      </c>
      <c r="C64" s="25" t="s">
        <v>66</v>
      </c>
      <c r="D64" s="18" t="s">
        <v>1599</v>
      </c>
    </row>
    <row r="65" spans="1:4" ht="15.75" customHeight="1" x14ac:dyDescent="0.2">
      <c r="A65" s="9" t="s">
        <v>284</v>
      </c>
      <c r="B65" s="9" t="s">
        <v>1501</v>
      </c>
      <c r="C65" s="25" t="s">
        <v>131</v>
      </c>
      <c r="D65" t="s">
        <v>1608</v>
      </c>
    </row>
    <row r="66" spans="1:4" ht="15.75" customHeight="1" x14ac:dyDescent="0.2">
      <c r="A66" s="9" t="s">
        <v>285</v>
      </c>
      <c r="B66" s="9" t="s">
        <v>1502</v>
      </c>
      <c r="C66" s="9" t="s">
        <v>1609</v>
      </c>
      <c r="D66" s="18" t="s">
        <v>1599</v>
      </c>
    </row>
    <row r="67" spans="1:4" ht="15.75" customHeight="1" x14ac:dyDescent="0.2">
      <c r="A67" s="9" t="s">
        <v>286</v>
      </c>
      <c r="B67" s="9" t="s">
        <v>55</v>
      </c>
      <c r="C67" s="9" t="s">
        <v>1610</v>
      </c>
      <c r="D67" s="18" t="s">
        <v>1599</v>
      </c>
    </row>
    <row r="68" spans="1:4" ht="15.75" customHeight="1" x14ac:dyDescent="0.2">
      <c r="A68" s="9" t="s">
        <v>287</v>
      </c>
      <c r="B68" s="9" t="s">
        <v>1496</v>
      </c>
      <c r="C68" s="25" t="s">
        <v>1605</v>
      </c>
      <c r="D68" s="18" t="s">
        <v>1599</v>
      </c>
    </row>
    <row r="69" spans="1:4" ht="15.75" customHeight="1" x14ac:dyDescent="0.2">
      <c r="A69" s="9" t="s">
        <v>288</v>
      </c>
      <c r="B69" s="9" t="s">
        <v>1503</v>
      </c>
      <c r="C69" s="25" t="s">
        <v>147</v>
      </c>
      <c r="D69" s="18" t="s">
        <v>1599</v>
      </c>
    </row>
    <row r="70" spans="1:4" ht="15.75" customHeight="1" x14ac:dyDescent="0.2">
      <c r="A70" s="9" t="s">
        <v>289</v>
      </c>
      <c r="B70" s="9" t="s">
        <v>1504</v>
      </c>
      <c r="C70" s="25" t="s">
        <v>1578</v>
      </c>
      <c r="D70" t="s">
        <v>1611</v>
      </c>
    </row>
    <row r="71" spans="1:4" ht="15.75" customHeight="1" x14ac:dyDescent="0.2">
      <c r="A71" s="9" t="s">
        <v>290</v>
      </c>
      <c r="B71" s="9" t="s">
        <v>1493</v>
      </c>
      <c r="C71" s="25" t="s">
        <v>1215</v>
      </c>
      <c r="D71" s="18" t="s">
        <v>1599</v>
      </c>
    </row>
    <row r="72" spans="1:4" ht="15.75" customHeight="1" x14ac:dyDescent="0.2">
      <c r="A72" s="9" t="s">
        <v>291</v>
      </c>
      <c r="B72" s="9" t="s">
        <v>1421</v>
      </c>
      <c r="C72" s="25" t="s">
        <v>1577</v>
      </c>
      <c r="D72" s="3" t="s">
        <v>1612</v>
      </c>
    </row>
    <row r="73" spans="1:4" ht="15.75" customHeight="1" x14ac:dyDescent="0.2">
      <c r="A73" s="9" t="s">
        <v>292</v>
      </c>
      <c r="B73" s="9" t="s">
        <v>1500</v>
      </c>
      <c r="C73" s="25" t="s">
        <v>1579</v>
      </c>
      <c r="D73" s="5" t="s">
        <v>1613</v>
      </c>
    </row>
    <row r="74" spans="1:4" ht="15.75" customHeight="1" x14ac:dyDescent="0.2">
      <c r="A74" s="9" t="s">
        <v>1615</v>
      </c>
      <c r="B74" s="9" t="s">
        <v>1505</v>
      </c>
      <c r="C74" s="25" t="s">
        <v>1215</v>
      </c>
      <c r="D74" t="s">
        <v>1614</v>
      </c>
    </row>
    <row r="75" spans="1:4" ht="15.75" customHeight="1" x14ac:dyDescent="0.2">
      <c r="A75" s="25" t="s">
        <v>293</v>
      </c>
      <c r="B75" s="9" t="s">
        <v>1258</v>
      </c>
      <c r="C75" s="25" t="s">
        <v>94</v>
      </c>
      <c r="D75" s="3" t="s">
        <v>1612</v>
      </c>
    </row>
    <row r="76" spans="1:4" ht="15.75" customHeight="1" x14ac:dyDescent="0.2">
      <c r="A76" s="25" t="s">
        <v>294</v>
      </c>
      <c r="B76" s="9" t="s">
        <v>1307</v>
      </c>
      <c r="C76" s="25" t="s">
        <v>1590</v>
      </c>
      <c r="D76" t="s">
        <v>1595</v>
      </c>
    </row>
    <row r="77" spans="1:4" ht="15.75" customHeight="1" x14ac:dyDescent="0.2">
      <c r="A77" s="25" t="s">
        <v>295</v>
      </c>
      <c r="B77" s="9" t="s">
        <v>1506</v>
      </c>
      <c r="C77" s="25" t="s">
        <v>1590</v>
      </c>
      <c r="D77" t="s">
        <v>1595</v>
      </c>
    </row>
    <row r="78" spans="1:4" ht="15.75" customHeight="1" x14ac:dyDescent="0.2">
      <c r="A78" s="25" t="s">
        <v>296</v>
      </c>
      <c r="B78" s="9" t="s">
        <v>1397</v>
      </c>
      <c r="C78" s="25" t="s">
        <v>1590</v>
      </c>
      <c r="D78" t="s">
        <v>1595</v>
      </c>
    </row>
    <row r="79" spans="1:4" ht="15.75" customHeight="1" x14ac:dyDescent="0.2">
      <c r="A79" s="25" t="s">
        <v>297</v>
      </c>
      <c r="B79" s="9" t="s">
        <v>1436</v>
      </c>
      <c r="C79" s="25" t="s">
        <v>1590</v>
      </c>
      <c r="D79" t="s">
        <v>1595</v>
      </c>
    </row>
    <row r="80" spans="1:4" ht="15.75" customHeight="1" x14ac:dyDescent="0.2">
      <c r="A80" s="25" t="s">
        <v>298</v>
      </c>
      <c r="B80" s="9" t="s">
        <v>1429</v>
      </c>
      <c r="C80" s="25" t="s">
        <v>66</v>
      </c>
      <c r="D80" t="s">
        <v>1595</v>
      </c>
    </row>
    <row r="81" spans="1:4" ht="15.75" customHeight="1" x14ac:dyDescent="0.2">
      <c r="A81" s="25" t="s">
        <v>299</v>
      </c>
      <c r="B81" s="9" t="s">
        <v>20</v>
      </c>
      <c r="C81" s="25" t="s">
        <v>126</v>
      </c>
      <c r="D81" t="s">
        <v>1595</v>
      </c>
    </row>
    <row r="82" spans="1:4" ht="15.75" customHeight="1" x14ac:dyDescent="0.2">
      <c r="A82" s="25" t="s">
        <v>300</v>
      </c>
      <c r="B82" s="9" t="s">
        <v>1390</v>
      </c>
      <c r="C82" s="25" t="s">
        <v>126</v>
      </c>
      <c r="D82" t="s">
        <v>1595</v>
      </c>
    </row>
    <row r="83" spans="1:4" ht="15.75" customHeight="1" x14ac:dyDescent="0.2">
      <c r="A83" s="25" t="s">
        <v>301</v>
      </c>
      <c r="B83" s="9" t="s">
        <v>8</v>
      </c>
      <c r="C83" s="25" t="s">
        <v>126</v>
      </c>
      <c r="D83" t="s">
        <v>1595</v>
      </c>
    </row>
    <row r="84" spans="1:4" ht="15.75" customHeight="1" x14ac:dyDescent="0.2">
      <c r="A84" s="25" t="s">
        <v>302</v>
      </c>
      <c r="B84" s="9" t="s">
        <v>1500</v>
      </c>
      <c r="C84" s="25" t="s">
        <v>126</v>
      </c>
      <c r="D84" t="s">
        <v>1595</v>
      </c>
    </row>
    <row r="85" spans="1:4" ht="15.75" customHeight="1" x14ac:dyDescent="0.2">
      <c r="A85" s="25" t="s">
        <v>303</v>
      </c>
      <c r="B85" s="9" t="s">
        <v>1496</v>
      </c>
      <c r="C85" s="25" t="s">
        <v>126</v>
      </c>
      <c r="D85" t="s">
        <v>1595</v>
      </c>
    </row>
    <row r="86" spans="1:4" ht="15.75" customHeight="1" x14ac:dyDescent="0.2">
      <c r="A86" s="25" t="s">
        <v>304</v>
      </c>
      <c r="B86" s="9" t="s">
        <v>1507</v>
      </c>
      <c r="C86" s="25" t="s">
        <v>126</v>
      </c>
      <c r="D86" t="s">
        <v>1595</v>
      </c>
    </row>
    <row r="87" spans="1:4" ht="15.75" customHeight="1" x14ac:dyDescent="0.2">
      <c r="A87" s="25" t="s">
        <v>305</v>
      </c>
      <c r="B87" s="9" t="s">
        <v>1266</v>
      </c>
      <c r="C87" s="25" t="s">
        <v>126</v>
      </c>
      <c r="D87" t="s">
        <v>1595</v>
      </c>
    </row>
    <row r="88" spans="1:4" ht="15.75" customHeight="1" x14ac:dyDescent="0.2">
      <c r="A88" s="25" t="s">
        <v>306</v>
      </c>
      <c r="B88" s="9" t="s">
        <v>1508</v>
      </c>
      <c r="C88" s="25" t="s">
        <v>126</v>
      </c>
      <c r="D88" t="s">
        <v>1595</v>
      </c>
    </row>
    <row r="89" spans="1:4" ht="15.75" customHeight="1" x14ac:dyDescent="0.2">
      <c r="A89" s="25" t="s">
        <v>307</v>
      </c>
      <c r="B89" s="9" t="s">
        <v>1259</v>
      </c>
      <c r="C89" s="25" t="s">
        <v>126</v>
      </c>
      <c r="D89" t="s">
        <v>1595</v>
      </c>
    </row>
    <row r="90" spans="1:4" ht="15.75" customHeight="1" x14ac:dyDescent="0.2">
      <c r="A90" s="25" t="s">
        <v>308</v>
      </c>
      <c r="B90" s="9" t="s">
        <v>1376</v>
      </c>
      <c r="C90" s="25" t="s">
        <v>126</v>
      </c>
      <c r="D90" t="s">
        <v>1595</v>
      </c>
    </row>
    <row r="91" spans="1:4" ht="15.75" customHeight="1" x14ac:dyDescent="0.2">
      <c r="A91" s="25" t="s">
        <v>309</v>
      </c>
      <c r="B91" s="9" t="s">
        <v>1491</v>
      </c>
      <c r="C91" s="25" t="s">
        <v>126</v>
      </c>
      <c r="D91" t="s">
        <v>1595</v>
      </c>
    </row>
    <row r="92" spans="1:4" ht="15.75" customHeight="1" x14ac:dyDescent="0.2">
      <c r="A92" s="25" t="s">
        <v>310</v>
      </c>
      <c r="B92" s="9" t="s">
        <v>1491</v>
      </c>
      <c r="C92" s="25" t="s">
        <v>126</v>
      </c>
      <c r="D92" t="s">
        <v>1595</v>
      </c>
    </row>
    <row r="93" spans="1:4" ht="15.75" customHeight="1" x14ac:dyDescent="0.2">
      <c r="A93" s="25" t="s">
        <v>311</v>
      </c>
      <c r="B93" s="9" t="s">
        <v>1246</v>
      </c>
      <c r="C93" s="25" t="s">
        <v>126</v>
      </c>
      <c r="D93" t="s">
        <v>1595</v>
      </c>
    </row>
    <row r="94" spans="1:4" ht="15.75" customHeight="1" x14ac:dyDescent="0.2">
      <c r="A94" s="25" t="s">
        <v>312</v>
      </c>
      <c r="B94" s="9" t="s">
        <v>1509</v>
      </c>
      <c r="C94" s="25" t="s">
        <v>126</v>
      </c>
      <c r="D94" t="s">
        <v>1595</v>
      </c>
    </row>
    <row r="95" spans="1:4" ht="15.75" customHeight="1" x14ac:dyDescent="0.2">
      <c r="A95" s="25" t="s">
        <v>313</v>
      </c>
      <c r="B95" s="9" t="s">
        <v>1510</v>
      </c>
      <c r="C95" s="25" t="s">
        <v>126</v>
      </c>
      <c r="D95" t="s">
        <v>1595</v>
      </c>
    </row>
    <row r="96" spans="1:4" ht="15.75" customHeight="1" x14ac:dyDescent="0.2">
      <c r="A96" s="25" t="s">
        <v>314</v>
      </c>
      <c r="B96" s="9" t="s">
        <v>1395</v>
      </c>
      <c r="C96" s="25" t="s">
        <v>1591</v>
      </c>
      <c r="D96" t="s">
        <v>1595</v>
      </c>
    </row>
    <row r="97" spans="1:4" ht="15.75" customHeight="1" x14ac:dyDescent="0.2">
      <c r="A97" s="25" t="s">
        <v>315</v>
      </c>
      <c r="B97" s="9" t="s">
        <v>1436</v>
      </c>
      <c r="C97" s="25" t="s">
        <v>1591</v>
      </c>
      <c r="D97" t="s">
        <v>1595</v>
      </c>
    </row>
    <row r="98" spans="1:4" ht="15.75" customHeight="1" x14ac:dyDescent="0.2">
      <c r="A98" s="25" t="s">
        <v>316</v>
      </c>
      <c r="B98" s="9" t="s">
        <v>1432</v>
      </c>
      <c r="C98" s="25" t="s">
        <v>1591</v>
      </c>
      <c r="D98" t="s">
        <v>1595</v>
      </c>
    </row>
    <row r="99" spans="1:4" ht="15.75" customHeight="1" x14ac:dyDescent="0.2">
      <c r="A99" s="25" t="s">
        <v>317</v>
      </c>
      <c r="B99" s="9" t="s">
        <v>1259</v>
      </c>
      <c r="C99" s="25" t="s">
        <v>1591</v>
      </c>
      <c r="D99" t="s">
        <v>1595</v>
      </c>
    </row>
    <row r="100" spans="1:4" ht="15.75" customHeight="1" x14ac:dyDescent="0.2">
      <c r="A100" s="25" t="s">
        <v>318</v>
      </c>
      <c r="B100" s="9" t="s">
        <v>1511</v>
      </c>
      <c r="C100" s="25" t="s">
        <v>1578</v>
      </c>
      <c r="D100" t="s">
        <v>1595</v>
      </c>
    </row>
    <row r="101" spans="1:4" ht="15.75" customHeight="1" x14ac:dyDescent="0.2">
      <c r="A101" s="25" t="s">
        <v>319</v>
      </c>
      <c r="B101" s="9" t="s">
        <v>1237</v>
      </c>
      <c r="C101" s="25" t="s">
        <v>1578</v>
      </c>
      <c r="D101" t="s">
        <v>1595</v>
      </c>
    </row>
    <row r="102" spans="1:4" ht="15.75" customHeight="1" x14ac:dyDescent="0.2">
      <c r="A102" s="25" t="s">
        <v>320</v>
      </c>
      <c r="B102" s="9" t="s">
        <v>1347</v>
      </c>
      <c r="C102" s="25" t="s">
        <v>1578</v>
      </c>
      <c r="D102" t="s">
        <v>1595</v>
      </c>
    </row>
    <row r="103" spans="1:4" ht="15.75" customHeight="1" x14ac:dyDescent="0.2">
      <c r="A103" s="25" t="s">
        <v>321</v>
      </c>
      <c r="B103" s="9" t="s">
        <v>1229</v>
      </c>
      <c r="C103" s="25" t="s">
        <v>1578</v>
      </c>
      <c r="D103" t="s">
        <v>1595</v>
      </c>
    </row>
    <row r="104" spans="1:4" ht="15.75" customHeight="1" x14ac:dyDescent="0.2">
      <c r="A104" s="25" t="s">
        <v>322</v>
      </c>
      <c r="B104" s="9" t="s">
        <v>1432</v>
      </c>
      <c r="C104" s="25" t="s">
        <v>1578</v>
      </c>
      <c r="D104" t="s">
        <v>1595</v>
      </c>
    </row>
    <row r="105" spans="1:4" ht="15.75" customHeight="1" x14ac:dyDescent="0.2">
      <c r="A105" s="25" t="s">
        <v>323</v>
      </c>
      <c r="B105" s="9" t="s">
        <v>1332</v>
      </c>
      <c r="C105" s="25" t="s">
        <v>1578</v>
      </c>
      <c r="D105" t="s">
        <v>1595</v>
      </c>
    </row>
    <row r="106" spans="1:4" ht="15.75" customHeight="1" x14ac:dyDescent="0.2">
      <c r="A106" s="25" t="s">
        <v>324</v>
      </c>
      <c r="B106" s="9" t="s">
        <v>1246</v>
      </c>
      <c r="C106" s="25" t="s">
        <v>1578</v>
      </c>
      <c r="D106" t="s">
        <v>1595</v>
      </c>
    </row>
    <row r="107" spans="1:4" ht="15.75" customHeight="1" x14ac:dyDescent="0.2">
      <c r="A107" s="25" t="s">
        <v>325</v>
      </c>
      <c r="B107" s="9" t="s">
        <v>1512</v>
      </c>
      <c r="C107" s="25" t="s">
        <v>1578</v>
      </c>
      <c r="D107" t="s">
        <v>1595</v>
      </c>
    </row>
    <row r="108" spans="1:4" ht="15.75" customHeight="1" x14ac:dyDescent="0.2">
      <c r="A108" s="25" t="s">
        <v>326</v>
      </c>
      <c r="B108" s="9" t="s">
        <v>1500</v>
      </c>
      <c r="C108" s="25" t="s">
        <v>1578</v>
      </c>
      <c r="D108" t="s">
        <v>1595</v>
      </c>
    </row>
    <row r="109" spans="1:4" ht="15.75" customHeight="1" x14ac:dyDescent="0.2">
      <c r="A109" s="25" t="s">
        <v>327</v>
      </c>
      <c r="B109" s="9" t="s">
        <v>1347</v>
      </c>
      <c r="C109" s="25" t="s">
        <v>1578</v>
      </c>
      <c r="D109" t="s">
        <v>1595</v>
      </c>
    </row>
    <row r="110" spans="1:4" ht="15.75" customHeight="1" x14ac:dyDescent="0.2">
      <c r="A110" s="9" t="s">
        <v>328</v>
      </c>
      <c r="B110" s="9" t="s">
        <v>1227</v>
      </c>
      <c r="C110" s="25" t="s">
        <v>1578</v>
      </c>
      <c r="D110" t="s">
        <v>1595</v>
      </c>
    </row>
    <row r="111" spans="1:4" ht="15.75" customHeight="1" x14ac:dyDescent="0.2">
      <c r="A111" s="25" t="s">
        <v>329</v>
      </c>
      <c r="B111" s="9" t="s">
        <v>1513</v>
      </c>
      <c r="C111" s="25" t="s">
        <v>1578</v>
      </c>
      <c r="D111" t="s">
        <v>1595</v>
      </c>
    </row>
    <row r="112" spans="1:4" ht="15.75" customHeight="1" x14ac:dyDescent="0.2">
      <c r="A112" s="25" t="s">
        <v>330</v>
      </c>
      <c r="B112" s="9" t="s">
        <v>1382</v>
      </c>
      <c r="C112" s="25" t="s">
        <v>1578</v>
      </c>
      <c r="D112" t="s">
        <v>1595</v>
      </c>
    </row>
    <row r="113" spans="1:4" ht="15.75" customHeight="1" x14ac:dyDescent="0.2">
      <c r="A113" s="25" t="s">
        <v>331</v>
      </c>
      <c r="B113" s="9" t="s">
        <v>1514</v>
      </c>
      <c r="C113" s="25" t="s">
        <v>126</v>
      </c>
      <c r="D113" t="s">
        <v>1595</v>
      </c>
    </row>
    <row r="114" spans="1:4" ht="15.75" customHeight="1" x14ac:dyDescent="0.2">
      <c r="A114" s="25" t="s">
        <v>332</v>
      </c>
      <c r="B114" s="9" t="s">
        <v>1508</v>
      </c>
      <c r="C114" s="25" t="s">
        <v>126</v>
      </c>
      <c r="D114" t="s">
        <v>1595</v>
      </c>
    </row>
    <row r="115" spans="1:4" ht="15.75" customHeight="1" x14ac:dyDescent="0.2">
      <c r="A115" s="25" t="s">
        <v>333</v>
      </c>
      <c r="B115" s="9" t="s">
        <v>1515</v>
      </c>
      <c r="C115" s="25" t="s">
        <v>126</v>
      </c>
      <c r="D115" t="s">
        <v>1595</v>
      </c>
    </row>
    <row r="116" spans="1:4" ht="15.75" customHeight="1" x14ac:dyDescent="0.2">
      <c r="A116" s="25" t="s">
        <v>334</v>
      </c>
      <c r="B116" s="9" t="s">
        <v>1355</v>
      </c>
      <c r="C116" s="25" t="s">
        <v>68</v>
      </c>
      <c r="D116" t="s">
        <v>1595</v>
      </c>
    </row>
    <row r="117" spans="1:4" ht="15.75" customHeight="1" x14ac:dyDescent="0.2">
      <c r="A117" s="25" t="s">
        <v>335</v>
      </c>
      <c r="B117" s="9" t="s">
        <v>1259</v>
      </c>
      <c r="C117" s="25" t="s">
        <v>68</v>
      </c>
      <c r="D117" t="s">
        <v>1595</v>
      </c>
    </row>
    <row r="118" spans="1:4" ht="15.75" customHeight="1" x14ac:dyDescent="0.2">
      <c r="A118" s="25" t="s">
        <v>336</v>
      </c>
      <c r="B118" s="9" t="s">
        <v>1259</v>
      </c>
      <c r="C118" s="25" t="s">
        <v>110</v>
      </c>
      <c r="D118" t="s">
        <v>1595</v>
      </c>
    </row>
    <row r="119" spans="1:4" ht="15.75" customHeight="1" x14ac:dyDescent="0.2">
      <c r="A119" s="25" t="s">
        <v>337</v>
      </c>
      <c r="B119" s="9" t="s">
        <v>1245</v>
      </c>
      <c r="C119" s="25" t="s">
        <v>110</v>
      </c>
      <c r="D119" t="s">
        <v>1595</v>
      </c>
    </row>
    <row r="120" spans="1:4" ht="15.75" customHeight="1" x14ac:dyDescent="0.2">
      <c r="A120" s="25" t="s">
        <v>338</v>
      </c>
      <c r="B120" s="9" t="s">
        <v>1508</v>
      </c>
      <c r="C120" s="25" t="s">
        <v>110</v>
      </c>
      <c r="D120" t="s">
        <v>1595</v>
      </c>
    </row>
    <row r="121" spans="1:4" ht="15.75" customHeight="1" x14ac:dyDescent="0.2">
      <c r="A121" s="25" t="s">
        <v>339</v>
      </c>
      <c r="B121" s="9" t="s">
        <v>1432</v>
      </c>
      <c r="C121" s="25" t="s">
        <v>110</v>
      </c>
      <c r="D121" t="s">
        <v>1595</v>
      </c>
    </row>
    <row r="122" spans="1:4" ht="15.75" customHeight="1" x14ac:dyDescent="0.2">
      <c r="A122" s="25" t="s">
        <v>340</v>
      </c>
      <c r="B122" s="9" t="s">
        <v>1516</v>
      </c>
      <c r="C122" s="25" t="s">
        <v>110</v>
      </c>
      <c r="D122" t="s">
        <v>1595</v>
      </c>
    </row>
    <row r="123" spans="1:4" ht="15.75" customHeight="1" x14ac:dyDescent="0.2">
      <c r="A123" s="25" t="s">
        <v>341</v>
      </c>
      <c r="B123" s="9" t="s">
        <v>16</v>
      </c>
      <c r="C123" s="25" t="s">
        <v>110</v>
      </c>
      <c r="D123" t="s">
        <v>1595</v>
      </c>
    </row>
    <row r="124" spans="1:4" ht="15.75" customHeight="1" x14ac:dyDescent="0.2">
      <c r="A124" s="25" t="s">
        <v>342</v>
      </c>
      <c r="B124" s="9" t="s">
        <v>1366</v>
      </c>
      <c r="C124" s="25" t="s">
        <v>110</v>
      </c>
      <c r="D124" t="s">
        <v>1595</v>
      </c>
    </row>
    <row r="125" spans="1:4" ht="15.75" customHeight="1" x14ac:dyDescent="0.2">
      <c r="A125" s="25" t="s">
        <v>343</v>
      </c>
      <c r="B125" s="9" t="s">
        <v>1513</v>
      </c>
      <c r="C125" s="25" t="s">
        <v>110</v>
      </c>
      <c r="D125" t="s">
        <v>1595</v>
      </c>
    </row>
    <row r="126" spans="1:4" ht="15.75" customHeight="1" x14ac:dyDescent="0.2">
      <c r="A126" s="25" t="s">
        <v>344</v>
      </c>
      <c r="B126" s="9" t="s">
        <v>1512</v>
      </c>
      <c r="C126" s="25" t="s">
        <v>110</v>
      </c>
      <c r="D126" t="s">
        <v>1595</v>
      </c>
    </row>
    <row r="127" spans="1:4" ht="15.75" customHeight="1" x14ac:dyDescent="0.2">
      <c r="A127" s="25" t="s">
        <v>345</v>
      </c>
      <c r="B127" s="9" t="s">
        <v>1517</v>
      </c>
      <c r="C127" s="25" t="s">
        <v>110</v>
      </c>
      <c r="D127" t="s">
        <v>1595</v>
      </c>
    </row>
    <row r="128" spans="1:4" ht="15.75" customHeight="1" x14ac:dyDescent="0.2">
      <c r="A128" s="25" t="s">
        <v>346</v>
      </c>
      <c r="B128" s="9" t="s">
        <v>1382</v>
      </c>
      <c r="C128" s="25" t="s">
        <v>110</v>
      </c>
      <c r="D128" t="s">
        <v>1595</v>
      </c>
    </row>
    <row r="129" spans="1:4" ht="15.75" customHeight="1" x14ac:dyDescent="0.2">
      <c r="A129" s="25" t="s">
        <v>347</v>
      </c>
      <c r="B129" s="9" t="s">
        <v>1385</v>
      </c>
      <c r="C129" s="25" t="s">
        <v>68</v>
      </c>
      <c r="D129" t="s">
        <v>1595</v>
      </c>
    </row>
    <row r="130" spans="1:4" ht="15.75" customHeight="1" x14ac:dyDescent="0.2">
      <c r="A130" s="25" t="s">
        <v>348</v>
      </c>
      <c r="B130" s="9" t="s">
        <v>1273</v>
      </c>
      <c r="C130" s="25" t="s">
        <v>68</v>
      </c>
      <c r="D130" t="s">
        <v>1595</v>
      </c>
    </row>
    <row r="131" spans="1:4" ht="15.75" customHeight="1" x14ac:dyDescent="0.2">
      <c r="A131" s="25" t="s">
        <v>349</v>
      </c>
      <c r="B131" s="9" t="s">
        <v>1332</v>
      </c>
      <c r="C131" s="25" t="s">
        <v>68</v>
      </c>
      <c r="D131" t="s">
        <v>1595</v>
      </c>
    </row>
    <row r="132" spans="1:4" ht="15.75" customHeight="1" x14ac:dyDescent="0.2">
      <c r="A132" s="25" t="s">
        <v>350</v>
      </c>
      <c r="B132" s="9" t="s">
        <v>1350</v>
      </c>
      <c r="C132" s="25" t="s">
        <v>68</v>
      </c>
      <c r="D132" t="s">
        <v>1595</v>
      </c>
    </row>
    <row r="133" spans="1:4" ht="15.75" customHeight="1" x14ac:dyDescent="0.2">
      <c r="A133" s="25" t="s">
        <v>351</v>
      </c>
      <c r="B133" s="9" t="s">
        <v>1259</v>
      </c>
      <c r="C133" s="25" t="s">
        <v>68</v>
      </c>
      <c r="D133" t="s">
        <v>1595</v>
      </c>
    </row>
    <row r="134" spans="1:4" ht="15.75" customHeight="1" x14ac:dyDescent="0.2">
      <c r="A134" s="25" t="s">
        <v>352</v>
      </c>
      <c r="B134" s="9" t="s">
        <v>1514</v>
      </c>
      <c r="C134" s="25" t="s">
        <v>68</v>
      </c>
      <c r="D134" t="s">
        <v>1595</v>
      </c>
    </row>
    <row r="135" spans="1:4" ht="15.75" customHeight="1" x14ac:dyDescent="0.2">
      <c r="A135" s="25" t="s">
        <v>353</v>
      </c>
      <c r="B135" s="9" t="s">
        <v>1514</v>
      </c>
      <c r="C135" s="25" t="s">
        <v>68</v>
      </c>
      <c r="D135" t="s">
        <v>1595</v>
      </c>
    </row>
    <row r="136" spans="1:4" ht="15.75" customHeight="1" x14ac:dyDescent="0.2">
      <c r="A136" s="25" t="s">
        <v>354</v>
      </c>
      <c r="B136" s="9" t="s">
        <v>1518</v>
      </c>
      <c r="C136" s="25" t="s">
        <v>68</v>
      </c>
      <c r="D136" t="s">
        <v>1595</v>
      </c>
    </row>
    <row r="137" spans="1:4" ht="15.75" customHeight="1" x14ac:dyDescent="0.2">
      <c r="A137" s="25" t="s">
        <v>355</v>
      </c>
      <c r="B137" s="9" t="s">
        <v>1519</v>
      </c>
      <c r="C137" s="25" t="s">
        <v>68</v>
      </c>
      <c r="D137" t="s">
        <v>1595</v>
      </c>
    </row>
    <row r="138" spans="1:4" ht="15.75" customHeight="1" x14ac:dyDescent="0.2">
      <c r="A138" s="25" t="s">
        <v>356</v>
      </c>
      <c r="B138" s="9" t="s">
        <v>1327</v>
      </c>
      <c r="C138" s="25" t="s">
        <v>68</v>
      </c>
      <c r="D138" t="s">
        <v>1595</v>
      </c>
    </row>
    <row r="139" spans="1:4" ht="15.75" customHeight="1" x14ac:dyDescent="0.2">
      <c r="A139" s="25" t="s">
        <v>357</v>
      </c>
      <c r="B139" s="9" t="s">
        <v>1395</v>
      </c>
      <c r="C139" s="25" t="s">
        <v>68</v>
      </c>
      <c r="D139" t="s">
        <v>1595</v>
      </c>
    </row>
    <row r="140" spans="1:4" ht="15.75" customHeight="1" x14ac:dyDescent="0.2">
      <c r="A140" s="25" t="s">
        <v>358</v>
      </c>
      <c r="B140" s="9" t="s">
        <v>1520</v>
      </c>
      <c r="C140" s="25" t="s">
        <v>68</v>
      </c>
      <c r="D140" t="s">
        <v>1595</v>
      </c>
    </row>
    <row r="141" spans="1:4" ht="15.75" customHeight="1" x14ac:dyDescent="0.2">
      <c r="A141" s="25" t="s">
        <v>359</v>
      </c>
      <c r="B141" s="9" t="s">
        <v>1514</v>
      </c>
      <c r="C141" s="25" t="s">
        <v>68</v>
      </c>
      <c r="D141" t="s">
        <v>1595</v>
      </c>
    </row>
    <row r="142" spans="1:4" ht="15.75" customHeight="1" x14ac:dyDescent="0.2">
      <c r="A142" s="25" t="s">
        <v>360</v>
      </c>
      <c r="B142" s="9" t="s">
        <v>1508</v>
      </c>
      <c r="C142" s="25" t="s">
        <v>68</v>
      </c>
      <c r="D142" t="s">
        <v>1595</v>
      </c>
    </row>
    <row r="143" spans="1:4" ht="15.75" customHeight="1" x14ac:dyDescent="0.2">
      <c r="A143" s="25" t="s">
        <v>361</v>
      </c>
      <c r="B143" s="9" t="s">
        <v>48</v>
      </c>
      <c r="C143" s="25" t="s">
        <v>68</v>
      </c>
      <c r="D143" t="s">
        <v>1595</v>
      </c>
    </row>
    <row r="144" spans="1:4" ht="15.75" customHeight="1" x14ac:dyDescent="0.2">
      <c r="A144" s="25" t="s">
        <v>362</v>
      </c>
      <c r="B144" s="9" t="s">
        <v>1341</v>
      </c>
      <c r="C144" s="25" t="s">
        <v>68</v>
      </c>
      <c r="D144" t="s">
        <v>1595</v>
      </c>
    </row>
    <row r="145" spans="1:4" ht="15.75" customHeight="1" x14ac:dyDescent="0.2">
      <c r="A145" s="25" t="s">
        <v>363</v>
      </c>
      <c r="B145" s="9" t="s">
        <v>1508</v>
      </c>
      <c r="C145" s="25" t="s">
        <v>68</v>
      </c>
      <c r="D145" t="s">
        <v>1595</v>
      </c>
    </row>
    <row r="146" spans="1:4" ht="15.75" customHeight="1" x14ac:dyDescent="0.2">
      <c r="A146" s="25" t="s">
        <v>364</v>
      </c>
      <c r="B146" s="9" t="s">
        <v>1382</v>
      </c>
      <c r="C146" s="25" t="s">
        <v>68</v>
      </c>
      <c r="D146" t="s">
        <v>1595</v>
      </c>
    </row>
    <row r="147" spans="1:4" ht="15.75" customHeight="1" x14ac:dyDescent="0.2">
      <c r="A147" s="25" t="s">
        <v>365</v>
      </c>
      <c r="B147" s="9" t="s">
        <v>1511</v>
      </c>
      <c r="C147" s="25" t="s">
        <v>68</v>
      </c>
      <c r="D147" t="s">
        <v>1595</v>
      </c>
    </row>
    <row r="148" spans="1:4" ht="15.75" customHeight="1" x14ac:dyDescent="0.2">
      <c r="A148" s="25" t="s">
        <v>366</v>
      </c>
      <c r="B148" s="9" t="s">
        <v>1361</v>
      </c>
      <c r="C148" s="25" t="s">
        <v>68</v>
      </c>
      <c r="D148" t="s">
        <v>1595</v>
      </c>
    </row>
    <row r="149" spans="1:4" ht="15.75" customHeight="1" x14ac:dyDescent="0.2">
      <c r="A149" s="25" t="s">
        <v>367</v>
      </c>
      <c r="B149" s="9" t="s">
        <v>1496</v>
      </c>
      <c r="C149" s="25" t="s">
        <v>68</v>
      </c>
      <c r="D149" t="s">
        <v>1595</v>
      </c>
    </row>
    <row r="150" spans="1:4" ht="15.75" customHeight="1" x14ac:dyDescent="0.2">
      <c r="A150" s="25" t="s">
        <v>368</v>
      </c>
      <c r="B150" s="9" t="s">
        <v>1363</v>
      </c>
      <c r="C150" s="25" t="s">
        <v>68</v>
      </c>
      <c r="D150" t="s">
        <v>1595</v>
      </c>
    </row>
    <row r="151" spans="1:4" ht="15.75" customHeight="1" x14ac:dyDescent="0.2">
      <c r="A151" s="25" t="s">
        <v>369</v>
      </c>
      <c r="B151" s="9" t="s">
        <v>1521</v>
      </c>
      <c r="C151" s="25" t="s">
        <v>68</v>
      </c>
      <c r="D151" t="s">
        <v>1595</v>
      </c>
    </row>
    <row r="152" spans="1:4" ht="15.75" customHeight="1" x14ac:dyDescent="0.2">
      <c r="A152" s="25" t="s">
        <v>370</v>
      </c>
      <c r="B152" s="9" t="s">
        <v>1390</v>
      </c>
      <c r="C152" s="25" t="s">
        <v>68</v>
      </c>
      <c r="D152" t="s">
        <v>1595</v>
      </c>
    </row>
    <row r="153" spans="1:4" ht="15.75" customHeight="1" x14ac:dyDescent="0.2">
      <c r="A153" s="25" t="s">
        <v>371</v>
      </c>
      <c r="B153" s="9" t="s">
        <v>1519</v>
      </c>
      <c r="C153" s="25" t="s">
        <v>68</v>
      </c>
      <c r="D153" t="s">
        <v>1595</v>
      </c>
    </row>
    <row r="154" spans="1:4" ht="15.75" customHeight="1" x14ac:dyDescent="0.2">
      <c r="A154" s="25" t="s">
        <v>372</v>
      </c>
      <c r="B154" s="9" t="s">
        <v>1358</v>
      </c>
      <c r="C154" s="25" t="s">
        <v>68</v>
      </c>
      <c r="D154" t="s">
        <v>1595</v>
      </c>
    </row>
    <row r="155" spans="1:4" ht="15.75" customHeight="1" x14ac:dyDescent="0.2">
      <c r="A155" s="25" t="s">
        <v>373</v>
      </c>
      <c r="B155" s="9" t="s">
        <v>1508</v>
      </c>
      <c r="C155" s="25" t="s">
        <v>68</v>
      </c>
      <c r="D155" t="s">
        <v>1595</v>
      </c>
    </row>
    <row r="156" spans="1:4" ht="15.75" customHeight="1" x14ac:dyDescent="0.2">
      <c r="A156" s="25" t="s">
        <v>374</v>
      </c>
      <c r="B156" s="9" t="s">
        <v>1341</v>
      </c>
      <c r="C156" s="25" t="s">
        <v>68</v>
      </c>
      <c r="D156" t="s">
        <v>1595</v>
      </c>
    </row>
    <row r="157" spans="1:4" ht="15.75" customHeight="1" x14ac:dyDescent="0.2">
      <c r="A157" s="25" t="s">
        <v>375</v>
      </c>
      <c r="B157" s="9" t="s">
        <v>1382</v>
      </c>
      <c r="C157" s="25" t="s">
        <v>68</v>
      </c>
      <c r="D157" t="s">
        <v>1595</v>
      </c>
    </row>
    <row r="158" spans="1:4" ht="15.75" customHeight="1" x14ac:dyDescent="0.2">
      <c r="A158" s="25" t="s">
        <v>376</v>
      </c>
      <c r="B158" s="9" t="s">
        <v>1259</v>
      </c>
      <c r="C158" s="25" t="s">
        <v>68</v>
      </c>
      <c r="D158" t="s">
        <v>1595</v>
      </c>
    </row>
    <row r="159" spans="1:4" ht="15.75" customHeight="1" x14ac:dyDescent="0.2">
      <c r="A159" s="25" t="s">
        <v>377</v>
      </c>
      <c r="B159" s="9" t="s">
        <v>1361</v>
      </c>
      <c r="C159" s="25" t="s">
        <v>68</v>
      </c>
      <c r="D159" t="s">
        <v>1595</v>
      </c>
    </row>
    <row r="160" spans="1:4" ht="15.75" customHeight="1" x14ac:dyDescent="0.2">
      <c r="A160" s="25" t="s">
        <v>378</v>
      </c>
      <c r="B160" s="9" t="s">
        <v>1436</v>
      </c>
      <c r="C160" s="25" t="s">
        <v>68</v>
      </c>
      <c r="D160" t="s">
        <v>1595</v>
      </c>
    </row>
    <row r="161" spans="1:4" ht="15.75" customHeight="1" x14ac:dyDescent="0.2">
      <c r="A161" s="25" t="s">
        <v>379</v>
      </c>
      <c r="B161" s="9" t="s">
        <v>30</v>
      </c>
      <c r="C161" s="25" t="s">
        <v>68</v>
      </c>
      <c r="D161" t="s">
        <v>1595</v>
      </c>
    </row>
    <row r="162" spans="1:4" ht="15.75" customHeight="1" x14ac:dyDescent="0.2">
      <c r="A162" s="25" t="s">
        <v>380</v>
      </c>
      <c r="B162" s="9" t="s">
        <v>1259</v>
      </c>
      <c r="C162" s="25" t="s">
        <v>68</v>
      </c>
      <c r="D162" t="s">
        <v>1595</v>
      </c>
    </row>
    <row r="163" spans="1:4" ht="15.75" customHeight="1" x14ac:dyDescent="0.2">
      <c r="A163" s="25" t="s">
        <v>381</v>
      </c>
      <c r="B163" s="9" t="s">
        <v>1436</v>
      </c>
      <c r="C163" s="25" t="s">
        <v>68</v>
      </c>
      <c r="D163" t="s">
        <v>1595</v>
      </c>
    </row>
    <row r="164" spans="1:4" ht="15.75" customHeight="1" x14ac:dyDescent="0.2">
      <c r="A164" s="25" t="s">
        <v>382</v>
      </c>
      <c r="B164" s="9" t="s">
        <v>1259</v>
      </c>
      <c r="C164" s="25" t="s">
        <v>68</v>
      </c>
      <c r="D164" t="s">
        <v>1595</v>
      </c>
    </row>
    <row r="165" spans="1:4" ht="15.75" customHeight="1" x14ac:dyDescent="0.2">
      <c r="A165" s="25" t="s">
        <v>383</v>
      </c>
      <c r="B165" s="9" t="s">
        <v>1266</v>
      </c>
      <c r="C165" s="25" t="s">
        <v>68</v>
      </c>
      <c r="D165" t="s">
        <v>1595</v>
      </c>
    </row>
    <row r="166" spans="1:4" ht="15.75" customHeight="1" x14ac:dyDescent="0.2">
      <c r="A166" s="25" t="s">
        <v>384</v>
      </c>
      <c r="B166" s="9" t="s">
        <v>1518</v>
      </c>
      <c r="C166" s="25" t="s">
        <v>68</v>
      </c>
      <c r="D166" t="s">
        <v>1595</v>
      </c>
    </row>
    <row r="167" spans="1:4" ht="15.75" customHeight="1" x14ac:dyDescent="0.2">
      <c r="A167" s="25" t="s">
        <v>385</v>
      </c>
      <c r="B167" s="9" t="s">
        <v>1522</v>
      </c>
      <c r="C167" s="25" t="s">
        <v>68</v>
      </c>
      <c r="D167" t="s">
        <v>1595</v>
      </c>
    </row>
    <row r="168" spans="1:4" ht="15.75" customHeight="1" x14ac:dyDescent="0.2">
      <c r="A168" s="25" t="s">
        <v>386</v>
      </c>
      <c r="B168" s="9" t="s">
        <v>1369</v>
      </c>
      <c r="C168" s="25" t="s">
        <v>68</v>
      </c>
      <c r="D168" t="s">
        <v>1595</v>
      </c>
    </row>
    <row r="169" spans="1:4" ht="15.75" customHeight="1" x14ac:dyDescent="0.2">
      <c r="A169" s="25" t="s">
        <v>387</v>
      </c>
      <c r="B169" s="9" t="s">
        <v>1520</v>
      </c>
      <c r="C169" s="25" t="s">
        <v>68</v>
      </c>
      <c r="D169" t="s">
        <v>1595</v>
      </c>
    </row>
    <row r="170" spans="1:4" ht="15.75" customHeight="1" x14ac:dyDescent="0.2">
      <c r="A170" s="25" t="s">
        <v>388</v>
      </c>
      <c r="B170" s="9" t="s">
        <v>1307</v>
      </c>
      <c r="C170" s="25" t="s">
        <v>68</v>
      </c>
      <c r="D170" t="s">
        <v>1595</v>
      </c>
    </row>
    <row r="171" spans="1:4" ht="15.75" customHeight="1" x14ac:dyDescent="0.2">
      <c r="A171" s="25" t="s">
        <v>389</v>
      </c>
      <c r="B171" s="9" t="s">
        <v>1513</v>
      </c>
      <c r="C171" s="25" t="s">
        <v>68</v>
      </c>
      <c r="D171" t="s">
        <v>1595</v>
      </c>
    </row>
    <row r="172" spans="1:4" ht="15.75" customHeight="1" x14ac:dyDescent="0.2">
      <c r="A172" s="25" t="s">
        <v>390</v>
      </c>
      <c r="B172" s="9" t="s">
        <v>1259</v>
      </c>
      <c r="C172" s="25" t="s">
        <v>68</v>
      </c>
      <c r="D172" t="s">
        <v>1595</v>
      </c>
    </row>
    <row r="173" spans="1:4" ht="15.75" customHeight="1" x14ac:dyDescent="0.2">
      <c r="A173" s="25" t="s">
        <v>391</v>
      </c>
      <c r="B173" s="9" t="s">
        <v>1523</v>
      </c>
      <c r="C173" s="25" t="s">
        <v>68</v>
      </c>
      <c r="D173" t="s">
        <v>1595</v>
      </c>
    </row>
    <row r="174" spans="1:4" ht="15.75" customHeight="1" x14ac:dyDescent="0.2">
      <c r="A174" s="25" t="s">
        <v>392</v>
      </c>
      <c r="B174" s="9" t="s">
        <v>1518</v>
      </c>
      <c r="C174" s="25" t="s">
        <v>68</v>
      </c>
      <c r="D174" t="s">
        <v>1595</v>
      </c>
    </row>
    <row r="175" spans="1:4" ht="15.75" customHeight="1" x14ac:dyDescent="0.2">
      <c r="A175" s="25" t="s">
        <v>393</v>
      </c>
      <c r="B175" s="9" t="s">
        <v>1508</v>
      </c>
      <c r="C175" s="25" t="s">
        <v>68</v>
      </c>
      <c r="D175" t="s">
        <v>1595</v>
      </c>
    </row>
    <row r="176" spans="1:4" ht="15.75" customHeight="1" x14ac:dyDescent="0.2">
      <c r="A176" s="25" t="s">
        <v>394</v>
      </c>
      <c r="B176" s="9" t="s">
        <v>1514</v>
      </c>
      <c r="C176" s="25" t="s">
        <v>126</v>
      </c>
      <c r="D176" t="s">
        <v>1595</v>
      </c>
    </row>
    <row r="177" spans="1:4" ht="15.75" customHeight="1" x14ac:dyDescent="0.2">
      <c r="A177" s="25" t="s">
        <v>395</v>
      </c>
      <c r="B177" s="9" t="s">
        <v>1524</v>
      </c>
      <c r="C177" s="25" t="s">
        <v>126</v>
      </c>
      <c r="D177" t="s">
        <v>1595</v>
      </c>
    </row>
    <row r="178" spans="1:4" ht="15.75" customHeight="1" x14ac:dyDescent="0.2">
      <c r="A178" s="25" t="s">
        <v>396</v>
      </c>
      <c r="B178" s="9" t="s">
        <v>1382</v>
      </c>
      <c r="C178" s="25" t="s">
        <v>117</v>
      </c>
      <c r="D178" t="s">
        <v>1595</v>
      </c>
    </row>
    <row r="179" spans="1:4" ht="15.75" customHeight="1" x14ac:dyDescent="0.2">
      <c r="A179" s="25" t="s">
        <v>397</v>
      </c>
      <c r="B179" s="9" t="s">
        <v>1307</v>
      </c>
      <c r="C179" s="25" t="s">
        <v>117</v>
      </c>
      <c r="D179" t="s">
        <v>1595</v>
      </c>
    </row>
    <row r="180" spans="1:4" ht="15.75" customHeight="1" x14ac:dyDescent="0.2">
      <c r="A180" s="25" t="s">
        <v>398</v>
      </c>
      <c r="B180" s="9" t="s">
        <v>1264</v>
      </c>
      <c r="C180" s="25" t="s">
        <v>117</v>
      </c>
      <c r="D180" t="s">
        <v>1595</v>
      </c>
    </row>
    <row r="181" spans="1:4" ht="15.75" customHeight="1" x14ac:dyDescent="0.2">
      <c r="A181" s="25" t="s">
        <v>399</v>
      </c>
      <c r="B181" s="9" t="s">
        <v>1525</v>
      </c>
      <c r="C181" s="25" t="s">
        <v>117</v>
      </c>
      <c r="D181" t="s">
        <v>1595</v>
      </c>
    </row>
    <row r="182" spans="1:4" ht="15.75" customHeight="1" x14ac:dyDescent="0.2">
      <c r="A182" s="25" t="s">
        <v>400</v>
      </c>
      <c r="B182" s="9" t="s">
        <v>1500</v>
      </c>
      <c r="C182" s="25" t="s">
        <v>117</v>
      </c>
      <c r="D182" t="s">
        <v>1595</v>
      </c>
    </row>
    <row r="183" spans="1:4" ht="15.75" customHeight="1" x14ac:dyDescent="0.2">
      <c r="A183" s="25" t="s">
        <v>401</v>
      </c>
      <c r="B183" s="9" t="s">
        <v>1245</v>
      </c>
      <c r="C183" s="25" t="s">
        <v>117</v>
      </c>
      <c r="D183" t="s">
        <v>1595</v>
      </c>
    </row>
    <row r="184" spans="1:4" ht="15.75" customHeight="1" x14ac:dyDescent="0.2">
      <c r="A184" s="25" t="s">
        <v>402</v>
      </c>
      <c r="B184" s="9" t="s">
        <v>41</v>
      </c>
      <c r="C184" s="25" t="s">
        <v>117</v>
      </c>
      <c r="D184" t="s">
        <v>1595</v>
      </c>
    </row>
    <row r="185" spans="1:4" ht="15.75" customHeight="1" x14ac:dyDescent="0.2">
      <c r="A185" s="25" t="s">
        <v>403</v>
      </c>
      <c r="B185" s="9" t="s">
        <v>1307</v>
      </c>
      <c r="C185" s="25" t="s">
        <v>117</v>
      </c>
      <c r="D185" t="s">
        <v>1595</v>
      </c>
    </row>
    <row r="186" spans="1:4" ht="15.75" customHeight="1" x14ac:dyDescent="0.2">
      <c r="A186" s="25" t="s">
        <v>404</v>
      </c>
      <c r="B186" s="9" t="s">
        <v>1517</v>
      </c>
      <c r="C186" s="25" t="s">
        <v>117</v>
      </c>
      <c r="D186" t="s">
        <v>1595</v>
      </c>
    </row>
    <row r="187" spans="1:4" ht="15.75" customHeight="1" x14ac:dyDescent="0.2">
      <c r="A187" s="25" t="s">
        <v>405</v>
      </c>
      <c r="B187" s="9" t="s">
        <v>1307</v>
      </c>
      <c r="C187" s="25" t="s">
        <v>117</v>
      </c>
      <c r="D187" t="s">
        <v>1595</v>
      </c>
    </row>
    <row r="188" spans="1:4" ht="15.75" customHeight="1" x14ac:dyDescent="0.2">
      <c r="A188" s="25" t="s">
        <v>406</v>
      </c>
      <c r="B188" s="9" t="s">
        <v>1237</v>
      </c>
      <c r="C188" s="25" t="s">
        <v>110</v>
      </c>
      <c r="D188" t="s">
        <v>1595</v>
      </c>
    </row>
    <row r="189" spans="1:4" ht="15.75" customHeight="1" x14ac:dyDescent="0.2">
      <c r="A189" s="25" t="s">
        <v>407</v>
      </c>
      <c r="B189" s="9" t="s">
        <v>1361</v>
      </c>
      <c r="C189" s="25" t="s">
        <v>110</v>
      </c>
      <c r="D189" t="s">
        <v>1595</v>
      </c>
    </row>
    <row r="190" spans="1:4" ht="15.75" customHeight="1" x14ac:dyDescent="0.2">
      <c r="A190" s="25" t="s">
        <v>408</v>
      </c>
      <c r="B190" s="9" t="s">
        <v>1519</v>
      </c>
      <c r="C190" s="25" t="s">
        <v>110</v>
      </c>
      <c r="D190" t="s">
        <v>1595</v>
      </c>
    </row>
    <row r="191" spans="1:4" ht="15.75" customHeight="1" x14ac:dyDescent="0.2">
      <c r="A191" s="25" t="s">
        <v>409</v>
      </c>
      <c r="B191" s="9" t="s">
        <v>1523</v>
      </c>
      <c r="C191" s="25" t="s">
        <v>110</v>
      </c>
      <c r="D191" t="s">
        <v>1595</v>
      </c>
    </row>
    <row r="192" spans="1:4" ht="15.75" customHeight="1" x14ac:dyDescent="0.2">
      <c r="A192" s="25" t="s">
        <v>410</v>
      </c>
      <c r="B192" s="9" t="s">
        <v>1429</v>
      </c>
      <c r="C192" s="25" t="s">
        <v>110</v>
      </c>
      <c r="D192" t="s">
        <v>1595</v>
      </c>
    </row>
    <row r="193" spans="1:4" ht="15.75" customHeight="1" x14ac:dyDescent="0.2">
      <c r="A193" s="25" t="s">
        <v>411</v>
      </c>
      <c r="B193" s="9" t="s">
        <v>1259</v>
      </c>
      <c r="C193" s="25" t="s">
        <v>110</v>
      </c>
      <c r="D193" t="s">
        <v>1595</v>
      </c>
    </row>
    <row r="194" spans="1:4" ht="15.75" customHeight="1" x14ac:dyDescent="0.2">
      <c r="A194" s="25" t="s">
        <v>412</v>
      </c>
      <c r="B194" s="9" t="s">
        <v>1245</v>
      </c>
      <c r="C194" s="25" t="s">
        <v>110</v>
      </c>
      <c r="D194" t="s">
        <v>1595</v>
      </c>
    </row>
    <row r="195" spans="1:4" ht="15.75" customHeight="1" x14ac:dyDescent="0.2">
      <c r="A195" s="25" t="s">
        <v>413</v>
      </c>
      <c r="B195" s="9" t="s">
        <v>1395</v>
      </c>
      <c r="C195" s="25" t="s">
        <v>110</v>
      </c>
      <c r="D195" t="s">
        <v>1595</v>
      </c>
    </row>
    <row r="196" spans="1:4" ht="15.75" customHeight="1" x14ac:dyDescent="0.2">
      <c r="A196" s="25" t="s">
        <v>414</v>
      </c>
      <c r="B196" s="9" t="s">
        <v>1526</v>
      </c>
      <c r="C196" s="25" t="s">
        <v>110</v>
      </c>
      <c r="D196" t="s">
        <v>1595</v>
      </c>
    </row>
    <row r="197" spans="1:4" ht="15.75" customHeight="1" x14ac:dyDescent="0.2">
      <c r="A197" s="25" t="s">
        <v>415</v>
      </c>
      <c r="B197" s="9" t="s">
        <v>1495</v>
      </c>
      <c r="C197" s="25" t="s">
        <v>110</v>
      </c>
      <c r="D197" t="s">
        <v>1595</v>
      </c>
    </row>
    <row r="198" spans="1:4" ht="15.75" customHeight="1" x14ac:dyDescent="0.2">
      <c r="A198" s="9" t="s">
        <v>416</v>
      </c>
      <c r="B198" s="9" t="s">
        <v>1479</v>
      </c>
      <c r="C198" s="25" t="s">
        <v>66</v>
      </c>
      <c r="D198" s="18" t="s">
        <v>1599</v>
      </c>
    </row>
    <row r="199" spans="1:4" ht="15.75" customHeight="1" x14ac:dyDescent="0.2">
      <c r="A199" s="9" t="s">
        <v>417</v>
      </c>
      <c r="B199" s="9" t="s">
        <v>1508</v>
      </c>
      <c r="C199" s="25" t="s">
        <v>104</v>
      </c>
      <c r="D199" s="18" t="s">
        <v>1599</v>
      </c>
    </row>
    <row r="200" spans="1:4" ht="15.75" customHeight="1" x14ac:dyDescent="0.2">
      <c r="A200" s="25" t="s">
        <v>418</v>
      </c>
      <c r="B200" s="9" t="s">
        <v>1246</v>
      </c>
      <c r="C200" s="25" t="s">
        <v>62</v>
      </c>
      <c r="D200" s="18" t="s">
        <v>1599</v>
      </c>
    </row>
    <row r="201" spans="1:4" ht="15.75" customHeight="1" x14ac:dyDescent="0.2">
      <c r="A201" s="25" t="s">
        <v>419</v>
      </c>
      <c r="B201" s="9" t="s">
        <v>1327</v>
      </c>
      <c r="C201" s="25" t="s">
        <v>66</v>
      </c>
      <c r="D201" s="3" t="s">
        <v>1599</v>
      </c>
    </row>
    <row r="202" spans="1:4" ht="15.75" customHeight="1" x14ac:dyDescent="0.2">
      <c r="A202" s="25" t="s">
        <v>1617</v>
      </c>
      <c r="B202" s="9" t="s">
        <v>1512</v>
      </c>
      <c r="C202" s="25" t="s">
        <v>104</v>
      </c>
      <c r="D202" s="18" t="s">
        <v>1616</v>
      </c>
    </row>
    <row r="203" spans="1:4" ht="15.75" customHeight="1" x14ac:dyDescent="0.2">
      <c r="A203" s="25" t="s">
        <v>420</v>
      </c>
      <c r="B203" s="9" t="s">
        <v>1508</v>
      </c>
      <c r="C203" s="25" t="s">
        <v>104</v>
      </c>
      <c r="D203" s="5" t="s">
        <v>1618</v>
      </c>
    </row>
    <row r="204" spans="1:4" ht="15.75" customHeight="1" x14ac:dyDescent="0.2">
      <c r="A204" s="9" t="s">
        <v>421</v>
      </c>
      <c r="B204" s="9" t="s">
        <v>1508</v>
      </c>
      <c r="C204" s="25" t="s">
        <v>104</v>
      </c>
      <c r="D204" s="3" t="s">
        <v>1620</v>
      </c>
    </row>
    <row r="205" spans="1:4" ht="15.75" customHeight="1" x14ac:dyDescent="0.2">
      <c r="A205" s="9" t="s">
        <v>422</v>
      </c>
      <c r="B205" s="9" t="s">
        <v>1527</v>
      </c>
      <c r="C205" s="9" t="s">
        <v>1609</v>
      </c>
      <c r="D205" s="3" t="s">
        <v>1620</v>
      </c>
    </row>
    <row r="206" spans="1:4" ht="15.75" customHeight="1" x14ac:dyDescent="0.2">
      <c r="A206" s="9" t="s">
        <v>423</v>
      </c>
      <c r="B206" s="9" t="s">
        <v>1528</v>
      </c>
      <c r="C206" s="25" t="s">
        <v>63</v>
      </c>
      <c r="D206" s="3" t="s">
        <v>1620</v>
      </c>
    </row>
    <row r="207" spans="1:4" ht="15.75" customHeight="1" x14ac:dyDescent="0.2">
      <c r="A207" s="9" t="s">
        <v>424</v>
      </c>
      <c r="B207" s="9" t="s">
        <v>1366</v>
      </c>
      <c r="C207" s="25" t="s">
        <v>147</v>
      </c>
      <c r="D207" s="3" t="s">
        <v>1620</v>
      </c>
    </row>
    <row r="208" spans="1:4" ht="15.75" customHeight="1" x14ac:dyDescent="0.2">
      <c r="A208" s="9" t="s">
        <v>425</v>
      </c>
      <c r="B208" s="9" t="s">
        <v>1436</v>
      </c>
      <c r="C208" s="25" t="s">
        <v>167</v>
      </c>
      <c r="D208" s="3" t="s">
        <v>1620</v>
      </c>
    </row>
    <row r="209" spans="1:4" ht="15.75" customHeight="1" x14ac:dyDescent="0.2">
      <c r="A209" s="25" t="s">
        <v>426</v>
      </c>
      <c r="B209" s="9" t="s">
        <v>1500</v>
      </c>
      <c r="C209" s="25" t="s">
        <v>62</v>
      </c>
      <c r="D209" s="3" t="s">
        <v>1620</v>
      </c>
    </row>
    <row r="210" spans="1:4" ht="15.75" customHeight="1" x14ac:dyDescent="0.2">
      <c r="A210" s="25" t="s">
        <v>427</v>
      </c>
      <c r="B210" s="9" t="s">
        <v>1482</v>
      </c>
      <c r="C210" s="25" t="s">
        <v>66</v>
      </c>
      <c r="D210" s="3" t="s">
        <v>1620</v>
      </c>
    </row>
    <row r="211" spans="1:4" ht="15.75" customHeight="1" x14ac:dyDescent="0.2">
      <c r="A211" s="25" t="s">
        <v>428</v>
      </c>
      <c r="B211" s="9" t="s">
        <v>1219</v>
      </c>
      <c r="C211" s="25" t="s">
        <v>1580</v>
      </c>
      <c r="D211" s="3" t="s">
        <v>1620</v>
      </c>
    </row>
    <row r="212" spans="1:4" ht="15.75" customHeight="1" x14ac:dyDescent="0.2">
      <c r="A212" s="25" t="s">
        <v>429</v>
      </c>
      <c r="B212" s="9" t="s">
        <v>1529</v>
      </c>
      <c r="C212" s="25" t="s">
        <v>1609</v>
      </c>
      <c r="D212" s="3" t="s">
        <v>1620</v>
      </c>
    </row>
    <row r="213" spans="1:4" ht="15.75" customHeight="1" x14ac:dyDescent="0.2">
      <c r="A213" s="25" t="s">
        <v>430</v>
      </c>
      <c r="B213" s="9" t="s">
        <v>1530</v>
      </c>
      <c r="C213" s="25" t="s">
        <v>104</v>
      </c>
      <c r="D213" s="3" t="s">
        <v>1620</v>
      </c>
    </row>
    <row r="214" spans="1:4" ht="15.75" customHeight="1" x14ac:dyDescent="0.2">
      <c r="A214" s="25" t="s">
        <v>431</v>
      </c>
      <c r="B214" s="9" t="s">
        <v>30</v>
      </c>
      <c r="C214" s="25" t="s">
        <v>66</v>
      </c>
      <c r="D214" s="3" t="s">
        <v>1620</v>
      </c>
    </row>
    <row r="215" spans="1:4" ht="15.75" customHeight="1" x14ac:dyDescent="0.2">
      <c r="A215" s="25" t="s">
        <v>432</v>
      </c>
      <c r="B215" s="9" t="s">
        <v>1409</v>
      </c>
      <c r="C215" s="25" t="s">
        <v>1609</v>
      </c>
      <c r="D215" s="3" t="s">
        <v>1620</v>
      </c>
    </row>
    <row r="216" spans="1:4" ht="15.75" customHeight="1" x14ac:dyDescent="0.2">
      <c r="A216" s="25" t="s">
        <v>433</v>
      </c>
      <c r="B216" s="9" t="s">
        <v>1273</v>
      </c>
      <c r="C216" s="25" t="s">
        <v>1609</v>
      </c>
      <c r="D216" s="3" t="s">
        <v>1619</v>
      </c>
    </row>
    <row r="217" spans="1:4" ht="15.75" customHeight="1" x14ac:dyDescent="0.2">
      <c r="A217" s="25" t="s">
        <v>434</v>
      </c>
      <c r="B217" s="9" t="s">
        <v>1237</v>
      </c>
      <c r="C217" s="25" t="s">
        <v>66</v>
      </c>
      <c r="D217" s="3" t="s">
        <v>1620</v>
      </c>
    </row>
    <row r="218" spans="1:4" ht="15.75" customHeight="1" x14ac:dyDescent="0.2">
      <c r="A218" s="25" t="s">
        <v>435</v>
      </c>
      <c r="B218" s="9" t="s">
        <v>1531</v>
      </c>
      <c r="C218" s="25" t="s">
        <v>1609</v>
      </c>
      <c r="D218" s="3" t="s">
        <v>1621</v>
      </c>
    </row>
    <row r="219" spans="1:4" ht="15.75" customHeight="1" x14ac:dyDescent="0.2">
      <c r="A219" s="25" t="s">
        <v>436</v>
      </c>
      <c r="B219" s="9" t="s">
        <v>1497</v>
      </c>
      <c r="C219" s="25" t="s">
        <v>1577</v>
      </c>
      <c r="D219" s="3" t="s">
        <v>1620</v>
      </c>
    </row>
    <row r="220" spans="1:4" ht="15.75" customHeight="1" x14ac:dyDescent="0.2">
      <c r="A220" s="25" t="s">
        <v>437</v>
      </c>
      <c r="B220" s="9" t="s">
        <v>1355</v>
      </c>
      <c r="C220" s="25" t="s">
        <v>1609</v>
      </c>
      <c r="D220" s="3" t="s">
        <v>1620</v>
      </c>
    </row>
    <row r="221" spans="1:4" ht="15.75" customHeight="1" x14ac:dyDescent="0.2">
      <c r="A221" s="25" t="s">
        <v>438</v>
      </c>
      <c r="B221" s="9" t="s">
        <v>1512</v>
      </c>
      <c r="C221" s="25" t="s">
        <v>104</v>
      </c>
      <c r="D221" s="3" t="s">
        <v>1622</v>
      </c>
    </row>
    <row r="222" spans="1:4" ht="15.75" customHeight="1" x14ac:dyDescent="0.2">
      <c r="A222" s="9" t="s">
        <v>439</v>
      </c>
      <c r="B222" s="9" t="s">
        <v>55</v>
      </c>
      <c r="C222" s="25" t="s">
        <v>1609</v>
      </c>
      <c r="D222" s="3" t="s">
        <v>1620</v>
      </c>
    </row>
    <row r="223" spans="1:4" ht="15.75" customHeight="1" x14ac:dyDescent="0.2">
      <c r="A223" s="25" t="s">
        <v>440</v>
      </c>
      <c r="B223" s="9" t="s">
        <v>1532</v>
      </c>
      <c r="C223" s="25" t="s">
        <v>1610</v>
      </c>
      <c r="D223" s="3" t="s">
        <v>1620</v>
      </c>
    </row>
    <row r="224" spans="1:4" ht="15.75" customHeight="1" x14ac:dyDescent="0.2">
      <c r="A224" s="25" t="s">
        <v>441</v>
      </c>
      <c r="B224" s="9" t="s">
        <v>1418</v>
      </c>
      <c r="C224" s="25" t="s">
        <v>1609</v>
      </c>
      <c r="D224" s="3" t="s">
        <v>1620</v>
      </c>
    </row>
    <row r="225" spans="1:4" ht="15.75" customHeight="1" x14ac:dyDescent="0.2">
      <c r="A225" s="25" t="s">
        <v>442</v>
      </c>
      <c r="B225" s="9" t="s">
        <v>1276</v>
      </c>
      <c r="C225" s="25" t="s">
        <v>104</v>
      </c>
      <c r="D225" s="3" t="s">
        <v>1620</v>
      </c>
    </row>
    <row r="226" spans="1:4" s="132" customFormat="1" ht="15.75" customHeight="1" x14ac:dyDescent="0.2">
      <c r="A226" s="130" t="s">
        <v>443</v>
      </c>
      <c r="B226" s="130" t="s">
        <v>1533</v>
      </c>
      <c r="C226" s="26" t="s">
        <v>1215</v>
      </c>
      <c r="D226" s="131" t="s">
        <v>1629</v>
      </c>
    </row>
    <row r="227" spans="1:4" s="129" customFormat="1" ht="15.75" customHeight="1" x14ac:dyDescent="0.2">
      <c r="A227" s="127" t="s">
        <v>444</v>
      </c>
      <c r="B227" s="127" t="s">
        <v>1533</v>
      </c>
      <c r="C227" s="127" t="s">
        <v>1577</v>
      </c>
      <c r="D227" s="128" t="s">
        <v>1629</v>
      </c>
    </row>
    <row r="228" spans="1:4" ht="15.75" customHeight="1" x14ac:dyDescent="0.2">
      <c r="A228" s="25" t="s">
        <v>445</v>
      </c>
      <c r="B228" s="9" t="s">
        <v>1510</v>
      </c>
      <c r="C228" s="25" t="s">
        <v>147</v>
      </c>
      <c r="D228" t="s">
        <v>1623</v>
      </c>
    </row>
    <row r="229" spans="1:4" ht="15.75" customHeight="1" x14ac:dyDescent="0.2">
      <c r="A229" s="9" t="s">
        <v>446</v>
      </c>
      <c r="B229" s="9" t="s">
        <v>1514</v>
      </c>
      <c r="C229" s="25" t="s">
        <v>147</v>
      </c>
      <c r="D229" t="s">
        <v>1623</v>
      </c>
    </row>
    <row r="230" spans="1:4" ht="15.75" customHeight="1" x14ac:dyDescent="0.2">
      <c r="A230" s="25" t="s">
        <v>447</v>
      </c>
      <c r="B230" s="9" t="s">
        <v>1265</v>
      </c>
      <c r="C230" s="25" t="s">
        <v>147</v>
      </c>
      <c r="D230" t="s">
        <v>1623</v>
      </c>
    </row>
    <row r="231" spans="1:4" ht="15.75" customHeight="1" x14ac:dyDescent="0.2">
      <c r="A231" s="25" t="s">
        <v>448</v>
      </c>
      <c r="B231" s="9" t="s">
        <v>1528</v>
      </c>
      <c r="C231" s="25" t="s">
        <v>147</v>
      </c>
      <c r="D231" t="s">
        <v>1623</v>
      </c>
    </row>
    <row r="232" spans="1:4" ht="15.75" customHeight="1" x14ac:dyDescent="0.2">
      <c r="A232" s="25" t="s">
        <v>449</v>
      </c>
      <c r="B232" s="9" t="s">
        <v>1514</v>
      </c>
      <c r="C232" s="25" t="s">
        <v>147</v>
      </c>
      <c r="D232" t="s">
        <v>1623</v>
      </c>
    </row>
    <row r="233" spans="1:4" ht="15.75" customHeight="1" x14ac:dyDescent="0.2">
      <c r="A233" s="25" t="s">
        <v>450</v>
      </c>
      <c r="B233" s="9" t="s">
        <v>1421</v>
      </c>
      <c r="C233" s="25" t="s">
        <v>147</v>
      </c>
      <c r="D233" t="s">
        <v>1623</v>
      </c>
    </row>
    <row r="234" spans="1:4" ht="15.75" customHeight="1" x14ac:dyDescent="0.2">
      <c r="A234" s="25" t="s">
        <v>451</v>
      </c>
      <c r="B234" s="9" t="s">
        <v>1495</v>
      </c>
      <c r="C234" s="25" t="s">
        <v>147</v>
      </c>
      <c r="D234" t="s">
        <v>1623</v>
      </c>
    </row>
    <row r="235" spans="1:4" ht="15.75" customHeight="1" x14ac:dyDescent="0.2">
      <c r="A235" s="25" t="s">
        <v>452</v>
      </c>
      <c r="B235" s="9" t="s">
        <v>1508</v>
      </c>
      <c r="C235" s="25" t="s">
        <v>147</v>
      </c>
      <c r="D235" t="s">
        <v>1623</v>
      </c>
    </row>
    <row r="236" spans="1:4" ht="15.75" customHeight="1" x14ac:dyDescent="0.2">
      <c r="A236" s="25" t="s">
        <v>453</v>
      </c>
      <c r="B236" s="9" t="s">
        <v>1529</v>
      </c>
      <c r="C236" s="25" t="s">
        <v>147</v>
      </c>
      <c r="D236" t="s">
        <v>1623</v>
      </c>
    </row>
    <row r="237" spans="1:4" ht="15.75" customHeight="1" x14ac:dyDescent="0.2">
      <c r="A237" s="25" t="s">
        <v>454</v>
      </c>
      <c r="B237" s="9" t="s">
        <v>1506</v>
      </c>
      <c r="C237" s="25" t="s">
        <v>147</v>
      </c>
      <c r="D237" t="s">
        <v>1623</v>
      </c>
    </row>
    <row r="238" spans="1:4" ht="15.75" customHeight="1" x14ac:dyDescent="0.2">
      <c r="A238" s="25" t="s">
        <v>455</v>
      </c>
      <c r="B238" s="9" t="s">
        <v>1506</v>
      </c>
      <c r="C238" s="25" t="s">
        <v>147</v>
      </c>
      <c r="D238" t="s">
        <v>1623</v>
      </c>
    </row>
    <row r="239" spans="1:4" ht="15.75" customHeight="1" x14ac:dyDescent="0.2">
      <c r="A239" s="25" t="s">
        <v>456</v>
      </c>
      <c r="B239" s="9" t="s">
        <v>1507</v>
      </c>
      <c r="C239" s="25" t="s">
        <v>147</v>
      </c>
      <c r="D239" t="s">
        <v>1623</v>
      </c>
    </row>
    <row r="240" spans="1:4" ht="15.75" customHeight="1" x14ac:dyDescent="0.2">
      <c r="A240" s="25" t="s">
        <v>457</v>
      </c>
      <c r="B240" s="9" t="s">
        <v>1507</v>
      </c>
      <c r="C240" s="25" t="s">
        <v>147</v>
      </c>
      <c r="D240" t="s">
        <v>1623</v>
      </c>
    </row>
    <row r="241" spans="1:4" ht="15.75" customHeight="1" x14ac:dyDescent="0.2">
      <c r="A241" s="25" t="s">
        <v>458</v>
      </c>
      <c r="B241" s="9" t="s">
        <v>1507</v>
      </c>
      <c r="C241" s="25" t="s">
        <v>147</v>
      </c>
      <c r="D241" t="s">
        <v>1623</v>
      </c>
    </row>
    <row r="242" spans="1:4" ht="15.75" customHeight="1" x14ac:dyDescent="0.2">
      <c r="A242" s="9" t="s">
        <v>459</v>
      </c>
      <c r="B242" s="9" t="s">
        <v>1245</v>
      </c>
      <c r="C242" s="25" t="s">
        <v>66</v>
      </c>
      <c r="D242" t="s">
        <v>1623</v>
      </c>
    </row>
    <row r="243" spans="1:4" ht="15.75" customHeight="1" x14ac:dyDescent="0.2">
      <c r="A243" s="25" t="s">
        <v>460</v>
      </c>
      <c r="B243" s="9" t="s">
        <v>1307</v>
      </c>
      <c r="C243" s="25" t="s">
        <v>66</v>
      </c>
      <c r="D243" t="s">
        <v>1623</v>
      </c>
    </row>
    <row r="244" spans="1:4" ht="15.75" customHeight="1" x14ac:dyDescent="0.2">
      <c r="A244" s="25" t="s">
        <v>461</v>
      </c>
      <c r="B244" s="9" t="s">
        <v>1534</v>
      </c>
      <c r="C244" s="25" t="s">
        <v>66</v>
      </c>
      <c r="D244" t="s">
        <v>1623</v>
      </c>
    </row>
    <row r="245" spans="1:4" ht="15.75" customHeight="1" x14ac:dyDescent="0.2">
      <c r="A245" s="25" t="s">
        <v>462</v>
      </c>
      <c r="B245" s="9" t="s">
        <v>1535</v>
      </c>
      <c r="C245" s="25" t="s">
        <v>66</v>
      </c>
      <c r="D245" t="s">
        <v>1623</v>
      </c>
    </row>
    <row r="246" spans="1:4" ht="15.75" customHeight="1" x14ac:dyDescent="0.2">
      <c r="A246" s="9" t="s">
        <v>463</v>
      </c>
      <c r="B246" s="9" t="s">
        <v>1536</v>
      </c>
      <c r="C246" s="25" t="s">
        <v>131</v>
      </c>
      <c r="D246" t="s">
        <v>1623</v>
      </c>
    </row>
    <row r="247" spans="1:4" ht="15.75" customHeight="1" x14ac:dyDescent="0.2">
      <c r="A247" s="9" t="s">
        <v>464</v>
      </c>
      <c r="B247" s="9" t="s">
        <v>1537</v>
      </c>
      <c r="C247" s="25" t="s">
        <v>131</v>
      </c>
      <c r="D247" t="s">
        <v>1623</v>
      </c>
    </row>
    <row r="248" spans="1:4" ht="15.75" customHeight="1" x14ac:dyDescent="0.2">
      <c r="A248" s="25" t="s">
        <v>465</v>
      </c>
      <c r="B248" s="9" t="s">
        <v>1327</v>
      </c>
      <c r="C248" s="25" t="s">
        <v>66</v>
      </c>
      <c r="D248" t="s">
        <v>1623</v>
      </c>
    </row>
    <row r="249" spans="1:4" ht="15.75" customHeight="1" x14ac:dyDescent="0.2">
      <c r="A249" s="25" t="s">
        <v>466</v>
      </c>
      <c r="B249" s="9" t="s">
        <v>1516</v>
      </c>
      <c r="C249" s="25" t="s">
        <v>131</v>
      </c>
      <c r="D249" t="s">
        <v>1623</v>
      </c>
    </row>
    <row r="250" spans="1:4" ht="15.75" customHeight="1" x14ac:dyDescent="0.2">
      <c r="A250" s="25" t="s">
        <v>467</v>
      </c>
      <c r="B250" s="9" t="s">
        <v>1257</v>
      </c>
      <c r="C250" s="25" t="s">
        <v>131</v>
      </c>
      <c r="D250" t="s">
        <v>1623</v>
      </c>
    </row>
    <row r="251" spans="1:4" ht="15.75" customHeight="1" x14ac:dyDescent="0.2">
      <c r="A251" s="9" t="s">
        <v>468</v>
      </c>
      <c r="B251" s="9" t="s">
        <v>1514</v>
      </c>
      <c r="C251" s="25" t="s">
        <v>147</v>
      </c>
      <c r="D251" t="s">
        <v>1623</v>
      </c>
    </row>
    <row r="252" spans="1:4" ht="15.75" customHeight="1" x14ac:dyDescent="0.2">
      <c r="A252" s="25" t="s">
        <v>469</v>
      </c>
      <c r="B252" s="9" t="s">
        <v>1538</v>
      </c>
      <c r="C252" s="25" t="s">
        <v>147</v>
      </c>
      <c r="D252" t="s">
        <v>1623</v>
      </c>
    </row>
    <row r="253" spans="1:4" ht="15.75" customHeight="1" x14ac:dyDescent="0.2">
      <c r="A253" s="25" t="s">
        <v>470</v>
      </c>
      <c r="B253" s="9" t="s">
        <v>1529</v>
      </c>
      <c r="C253" s="25" t="s">
        <v>147</v>
      </c>
      <c r="D253" t="s">
        <v>1623</v>
      </c>
    </row>
    <row r="254" spans="1:4" ht="15.75" customHeight="1" x14ac:dyDescent="0.2">
      <c r="A254" s="25" t="s">
        <v>471</v>
      </c>
      <c r="B254" s="9" t="s">
        <v>1515</v>
      </c>
      <c r="C254" s="25" t="s">
        <v>147</v>
      </c>
      <c r="D254" t="s">
        <v>1623</v>
      </c>
    </row>
    <row r="255" spans="1:4" ht="15.75" customHeight="1" x14ac:dyDescent="0.2">
      <c r="A255" s="25" t="s">
        <v>472</v>
      </c>
      <c r="B255" s="9" t="s">
        <v>1485</v>
      </c>
      <c r="C255" s="25" t="s">
        <v>66</v>
      </c>
      <c r="D255" t="s">
        <v>1623</v>
      </c>
    </row>
    <row r="256" spans="1:4" ht="15.75" customHeight="1" x14ac:dyDescent="0.2">
      <c r="A256" s="25" t="s">
        <v>473</v>
      </c>
      <c r="B256" s="9" t="s">
        <v>1478</v>
      </c>
      <c r="C256" s="25" t="s">
        <v>66</v>
      </c>
      <c r="D256" t="s">
        <v>1623</v>
      </c>
    </row>
    <row r="257" spans="1:4" ht="15.75" customHeight="1" x14ac:dyDescent="0.2">
      <c r="A257" s="25" t="s">
        <v>474</v>
      </c>
      <c r="B257" s="9" t="s">
        <v>1539</v>
      </c>
      <c r="C257" s="25" t="s">
        <v>66</v>
      </c>
      <c r="D257" t="s">
        <v>1623</v>
      </c>
    </row>
    <row r="258" spans="1:4" ht="15.75" customHeight="1" x14ac:dyDescent="0.2">
      <c r="A258" s="25" t="s">
        <v>475</v>
      </c>
      <c r="B258" s="9" t="s">
        <v>1327</v>
      </c>
      <c r="C258" s="25" t="s">
        <v>66</v>
      </c>
      <c r="D258" t="s">
        <v>1623</v>
      </c>
    </row>
    <row r="259" spans="1:4" ht="15.75" customHeight="1" x14ac:dyDescent="0.2">
      <c r="A259" s="25" t="s">
        <v>476</v>
      </c>
      <c r="B259" s="9" t="s">
        <v>1245</v>
      </c>
      <c r="C259" s="25" t="s">
        <v>66</v>
      </c>
      <c r="D259" t="s">
        <v>1623</v>
      </c>
    </row>
    <row r="260" spans="1:4" ht="15.75" customHeight="1" x14ac:dyDescent="0.2">
      <c r="A260" s="25" t="s">
        <v>477</v>
      </c>
      <c r="B260" s="9" t="s">
        <v>1379</v>
      </c>
      <c r="C260" s="25" t="s">
        <v>66</v>
      </c>
      <c r="D260" t="s">
        <v>1623</v>
      </c>
    </row>
    <row r="261" spans="1:4" ht="15.75" customHeight="1" x14ac:dyDescent="0.2">
      <c r="A261" s="25" t="s">
        <v>478</v>
      </c>
      <c r="B261" s="9" t="s">
        <v>1245</v>
      </c>
      <c r="C261" s="25" t="s">
        <v>66</v>
      </c>
      <c r="D261" t="s">
        <v>1623</v>
      </c>
    </row>
    <row r="262" spans="1:4" ht="15.75" customHeight="1" x14ac:dyDescent="0.2">
      <c r="A262" s="25" t="s">
        <v>479</v>
      </c>
      <c r="B262" s="9" t="s">
        <v>1479</v>
      </c>
      <c r="C262" s="25" t="s">
        <v>66</v>
      </c>
      <c r="D262" t="s">
        <v>1623</v>
      </c>
    </row>
    <row r="263" spans="1:4" ht="15.75" customHeight="1" x14ac:dyDescent="0.2">
      <c r="A263" s="25" t="s">
        <v>480</v>
      </c>
      <c r="B263" s="9" t="s">
        <v>1479</v>
      </c>
      <c r="C263" s="25" t="s">
        <v>66</v>
      </c>
      <c r="D263" t="s">
        <v>1623</v>
      </c>
    </row>
    <row r="264" spans="1:4" ht="15.75" customHeight="1" x14ac:dyDescent="0.2">
      <c r="A264" s="25" t="s">
        <v>481</v>
      </c>
      <c r="B264" s="9" t="s">
        <v>1540</v>
      </c>
      <c r="C264" s="25" t="s">
        <v>66</v>
      </c>
      <c r="D264" t="s">
        <v>1623</v>
      </c>
    </row>
    <row r="265" spans="1:4" ht="15.75" customHeight="1" x14ac:dyDescent="0.2">
      <c r="A265" s="25" t="s">
        <v>482</v>
      </c>
      <c r="B265" s="9" t="s">
        <v>1535</v>
      </c>
      <c r="C265" s="25" t="s">
        <v>66</v>
      </c>
      <c r="D265" t="s">
        <v>1623</v>
      </c>
    </row>
    <row r="266" spans="1:4" ht="15.75" customHeight="1" x14ac:dyDescent="0.2">
      <c r="A266" s="25" t="s">
        <v>483</v>
      </c>
      <c r="B266" s="9" t="s">
        <v>1248</v>
      </c>
      <c r="C266" s="25" t="s">
        <v>66</v>
      </c>
      <c r="D266" t="s">
        <v>1623</v>
      </c>
    </row>
    <row r="267" spans="1:4" ht="15.75" customHeight="1" x14ac:dyDescent="0.2">
      <c r="A267" s="9" t="s">
        <v>484</v>
      </c>
      <c r="B267" s="9" t="s">
        <v>1341</v>
      </c>
      <c r="C267" s="25" t="s">
        <v>66</v>
      </c>
      <c r="D267" t="s">
        <v>1623</v>
      </c>
    </row>
    <row r="268" spans="1:4" ht="15.75" customHeight="1" x14ac:dyDescent="0.2">
      <c r="A268" s="25" t="s">
        <v>485</v>
      </c>
      <c r="B268" s="9" t="s">
        <v>1379</v>
      </c>
      <c r="C268" s="25" t="s">
        <v>66</v>
      </c>
      <c r="D268" t="s">
        <v>1623</v>
      </c>
    </row>
    <row r="269" spans="1:4" ht="15.75" customHeight="1" x14ac:dyDescent="0.2">
      <c r="A269" s="25" t="s">
        <v>486</v>
      </c>
      <c r="B269" s="9" t="s">
        <v>1379</v>
      </c>
      <c r="C269" s="25" t="s">
        <v>66</v>
      </c>
      <c r="D269" t="s">
        <v>1623</v>
      </c>
    </row>
    <row r="270" spans="1:4" ht="15.75" customHeight="1" x14ac:dyDescent="0.2">
      <c r="A270" s="25" t="s">
        <v>487</v>
      </c>
      <c r="B270" s="9" t="s">
        <v>1482</v>
      </c>
      <c r="C270" s="25" t="s">
        <v>66</v>
      </c>
      <c r="D270" t="s">
        <v>1623</v>
      </c>
    </row>
    <row r="271" spans="1:4" ht="15.75" customHeight="1" x14ac:dyDescent="0.2">
      <c r="A271" s="25" t="s">
        <v>488</v>
      </c>
      <c r="B271" s="9" t="s">
        <v>1366</v>
      </c>
      <c r="C271" s="25" t="s">
        <v>66</v>
      </c>
      <c r="D271" t="s">
        <v>1623</v>
      </c>
    </row>
    <row r="272" spans="1:4" ht="15.75" customHeight="1" x14ac:dyDescent="0.2">
      <c r="A272" s="25" t="s">
        <v>489</v>
      </c>
      <c r="B272" s="9" t="s">
        <v>1541</v>
      </c>
      <c r="C272" s="25" t="s">
        <v>66</v>
      </c>
      <c r="D272" t="s">
        <v>1623</v>
      </c>
    </row>
    <row r="273" spans="1:4" ht="15.75" customHeight="1" x14ac:dyDescent="0.2">
      <c r="A273" s="25" t="s">
        <v>490</v>
      </c>
      <c r="B273" s="9" t="s">
        <v>1418</v>
      </c>
      <c r="C273" s="25" t="s">
        <v>131</v>
      </c>
      <c r="D273" t="s">
        <v>1623</v>
      </c>
    </row>
    <row r="274" spans="1:4" ht="15.75" customHeight="1" x14ac:dyDescent="0.2">
      <c r="A274" s="25" t="s">
        <v>491</v>
      </c>
      <c r="B274" s="9" t="s">
        <v>48</v>
      </c>
      <c r="C274" s="25" t="s">
        <v>147</v>
      </c>
      <c r="D274" t="s">
        <v>1623</v>
      </c>
    </row>
    <row r="275" spans="1:4" ht="15.75" customHeight="1" x14ac:dyDescent="0.2">
      <c r="A275" s="25" t="s">
        <v>492</v>
      </c>
      <c r="B275" s="9" t="s">
        <v>1490</v>
      </c>
      <c r="C275" s="25" t="s">
        <v>147</v>
      </c>
      <c r="D275" t="s">
        <v>1623</v>
      </c>
    </row>
    <row r="276" spans="1:4" ht="15.75" customHeight="1" x14ac:dyDescent="0.2">
      <c r="A276" s="25" t="s">
        <v>493</v>
      </c>
      <c r="B276" s="9" t="s">
        <v>1507</v>
      </c>
      <c r="C276" s="25" t="s">
        <v>147</v>
      </c>
      <c r="D276" t="s">
        <v>1623</v>
      </c>
    </row>
    <row r="277" spans="1:4" ht="15.75" customHeight="1" x14ac:dyDescent="0.2">
      <c r="A277" s="25" t="s">
        <v>494</v>
      </c>
      <c r="B277" s="9" t="s">
        <v>1523</v>
      </c>
      <c r="C277" s="25" t="s">
        <v>147</v>
      </c>
      <c r="D277" t="s">
        <v>1623</v>
      </c>
    </row>
    <row r="278" spans="1:4" ht="15.75" customHeight="1" x14ac:dyDescent="0.2">
      <c r="A278" s="25" t="s">
        <v>495</v>
      </c>
      <c r="B278" s="9" t="s">
        <v>1341</v>
      </c>
      <c r="C278" s="25" t="s">
        <v>147</v>
      </c>
      <c r="D278" t="s">
        <v>1623</v>
      </c>
    </row>
    <row r="279" spans="1:4" ht="15.75" customHeight="1" x14ac:dyDescent="0.2">
      <c r="A279" s="25" t="s">
        <v>496</v>
      </c>
      <c r="B279" s="9" t="s">
        <v>1530</v>
      </c>
      <c r="C279" s="25" t="s">
        <v>147</v>
      </c>
      <c r="D279" t="s">
        <v>1623</v>
      </c>
    </row>
    <row r="280" spans="1:4" ht="15.75" customHeight="1" x14ac:dyDescent="0.2">
      <c r="A280" s="25" t="s">
        <v>497</v>
      </c>
      <c r="B280" s="9" t="s">
        <v>1500</v>
      </c>
      <c r="C280" s="25" t="s">
        <v>147</v>
      </c>
      <c r="D280" t="s">
        <v>1623</v>
      </c>
    </row>
    <row r="281" spans="1:4" ht="15.75" customHeight="1" x14ac:dyDescent="0.2">
      <c r="A281" s="25" t="s">
        <v>498</v>
      </c>
      <c r="B281" s="9" t="s">
        <v>1264</v>
      </c>
      <c r="C281" s="25" t="s">
        <v>147</v>
      </c>
      <c r="D281" t="s">
        <v>1623</v>
      </c>
    </row>
    <row r="282" spans="1:4" ht="15.75" customHeight="1" x14ac:dyDescent="0.2">
      <c r="A282" s="25" t="s">
        <v>499</v>
      </c>
      <c r="B282" s="9" t="s">
        <v>11</v>
      </c>
      <c r="C282" s="25" t="s">
        <v>147</v>
      </c>
      <c r="D282" t="s">
        <v>1623</v>
      </c>
    </row>
    <row r="283" spans="1:4" ht="15.75" customHeight="1" x14ac:dyDescent="0.2">
      <c r="A283" s="25" t="s">
        <v>500</v>
      </c>
      <c r="B283" s="9" t="s">
        <v>1542</v>
      </c>
      <c r="C283" s="25" t="s">
        <v>66</v>
      </c>
      <c r="D283" t="s">
        <v>1623</v>
      </c>
    </row>
    <row r="284" spans="1:4" ht="15.75" customHeight="1" x14ac:dyDescent="0.2">
      <c r="A284" s="25" t="s">
        <v>501</v>
      </c>
      <c r="B284" s="9" t="s">
        <v>1479</v>
      </c>
      <c r="C284" s="25" t="s">
        <v>66</v>
      </c>
      <c r="D284" t="s">
        <v>1623</v>
      </c>
    </row>
    <row r="285" spans="1:4" ht="15.75" customHeight="1" x14ac:dyDescent="0.2">
      <c r="A285" s="25" t="s">
        <v>502</v>
      </c>
      <c r="B285" s="9" t="s">
        <v>1534</v>
      </c>
      <c r="C285" s="25" t="s">
        <v>66</v>
      </c>
      <c r="D285" t="s">
        <v>1623</v>
      </c>
    </row>
    <row r="286" spans="1:4" ht="15.75" customHeight="1" x14ac:dyDescent="0.2">
      <c r="A286" s="25" t="s">
        <v>503</v>
      </c>
      <c r="B286" s="9" t="s">
        <v>1479</v>
      </c>
      <c r="C286" s="25" t="s">
        <v>66</v>
      </c>
      <c r="D286" t="s">
        <v>1623</v>
      </c>
    </row>
    <row r="287" spans="1:4" ht="15.75" customHeight="1" x14ac:dyDescent="0.2">
      <c r="A287" s="25" t="s">
        <v>504</v>
      </c>
      <c r="B287" s="9" t="s">
        <v>1248</v>
      </c>
      <c r="C287" s="25" t="s">
        <v>66</v>
      </c>
      <c r="D287" t="s">
        <v>1623</v>
      </c>
    </row>
    <row r="288" spans="1:4" ht="15.75" customHeight="1" x14ac:dyDescent="0.2">
      <c r="A288" s="25" t="s">
        <v>505</v>
      </c>
      <c r="B288" s="9" t="s">
        <v>1245</v>
      </c>
      <c r="C288" s="25" t="s">
        <v>66</v>
      </c>
      <c r="D288" t="s">
        <v>1623</v>
      </c>
    </row>
    <row r="289" spans="1:4" ht="15.75" customHeight="1" x14ac:dyDescent="0.2">
      <c r="A289" s="25" t="s">
        <v>506</v>
      </c>
      <c r="B289" s="9" t="s">
        <v>1245</v>
      </c>
      <c r="C289" s="25" t="s">
        <v>66</v>
      </c>
      <c r="D289" t="s">
        <v>1623</v>
      </c>
    </row>
    <row r="290" spans="1:4" ht="15.75" customHeight="1" x14ac:dyDescent="0.2">
      <c r="A290" s="25" t="s">
        <v>507</v>
      </c>
      <c r="B290" s="9" t="s">
        <v>1543</v>
      </c>
      <c r="C290" s="25" t="s">
        <v>66</v>
      </c>
      <c r="D290" t="s">
        <v>1623</v>
      </c>
    </row>
    <row r="291" spans="1:4" ht="15.75" customHeight="1" x14ac:dyDescent="0.2">
      <c r="A291" s="25" t="s">
        <v>508</v>
      </c>
      <c r="B291" s="9" t="s">
        <v>1539</v>
      </c>
      <c r="C291" s="25" t="s">
        <v>66</v>
      </c>
      <c r="D291" t="s">
        <v>1623</v>
      </c>
    </row>
    <row r="292" spans="1:4" ht="15.75" customHeight="1" x14ac:dyDescent="0.2">
      <c r="A292" s="25" t="s">
        <v>509</v>
      </c>
      <c r="B292" s="9" t="s">
        <v>1500</v>
      </c>
      <c r="C292" s="25" t="s">
        <v>66</v>
      </c>
      <c r="D292" t="s">
        <v>1623</v>
      </c>
    </row>
    <row r="293" spans="1:4" ht="15.75" customHeight="1" x14ac:dyDescent="0.2">
      <c r="A293" s="25" t="s">
        <v>510</v>
      </c>
      <c r="B293" s="9" t="s">
        <v>1542</v>
      </c>
      <c r="C293" s="25" t="s">
        <v>66</v>
      </c>
      <c r="D293" t="s">
        <v>1623</v>
      </c>
    </row>
    <row r="294" spans="1:4" ht="15.75" customHeight="1" x14ac:dyDescent="0.2">
      <c r="A294" s="25" t="s">
        <v>511</v>
      </c>
      <c r="B294" s="9" t="s">
        <v>1245</v>
      </c>
      <c r="C294" s="25" t="s">
        <v>66</v>
      </c>
      <c r="D294" t="s">
        <v>1623</v>
      </c>
    </row>
    <row r="295" spans="1:4" ht="15.75" customHeight="1" x14ac:dyDescent="0.2">
      <c r="A295" s="25" t="s">
        <v>512</v>
      </c>
      <c r="B295" s="9" t="s">
        <v>1245</v>
      </c>
      <c r="C295" s="25" t="s">
        <v>66</v>
      </c>
      <c r="D295" t="s">
        <v>1623</v>
      </c>
    </row>
    <row r="296" spans="1:4" ht="15.75" customHeight="1" x14ac:dyDescent="0.2">
      <c r="A296" s="25" t="s">
        <v>513</v>
      </c>
      <c r="B296" s="9" t="s">
        <v>1379</v>
      </c>
      <c r="C296" s="25" t="s">
        <v>66</v>
      </c>
      <c r="D296" t="s">
        <v>1623</v>
      </c>
    </row>
    <row r="297" spans="1:4" ht="15.75" customHeight="1" x14ac:dyDescent="0.2">
      <c r="A297" s="25" t="s">
        <v>514</v>
      </c>
      <c r="B297" s="9" t="s">
        <v>1327</v>
      </c>
      <c r="C297" s="25" t="s">
        <v>66</v>
      </c>
      <c r="D297" t="s">
        <v>1623</v>
      </c>
    </row>
    <row r="298" spans="1:4" ht="15.75" customHeight="1" x14ac:dyDescent="0.2">
      <c r="A298" s="25" t="s">
        <v>515</v>
      </c>
      <c r="B298" s="9" t="s">
        <v>1481</v>
      </c>
      <c r="C298" s="25" t="s">
        <v>66</v>
      </c>
      <c r="D298" t="s">
        <v>1623</v>
      </c>
    </row>
    <row r="299" spans="1:4" ht="15.75" customHeight="1" x14ac:dyDescent="0.2">
      <c r="A299" s="25" t="s">
        <v>516</v>
      </c>
      <c r="B299" s="9" t="s">
        <v>1379</v>
      </c>
      <c r="C299" s="25" t="s">
        <v>66</v>
      </c>
      <c r="D299" t="s">
        <v>1623</v>
      </c>
    </row>
    <row r="300" spans="1:4" ht="15.75" customHeight="1" x14ac:dyDescent="0.2">
      <c r="A300" s="25" t="s">
        <v>517</v>
      </c>
      <c r="B300" s="9" t="s">
        <v>1327</v>
      </c>
      <c r="C300" s="25" t="s">
        <v>66</v>
      </c>
      <c r="D300" t="s">
        <v>1623</v>
      </c>
    </row>
    <row r="301" spans="1:4" ht="15.75" customHeight="1" x14ac:dyDescent="0.2">
      <c r="A301" s="25" t="s">
        <v>518</v>
      </c>
      <c r="B301" s="9" t="s">
        <v>1530</v>
      </c>
      <c r="C301" s="25" t="s">
        <v>147</v>
      </c>
      <c r="D301" t="s">
        <v>1623</v>
      </c>
    </row>
    <row r="302" spans="1:4" ht="15.75" customHeight="1" x14ac:dyDescent="0.2">
      <c r="A302" s="25" t="s">
        <v>519</v>
      </c>
      <c r="B302" s="9" t="s">
        <v>8</v>
      </c>
      <c r="C302" s="25" t="s">
        <v>147</v>
      </c>
      <c r="D302" t="s">
        <v>1623</v>
      </c>
    </row>
    <row r="303" spans="1:4" ht="15.75" customHeight="1" x14ac:dyDescent="0.2">
      <c r="A303" s="25" t="s">
        <v>520</v>
      </c>
      <c r="B303" s="9" t="s">
        <v>1508</v>
      </c>
      <c r="C303" s="25" t="s">
        <v>147</v>
      </c>
      <c r="D303" t="s">
        <v>1623</v>
      </c>
    </row>
    <row r="304" spans="1:4" ht="15.75" customHeight="1" x14ac:dyDescent="0.2">
      <c r="A304" s="25" t="s">
        <v>521</v>
      </c>
      <c r="B304" s="9" t="s">
        <v>1507</v>
      </c>
      <c r="C304" s="25" t="s">
        <v>147</v>
      </c>
      <c r="D304" t="s">
        <v>1623</v>
      </c>
    </row>
    <row r="305" spans="1:4" ht="15.75" customHeight="1" x14ac:dyDescent="0.2">
      <c r="A305" s="25" t="s">
        <v>522</v>
      </c>
      <c r="B305" s="9" t="s">
        <v>1491</v>
      </c>
      <c r="C305" s="25" t="s">
        <v>147</v>
      </c>
      <c r="D305" t="s">
        <v>1623</v>
      </c>
    </row>
    <row r="306" spans="1:4" ht="15.75" customHeight="1" x14ac:dyDescent="0.2">
      <c r="A306" s="25" t="s">
        <v>523</v>
      </c>
      <c r="B306" s="9" t="s">
        <v>1495</v>
      </c>
      <c r="C306" s="25" t="s">
        <v>147</v>
      </c>
      <c r="D306" t="s">
        <v>1623</v>
      </c>
    </row>
    <row r="307" spans="1:4" ht="15.75" customHeight="1" x14ac:dyDescent="0.2">
      <c r="A307" s="25" t="s">
        <v>524</v>
      </c>
      <c r="B307" s="9" t="s">
        <v>1341</v>
      </c>
      <c r="C307" s="25" t="s">
        <v>147</v>
      </c>
      <c r="D307" t="s">
        <v>1623</v>
      </c>
    </row>
    <row r="308" spans="1:4" ht="15.75" customHeight="1" x14ac:dyDescent="0.2">
      <c r="A308" s="25" t="s">
        <v>525</v>
      </c>
      <c r="B308" s="9" t="s">
        <v>1544</v>
      </c>
      <c r="C308" s="25" t="s">
        <v>147</v>
      </c>
      <c r="D308" t="s">
        <v>1623</v>
      </c>
    </row>
    <row r="309" spans="1:4" ht="15.75" customHeight="1" x14ac:dyDescent="0.2">
      <c r="A309" s="25" t="s">
        <v>526</v>
      </c>
      <c r="B309" s="9" t="s">
        <v>1521</v>
      </c>
      <c r="C309" s="25" t="s">
        <v>147</v>
      </c>
      <c r="D309" t="s">
        <v>1623</v>
      </c>
    </row>
    <row r="310" spans="1:4" ht="15.75" customHeight="1" x14ac:dyDescent="0.2">
      <c r="A310" s="25" t="s">
        <v>527</v>
      </c>
      <c r="B310" s="9" t="s">
        <v>1545</v>
      </c>
      <c r="C310" s="25" t="s">
        <v>147</v>
      </c>
      <c r="D310" t="s">
        <v>1623</v>
      </c>
    </row>
    <row r="311" spans="1:4" ht="15.75" customHeight="1" x14ac:dyDescent="0.2">
      <c r="A311" s="25" t="s">
        <v>528</v>
      </c>
      <c r="B311" s="9" t="s">
        <v>1507</v>
      </c>
      <c r="C311" s="25" t="s">
        <v>147</v>
      </c>
      <c r="D311" t="s">
        <v>1623</v>
      </c>
    </row>
    <row r="312" spans="1:4" ht="15.75" customHeight="1" x14ac:dyDescent="0.2">
      <c r="A312" s="25" t="s">
        <v>529</v>
      </c>
      <c r="B312" s="9" t="s">
        <v>1514</v>
      </c>
      <c r="C312" s="25" t="s">
        <v>147</v>
      </c>
      <c r="D312" t="s">
        <v>1623</v>
      </c>
    </row>
    <row r="313" spans="1:4" ht="15.75" customHeight="1" x14ac:dyDescent="0.2">
      <c r="A313" s="25" t="s">
        <v>530</v>
      </c>
      <c r="B313" s="9" t="s">
        <v>1248</v>
      </c>
      <c r="C313" s="25" t="s">
        <v>147</v>
      </c>
      <c r="D313" t="s">
        <v>1623</v>
      </c>
    </row>
    <row r="314" spans="1:4" ht="15.75" customHeight="1" x14ac:dyDescent="0.2">
      <c r="A314" s="25" t="s">
        <v>531</v>
      </c>
      <c r="B314" s="9" t="s">
        <v>1500</v>
      </c>
      <c r="C314" s="25" t="s">
        <v>147</v>
      </c>
      <c r="D314" t="s">
        <v>1623</v>
      </c>
    </row>
    <row r="315" spans="1:4" ht="15.75" customHeight="1" x14ac:dyDescent="0.2">
      <c r="A315" s="25" t="s">
        <v>532</v>
      </c>
      <c r="B315" s="9" t="s">
        <v>1514</v>
      </c>
      <c r="C315" s="25" t="s">
        <v>147</v>
      </c>
      <c r="D315" t="s">
        <v>1623</v>
      </c>
    </row>
    <row r="316" spans="1:4" ht="15.75" customHeight="1" x14ac:dyDescent="0.2">
      <c r="A316" s="25" t="s">
        <v>533</v>
      </c>
      <c r="B316" s="9" t="s">
        <v>1376</v>
      </c>
      <c r="C316" s="25" t="s">
        <v>147</v>
      </c>
      <c r="D316" t="s">
        <v>1623</v>
      </c>
    </row>
    <row r="317" spans="1:4" ht="15.75" customHeight="1" x14ac:dyDescent="0.2">
      <c r="A317" s="25" t="s">
        <v>534</v>
      </c>
      <c r="B317" s="9" t="s">
        <v>16</v>
      </c>
      <c r="C317" s="25" t="s">
        <v>147</v>
      </c>
      <c r="D317" t="s">
        <v>1623</v>
      </c>
    </row>
    <row r="318" spans="1:4" ht="15.75" customHeight="1" x14ac:dyDescent="0.2">
      <c r="A318" s="25" t="s">
        <v>535</v>
      </c>
      <c r="B318" s="9" t="s">
        <v>1350</v>
      </c>
      <c r="C318" s="25" t="s">
        <v>147</v>
      </c>
      <c r="D318" t="s">
        <v>1623</v>
      </c>
    </row>
    <row r="319" spans="1:4" ht="15.75" customHeight="1" x14ac:dyDescent="0.2">
      <c r="A319" s="25" t="s">
        <v>536</v>
      </c>
      <c r="B319" s="9" t="s">
        <v>1514</v>
      </c>
      <c r="C319" s="25" t="s">
        <v>147</v>
      </c>
      <c r="D319" t="s">
        <v>1623</v>
      </c>
    </row>
    <row r="320" spans="1:4" ht="15.75" customHeight="1" x14ac:dyDescent="0.2">
      <c r="A320" s="25" t="s">
        <v>537</v>
      </c>
      <c r="B320" s="9" t="s">
        <v>1307</v>
      </c>
      <c r="C320" s="25" t="s">
        <v>66</v>
      </c>
      <c r="D320" t="s">
        <v>1623</v>
      </c>
    </row>
    <row r="321" spans="1:4" ht="15.75" customHeight="1" x14ac:dyDescent="0.2">
      <c r="A321" s="25" t="s">
        <v>538</v>
      </c>
      <c r="B321" s="9" t="s">
        <v>1307</v>
      </c>
      <c r="C321" s="25" t="s">
        <v>66</v>
      </c>
      <c r="D321" t="s">
        <v>1623</v>
      </c>
    </row>
    <row r="322" spans="1:4" ht="15.75" customHeight="1" x14ac:dyDescent="0.2">
      <c r="A322" s="25" t="s">
        <v>539</v>
      </c>
      <c r="B322" s="9" t="s">
        <v>1307</v>
      </c>
      <c r="C322" s="25" t="s">
        <v>66</v>
      </c>
      <c r="D322" t="s">
        <v>1623</v>
      </c>
    </row>
    <row r="323" spans="1:4" ht="15.75" customHeight="1" x14ac:dyDescent="0.2">
      <c r="A323" s="25" t="s">
        <v>540</v>
      </c>
      <c r="B323" s="9" t="s">
        <v>1515</v>
      </c>
      <c r="C323" s="25" t="s">
        <v>147</v>
      </c>
      <c r="D323" t="s">
        <v>1623</v>
      </c>
    </row>
    <row r="324" spans="1:4" ht="15.75" customHeight="1" x14ac:dyDescent="0.2">
      <c r="A324" s="25" t="s">
        <v>541</v>
      </c>
      <c r="B324" s="9" t="s">
        <v>1542</v>
      </c>
      <c r="C324" s="25" t="s">
        <v>66</v>
      </c>
      <c r="D324" t="s">
        <v>1623</v>
      </c>
    </row>
    <row r="325" spans="1:4" ht="15.75" customHeight="1" x14ac:dyDescent="0.2">
      <c r="A325" s="25" t="s">
        <v>542</v>
      </c>
      <c r="B325" s="9" t="s">
        <v>1523</v>
      </c>
      <c r="C325" s="25" t="s">
        <v>147</v>
      </c>
      <c r="D325" t="s">
        <v>1623</v>
      </c>
    </row>
    <row r="326" spans="1:4" ht="15.75" customHeight="1" x14ac:dyDescent="0.2">
      <c r="A326" s="25" t="s">
        <v>543</v>
      </c>
      <c r="B326" s="9" t="s">
        <v>1546</v>
      </c>
      <c r="C326" s="25" t="s">
        <v>147</v>
      </c>
      <c r="D326" t="s">
        <v>1623</v>
      </c>
    </row>
    <row r="327" spans="1:4" ht="15.75" customHeight="1" x14ac:dyDescent="0.2">
      <c r="A327" s="25" t="s">
        <v>544</v>
      </c>
      <c r="B327" s="9" t="s">
        <v>1307</v>
      </c>
      <c r="C327" s="25" t="s">
        <v>147</v>
      </c>
      <c r="D327" t="s">
        <v>1623</v>
      </c>
    </row>
    <row r="328" spans="1:4" ht="15.75" customHeight="1" x14ac:dyDescent="0.2">
      <c r="A328" s="25" t="s">
        <v>545</v>
      </c>
      <c r="B328" s="9" t="s">
        <v>1514</v>
      </c>
      <c r="C328" s="25" t="s">
        <v>147</v>
      </c>
      <c r="D328" t="s">
        <v>1623</v>
      </c>
    </row>
    <row r="329" spans="1:4" ht="15.75" customHeight="1" x14ac:dyDescent="0.2">
      <c r="A329" s="25" t="s">
        <v>546</v>
      </c>
      <c r="B329" s="9" t="s">
        <v>1421</v>
      </c>
      <c r="C329" s="25" t="s">
        <v>147</v>
      </c>
      <c r="D329" t="s">
        <v>1623</v>
      </c>
    </row>
    <row r="330" spans="1:4" ht="15.75" customHeight="1" x14ac:dyDescent="0.2">
      <c r="A330" s="25" t="s">
        <v>547</v>
      </c>
      <c r="B330" s="9" t="s">
        <v>1547</v>
      </c>
      <c r="C330" s="25" t="s">
        <v>147</v>
      </c>
      <c r="D330" t="s">
        <v>1623</v>
      </c>
    </row>
    <row r="331" spans="1:4" ht="15.75" customHeight="1" x14ac:dyDescent="0.2">
      <c r="A331" s="25" t="s">
        <v>548</v>
      </c>
      <c r="B331" s="9" t="s">
        <v>1495</v>
      </c>
      <c r="C331" s="25" t="s">
        <v>147</v>
      </c>
      <c r="D331" t="s">
        <v>1623</v>
      </c>
    </row>
    <row r="332" spans="1:4" ht="15.75" customHeight="1" x14ac:dyDescent="0.2">
      <c r="A332" s="25" t="s">
        <v>549</v>
      </c>
      <c r="B332" s="9" t="s">
        <v>1515</v>
      </c>
      <c r="C332" s="25" t="s">
        <v>147</v>
      </c>
      <c r="D332" t="s">
        <v>1623</v>
      </c>
    </row>
    <row r="333" spans="1:4" ht="15.75" customHeight="1" x14ac:dyDescent="0.2">
      <c r="A333" s="25" t="s">
        <v>550</v>
      </c>
      <c r="B333" s="9" t="s">
        <v>11</v>
      </c>
      <c r="C333" s="25" t="s">
        <v>147</v>
      </c>
      <c r="D333" t="s">
        <v>1623</v>
      </c>
    </row>
    <row r="334" spans="1:4" ht="15.75" customHeight="1" x14ac:dyDescent="0.2">
      <c r="A334" s="25" t="s">
        <v>551</v>
      </c>
      <c r="B334" s="9" t="s">
        <v>1530</v>
      </c>
      <c r="C334" s="25" t="s">
        <v>147</v>
      </c>
      <c r="D334" t="s">
        <v>1623</v>
      </c>
    </row>
    <row r="335" spans="1:4" ht="15.75" customHeight="1" x14ac:dyDescent="0.2">
      <c r="A335" s="25" t="s">
        <v>552</v>
      </c>
      <c r="B335" s="9" t="s">
        <v>1424</v>
      </c>
      <c r="C335" s="25" t="s">
        <v>147</v>
      </c>
      <c r="D335" t="s">
        <v>1623</v>
      </c>
    </row>
    <row r="336" spans="1:4" ht="15.75" customHeight="1" x14ac:dyDescent="0.2">
      <c r="A336" s="25" t="s">
        <v>553</v>
      </c>
      <c r="B336" s="9" t="s">
        <v>1548</v>
      </c>
      <c r="C336" s="25" t="s">
        <v>147</v>
      </c>
      <c r="D336" t="s">
        <v>1623</v>
      </c>
    </row>
    <row r="337" spans="1:4" ht="15.75" customHeight="1" x14ac:dyDescent="0.2">
      <c r="A337" s="25" t="s">
        <v>554</v>
      </c>
      <c r="B337" s="9" t="s">
        <v>1327</v>
      </c>
      <c r="C337" s="25" t="s">
        <v>66</v>
      </c>
      <c r="D337" t="s">
        <v>1623</v>
      </c>
    </row>
    <row r="338" spans="1:4" ht="15.75" customHeight="1" x14ac:dyDescent="0.2">
      <c r="A338" s="25" t="s">
        <v>555</v>
      </c>
      <c r="B338" s="9" t="s">
        <v>1482</v>
      </c>
      <c r="C338" s="25" t="s">
        <v>66</v>
      </c>
      <c r="D338" t="s">
        <v>1623</v>
      </c>
    </row>
    <row r="339" spans="1:4" ht="15.75" customHeight="1" x14ac:dyDescent="0.2">
      <c r="A339" s="9" t="s">
        <v>556</v>
      </c>
      <c r="B339" s="9" t="s">
        <v>1549</v>
      </c>
      <c r="C339" s="25" t="s">
        <v>66</v>
      </c>
      <c r="D339" t="s">
        <v>1624</v>
      </c>
    </row>
    <row r="340" spans="1:4" ht="15.75" customHeight="1" x14ac:dyDescent="0.2">
      <c r="A340" s="25" t="s">
        <v>557</v>
      </c>
      <c r="B340" s="9" t="s">
        <v>1479</v>
      </c>
      <c r="C340" s="25" t="s">
        <v>66</v>
      </c>
      <c r="D340" t="s">
        <v>1624</v>
      </c>
    </row>
    <row r="341" spans="1:4" ht="15.75" customHeight="1" x14ac:dyDescent="0.2">
      <c r="A341" s="25" t="s">
        <v>558</v>
      </c>
      <c r="B341" s="9" t="s">
        <v>1479</v>
      </c>
      <c r="C341" s="25" t="s">
        <v>66</v>
      </c>
      <c r="D341" t="s">
        <v>1624</v>
      </c>
    </row>
    <row r="342" spans="1:4" ht="15.75" customHeight="1" x14ac:dyDescent="0.2">
      <c r="A342" s="25" t="s">
        <v>559</v>
      </c>
      <c r="B342" s="9" t="s">
        <v>1480</v>
      </c>
      <c r="C342" s="25" t="s">
        <v>66</v>
      </c>
      <c r="D342" t="s">
        <v>1624</v>
      </c>
    </row>
    <row r="343" spans="1:4" ht="15.75" customHeight="1" x14ac:dyDescent="0.2">
      <c r="A343" s="25" t="s">
        <v>560</v>
      </c>
      <c r="B343" s="9" t="s">
        <v>1481</v>
      </c>
      <c r="C343" s="25" t="s">
        <v>66</v>
      </c>
      <c r="D343" t="s">
        <v>1624</v>
      </c>
    </row>
    <row r="344" spans="1:4" ht="15.75" customHeight="1" x14ac:dyDescent="0.2">
      <c r="A344" s="25" t="s">
        <v>561</v>
      </c>
      <c r="B344" s="9" t="s">
        <v>1481</v>
      </c>
      <c r="C344" s="25" t="s">
        <v>66</v>
      </c>
      <c r="D344" t="s">
        <v>1624</v>
      </c>
    </row>
    <row r="345" spans="1:4" ht="15.75" customHeight="1" x14ac:dyDescent="0.2">
      <c r="A345" s="25" t="s">
        <v>562</v>
      </c>
      <c r="B345" s="9" t="s">
        <v>1482</v>
      </c>
      <c r="C345" s="25" t="s">
        <v>66</v>
      </c>
      <c r="D345" t="s">
        <v>1624</v>
      </c>
    </row>
    <row r="346" spans="1:4" ht="15.75" customHeight="1" x14ac:dyDescent="0.2">
      <c r="A346" s="25" t="s">
        <v>563</v>
      </c>
      <c r="B346" s="9" t="s">
        <v>1245</v>
      </c>
      <c r="C346" s="25" t="s">
        <v>66</v>
      </c>
      <c r="D346" t="s">
        <v>1624</v>
      </c>
    </row>
    <row r="347" spans="1:4" ht="15.75" customHeight="1" x14ac:dyDescent="0.2">
      <c r="A347" s="25" t="s">
        <v>564</v>
      </c>
      <c r="B347" s="9" t="s">
        <v>1325</v>
      </c>
      <c r="C347" s="25" t="s">
        <v>66</v>
      </c>
      <c r="D347" t="s">
        <v>1624</v>
      </c>
    </row>
    <row r="348" spans="1:4" ht="15.75" customHeight="1" x14ac:dyDescent="0.2">
      <c r="A348" s="25" t="s">
        <v>565</v>
      </c>
      <c r="B348" s="9" t="s">
        <v>1325</v>
      </c>
      <c r="C348" s="25" t="s">
        <v>66</v>
      </c>
      <c r="D348" t="s">
        <v>1624</v>
      </c>
    </row>
    <row r="349" spans="1:4" ht="15.75" customHeight="1" x14ac:dyDescent="0.2">
      <c r="A349" s="25" t="s">
        <v>566</v>
      </c>
      <c r="B349" s="9" t="s">
        <v>1325</v>
      </c>
      <c r="C349" s="25" t="s">
        <v>66</v>
      </c>
      <c r="D349" t="s">
        <v>1624</v>
      </c>
    </row>
    <row r="350" spans="1:4" ht="15.75" customHeight="1" x14ac:dyDescent="0.2">
      <c r="A350" s="25" t="s">
        <v>567</v>
      </c>
      <c r="B350" s="9" t="s">
        <v>1539</v>
      </c>
      <c r="C350" s="25" t="s">
        <v>66</v>
      </c>
      <c r="D350" t="s">
        <v>1624</v>
      </c>
    </row>
    <row r="351" spans="1:4" ht="15.75" customHeight="1" x14ac:dyDescent="0.2">
      <c r="A351" s="25" t="s">
        <v>568</v>
      </c>
      <c r="B351" s="9" t="s">
        <v>1482</v>
      </c>
      <c r="C351" s="25" t="s">
        <v>66</v>
      </c>
      <c r="D351" t="s">
        <v>1624</v>
      </c>
    </row>
    <row r="352" spans="1:4" ht="15.75" customHeight="1" x14ac:dyDescent="0.2">
      <c r="A352" s="9" t="s">
        <v>569</v>
      </c>
      <c r="B352" s="9" t="s">
        <v>1482</v>
      </c>
      <c r="C352" s="25" t="s">
        <v>66</v>
      </c>
      <c r="D352" t="s">
        <v>1624</v>
      </c>
    </row>
    <row r="353" spans="1:4" ht="15.75" customHeight="1" x14ac:dyDescent="0.2">
      <c r="A353" s="9" t="s">
        <v>570</v>
      </c>
      <c r="B353" s="9" t="s">
        <v>1550</v>
      </c>
      <c r="C353" s="25" t="s">
        <v>104</v>
      </c>
      <c r="D353" s="3" t="s">
        <v>1620</v>
      </c>
    </row>
    <row r="354" spans="1:4" ht="15.75" customHeight="1" x14ac:dyDescent="0.2">
      <c r="A354" s="9" t="s">
        <v>571</v>
      </c>
      <c r="B354" s="9" t="s">
        <v>1421</v>
      </c>
      <c r="C354" s="25" t="s">
        <v>1578</v>
      </c>
      <c r="D354" s="3" t="s">
        <v>1620</v>
      </c>
    </row>
    <row r="355" spans="1:4" ht="15.75" customHeight="1" x14ac:dyDescent="0.2">
      <c r="A355" s="9" t="s">
        <v>572</v>
      </c>
      <c r="B355" s="9" t="s">
        <v>8</v>
      </c>
      <c r="C355" s="25" t="s">
        <v>147</v>
      </c>
      <c r="D355" s="3" t="s">
        <v>1620</v>
      </c>
    </row>
    <row r="356" spans="1:4" ht="15.75" customHeight="1" x14ac:dyDescent="0.2">
      <c r="A356" s="9" t="s">
        <v>573</v>
      </c>
      <c r="B356" s="9" t="s">
        <v>1551</v>
      </c>
      <c r="C356" s="9" t="s">
        <v>1609</v>
      </c>
      <c r="D356" s="3" t="s">
        <v>1620</v>
      </c>
    </row>
    <row r="357" spans="1:4" ht="15.75" customHeight="1" x14ac:dyDescent="0.2">
      <c r="A357" s="9" t="s">
        <v>574</v>
      </c>
      <c r="B357" s="9" t="s">
        <v>1552</v>
      </c>
      <c r="C357" s="25" t="s">
        <v>131</v>
      </c>
      <c r="D357" s="3" t="s">
        <v>1620</v>
      </c>
    </row>
    <row r="358" spans="1:4" ht="15.75" customHeight="1" x14ac:dyDescent="0.2">
      <c r="A358" s="9" t="s">
        <v>575</v>
      </c>
      <c r="B358" s="9" t="s">
        <v>1424</v>
      </c>
      <c r="C358" s="25" t="s">
        <v>1215</v>
      </c>
      <c r="D358" t="s">
        <v>1626</v>
      </c>
    </row>
    <row r="359" spans="1:4" ht="15.75" customHeight="1" x14ac:dyDescent="0.2">
      <c r="A359" s="9" t="s">
        <v>576</v>
      </c>
      <c r="B359" s="9" t="s">
        <v>1499</v>
      </c>
      <c r="C359" s="25" t="s">
        <v>1215</v>
      </c>
      <c r="D359" s="3" t="s">
        <v>1620</v>
      </c>
    </row>
    <row r="360" spans="1:4" ht="15.75" customHeight="1" x14ac:dyDescent="0.2">
      <c r="A360" s="9" t="s">
        <v>577</v>
      </c>
      <c r="B360" s="9" t="s">
        <v>1551</v>
      </c>
      <c r="C360" s="25" t="s">
        <v>63</v>
      </c>
      <c r="D360" s="3" t="s">
        <v>1620</v>
      </c>
    </row>
    <row r="361" spans="1:4" ht="15.75" customHeight="1" x14ac:dyDescent="0.2">
      <c r="A361" s="9" t="s">
        <v>578</v>
      </c>
      <c r="B361" s="9" t="s">
        <v>1327</v>
      </c>
      <c r="C361" s="25" t="s">
        <v>66</v>
      </c>
      <c r="D361" t="s">
        <v>1592</v>
      </c>
    </row>
    <row r="362" spans="1:4" ht="15.75" customHeight="1" x14ac:dyDescent="0.2">
      <c r="A362" s="25" t="s">
        <v>579</v>
      </c>
      <c r="B362" s="9" t="s">
        <v>1539</v>
      </c>
      <c r="C362" s="25" t="s">
        <v>66</v>
      </c>
      <c r="D362" t="s">
        <v>1592</v>
      </c>
    </row>
    <row r="363" spans="1:4" ht="15.75" customHeight="1" x14ac:dyDescent="0.2">
      <c r="A363" s="25" t="s">
        <v>580</v>
      </c>
      <c r="B363" s="9" t="s">
        <v>1481</v>
      </c>
      <c r="C363" s="25" t="s">
        <v>66</v>
      </c>
      <c r="D363" t="s">
        <v>1592</v>
      </c>
    </row>
    <row r="364" spans="1:4" ht="15.75" customHeight="1" x14ac:dyDescent="0.2">
      <c r="A364" s="25" t="s">
        <v>581</v>
      </c>
      <c r="B364" s="9" t="s">
        <v>1245</v>
      </c>
      <c r="C364" s="25" t="s">
        <v>66</v>
      </c>
      <c r="D364" t="s">
        <v>1592</v>
      </c>
    </row>
    <row r="365" spans="1:4" ht="16.5" customHeight="1" x14ac:dyDescent="0.2">
      <c r="A365" s="25" t="s">
        <v>582</v>
      </c>
      <c r="B365" s="9" t="s">
        <v>1553</v>
      </c>
      <c r="C365" s="25" t="s">
        <v>66</v>
      </c>
      <c r="D365" t="s">
        <v>1592</v>
      </c>
    </row>
    <row r="366" spans="1:4" ht="15.75" customHeight="1" x14ac:dyDescent="0.2">
      <c r="A366" s="25" t="s">
        <v>583</v>
      </c>
      <c r="B366" s="9" t="s">
        <v>1482</v>
      </c>
      <c r="C366" s="25" t="s">
        <v>66</v>
      </c>
      <c r="D366" t="s">
        <v>1592</v>
      </c>
    </row>
    <row r="367" spans="1:4" ht="15.75" customHeight="1" x14ac:dyDescent="0.2">
      <c r="A367" s="25" t="s">
        <v>584</v>
      </c>
      <c r="B367" s="9" t="s">
        <v>1323</v>
      </c>
      <c r="C367" s="25" t="s">
        <v>66</v>
      </c>
      <c r="D367" t="s">
        <v>1592</v>
      </c>
    </row>
    <row r="368" spans="1:4" ht="15.75" customHeight="1" x14ac:dyDescent="0.2">
      <c r="A368" s="25" t="s">
        <v>585</v>
      </c>
      <c r="B368" s="9" t="s">
        <v>1355</v>
      </c>
      <c r="C368" s="25" t="s">
        <v>66</v>
      </c>
      <c r="D368" t="s">
        <v>1592</v>
      </c>
    </row>
    <row r="369" spans="1:4" ht="15.75" customHeight="1" x14ac:dyDescent="0.2">
      <c r="A369" s="25" t="s">
        <v>586</v>
      </c>
      <c r="B369" s="9" t="s">
        <v>1480</v>
      </c>
      <c r="C369" s="25" t="s">
        <v>66</v>
      </c>
      <c r="D369" t="s">
        <v>1592</v>
      </c>
    </row>
    <row r="370" spans="1:4" ht="15.75" customHeight="1" x14ac:dyDescent="0.2">
      <c r="A370" s="25" t="s">
        <v>587</v>
      </c>
      <c r="B370" s="9" t="s">
        <v>1483</v>
      </c>
      <c r="C370" s="25" t="s">
        <v>66</v>
      </c>
      <c r="D370" t="s">
        <v>1592</v>
      </c>
    </row>
    <row r="371" spans="1:4" ht="15.75" customHeight="1" x14ac:dyDescent="0.2">
      <c r="A371" s="25" t="s">
        <v>588</v>
      </c>
      <c r="B371" s="9" t="s">
        <v>1482</v>
      </c>
      <c r="C371" s="25" t="s">
        <v>66</v>
      </c>
      <c r="D371" t="s">
        <v>1592</v>
      </c>
    </row>
    <row r="372" spans="1:4" ht="15.75" customHeight="1" x14ac:dyDescent="0.2">
      <c r="A372" s="25" t="s">
        <v>589</v>
      </c>
      <c r="B372" s="9" t="s">
        <v>1500</v>
      </c>
      <c r="C372" s="25" t="s">
        <v>66</v>
      </c>
      <c r="D372" t="s">
        <v>1592</v>
      </c>
    </row>
    <row r="373" spans="1:4" ht="15.75" customHeight="1" x14ac:dyDescent="0.2">
      <c r="A373" s="25" t="s">
        <v>590</v>
      </c>
      <c r="B373" s="9" t="s">
        <v>1514</v>
      </c>
      <c r="C373" s="25" t="s">
        <v>66</v>
      </c>
      <c r="D373" t="s">
        <v>1592</v>
      </c>
    </row>
    <row r="374" spans="1:4" ht="15.75" customHeight="1" x14ac:dyDescent="0.2">
      <c r="A374" s="25" t="s">
        <v>591</v>
      </c>
      <c r="B374" s="9" t="s">
        <v>1325</v>
      </c>
      <c r="C374" s="25" t="s">
        <v>66</v>
      </c>
      <c r="D374" t="s">
        <v>1592</v>
      </c>
    </row>
    <row r="375" spans="1:4" ht="15.75" customHeight="1" x14ac:dyDescent="0.2">
      <c r="A375" s="25" t="s">
        <v>592</v>
      </c>
      <c r="B375" s="9" t="s">
        <v>1479</v>
      </c>
      <c r="C375" s="25" t="s">
        <v>66</v>
      </c>
      <c r="D375" t="s">
        <v>1592</v>
      </c>
    </row>
    <row r="376" spans="1:4" ht="15.75" customHeight="1" x14ac:dyDescent="0.2">
      <c r="A376" s="25" t="s">
        <v>593</v>
      </c>
      <c r="B376" s="9" t="s">
        <v>1325</v>
      </c>
      <c r="C376" s="25" t="s">
        <v>66</v>
      </c>
      <c r="D376" t="s">
        <v>1592</v>
      </c>
    </row>
    <row r="377" spans="1:4" ht="15.75" customHeight="1" x14ac:dyDescent="0.2">
      <c r="A377" s="25" t="s">
        <v>594</v>
      </c>
      <c r="B377" s="9" t="s">
        <v>1481</v>
      </c>
      <c r="C377" s="25" t="s">
        <v>66</v>
      </c>
      <c r="D377" t="s">
        <v>1592</v>
      </c>
    </row>
    <row r="378" spans="1:4" ht="15.75" customHeight="1" x14ac:dyDescent="0.2">
      <c r="A378" s="25" t="s">
        <v>595</v>
      </c>
      <c r="B378" s="9" t="s">
        <v>1514</v>
      </c>
      <c r="C378" s="25" t="s">
        <v>66</v>
      </c>
      <c r="D378" t="s">
        <v>1592</v>
      </c>
    </row>
    <row r="379" spans="1:4" ht="15.75" customHeight="1" x14ac:dyDescent="0.2">
      <c r="A379" s="25" t="s">
        <v>596</v>
      </c>
      <c r="B379" s="9" t="s">
        <v>1481</v>
      </c>
      <c r="C379" s="25" t="s">
        <v>66</v>
      </c>
      <c r="D379" t="s">
        <v>1592</v>
      </c>
    </row>
    <row r="380" spans="1:4" ht="15.75" customHeight="1" x14ac:dyDescent="0.2">
      <c r="A380" s="25" t="s">
        <v>597</v>
      </c>
      <c r="B380" s="9" t="s">
        <v>1482</v>
      </c>
      <c r="C380" s="25" t="s">
        <v>66</v>
      </c>
      <c r="D380" t="s">
        <v>1592</v>
      </c>
    </row>
    <row r="381" spans="1:4" ht="15.75" customHeight="1" x14ac:dyDescent="0.2">
      <c r="A381" s="9" t="s">
        <v>598</v>
      </c>
      <c r="B381" s="9" t="s">
        <v>1288</v>
      </c>
      <c r="C381" s="25" t="s">
        <v>104</v>
      </c>
      <c r="D381" s="3" t="s">
        <v>1620</v>
      </c>
    </row>
    <row r="382" spans="1:4" ht="15.75" customHeight="1" x14ac:dyDescent="0.2">
      <c r="A382" s="25" t="s">
        <v>599</v>
      </c>
      <c r="B382" s="9" t="s">
        <v>1551</v>
      </c>
      <c r="C382" s="9" t="s">
        <v>1609</v>
      </c>
      <c r="D382" s="3" t="s">
        <v>1620</v>
      </c>
    </row>
    <row r="383" spans="1:4" ht="15.75" customHeight="1" x14ac:dyDescent="0.2">
      <c r="A383" s="9" t="s">
        <v>600</v>
      </c>
      <c r="B383" s="9" t="s">
        <v>1409</v>
      </c>
      <c r="C383" s="25" t="s">
        <v>156</v>
      </c>
      <c r="D383" t="s">
        <v>1627</v>
      </c>
    </row>
    <row r="384" spans="1:4" ht="15.75" customHeight="1" x14ac:dyDescent="0.2">
      <c r="A384" s="9" t="s">
        <v>601</v>
      </c>
      <c r="B384" s="9" t="s">
        <v>1393</v>
      </c>
      <c r="C384" s="25" t="s">
        <v>147</v>
      </c>
      <c r="D384" t="s">
        <v>1628</v>
      </c>
    </row>
    <row r="385" spans="1:4" ht="15.75" customHeight="1" x14ac:dyDescent="0.2">
      <c r="A385" s="25" t="s">
        <v>602</v>
      </c>
      <c r="B385" s="9" t="s">
        <v>1508</v>
      </c>
      <c r="C385" s="25" t="s">
        <v>147</v>
      </c>
      <c r="D385" t="s">
        <v>1628</v>
      </c>
    </row>
    <row r="386" spans="1:4" ht="15.75" customHeight="1" x14ac:dyDescent="0.2">
      <c r="A386" s="25" t="s">
        <v>603</v>
      </c>
      <c r="B386" s="9" t="s">
        <v>1500</v>
      </c>
      <c r="C386" s="25" t="s">
        <v>147</v>
      </c>
      <c r="D386" t="s">
        <v>1628</v>
      </c>
    </row>
    <row r="387" spans="1:4" ht="15.75" customHeight="1" x14ac:dyDescent="0.2">
      <c r="A387" s="25" t="s">
        <v>604</v>
      </c>
      <c r="B387" s="9" t="s">
        <v>1429</v>
      </c>
      <c r="C387" s="25" t="s">
        <v>147</v>
      </c>
      <c r="D387" t="s">
        <v>1628</v>
      </c>
    </row>
    <row r="388" spans="1:4" ht="15.75" customHeight="1" x14ac:dyDescent="0.2">
      <c r="A388" s="25" t="s">
        <v>605</v>
      </c>
      <c r="B388" s="9" t="s">
        <v>1426</v>
      </c>
      <c r="C388" s="25" t="s">
        <v>147</v>
      </c>
      <c r="D388" t="s">
        <v>1628</v>
      </c>
    </row>
    <row r="389" spans="1:4" ht="15.75" customHeight="1" x14ac:dyDescent="0.2">
      <c r="A389" s="25" t="s">
        <v>606</v>
      </c>
      <c r="B389" s="9" t="s">
        <v>1506</v>
      </c>
      <c r="C389" s="25" t="s">
        <v>147</v>
      </c>
      <c r="D389" t="s">
        <v>1628</v>
      </c>
    </row>
    <row r="390" spans="1:4" ht="15.75" customHeight="1" x14ac:dyDescent="0.2">
      <c r="A390" s="25" t="s">
        <v>607</v>
      </c>
      <c r="B390" s="9" t="s">
        <v>1512</v>
      </c>
      <c r="C390" s="25" t="s">
        <v>147</v>
      </c>
      <c r="D390" t="s">
        <v>1628</v>
      </c>
    </row>
    <row r="391" spans="1:4" ht="15.75" customHeight="1" x14ac:dyDescent="0.2">
      <c r="A391" s="25" t="s">
        <v>608</v>
      </c>
      <c r="B391" s="9" t="s">
        <v>1492</v>
      </c>
      <c r="C391" s="25" t="s">
        <v>147</v>
      </c>
      <c r="D391" t="s">
        <v>1628</v>
      </c>
    </row>
    <row r="392" spans="1:4" ht="15.75" customHeight="1" x14ac:dyDescent="0.2">
      <c r="A392" s="25" t="s">
        <v>609</v>
      </c>
      <c r="B392" s="9" t="s">
        <v>1528</v>
      </c>
      <c r="C392" s="25" t="s">
        <v>147</v>
      </c>
      <c r="D392" t="s">
        <v>1628</v>
      </c>
    </row>
    <row r="393" spans="1:4" ht="15.75" customHeight="1" x14ac:dyDescent="0.2">
      <c r="A393" s="25" t="s">
        <v>610</v>
      </c>
      <c r="B393" s="9" t="s">
        <v>16</v>
      </c>
      <c r="C393" s="25" t="s">
        <v>147</v>
      </c>
      <c r="D393" t="s">
        <v>1628</v>
      </c>
    </row>
    <row r="394" spans="1:4" ht="15.75" customHeight="1" x14ac:dyDescent="0.2">
      <c r="A394" s="25" t="s">
        <v>611</v>
      </c>
      <c r="B394" s="9" t="s">
        <v>1369</v>
      </c>
      <c r="C394" s="25" t="s">
        <v>147</v>
      </c>
      <c r="D394" t="s">
        <v>1628</v>
      </c>
    </row>
    <row r="395" spans="1:4" ht="15.75" customHeight="1" x14ac:dyDescent="0.2">
      <c r="A395" s="25" t="s">
        <v>612</v>
      </c>
      <c r="B395" s="9" t="s">
        <v>1514</v>
      </c>
      <c r="C395" s="25" t="s">
        <v>147</v>
      </c>
      <c r="D395" t="s">
        <v>1628</v>
      </c>
    </row>
    <row r="396" spans="1:4" ht="15.75" customHeight="1" x14ac:dyDescent="0.2">
      <c r="A396" s="25" t="s">
        <v>613</v>
      </c>
      <c r="B396" s="9" t="s">
        <v>16</v>
      </c>
      <c r="C396" s="25" t="s">
        <v>147</v>
      </c>
      <c r="D396" t="s">
        <v>1628</v>
      </c>
    </row>
    <row r="397" spans="1:4" ht="15.75" customHeight="1" x14ac:dyDescent="0.2">
      <c r="A397" s="25" t="s">
        <v>614</v>
      </c>
      <c r="B397" s="9" t="s">
        <v>1393</v>
      </c>
      <c r="C397" s="25" t="s">
        <v>147</v>
      </c>
      <c r="D397" t="s">
        <v>1628</v>
      </c>
    </row>
    <row r="398" spans="1:4" ht="15.75" customHeight="1" x14ac:dyDescent="0.2">
      <c r="A398" s="25" t="s">
        <v>615</v>
      </c>
      <c r="B398" s="9" t="s">
        <v>1376</v>
      </c>
      <c r="C398" s="25" t="s">
        <v>147</v>
      </c>
      <c r="D398" t="s">
        <v>1628</v>
      </c>
    </row>
    <row r="399" spans="1:4" ht="15.75" customHeight="1" x14ac:dyDescent="0.2">
      <c r="A399" s="25" t="s">
        <v>616</v>
      </c>
      <c r="B399" s="9" t="s">
        <v>1514</v>
      </c>
      <c r="C399" s="25" t="s">
        <v>147</v>
      </c>
      <c r="D399" t="s">
        <v>1628</v>
      </c>
    </row>
    <row r="400" spans="1:4" ht="15.75" customHeight="1" x14ac:dyDescent="0.2">
      <c r="A400" s="25" t="s">
        <v>617</v>
      </c>
      <c r="B400" s="9" t="s">
        <v>1510</v>
      </c>
      <c r="C400" s="25" t="s">
        <v>147</v>
      </c>
      <c r="D400" t="s">
        <v>1628</v>
      </c>
    </row>
    <row r="401" spans="1:4" ht="15.75" customHeight="1" x14ac:dyDescent="0.2">
      <c r="A401" s="25" t="s">
        <v>618</v>
      </c>
      <c r="B401" s="9" t="s">
        <v>1478</v>
      </c>
      <c r="C401" s="25" t="s">
        <v>147</v>
      </c>
      <c r="D401" t="s">
        <v>1628</v>
      </c>
    </row>
    <row r="402" spans="1:4" ht="15.75" customHeight="1" x14ac:dyDescent="0.2">
      <c r="A402" s="25" t="s">
        <v>619</v>
      </c>
      <c r="B402" s="9" t="s">
        <v>1436</v>
      </c>
      <c r="C402" s="25" t="s">
        <v>147</v>
      </c>
      <c r="D402" t="s">
        <v>1628</v>
      </c>
    </row>
    <row r="403" spans="1:4" ht="15.75" customHeight="1" x14ac:dyDescent="0.2">
      <c r="A403" s="25" t="s">
        <v>620</v>
      </c>
      <c r="B403" s="9" t="s">
        <v>1432</v>
      </c>
      <c r="C403" s="25" t="s">
        <v>147</v>
      </c>
      <c r="D403" t="s">
        <v>1628</v>
      </c>
    </row>
    <row r="404" spans="1:4" ht="15.75" customHeight="1" x14ac:dyDescent="0.2">
      <c r="A404" s="25" t="s">
        <v>621</v>
      </c>
      <c r="B404" s="9" t="s">
        <v>11</v>
      </c>
      <c r="C404" s="25" t="s">
        <v>147</v>
      </c>
      <c r="D404" t="s">
        <v>1628</v>
      </c>
    </row>
    <row r="405" spans="1:4" ht="15.75" customHeight="1" x14ac:dyDescent="0.2">
      <c r="A405" s="25" t="s">
        <v>622</v>
      </c>
      <c r="B405" s="9" t="s">
        <v>1554</v>
      </c>
      <c r="C405" s="25" t="s">
        <v>147</v>
      </c>
      <c r="D405" t="s">
        <v>1628</v>
      </c>
    </row>
    <row r="406" spans="1:4" ht="15.75" customHeight="1" x14ac:dyDescent="0.2">
      <c r="A406" s="25" t="s">
        <v>623</v>
      </c>
      <c r="B406" s="9" t="s">
        <v>1521</v>
      </c>
      <c r="C406" s="25" t="s">
        <v>147</v>
      </c>
      <c r="D406" t="s">
        <v>1628</v>
      </c>
    </row>
    <row r="407" spans="1:4" ht="15.75" customHeight="1" x14ac:dyDescent="0.2">
      <c r="A407" s="25" t="s">
        <v>624</v>
      </c>
      <c r="B407" s="9" t="s">
        <v>1482</v>
      </c>
      <c r="C407" s="25" t="s">
        <v>147</v>
      </c>
      <c r="D407" t="s">
        <v>1628</v>
      </c>
    </row>
    <row r="408" spans="1:4" ht="15.75" customHeight="1" x14ac:dyDescent="0.2">
      <c r="A408" s="25" t="s">
        <v>625</v>
      </c>
      <c r="B408" s="9" t="s">
        <v>1379</v>
      </c>
      <c r="C408" s="25" t="s">
        <v>147</v>
      </c>
      <c r="D408" t="s">
        <v>1628</v>
      </c>
    </row>
    <row r="409" spans="1:4" ht="15.75" customHeight="1" x14ac:dyDescent="0.2">
      <c r="A409" s="25" t="s">
        <v>626</v>
      </c>
      <c r="B409" s="9" t="s">
        <v>1555</v>
      </c>
      <c r="C409" s="25" t="s">
        <v>147</v>
      </c>
      <c r="D409" t="s">
        <v>1628</v>
      </c>
    </row>
    <row r="410" spans="1:4" ht="15.75" customHeight="1" x14ac:dyDescent="0.2">
      <c r="A410" s="25" t="s">
        <v>627</v>
      </c>
      <c r="B410" s="9" t="s">
        <v>1547</v>
      </c>
      <c r="C410" s="25" t="s">
        <v>147</v>
      </c>
      <c r="D410" t="s">
        <v>1628</v>
      </c>
    </row>
    <row r="411" spans="1:4" ht="15.75" customHeight="1" x14ac:dyDescent="0.2">
      <c r="A411" s="25" t="s">
        <v>628</v>
      </c>
      <c r="B411" s="9" t="s">
        <v>1307</v>
      </c>
      <c r="C411" s="25" t="s">
        <v>147</v>
      </c>
      <c r="D411" t="s">
        <v>1628</v>
      </c>
    </row>
    <row r="412" spans="1:4" ht="15.75" customHeight="1" x14ac:dyDescent="0.2">
      <c r="A412" s="25" t="s">
        <v>629</v>
      </c>
      <c r="B412" s="9" t="s">
        <v>1543</v>
      </c>
      <c r="C412" s="25" t="s">
        <v>147</v>
      </c>
      <c r="D412" t="s">
        <v>1628</v>
      </c>
    </row>
    <row r="413" spans="1:4" ht="15.75" customHeight="1" x14ac:dyDescent="0.2">
      <c r="A413" s="25" t="s">
        <v>630</v>
      </c>
      <c r="B413" s="9" t="s">
        <v>1508</v>
      </c>
      <c r="C413" s="25" t="s">
        <v>147</v>
      </c>
      <c r="D413" t="s">
        <v>1628</v>
      </c>
    </row>
    <row r="414" spans="1:4" ht="15.75" customHeight="1" x14ac:dyDescent="0.2">
      <c r="A414" s="25" t="s">
        <v>631</v>
      </c>
      <c r="B414" s="9" t="s">
        <v>1543</v>
      </c>
      <c r="C414" s="25" t="s">
        <v>147</v>
      </c>
      <c r="D414" t="s">
        <v>1628</v>
      </c>
    </row>
    <row r="415" spans="1:4" ht="15.75" customHeight="1" x14ac:dyDescent="0.2">
      <c r="A415" s="25" t="s">
        <v>632</v>
      </c>
      <c r="B415" s="9" t="s">
        <v>1406</v>
      </c>
      <c r="C415" s="25" t="s">
        <v>147</v>
      </c>
      <c r="D415" t="s">
        <v>1628</v>
      </c>
    </row>
    <row r="416" spans="1:4" ht="15.75" customHeight="1" x14ac:dyDescent="0.2">
      <c r="A416" s="25" t="s">
        <v>633</v>
      </c>
      <c r="B416" s="9" t="s">
        <v>1508</v>
      </c>
      <c r="C416" s="25" t="s">
        <v>147</v>
      </c>
      <c r="D416" t="s">
        <v>1628</v>
      </c>
    </row>
    <row r="417" spans="1:4" ht="15.75" customHeight="1" x14ac:dyDescent="0.2">
      <c r="A417" s="25" t="s">
        <v>634</v>
      </c>
      <c r="B417" s="9" t="s">
        <v>1479</v>
      </c>
      <c r="C417" s="25" t="s">
        <v>147</v>
      </c>
      <c r="D417" t="s">
        <v>1628</v>
      </c>
    </row>
    <row r="418" spans="1:4" ht="15.75" customHeight="1" x14ac:dyDescent="0.2">
      <c r="A418" s="25" t="s">
        <v>635</v>
      </c>
      <c r="B418" s="9" t="s">
        <v>1514</v>
      </c>
      <c r="C418" s="25" t="s">
        <v>147</v>
      </c>
      <c r="D418" t="s">
        <v>1628</v>
      </c>
    </row>
    <row r="419" spans="1:4" ht="15.75" customHeight="1" x14ac:dyDescent="0.2">
      <c r="A419" s="25" t="s">
        <v>636</v>
      </c>
      <c r="B419" s="9" t="s">
        <v>1530</v>
      </c>
      <c r="C419" s="25" t="s">
        <v>147</v>
      </c>
      <c r="D419" t="s">
        <v>1628</v>
      </c>
    </row>
    <row r="420" spans="1:4" ht="15.75" customHeight="1" x14ac:dyDescent="0.2">
      <c r="A420" s="25" t="s">
        <v>637</v>
      </c>
      <c r="B420" s="9" t="s">
        <v>1266</v>
      </c>
      <c r="C420" s="25" t="s">
        <v>147</v>
      </c>
      <c r="D420" t="s">
        <v>1628</v>
      </c>
    </row>
    <row r="421" spans="1:4" ht="15.75" customHeight="1" x14ac:dyDescent="0.2">
      <c r="A421" s="25" t="s">
        <v>638</v>
      </c>
      <c r="B421" s="9" t="s">
        <v>1491</v>
      </c>
      <c r="C421" s="25" t="s">
        <v>147</v>
      </c>
      <c r="D421" t="s">
        <v>1628</v>
      </c>
    </row>
    <row r="422" spans="1:4" ht="15.75" customHeight="1" x14ac:dyDescent="0.2">
      <c r="A422" s="25" t="s">
        <v>639</v>
      </c>
      <c r="B422" s="9" t="s">
        <v>1491</v>
      </c>
      <c r="C422" s="25" t="s">
        <v>147</v>
      </c>
      <c r="D422" t="s">
        <v>1628</v>
      </c>
    </row>
    <row r="423" spans="1:4" ht="15.75" customHeight="1" x14ac:dyDescent="0.2">
      <c r="A423" s="25" t="s">
        <v>640</v>
      </c>
      <c r="B423" s="9" t="s">
        <v>1429</v>
      </c>
      <c r="C423" s="25" t="s">
        <v>147</v>
      </c>
      <c r="D423" t="s">
        <v>1628</v>
      </c>
    </row>
    <row r="424" spans="1:4" ht="15.75" customHeight="1" x14ac:dyDescent="0.2">
      <c r="A424" s="25" t="s">
        <v>641</v>
      </c>
      <c r="B424" s="9" t="s">
        <v>8</v>
      </c>
      <c r="C424" s="25" t="s">
        <v>147</v>
      </c>
      <c r="D424" t="s">
        <v>1628</v>
      </c>
    </row>
    <row r="425" spans="1:4" ht="15.75" customHeight="1" x14ac:dyDescent="0.2">
      <c r="A425" s="25" t="s">
        <v>642</v>
      </c>
      <c r="B425" s="9" t="s">
        <v>1495</v>
      </c>
      <c r="C425" s="25" t="s">
        <v>147</v>
      </c>
      <c r="D425" t="s">
        <v>1628</v>
      </c>
    </row>
    <row r="426" spans="1:4" ht="15.75" customHeight="1" x14ac:dyDescent="0.2">
      <c r="A426" s="25" t="s">
        <v>643</v>
      </c>
      <c r="B426" s="9" t="s">
        <v>48</v>
      </c>
      <c r="C426" s="25" t="s">
        <v>147</v>
      </c>
      <c r="D426" t="s">
        <v>1628</v>
      </c>
    </row>
    <row r="427" spans="1:4" ht="15.75" customHeight="1" x14ac:dyDescent="0.2">
      <c r="A427" s="25" t="s">
        <v>644</v>
      </c>
      <c r="B427" s="9" t="s">
        <v>1543</v>
      </c>
      <c r="C427" s="25" t="s">
        <v>147</v>
      </c>
      <c r="D427" t="s">
        <v>1628</v>
      </c>
    </row>
    <row r="428" spans="1:4" ht="15.75" customHeight="1" x14ac:dyDescent="0.2">
      <c r="A428" s="25" t="s">
        <v>645</v>
      </c>
      <c r="B428" s="9" t="s">
        <v>1355</v>
      </c>
      <c r="C428" s="25" t="s">
        <v>147</v>
      </c>
      <c r="D428" t="s">
        <v>1628</v>
      </c>
    </row>
    <row r="429" spans="1:4" ht="15.75" customHeight="1" x14ac:dyDescent="0.2">
      <c r="A429" s="25" t="s">
        <v>646</v>
      </c>
      <c r="B429" s="9" t="s">
        <v>1500</v>
      </c>
      <c r="C429" s="25" t="s">
        <v>147</v>
      </c>
      <c r="D429" t="s">
        <v>1628</v>
      </c>
    </row>
    <row r="430" spans="1:4" ht="15.75" customHeight="1" x14ac:dyDescent="0.2">
      <c r="A430" s="25" t="s">
        <v>647</v>
      </c>
      <c r="B430" s="9" t="s">
        <v>1259</v>
      </c>
      <c r="C430" s="25" t="s">
        <v>147</v>
      </c>
      <c r="D430" t="s">
        <v>1628</v>
      </c>
    </row>
    <row r="431" spans="1:4" ht="15.75" customHeight="1" x14ac:dyDescent="0.2">
      <c r="A431" s="25" t="s">
        <v>648</v>
      </c>
      <c r="B431" s="9" t="s">
        <v>1556</v>
      </c>
      <c r="C431" s="25" t="s">
        <v>147</v>
      </c>
      <c r="D431" t="s">
        <v>1628</v>
      </c>
    </row>
    <row r="432" spans="1:4" ht="15.75" customHeight="1" x14ac:dyDescent="0.2">
      <c r="A432" s="25" t="s">
        <v>649</v>
      </c>
      <c r="B432" s="9" t="s">
        <v>1436</v>
      </c>
      <c r="C432" s="25" t="s">
        <v>147</v>
      </c>
      <c r="D432" t="s">
        <v>1628</v>
      </c>
    </row>
    <row r="433" spans="1:4" ht="15.75" customHeight="1" x14ac:dyDescent="0.2">
      <c r="A433" s="25" t="s">
        <v>650</v>
      </c>
      <c r="B433" s="9" t="s">
        <v>48</v>
      </c>
      <c r="C433" s="25" t="s">
        <v>147</v>
      </c>
      <c r="D433" t="s">
        <v>1628</v>
      </c>
    </row>
    <row r="434" spans="1:4" ht="15.75" customHeight="1" x14ac:dyDescent="0.2">
      <c r="A434" s="25" t="s">
        <v>651</v>
      </c>
      <c r="B434" s="9" t="s">
        <v>1507</v>
      </c>
      <c r="C434" s="25" t="s">
        <v>147</v>
      </c>
      <c r="D434" t="s">
        <v>1628</v>
      </c>
    </row>
    <row r="435" spans="1:4" ht="15.75" customHeight="1" x14ac:dyDescent="0.2">
      <c r="A435" s="25" t="s">
        <v>652</v>
      </c>
      <c r="B435" s="9" t="s">
        <v>11</v>
      </c>
      <c r="C435" s="25" t="s">
        <v>147</v>
      </c>
      <c r="D435" t="s">
        <v>1628</v>
      </c>
    </row>
    <row r="436" spans="1:4" ht="15.75" customHeight="1" x14ac:dyDescent="0.2">
      <c r="A436" s="25" t="s">
        <v>653</v>
      </c>
      <c r="B436" s="9" t="s">
        <v>1426</v>
      </c>
      <c r="C436" s="25" t="s">
        <v>147</v>
      </c>
      <c r="D436" t="s">
        <v>1628</v>
      </c>
    </row>
    <row r="437" spans="1:4" ht="15.75" customHeight="1" x14ac:dyDescent="0.2">
      <c r="A437" s="25" t="s">
        <v>654</v>
      </c>
      <c r="B437" s="9" t="s">
        <v>1557</v>
      </c>
      <c r="C437" s="25" t="s">
        <v>147</v>
      </c>
      <c r="D437" t="s">
        <v>1628</v>
      </c>
    </row>
    <row r="438" spans="1:4" ht="15.75" customHeight="1" x14ac:dyDescent="0.2">
      <c r="A438" s="25" t="s">
        <v>655</v>
      </c>
      <c r="B438" s="9" t="s">
        <v>1505</v>
      </c>
      <c r="C438" s="25" t="s">
        <v>147</v>
      </c>
      <c r="D438" t="s">
        <v>1628</v>
      </c>
    </row>
    <row r="439" spans="1:4" ht="15.75" customHeight="1" x14ac:dyDescent="0.2">
      <c r="A439" s="25" t="s">
        <v>656</v>
      </c>
      <c r="B439" s="9" t="s">
        <v>1523</v>
      </c>
      <c r="C439" s="25" t="s">
        <v>147</v>
      </c>
      <c r="D439" t="s">
        <v>1628</v>
      </c>
    </row>
    <row r="440" spans="1:4" ht="15.75" customHeight="1" x14ac:dyDescent="0.2">
      <c r="A440" s="25" t="s">
        <v>657</v>
      </c>
      <c r="B440" s="9" t="s">
        <v>1507</v>
      </c>
      <c r="C440" s="25" t="s">
        <v>147</v>
      </c>
      <c r="D440" t="s">
        <v>1628</v>
      </c>
    </row>
    <row r="441" spans="1:4" ht="15.75" customHeight="1" x14ac:dyDescent="0.2">
      <c r="A441" s="25" t="s">
        <v>658</v>
      </c>
      <c r="B441" s="9" t="s">
        <v>1529</v>
      </c>
      <c r="C441" s="25" t="s">
        <v>147</v>
      </c>
      <c r="D441" t="s">
        <v>1628</v>
      </c>
    </row>
    <row r="442" spans="1:4" ht="15.75" customHeight="1" x14ac:dyDescent="0.2">
      <c r="A442" s="25" t="s">
        <v>659</v>
      </c>
      <c r="B442" s="9" t="s">
        <v>1500</v>
      </c>
      <c r="C442" s="25" t="s">
        <v>147</v>
      </c>
      <c r="D442" t="s">
        <v>1628</v>
      </c>
    </row>
    <row r="443" spans="1:4" ht="15.75" customHeight="1" x14ac:dyDescent="0.2">
      <c r="A443" s="25" t="s">
        <v>660</v>
      </c>
      <c r="B443" s="9" t="s">
        <v>1421</v>
      </c>
      <c r="C443" s="25" t="s">
        <v>147</v>
      </c>
      <c r="D443" t="s">
        <v>1628</v>
      </c>
    </row>
    <row r="444" spans="1:4" ht="15.75" customHeight="1" x14ac:dyDescent="0.2">
      <c r="A444" s="25" t="s">
        <v>661</v>
      </c>
      <c r="B444" s="9" t="s">
        <v>1514</v>
      </c>
      <c r="C444" s="25" t="s">
        <v>147</v>
      </c>
      <c r="D444" t="s">
        <v>1628</v>
      </c>
    </row>
    <row r="445" spans="1:4" ht="15.75" customHeight="1" x14ac:dyDescent="0.2">
      <c r="A445" s="25" t="s">
        <v>662</v>
      </c>
      <c r="B445" s="9" t="s">
        <v>1259</v>
      </c>
      <c r="C445" s="25" t="s">
        <v>147</v>
      </c>
      <c r="D445" t="s">
        <v>1628</v>
      </c>
    </row>
    <row r="446" spans="1:4" ht="15.75" customHeight="1" x14ac:dyDescent="0.2">
      <c r="A446" s="25" t="s">
        <v>663</v>
      </c>
      <c r="B446" s="9" t="s">
        <v>1507</v>
      </c>
      <c r="C446" s="25" t="s">
        <v>147</v>
      </c>
      <c r="D446" t="s">
        <v>1628</v>
      </c>
    </row>
    <row r="447" spans="1:4" ht="15.75" customHeight="1" x14ac:dyDescent="0.2">
      <c r="A447" s="25" t="s">
        <v>664</v>
      </c>
      <c r="B447" s="9" t="s">
        <v>1248</v>
      </c>
      <c r="C447" s="25" t="s">
        <v>147</v>
      </c>
      <c r="D447" t="s">
        <v>1628</v>
      </c>
    </row>
    <row r="448" spans="1:4" ht="15.75" customHeight="1" x14ac:dyDescent="0.2">
      <c r="A448" s="25" t="s">
        <v>665</v>
      </c>
      <c r="B448" s="9" t="s">
        <v>1557</v>
      </c>
      <c r="C448" s="25" t="s">
        <v>147</v>
      </c>
      <c r="D448" t="s">
        <v>1628</v>
      </c>
    </row>
    <row r="449" spans="1:4" ht="15.75" customHeight="1" x14ac:dyDescent="0.2">
      <c r="A449" s="25" t="s">
        <v>666</v>
      </c>
      <c r="B449" s="9" t="s">
        <v>8</v>
      </c>
      <c r="C449" s="25" t="s">
        <v>147</v>
      </c>
      <c r="D449" t="s">
        <v>1628</v>
      </c>
    </row>
    <row r="450" spans="1:4" ht="15.75" customHeight="1" x14ac:dyDescent="0.2">
      <c r="A450" s="25" t="s">
        <v>667</v>
      </c>
      <c r="B450" s="9" t="s">
        <v>16</v>
      </c>
      <c r="C450" s="25" t="s">
        <v>147</v>
      </c>
      <c r="D450" t="s">
        <v>1628</v>
      </c>
    </row>
    <row r="451" spans="1:4" ht="15.75" customHeight="1" x14ac:dyDescent="0.2">
      <c r="A451" s="25" t="s">
        <v>668</v>
      </c>
      <c r="B451" s="9" t="s">
        <v>1495</v>
      </c>
      <c r="C451" s="25" t="s">
        <v>147</v>
      </c>
      <c r="D451" t="s">
        <v>1628</v>
      </c>
    </row>
    <row r="452" spans="1:4" ht="15.75" customHeight="1" x14ac:dyDescent="0.2">
      <c r="A452" s="9" t="s">
        <v>669</v>
      </c>
      <c r="B452" s="9" t="s">
        <v>1227</v>
      </c>
      <c r="C452" s="25" t="s">
        <v>147</v>
      </c>
      <c r="D452" t="s">
        <v>1628</v>
      </c>
    </row>
    <row r="453" spans="1:4" ht="15.75" customHeight="1" x14ac:dyDescent="0.2">
      <c r="A453" s="25" t="s">
        <v>670</v>
      </c>
      <c r="B453" s="9" t="s">
        <v>48</v>
      </c>
      <c r="C453" s="25" t="s">
        <v>147</v>
      </c>
      <c r="D453" t="s">
        <v>1628</v>
      </c>
    </row>
    <row r="454" spans="1:4" ht="15.75" customHeight="1" x14ac:dyDescent="0.2">
      <c r="A454" s="25" t="s">
        <v>671</v>
      </c>
      <c r="B454" s="9" t="s">
        <v>1528</v>
      </c>
      <c r="C454" s="25" t="s">
        <v>147</v>
      </c>
      <c r="D454" t="s">
        <v>1628</v>
      </c>
    </row>
    <row r="455" spans="1:4" ht="15.75" customHeight="1" x14ac:dyDescent="0.2">
      <c r="A455" s="25" t="s">
        <v>672</v>
      </c>
      <c r="B455" s="9" t="s">
        <v>1259</v>
      </c>
      <c r="C455" s="25" t="s">
        <v>147</v>
      </c>
      <c r="D455" t="s">
        <v>1628</v>
      </c>
    </row>
    <row r="456" spans="1:4" ht="15.75" customHeight="1" x14ac:dyDescent="0.2">
      <c r="A456" s="25" t="s">
        <v>673</v>
      </c>
      <c r="B456" s="9" t="s">
        <v>1500</v>
      </c>
      <c r="C456" s="25" t="s">
        <v>147</v>
      </c>
      <c r="D456" t="s">
        <v>1628</v>
      </c>
    </row>
    <row r="457" spans="1:4" ht="15.75" customHeight="1" x14ac:dyDescent="0.2">
      <c r="A457" s="25" t="s">
        <v>674</v>
      </c>
      <c r="B457" s="9" t="s">
        <v>1358</v>
      </c>
      <c r="C457" s="25" t="s">
        <v>147</v>
      </c>
      <c r="D457" t="s">
        <v>1628</v>
      </c>
    </row>
    <row r="458" spans="1:4" ht="15.75" customHeight="1" x14ac:dyDescent="0.2">
      <c r="A458" s="25" t="s">
        <v>675</v>
      </c>
      <c r="B458" s="9" t="s">
        <v>1558</v>
      </c>
      <c r="C458" s="25" t="s">
        <v>147</v>
      </c>
      <c r="D458" t="s">
        <v>1628</v>
      </c>
    </row>
    <row r="459" spans="1:4" ht="15.75" customHeight="1" x14ac:dyDescent="0.2">
      <c r="A459" s="25" t="s">
        <v>676</v>
      </c>
      <c r="B459" s="9" t="s">
        <v>1507</v>
      </c>
      <c r="C459" s="25" t="s">
        <v>147</v>
      </c>
      <c r="D459" t="s">
        <v>1628</v>
      </c>
    </row>
    <row r="460" spans="1:4" ht="15.75" customHeight="1" x14ac:dyDescent="0.2">
      <c r="A460" s="25" t="s">
        <v>677</v>
      </c>
      <c r="B460" s="9" t="s">
        <v>1424</v>
      </c>
      <c r="C460" s="25" t="s">
        <v>147</v>
      </c>
      <c r="D460" t="s">
        <v>1628</v>
      </c>
    </row>
    <row r="461" spans="1:4" ht="15.75" customHeight="1" x14ac:dyDescent="0.2">
      <c r="A461" s="25" t="s">
        <v>678</v>
      </c>
      <c r="B461" s="9" t="s">
        <v>11</v>
      </c>
      <c r="C461" s="25" t="s">
        <v>147</v>
      </c>
      <c r="D461" t="s">
        <v>1628</v>
      </c>
    </row>
    <row r="462" spans="1:4" ht="15.75" customHeight="1" x14ac:dyDescent="0.2">
      <c r="A462" s="25" t="s">
        <v>679</v>
      </c>
      <c r="B462" s="9" t="s">
        <v>1514</v>
      </c>
      <c r="C462" s="25" t="s">
        <v>147</v>
      </c>
      <c r="D462" t="s">
        <v>1628</v>
      </c>
    </row>
    <row r="463" spans="1:4" ht="15.75" customHeight="1" x14ac:dyDescent="0.2">
      <c r="A463" s="25" t="s">
        <v>680</v>
      </c>
      <c r="B463" s="9" t="s">
        <v>1436</v>
      </c>
      <c r="C463" s="25" t="s">
        <v>147</v>
      </c>
      <c r="D463" t="s">
        <v>1628</v>
      </c>
    </row>
    <row r="464" spans="1:4" ht="15.75" customHeight="1" x14ac:dyDescent="0.2">
      <c r="A464" s="25" t="s">
        <v>681</v>
      </c>
      <c r="B464" s="9" t="s">
        <v>1341</v>
      </c>
      <c r="C464" s="25" t="s">
        <v>147</v>
      </c>
      <c r="D464" t="s">
        <v>1628</v>
      </c>
    </row>
    <row r="465" spans="1:4" ht="15.75" customHeight="1" x14ac:dyDescent="0.2">
      <c r="A465" s="25" t="s">
        <v>682</v>
      </c>
      <c r="B465" s="9" t="s">
        <v>1559</v>
      </c>
      <c r="C465" s="25" t="s">
        <v>147</v>
      </c>
      <c r="D465" t="s">
        <v>1628</v>
      </c>
    </row>
    <row r="466" spans="1:4" ht="15.75" customHeight="1" x14ac:dyDescent="0.2">
      <c r="A466" s="25" t="s">
        <v>683</v>
      </c>
      <c r="B466" s="9" t="s">
        <v>1237</v>
      </c>
      <c r="C466" s="25" t="s">
        <v>147</v>
      </c>
      <c r="D466" t="s">
        <v>1628</v>
      </c>
    </row>
    <row r="467" spans="1:4" ht="15.75" customHeight="1" x14ac:dyDescent="0.2">
      <c r="A467" s="25" t="s">
        <v>684</v>
      </c>
      <c r="B467" s="9" t="s">
        <v>1512</v>
      </c>
      <c r="C467" s="25" t="s">
        <v>147</v>
      </c>
      <c r="D467" t="s">
        <v>1628</v>
      </c>
    </row>
    <row r="468" spans="1:4" ht="15.75" customHeight="1" x14ac:dyDescent="0.2">
      <c r="A468" s="25" t="s">
        <v>685</v>
      </c>
      <c r="B468" s="9" t="s">
        <v>1341</v>
      </c>
      <c r="C468" s="25" t="s">
        <v>147</v>
      </c>
      <c r="D468" t="s">
        <v>1628</v>
      </c>
    </row>
    <row r="469" spans="1:4" ht="15.75" customHeight="1" x14ac:dyDescent="0.2">
      <c r="A469" s="25" t="s">
        <v>686</v>
      </c>
      <c r="B469" s="9" t="s">
        <v>1424</v>
      </c>
      <c r="C469" s="25" t="s">
        <v>147</v>
      </c>
      <c r="D469" t="s">
        <v>1628</v>
      </c>
    </row>
    <row r="470" spans="1:4" ht="15.75" customHeight="1" x14ac:dyDescent="0.2">
      <c r="A470" s="25" t="s">
        <v>687</v>
      </c>
      <c r="B470" s="9" t="s">
        <v>1426</v>
      </c>
      <c r="C470" s="25" t="s">
        <v>147</v>
      </c>
      <c r="D470" t="s">
        <v>1628</v>
      </c>
    </row>
    <row r="471" spans="1:4" ht="15.75" customHeight="1" x14ac:dyDescent="0.2">
      <c r="A471" s="25" t="s">
        <v>688</v>
      </c>
      <c r="B471" s="9" t="s">
        <v>1556</v>
      </c>
      <c r="C471" s="25" t="s">
        <v>147</v>
      </c>
      <c r="D471" t="s">
        <v>1628</v>
      </c>
    </row>
    <row r="472" spans="1:4" ht="15.75" customHeight="1" x14ac:dyDescent="0.2">
      <c r="A472" s="25" t="s">
        <v>689</v>
      </c>
      <c r="B472" s="9" t="s">
        <v>1248</v>
      </c>
      <c r="C472" s="25" t="s">
        <v>147</v>
      </c>
      <c r="D472" t="s">
        <v>1628</v>
      </c>
    </row>
    <row r="473" spans="1:4" ht="15.75" customHeight="1" x14ac:dyDescent="0.2">
      <c r="A473" s="25" t="s">
        <v>690</v>
      </c>
      <c r="B473" s="9" t="s">
        <v>1393</v>
      </c>
      <c r="C473" s="25" t="s">
        <v>147</v>
      </c>
      <c r="D473" t="s">
        <v>1628</v>
      </c>
    </row>
    <row r="474" spans="1:4" ht="15.75" customHeight="1" x14ac:dyDescent="0.2">
      <c r="A474" s="25" t="s">
        <v>691</v>
      </c>
      <c r="B474" s="9" t="s">
        <v>1264</v>
      </c>
      <c r="C474" s="25" t="s">
        <v>147</v>
      </c>
      <c r="D474" t="s">
        <v>1628</v>
      </c>
    </row>
    <row r="475" spans="1:4" ht="15.75" customHeight="1" x14ac:dyDescent="0.2">
      <c r="A475" s="25" t="s">
        <v>692</v>
      </c>
      <c r="B475" s="9" t="s">
        <v>1540</v>
      </c>
      <c r="C475" s="25" t="s">
        <v>147</v>
      </c>
      <c r="D475" t="s">
        <v>1628</v>
      </c>
    </row>
    <row r="476" spans="1:4" ht="15.75" customHeight="1" x14ac:dyDescent="0.2">
      <c r="A476" s="25" t="s">
        <v>693</v>
      </c>
      <c r="B476" s="9" t="s">
        <v>1521</v>
      </c>
      <c r="C476" s="25" t="s">
        <v>147</v>
      </c>
      <c r="D476" t="s">
        <v>1628</v>
      </c>
    </row>
    <row r="477" spans="1:4" ht="15.75" customHeight="1" x14ac:dyDescent="0.2">
      <c r="A477" s="25" t="s">
        <v>694</v>
      </c>
      <c r="B477" s="9" t="s">
        <v>1500</v>
      </c>
      <c r="C477" s="25" t="s">
        <v>147</v>
      </c>
      <c r="D477" t="s">
        <v>1628</v>
      </c>
    </row>
    <row r="478" spans="1:4" ht="15.75" customHeight="1" x14ac:dyDescent="0.2">
      <c r="A478" s="25" t="s">
        <v>695</v>
      </c>
      <c r="B478" s="9" t="s">
        <v>1429</v>
      </c>
      <c r="C478" s="25" t="s">
        <v>147</v>
      </c>
      <c r="D478" t="s">
        <v>1628</v>
      </c>
    </row>
    <row r="479" spans="1:4" ht="15.75" customHeight="1" x14ac:dyDescent="0.2">
      <c r="A479" s="25" t="s">
        <v>696</v>
      </c>
      <c r="B479" s="9" t="s">
        <v>1198</v>
      </c>
      <c r="C479" s="25" t="s">
        <v>147</v>
      </c>
      <c r="D479" t="s">
        <v>1628</v>
      </c>
    </row>
    <row r="480" spans="1:4" ht="15.75" customHeight="1" x14ac:dyDescent="0.2">
      <c r="A480" s="25" t="s">
        <v>697</v>
      </c>
      <c r="B480" s="9" t="s">
        <v>1491</v>
      </c>
      <c r="C480" s="25" t="s">
        <v>147</v>
      </c>
      <c r="D480" t="s">
        <v>1628</v>
      </c>
    </row>
    <row r="481" spans="1:4" ht="15.75" customHeight="1" x14ac:dyDescent="0.2">
      <c r="A481" s="25" t="s">
        <v>698</v>
      </c>
      <c r="B481" s="9" t="s">
        <v>1429</v>
      </c>
      <c r="C481" s="25" t="s">
        <v>147</v>
      </c>
      <c r="D481" t="s">
        <v>1628</v>
      </c>
    </row>
    <row r="482" spans="1:4" ht="15.75" customHeight="1" x14ac:dyDescent="0.2">
      <c r="A482" s="25" t="s">
        <v>699</v>
      </c>
      <c r="B482" s="9" t="s">
        <v>1429</v>
      </c>
      <c r="C482" s="25" t="s">
        <v>147</v>
      </c>
      <c r="D482" t="s">
        <v>1628</v>
      </c>
    </row>
    <row r="483" spans="1:4" ht="15.75" customHeight="1" x14ac:dyDescent="0.2">
      <c r="A483" s="25" t="s">
        <v>700</v>
      </c>
      <c r="B483" s="9" t="s">
        <v>1560</v>
      </c>
      <c r="C483" s="25" t="s">
        <v>147</v>
      </c>
      <c r="D483" t="s">
        <v>1628</v>
      </c>
    </row>
    <row r="484" spans="1:4" ht="15.75" customHeight="1" x14ac:dyDescent="0.2">
      <c r="A484" s="25" t="s">
        <v>701</v>
      </c>
      <c r="B484" s="9" t="s">
        <v>16</v>
      </c>
      <c r="C484" s="25" t="s">
        <v>147</v>
      </c>
      <c r="D484" t="s">
        <v>1628</v>
      </c>
    </row>
    <row r="485" spans="1:4" ht="15.75" customHeight="1" x14ac:dyDescent="0.2">
      <c r="A485" s="25" t="s">
        <v>702</v>
      </c>
      <c r="B485" s="9" t="s">
        <v>16</v>
      </c>
      <c r="C485" s="25" t="s">
        <v>147</v>
      </c>
      <c r="D485" t="s">
        <v>1628</v>
      </c>
    </row>
    <row r="486" spans="1:4" ht="15.75" customHeight="1" x14ac:dyDescent="0.2">
      <c r="A486" s="25" t="s">
        <v>703</v>
      </c>
      <c r="B486" s="9" t="s">
        <v>1429</v>
      </c>
      <c r="C486" s="25" t="s">
        <v>147</v>
      </c>
      <c r="D486" t="s">
        <v>1628</v>
      </c>
    </row>
    <row r="487" spans="1:4" ht="15.75" customHeight="1" x14ac:dyDescent="0.2">
      <c r="A487" s="25" t="s">
        <v>704</v>
      </c>
      <c r="B487" s="9" t="s">
        <v>1355</v>
      </c>
      <c r="C487" s="25" t="s">
        <v>147</v>
      </c>
      <c r="D487" t="s">
        <v>1628</v>
      </c>
    </row>
    <row r="488" spans="1:4" ht="15.75" customHeight="1" x14ac:dyDescent="0.2">
      <c r="A488" s="25" t="s">
        <v>705</v>
      </c>
      <c r="B488" s="9" t="s">
        <v>1500</v>
      </c>
      <c r="C488" s="25" t="s">
        <v>147</v>
      </c>
      <c r="D488" t="s">
        <v>1628</v>
      </c>
    </row>
    <row r="489" spans="1:4" ht="15.75" customHeight="1" x14ac:dyDescent="0.2">
      <c r="A489" s="25" t="s">
        <v>706</v>
      </c>
      <c r="B489" s="9" t="s">
        <v>1561</v>
      </c>
      <c r="C489" s="25" t="s">
        <v>147</v>
      </c>
      <c r="D489" t="s">
        <v>1628</v>
      </c>
    </row>
    <row r="490" spans="1:4" ht="15.75" customHeight="1" x14ac:dyDescent="0.2">
      <c r="A490" s="25" t="s">
        <v>707</v>
      </c>
      <c r="B490" s="9" t="s">
        <v>1424</v>
      </c>
      <c r="C490" s="25" t="s">
        <v>147</v>
      </c>
      <c r="D490" t="s">
        <v>1628</v>
      </c>
    </row>
    <row r="491" spans="1:4" ht="15.75" customHeight="1" x14ac:dyDescent="0.2">
      <c r="A491" s="25" t="s">
        <v>708</v>
      </c>
      <c r="B491" s="9" t="s">
        <v>1562</v>
      </c>
      <c r="C491" s="25" t="s">
        <v>147</v>
      </c>
      <c r="D491" t="s">
        <v>1628</v>
      </c>
    </row>
    <row r="492" spans="1:4" ht="15.75" customHeight="1" x14ac:dyDescent="0.2">
      <c r="A492" s="25" t="s">
        <v>709</v>
      </c>
      <c r="B492" s="9" t="s">
        <v>1529</v>
      </c>
      <c r="C492" s="25" t="s">
        <v>147</v>
      </c>
      <c r="D492" t="s">
        <v>1628</v>
      </c>
    </row>
    <row r="493" spans="1:4" ht="15.75" customHeight="1" x14ac:dyDescent="0.2">
      <c r="A493" s="25" t="s">
        <v>710</v>
      </c>
      <c r="B493" s="9" t="s">
        <v>1369</v>
      </c>
      <c r="C493" s="25" t="s">
        <v>147</v>
      </c>
      <c r="D493" t="s">
        <v>1628</v>
      </c>
    </row>
    <row r="494" spans="1:4" ht="15.75" customHeight="1" x14ac:dyDescent="0.2">
      <c r="A494" s="25" t="s">
        <v>711</v>
      </c>
      <c r="B494" s="9" t="s">
        <v>8</v>
      </c>
      <c r="C494" s="25" t="s">
        <v>147</v>
      </c>
      <c r="D494" t="s">
        <v>1628</v>
      </c>
    </row>
    <row r="495" spans="1:4" ht="15.75" customHeight="1" x14ac:dyDescent="0.2">
      <c r="A495" s="25" t="s">
        <v>712</v>
      </c>
      <c r="B495" s="9" t="s">
        <v>1516</v>
      </c>
      <c r="C495" s="25" t="s">
        <v>147</v>
      </c>
      <c r="D495" t="s">
        <v>1628</v>
      </c>
    </row>
    <row r="496" spans="1:4" ht="15.75" customHeight="1" x14ac:dyDescent="0.2">
      <c r="A496" s="25" t="s">
        <v>713</v>
      </c>
      <c r="B496" s="9" t="s">
        <v>1521</v>
      </c>
      <c r="C496" s="25" t="s">
        <v>147</v>
      </c>
      <c r="D496" t="s">
        <v>1628</v>
      </c>
    </row>
    <row r="497" spans="1:4" ht="15.75" customHeight="1" x14ac:dyDescent="0.2">
      <c r="A497" s="25" t="s">
        <v>714</v>
      </c>
      <c r="B497" s="9" t="s">
        <v>1507</v>
      </c>
      <c r="C497" s="25" t="s">
        <v>147</v>
      </c>
      <c r="D497" t="s">
        <v>1628</v>
      </c>
    </row>
    <row r="498" spans="1:4" ht="15.75" customHeight="1" x14ac:dyDescent="0.2">
      <c r="A498" s="25" t="s">
        <v>715</v>
      </c>
      <c r="B498" s="9" t="s">
        <v>1426</v>
      </c>
      <c r="C498" s="25" t="s">
        <v>147</v>
      </c>
      <c r="D498" t="s">
        <v>1628</v>
      </c>
    </row>
    <row r="499" spans="1:4" ht="15.75" customHeight="1" x14ac:dyDescent="0.2">
      <c r="A499" s="25" t="s">
        <v>716</v>
      </c>
      <c r="B499" s="9" t="s">
        <v>1507</v>
      </c>
      <c r="C499" s="25" t="s">
        <v>147</v>
      </c>
      <c r="D499" t="s">
        <v>1628</v>
      </c>
    </row>
    <row r="500" spans="1:4" ht="15.75" customHeight="1" x14ac:dyDescent="0.2">
      <c r="A500" s="25" t="s">
        <v>717</v>
      </c>
      <c r="B500" s="9" t="s">
        <v>1426</v>
      </c>
      <c r="C500" s="25" t="s">
        <v>147</v>
      </c>
      <c r="D500" t="s">
        <v>1628</v>
      </c>
    </row>
    <row r="501" spans="1:4" ht="15.75" customHeight="1" x14ac:dyDescent="0.2">
      <c r="A501" s="25" t="s">
        <v>718</v>
      </c>
      <c r="B501" s="9" t="s">
        <v>1482</v>
      </c>
      <c r="C501" s="25" t="s">
        <v>147</v>
      </c>
      <c r="D501" t="s">
        <v>1628</v>
      </c>
    </row>
    <row r="502" spans="1:4" ht="15.75" customHeight="1" x14ac:dyDescent="0.2">
      <c r="A502" s="25" t="s">
        <v>719</v>
      </c>
      <c r="B502" s="9" t="s">
        <v>1264</v>
      </c>
      <c r="C502" s="25" t="s">
        <v>147</v>
      </c>
      <c r="D502" t="s">
        <v>1628</v>
      </c>
    </row>
    <row r="503" spans="1:4" ht="15.75" customHeight="1" x14ac:dyDescent="0.2">
      <c r="A503" s="25" t="s">
        <v>720</v>
      </c>
      <c r="B503" s="9" t="s">
        <v>1507</v>
      </c>
      <c r="C503" s="25" t="s">
        <v>147</v>
      </c>
      <c r="D503" t="s">
        <v>1628</v>
      </c>
    </row>
    <row r="504" spans="1:4" ht="15.75" customHeight="1" x14ac:dyDescent="0.2">
      <c r="A504" s="25" t="s">
        <v>721</v>
      </c>
      <c r="B504" s="9" t="s">
        <v>1307</v>
      </c>
      <c r="C504" s="25" t="s">
        <v>147</v>
      </c>
      <c r="D504" t="s">
        <v>1628</v>
      </c>
    </row>
    <row r="505" spans="1:4" ht="15.75" customHeight="1" x14ac:dyDescent="0.2">
      <c r="A505" s="25" t="s">
        <v>722</v>
      </c>
      <c r="B505" s="9" t="s">
        <v>1495</v>
      </c>
      <c r="C505" s="25" t="s">
        <v>147</v>
      </c>
      <c r="D505" t="s">
        <v>1628</v>
      </c>
    </row>
    <row r="506" spans="1:4" ht="15.75" customHeight="1" x14ac:dyDescent="0.2">
      <c r="A506" s="25" t="s">
        <v>723</v>
      </c>
      <c r="B506" s="9" t="s">
        <v>1557</v>
      </c>
      <c r="C506" s="25" t="s">
        <v>147</v>
      </c>
      <c r="D506" t="s">
        <v>1628</v>
      </c>
    </row>
    <row r="507" spans="1:4" ht="15.75" customHeight="1" x14ac:dyDescent="0.2">
      <c r="A507" s="25" t="s">
        <v>724</v>
      </c>
      <c r="B507" s="9" t="s">
        <v>1512</v>
      </c>
      <c r="C507" s="25" t="s">
        <v>147</v>
      </c>
      <c r="D507" t="s">
        <v>1628</v>
      </c>
    </row>
    <row r="508" spans="1:4" ht="15.75" customHeight="1" x14ac:dyDescent="0.2">
      <c r="A508" s="25" t="s">
        <v>725</v>
      </c>
      <c r="B508" s="9" t="s">
        <v>1559</v>
      </c>
      <c r="C508" s="25" t="s">
        <v>147</v>
      </c>
      <c r="D508" t="s">
        <v>1628</v>
      </c>
    </row>
    <row r="509" spans="1:4" ht="15.75" customHeight="1" x14ac:dyDescent="0.2">
      <c r="A509" s="25" t="s">
        <v>726</v>
      </c>
      <c r="B509" s="9" t="s">
        <v>1507</v>
      </c>
      <c r="C509" s="25" t="s">
        <v>147</v>
      </c>
      <c r="D509" t="s">
        <v>1628</v>
      </c>
    </row>
    <row r="510" spans="1:4" ht="15.75" customHeight="1" x14ac:dyDescent="0.2">
      <c r="A510" s="25" t="s">
        <v>727</v>
      </c>
      <c r="B510" s="9" t="s">
        <v>1508</v>
      </c>
      <c r="C510" s="25" t="s">
        <v>147</v>
      </c>
      <c r="D510" t="s">
        <v>1628</v>
      </c>
    </row>
    <row r="511" spans="1:4" ht="15.75" customHeight="1" x14ac:dyDescent="0.2">
      <c r="A511" s="25" t="s">
        <v>728</v>
      </c>
      <c r="B511" s="9" t="s">
        <v>1369</v>
      </c>
      <c r="C511" s="25" t="s">
        <v>147</v>
      </c>
      <c r="D511" t="s">
        <v>1628</v>
      </c>
    </row>
    <row r="512" spans="1:4" ht="15.75" customHeight="1" x14ac:dyDescent="0.2">
      <c r="A512" s="25" t="s">
        <v>729</v>
      </c>
      <c r="B512" s="9" t="s">
        <v>1515</v>
      </c>
      <c r="C512" s="25" t="s">
        <v>147</v>
      </c>
      <c r="D512" t="s">
        <v>1628</v>
      </c>
    </row>
    <row r="513" spans="1:4" ht="15.75" customHeight="1" x14ac:dyDescent="0.2">
      <c r="A513" s="25" t="s">
        <v>730</v>
      </c>
      <c r="B513" s="9" t="s">
        <v>1506</v>
      </c>
      <c r="C513" s="25" t="s">
        <v>147</v>
      </c>
      <c r="D513" t="s">
        <v>1628</v>
      </c>
    </row>
    <row r="514" spans="1:4" ht="15.75" customHeight="1" x14ac:dyDescent="0.2">
      <c r="A514" s="25" t="s">
        <v>731</v>
      </c>
      <c r="B514" s="9" t="s">
        <v>1529</v>
      </c>
      <c r="C514" s="25" t="s">
        <v>147</v>
      </c>
      <c r="D514" t="s">
        <v>1628</v>
      </c>
    </row>
    <row r="515" spans="1:4" ht="15.75" customHeight="1" x14ac:dyDescent="0.2">
      <c r="A515" s="25" t="s">
        <v>732</v>
      </c>
      <c r="B515" s="9" t="s">
        <v>1554</v>
      </c>
      <c r="C515" s="25" t="s">
        <v>147</v>
      </c>
      <c r="D515" t="s">
        <v>1628</v>
      </c>
    </row>
    <row r="516" spans="1:4" ht="15.75" customHeight="1" x14ac:dyDescent="0.2">
      <c r="A516" s="25" t="s">
        <v>733</v>
      </c>
      <c r="B516" s="9" t="s">
        <v>1341</v>
      </c>
      <c r="C516" s="25" t="s">
        <v>147</v>
      </c>
      <c r="D516" t="s">
        <v>1628</v>
      </c>
    </row>
    <row r="517" spans="1:4" ht="15.75" customHeight="1" x14ac:dyDescent="0.2">
      <c r="A517" s="25" t="s">
        <v>734</v>
      </c>
      <c r="B517" s="9" t="s">
        <v>1426</v>
      </c>
      <c r="C517" s="25" t="s">
        <v>147</v>
      </c>
      <c r="D517" t="s">
        <v>1628</v>
      </c>
    </row>
    <row r="518" spans="1:4" ht="15.75" customHeight="1" x14ac:dyDescent="0.2">
      <c r="A518" s="25" t="s">
        <v>735</v>
      </c>
      <c r="B518" s="9" t="s">
        <v>16</v>
      </c>
      <c r="C518" s="25" t="s">
        <v>147</v>
      </c>
      <c r="D518" t="s">
        <v>1628</v>
      </c>
    </row>
    <row r="519" spans="1:4" ht="15.75" customHeight="1" x14ac:dyDescent="0.2">
      <c r="A519" s="25" t="s">
        <v>736</v>
      </c>
      <c r="B519" s="9" t="s">
        <v>1264</v>
      </c>
      <c r="C519" s="25" t="s">
        <v>147</v>
      </c>
      <c r="D519" t="s">
        <v>1628</v>
      </c>
    </row>
    <row r="520" spans="1:4" ht="15.75" customHeight="1" x14ac:dyDescent="0.2">
      <c r="A520" s="25" t="s">
        <v>737</v>
      </c>
      <c r="B520" s="9" t="s">
        <v>1248</v>
      </c>
      <c r="C520" s="25" t="s">
        <v>147</v>
      </c>
      <c r="D520" t="s">
        <v>1628</v>
      </c>
    </row>
    <row r="521" spans="1:4" ht="15.75" customHeight="1" x14ac:dyDescent="0.2">
      <c r="A521" s="25" t="s">
        <v>738</v>
      </c>
      <c r="B521" s="9" t="s">
        <v>22</v>
      </c>
      <c r="C521" s="25" t="s">
        <v>147</v>
      </c>
      <c r="D521" t="s">
        <v>1628</v>
      </c>
    </row>
    <row r="522" spans="1:4" ht="15.75" customHeight="1" x14ac:dyDescent="0.2">
      <c r="A522" s="25" t="s">
        <v>739</v>
      </c>
      <c r="B522" s="9" t="s">
        <v>55</v>
      </c>
      <c r="C522" s="25" t="s">
        <v>147</v>
      </c>
      <c r="D522" t="s">
        <v>1628</v>
      </c>
    </row>
    <row r="523" spans="1:4" ht="15.75" customHeight="1" x14ac:dyDescent="0.2">
      <c r="A523" s="25" t="s">
        <v>740</v>
      </c>
      <c r="B523" s="9" t="s">
        <v>1259</v>
      </c>
      <c r="C523" s="25" t="s">
        <v>147</v>
      </c>
      <c r="D523" t="s">
        <v>1628</v>
      </c>
    </row>
    <row r="524" spans="1:4" ht="15.75" customHeight="1" x14ac:dyDescent="0.2">
      <c r="A524" s="25" t="s">
        <v>741</v>
      </c>
      <c r="B524" s="9" t="s">
        <v>1498</v>
      </c>
      <c r="C524" s="25" t="s">
        <v>147</v>
      </c>
      <c r="D524" t="s">
        <v>1628</v>
      </c>
    </row>
    <row r="525" spans="1:4" ht="15.75" customHeight="1" x14ac:dyDescent="0.2">
      <c r="A525" s="25" t="s">
        <v>742</v>
      </c>
      <c r="B525" s="9" t="s">
        <v>1491</v>
      </c>
      <c r="C525" s="25" t="s">
        <v>147</v>
      </c>
      <c r="D525" t="s">
        <v>1628</v>
      </c>
    </row>
    <row r="526" spans="1:4" ht="15.75" customHeight="1" x14ac:dyDescent="0.2">
      <c r="A526" s="25" t="s">
        <v>743</v>
      </c>
      <c r="B526" s="9" t="s">
        <v>1358</v>
      </c>
      <c r="C526" s="25" t="s">
        <v>147</v>
      </c>
      <c r="D526" t="s">
        <v>1628</v>
      </c>
    </row>
    <row r="527" spans="1:4" ht="15.75" customHeight="1" x14ac:dyDescent="0.2">
      <c r="A527" s="25" t="s">
        <v>744</v>
      </c>
      <c r="B527" s="9" t="s">
        <v>1218</v>
      </c>
      <c r="C527" s="25" t="s">
        <v>147</v>
      </c>
      <c r="D527" t="s">
        <v>1628</v>
      </c>
    </row>
    <row r="528" spans="1:4" ht="15.75" customHeight="1" x14ac:dyDescent="0.2">
      <c r="A528" s="25" t="s">
        <v>745</v>
      </c>
      <c r="B528" s="9" t="s">
        <v>1508</v>
      </c>
      <c r="C528" s="25" t="s">
        <v>147</v>
      </c>
      <c r="D528" t="s">
        <v>1628</v>
      </c>
    </row>
    <row r="529" spans="1:4" ht="15.75" customHeight="1" x14ac:dyDescent="0.2">
      <c r="A529" s="25" t="s">
        <v>746</v>
      </c>
      <c r="B529" s="9" t="s">
        <v>1228</v>
      </c>
      <c r="C529" s="25" t="s">
        <v>147</v>
      </c>
      <c r="D529" t="s">
        <v>1628</v>
      </c>
    </row>
    <row r="530" spans="1:4" ht="15.75" customHeight="1" x14ac:dyDescent="0.2">
      <c r="A530" s="25" t="s">
        <v>747</v>
      </c>
      <c r="B530" s="9" t="s">
        <v>1563</v>
      </c>
      <c r="C530" s="25" t="s">
        <v>147</v>
      </c>
      <c r="D530" t="s">
        <v>1628</v>
      </c>
    </row>
    <row r="531" spans="1:4" ht="15.75" customHeight="1" x14ac:dyDescent="0.2">
      <c r="A531" s="25" t="s">
        <v>748</v>
      </c>
      <c r="B531" s="9" t="s">
        <v>1264</v>
      </c>
      <c r="C531" s="25" t="s">
        <v>147</v>
      </c>
      <c r="D531" t="s">
        <v>1628</v>
      </c>
    </row>
    <row r="532" spans="1:4" ht="15.75" customHeight="1" x14ac:dyDescent="0.2">
      <c r="A532" s="25" t="s">
        <v>749</v>
      </c>
      <c r="B532" s="9" t="s">
        <v>1355</v>
      </c>
      <c r="C532" s="25" t="s">
        <v>147</v>
      </c>
      <c r="D532" t="s">
        <v>1628</v>
      </c>
    </row>
    <row r="533" spans="1:4" ht="15.75" customHeight="1" x14ac:dyDescent="0.2">
      <c r="A533" s="25" t="s">
        <v>750</v>
      </c>
      <c r="B533" s="9" t="s">
        <v>1426</v>
      </c>
      <c r="C533" s="25" t="s">
        <v>147</v>
      </c>
      <c r="D533" t="s">
        <v>1628</v>
      </c>
    </row>
    <row r="534" spans="1:4" ht="15.75" customHeight="1" x14ac:dyDescent="0.2">
      <c r="A534" s="25" t="s">
        <v>751</v>
      </c>
      <c r="B534" s="9" t="s">
        <v>1500</v>
      </c>
      <c r="C534" s="25" t="s">
        <v>147</v>
      </c>
      <c r="D534" t="s">
        <v>1628</v>
      </c>
    </row>
    <row r="535" spans="1:4" ht="15.75" customHeight="1" x14ac:dyDescent="0.2">
      <c r="A535" s="25" t="s">
        <v>752</v>
      </c>
      <c r="B535" s="9" t="s">
        <v>1554</v>
      </c>
      <c r="C535" s="25" t="s">
        <v>147</v>
      </c>
      <c r="D535" t="s">
        <v>1628</v>
      </c>
    </row>
    <row r="536" spans="1:4" ht="15.75" customHeight="1" x14ac:dyDescent="0.2">
      <c r="A536" s="25" t="s">
        <v>753</v>
      </c>
      <c r="B536" s="9" t="s">
        <v>1564</v>
      </c>
      <c r="C536" s="25" t="s">
        <v>147</v>
      </c>
      <c r="D536" t="s">
        <v>1628</v>
      </c>
    </row>
    <row r="537" spans="1:4" ht="15.75" customHeight="1" x14ac:dyDescent="0.2">
      <c r="A537" s="25" t="s">
        <v>754</v>
      </c>
      <c r="B537" s="9" t="s">
        <v>8</v>
      </c>
      <c r="C537" s="25" t="s">
        <v>147</v>
      </c>
      <c r="D537" t="s">
        <v>1628</v>
      </c>
    </row>
    <row r="538" spans="1:4" ht="15.75" customHeight="1" x14ac:dyDescent="0.2">
      <c r="A538" s="25" t="s">
        <v>755</v>
      </c>
      <c r="B538" s="9" t="s">
        <v>11</v>
      </c>
      <c r="C538" s="25" t="s">
        <v>147</v>
      </c>
      <c r="D538" t="s">
        <v>1628</v>
      </c>
    </row>
    <row r="539" spans="1:4" ht="15.75" customHeight="1" x14ac:dyDescent="0.2">
      <c r="A539" s="25" t="s">
        <v>756</v>
      </c>
      <c r="B539" s="9" t="s">
        <v>48</v>
      </c>
      <c r="C539" s="25" t="s">
        <v>147</v>
      </c>
      <c r="D539" t="s">
        <v>1628</v>
      </c>
    </row>
    <row r="540" spans="1:4" ht="15.75" customHeight="1" x14ac:dyDescent="0.2">
      <c r="A540" s="25" t="s">
        <v>757</v>
      </c>
      <c r="B540" s="9" t="s">
        <v>1355</v>
      </c>
      <c r="C540" s="25" t="s">
        <v>147</v>
      </c>
      <c r="D540" t="s">
        <v>1628</v>
      </c>
    </row>
    <row r="541" spans="1:4" ht="15.75" customHeight="1" x14ac:dyDescent="0.2">
      <c r="A541" s="25" t="s">
        <v>758</v>
      </c>
      <c r="B541" s="9" t="s">
        <v>8</v>
      </c>
      <c r="C541" s="25" t="s">
        <v>147</v>
      </c>
      <c r="D541" t="s">
        <v>1628</v>
      </c>
    </row>
    <row r="542" spans="1:4" ht="15.75" customHeight="1" x14ac:dyDescent="0.2">
      <c r="A542" s="25" t="s">
        <v>759</v>
      </c>
      <c r="B542" s="9" t="s">
        <v>1564</v>
      </c>
      <c r="C542" s="25" t="s">
        <v>147</v>
      </c>
      <c r="D542" t="s">
        <v>1628</v>
      </c>
    </row>
    <row r="543" spans="1:4" ht="15.75" customHeight="1" x14ac:dyDescent="0.2">
      <c r="A543" s="25" t="s">
        <v>760</v>
      </c>
      <c r="B543" s="9" t="s">
        <v>1482</v>
      </c>
      <c r="C543" s="25" t="s">
        <v>147</v>
      </c>
      <c r="D543" t="s">
        <v>1628</v>
      </c>
    </row>
    <row r="544" spans="1:4" ht="15.75" customHeight="1" x14ac:dyDescent="0.2">
      <c r="A544" s="25" t="s">
        <v>761</v>
      </c>
      <c r="B544" s="9" t="s">
        <v>1259</v>
      </c>
      <c r="C544" s="25" t="s">
        <v>147</v>
      </c>
      <c r="D544" t="s">
        <v>1628</v>
      </c>
    </row>
    <row r="545" spans="1:4" ht="15.75" customHeight="1" x14ac:dyDescent="0.2">
      <c r="A545" s="25" t="s">
        <v>762</v>
      </c>
      <c r="B545" s="9" t="s">
        <v>1248</v>
      </c>
      <c r="C545" s="25" t="s">
        <v>147</v>
      </c>
      <c r="D545" t="s">
        <v>1628</v>
      </c>
    </row>
    <row r="546" spans="1:4" ht="15.75" customHeight="1" x14ac:dyDescent="0.2">
      <c r="A546" s="25" t="s">
        <v>763</v>
      </c>
      <c r="B546" s="9" t="s">
        <v>1547</v>
      </c>
      <c r="C546" s="25" t="s">
        <v>147</v>
      </c>
      <c r="D546" t="s">
        <v>1628</v>
      </c>
    </row>
    <row r="547" spans="1:4" ht="15.75" customHeight="1" x14ac:dyDescent="0.2">
      <c r="A547" s="25" t="s">
        <v>764</v>
      </c>
      <c r="B547" s="9" t="s">
        <v>1514</v>
      </c>
      <c r="C547" s="25" t="s">
        <v>147</v>
      </c>
      <c r="D547" t="s">
        <v>1628</v>
      </c>
    </row>
    <row r="548" spans="1:4" ht="15.75" customHeight="1" x14ac:dyDescent="0.2">
      <c r="A548" s="25" t="s">
        <v>765</v>
      </c>
      <c r="B548" s="9" t="s">
        <v>1536</v>
      </c>
      <c r="C548" s="25" t="s">
        <v>147</v>
      </c>
      <c r="D548" t="s">
        <v>1628</v>
      </c>
    </row>
    <row r="549" spans="1:4" ht="15.75" customHeight="1" x14ac:dyDescent="0.2">
      <c r="A549" s="9" t="s">
        <v>766</v>
      </c>
      <c r="B549" s="9" t="s">
        <v>1542</v>
      </c>
      <c r="C549" s="25" t="s">
        <v>66</v>
      </c>
      <c r="D549" s="18" t="s">
        <v>1620</v>
      </c>
    </row>
    <row r="550" spans="1:4" ht="15.75" customHeight="1" x14ac:dyDescent="0.2">
      <c r="A550" s="25" t="s">
        <v>767</v>
      </c>
      <c r="B550" s="9" t="s">
        <v>1542</v>
      </c>
      <c r="C550" s="25" t="s">
        <v>66</v>
      </c>
      <c r="D550" s="18" t="s">
        <v>1620</v>
      </c>
    </row>
    <row r="551" spans="1:4" ht="15.75" customHeight="1" x14ac:dyDescent="0.2">
      <c r="A551" s="25" t="s">
        <v>768</v>
      </c>
      <c r="B551" s="9" t="s">
        <v>1276</v>
      </c>
      <c r="C551" s="25" t="s">
        <v>1609</v>
      </c>
      <c r="D551" s="18" t="s">
        <v>1620</v>
      </c>
    </row>
    <row r="552" spans="1:4" ht="15.75" customHeight="1" x14ac:dyDescent="0.2">
      <c r="A552" s="25" t="s">
        <v>769</v>
      </c>
      <c r="B552" s="9" t="s">
        <v>1276</v>
      </c>
      <c r="C552" s="25" t="s">
        <v>1609</v>
      </c>
      <c r="D552" s="18" t="s">
        <v>1620</v>
      </c>
    </row>
    <row r="553" spans="1:4" ht="15.75" customHeight="1" x14ac:dyDescent="0.2">
      <c r="A553" s="25" t="s">
        <v>770</v>
      </c>
      <c r="B553" s="9" t="s">
        <v>1565</v>
      </c>
      <c r="C553" s="25" t="s">
        <v>1578</v>
      </c>
      <c r="D553" s="18" t="s">
        <v>1620</v>
      </c>
    </row>
    <row r="554" spans="1:4" ht="15.75" customHeight="1" x14ac:dyDescent="0.2">
      <c r="A554" s="25" t="s">
        <v>771</v>
      </c>
      <c r="B554" s="9" t="s">
        <v>1566</v>
      </c>
      <c r="C554" s="25" t="s">
        <v>1577</v>
      </c>
      <c r="D554" s="18" t="s">
        <v>1620</v>
      </c>
    </row>
    <row r="555" spans="1:4" ht="15.75" customHeight="1" x14ac:dyDescent="0.2">
      <c r="A555" s="25" t="s">
        <v>772</v>
      </c>
      <c r="B555" s="9" t="s">
        <v>1524</v>
      </c>
      <c r="C555" s="25" t="s">
        <v>1577</v>
      </c>
      <c r="D555" s="18" t="s">
        <v>1620</v>
      </c>
    </row>
    <row r="556" spans="1:4" ht="15.75" customHeight="1" x14ac:dyDescent="0.2">
      <c r="A556" s="25" t="s">
        <v>773</v>
      </c>
      <c r="B556" s="9" t="s">
        <v>1246</v>
      </c>
      <c r="C556" s="25" t="s">
        <v>63</v>
      </c>
      <c r="D556" s="18" t="s">
        <v>1620</v>
      </c>
    </row>
    <row r="557" spans="1:4" ht="15.75" customHeight="1" x14ac:dyDescent="0.2">
      <c r="A557" s="25" t="s">
        <v>774</v>
      </c>
      <c r="B557" s="9" t="s">
        <v>1524</v>
      </c>
      <c r="C557" s="25" t="s">
        <v>1577</v>
      </c>
      <c r="D557" s="18" t="s">
        <v>1620</v>
      </c>
    </row>
    <row r="558" spans="1:4" ht="15.75" customHeight="1" x14ac:dyDescent="0.2">
      <c r="A558" s="25" t="s">
        <v>775</v>
      </c>
      <c r="B558" s="9" t="s">
        <v>1275</v>
      </c>
      <c r="C558" s="25" t="s">
        <v>63</v>
      </c>
      <c r="D558" s="18" t="s">
        <v>1620</v>
      </c>
    </row>
    <row r="559" spans="1:4" ht="15.75" customHeight="1" x14ac:dyDescent="0.2">
      <c r="A559" s="25" t="s">
        <v>776</v>
      </c>
      <c r="B559" s="9" t="s">
        <v>1528</v>
      </c>
      <c r="C559" s="25" t="s">
        <v>1577</v>
      </c>
      <c r="D559" s="18" t="s">
        <v>1620</v>
      </c>
    </row>
    <row r="560" spans="1:4" ht="15.75" customHeight="1" x14ac:dyDescent="0.2">
      <c r="A560" s="25" t="s">
        <v>777</v>
      </c>
      <c r="B560" s="9" t="s">
        <v>1528</v>
      </c>
      <c r="C560" s="25" t="s">
        <v>1577</v>
      </c>
      <c r="D560" s="18" t="s">
        <v>1620</v>
      </c>
    </row>
    <row r="561" spans="1:4" ht="15.75" customHeight="1" x14ac:dyDescent="0.2">
      <c r="A561" s="25" t="s">
        <v>778</v>
      </c>
      <c r="B561" s="9" t="s">
        <v>1393</v>
      </c>
      <c r="C561" s="25" t="s">
        <v>63</v>
      </c>
      <c r="D561" s="18" t="s">
        <v>1620</v>
      </c>
    </row>
    <row r="562" spans="1:4" ht="15.75" customHeight="1" x14ac:dyDescent="0.2">
      <c r="A562" s="25" t="s">
        <v>779</v>
      </c>
      <c r="B562" s="9" t="s">
        <v>1259</v>
      </c>
      <c r="C562" s="25" t="s">
        <v>1591</v>
      </c>
      <c r="D562" t="s">
        <v>1630</v>
      </c>
    </row>
    <row r="563" spans="1:4" ht="15.75" customHeight="1" x14ac:dyDescent="0.2">
      <c r="A563" s="25" t="s">
        <v>780</v>
      </c>
      <c r="B563" s="9" t="s">
        <v>1259</v>
      </c>
      <c r="C563" s="25" t="s">
        <v>1591</v>
      </c>
      <c r="D563" t="s">
        <v>1630</v>
      </c>
    </row>
    <row r="564" spans="1:4" ht="15.75" customHeight="1" x14ac:dyDescent="0.2">
      <c r="A564" s="25" t="s">
        <v>781</v>
      </c>
      <c r="B564" s="9" t="s">
        <v>1245</v>
      </c>
      <c r="C564" s="25" t="s">
        <v>1591</v>
      </c>
      <c r="D564" t="s">
        <v>1630</v>
      </c>
    </row>
    <row r="565" spans="1:4" ht="15.75" customHeight="1" x14ac:dyDescent="0.2">
      <c r="A565" s="9" t="s">
        <v>782</v>
      </c>
      <c r="B565" s="9" t="s">
        <v>1532</v>
      </c>
      <c r="C565" s="9" t="s">
        <v>1609</v>
      </c>
      <c r="D565" s="3" t="s">
        <v>1620</v>
      </c>
    </row>
    <row r="566" spans="1:4" ht="15.75" customHeight="1" x14ac:dyDescent="0.2">
      <c r="A566" s="9" t="s">
        <v>783</v>
      </c>
      <c r="B566" s="9" t="s">
        <v>1501</v>
      </c>
      <c r="C566" s="9" t="s">
        <v>1609</v>
      </c>
      <c r="D566" s="3" t="s">
        <v>1620</v>
      </c>
    </row>
    <row r="567" spans="1:4" ht="15.75" customHeight="1" x14ac:dyDescent="0.2">
      <c r="A567" s="9" t="s">
        <v>784</v>
      </c>
      <c r="B567" s="9" t="s">
        <v>1353</v>
      </c>
      <c r="C567" s="25" t="s">
        <v>66</v>
      </c>
      <c r="D567" s="3" t="s">
        <v>1620</v>
      </c>
    </row>
    <row r="568" spans="1:4" ht="15.75" customHeight="1" x14ac:dyDescent="0.2">
      <c r="A568" s="9" t="s">
        <v>785</v>
      </c>
      <c r="B568" s="9" t="s">
        <v>1320</v>
      </c>
      <c r="C568" s="25" t="s">
        <v>63</v>
      </c>
      <c r="D568" s="3" t="s">
        <v>1620</v>
      </c>
    </row>
    <row r="569" spans="1:4" ht="15.75" customHeight="1" x14ac:dyDescent="0.2">
      <c r="A569" s="9" t="s">
        <v>786</v>
      </c>
      <c r="B569" s="9" t="s">
        <v>1379</v>
      </c>
      <c r="C569" s="25" t="s">
        <v>66</v>
      </c>
      <c r="D569" s="3" t="s">
        <v>1620</v>
      </c>
    </row>
    <row r="570" spans="1:4" ht="15.75" customHeight="1" x14ac:dyDescent="0.2">
      <c r="A570" s="25" t="s">
        <v>787</v>
      </c>
      <c r="B570" s="9" t="s">
        <v>1520</v>
      </c>
      <c r="C570" s="25" t="s">
        <v>1578</v>
      </c>
      <c r="D570" s="3" t="s">
        <v>1620</v>
      </c>
    </row>
    <row r="571" spans="1:4" ht="15.75" customHeight="1" x14ac:dyDescent="0.2">
      <c r="A571" s="9" t="s">
        <v>788</v>
      </c>
      <c r="B571" s="9" t="s">
        <v>16</v>
      </c>
      <c r="C571" s="25" t="s">
        <v>1578</v>
      </c>
      <c r="D571" s="3" t="s">
        <v>1620</v>
      </c>
    </row>
    <row r="572" spans="1:4" ht="15.75" customHeight="1" x14ac:dyDescent="0.2">
      <c r="A572" s="9" t="s">
        <v>789</v>
      </c>
      <c r="B572" s="9" t="s">
        <v>1327</v>
      </c>
      <c r="C572" s="25" t="s">
        <v>66</v>
      </c>
      <c r="D572" s="3" t="s">
        <v>1620</v>
      </c>
    </row>
    <row r="573" spans="1:4" ht="15.75" customHeight="1" x14ac:dyDescent="0.2">
      <c r="A573" s="9" t="s">
        <v>790</v>
      </c>
      <c r="B573" s="9" t="s">
        <v>1257</v>
      </c>
      <c r="C573" s="9" t="s">
        <v>112</v>
      </c>
      <c r="D573" s="133" t="s">
        <v>1635</v>
      </c>
    </row>
    <row r="574" spans="1:4" ht="15.75" customHeight="1" x14ac:dyDescent="0.2">
      <c r="A574" s="9" t="s">
        <v>791</v>
      </c>
      <c r="B574" s="9" t="s">
        <v>1567</v>
      </c>
      <c r="C574" s="25" t="s">
        <v>104</v>
      </c>
      <c r="D574" s="3" t="s">
        <v>1637</v>
      </c>
    </row>
    <row r="575" spans="1:4" ht="15.75" customHeight="1" x14ac:dyDescent="0.2">
      <c r="A575" s="9" t="s">
        <v>792</v>
      </c>
      <c r="B575" s="9" t="s">
        <v>1560</v>
      </c>
      <c r="C575" s="9" t="s">
        <v>1609</v>
      </c>
      <c r="D575" s="3" t="s">
        <v>1637</v>
      </c>
    </row>
    <row r="576" spans="1:4" ht="15.75" customHeight="1" x14ac:dyDescent="0.2">
      <c r="A576" s="9" t="s">
        <v>793</v>
      </c>
      <c r="B576" s="9" t="s">
        <v>1219</v>
      </c>
      <c r="C576" s="9" t="s">
        <v>1577</v>
      </c>
      <c r="D576" s="3" t="s">
        <v>1637</v>
      </c>
    </row>
    <row r="577" spans="1:4" ht="15.75" customHeight="1" x14ac:dyDescent="0.2">
      <c r="A577" s="9" t="s">
        <v>794</v>
      </c>
      <c r="B577" s="9" t="s">
        <v>1529</v>
      </c>
      <c r="C577" s="25" t="s">
        <v>104</v>
      </c>
      <c r="D577" s="3" t="s">
        <v>1637</v>
      </c>
    </row>
    <row r="578" spans="1:4" ht="15.75" customHeight="1" x14ac:dyDescent="0.2">
      <c r="A578" s="9" t="s">
        <v>795</v>
      </c>
      <c r="B578" s="9" t="s">
        <v>1409</v>
      </c>
      <c r="C578" s="25" t="s">
        <v>1582</v>
      </c>
      <c r="D578" s="3" t="s">
        <v>1637</v>
      </c>
    </row>
    <row r="579" spans="1:4" ht="15.75" customHeight="1" x14ac:dyDescent="0.2">
      <c r="A579" s="9" t="s">
        <v>796</v>
      </c>
      <c r="B579" s="9" t="s">
        <v>1482</v>
      </c>
      <c r="C579" s="25" t="s">
        <v>66</v>
      </c>
      <c r="D579" s="3" t="s">
        <v>1637</v>
      </c>
    </row>
    <row r="580" spans="1:4" ht="15.75" customHeight="1" x14ac:dyDescent="0.2">
      <c r="A580" s="9" t="s">
        <v>797</v>
      </c>
      <c r="B580" s="9" t="s">
        <v>1429</v>
      </c>
      <c r="C580" s="25" t="s">
        <v>63</v>
      </c>
      <c r="D580" s="3" t="s">
        <v>1637</v>
      </c>
    </row>
    <row r="581" spans="1:4" ht="15.75" customHeight="1" x14ac:dyDescent="0.2">
      <c r="A581" s="9" t="s">
        <v>798</v>
      </c>
      <c r="B581" s="9" t="s">
        <v>1421</v>
      </c>
      <c r="C581" s="25" t="s">
        <v>1577</v>
      </c>
      <c r="D581" s="3" t="s">
        <v>1637</v>
      </c>
    </row>
    <row r="582" spans="1:4" ht="15.75" customHeight="1" x14ac:dyDescent="0.2">
      <c r="A582" s="9" t="s">
        <v>799</v>
      </c>
      <c r="B582" s="9" t="s">
        <v>1379</v>
      </c>
      <c r="C582" s="25" t="s">
        <v>66</v>
      </c>
      <c r="D582" s="3" t="s">
        <v>1637</v>
      </c>
    </row>
    <row r="583" spans="1:4" ht="15.75" customHeight="1" x14ac:dyDescent="0.2">
      <c r="A583" s="9" t="s">
        <v>800</v>
      </c>
      <c r="B583" s="9" t="s">
        <v>1524</v>
      </c>
      <c r="C583" s="25" t="s">
        <v>63</v>
      </c>
      <c r="D583" s="3" t="s">
        <v>1637</v>
      </c>
    </row>
    <row r="584" spans="1:4" ht="15.75" customHeight="1" x14ac:dyDescent="0.2">
      <c r="A584" s="25" t="s">
        <v>801</v>
      </c>
      <c r="B584" s="9" t="s">
        <v>1500</v>
      </c>
      <c r="C584" s="25" t="s">
        <v>66</v>
      </c>
      <c r="D584" s="3" t="s">
        <v>1637</v>
      </c>
    </row>
    <row r="585" spans="1:4" ht="15.75" customHeight="1" x14ac:dyDescent="0.2">
      <c r="A585" s="25" t="s">
        <v>802</v>
      </c>
      <c r="B585" s="9" t="s">
        <v>1275</v>
      </c>
      <c r="C585" s="25" t="s">
        <v>63</v>
      </c>
      <c r="D585" s="3" t="s">
        <v>1637</v>
      </c>
    </row>
    <row r="586" spans="1:4" ht="15.75" customHeight="1" x14ac:dyDescent="0.2">
      <c r="A586" s="25" t="s">
        <v>803</v>
      </c>
      <c r="B586" s="9" t="s">
        <v>1500</v>
      </c>
      <c r="C586" s="25" t="s">
        <v>104</v>
      </c>
      <c r="D586" s="3" t="s">
        <v>1637</v>
      </c>
    </row>
    <row r="587" spans="1:4" ht="15.75" customHeight="1" x14ac:dyDescent="0.2">
      <c r="A587" s="25" t="s">
        <v>804</v>
      </c>
      <c r="B587" s="9" t="s">
        <v>1227</v>
      </c>
      <c r="C587" s="25" t="s">
        <v>66</v>
      </c>
      <c r="D587" s="3" t="s">
        <v>1637</v>
      </c>
    </row>
    <row r="588" spans="1:4" ht="15.75" customHeight="1" x14ac:dyDescent="0.2">
      <c r="A588" s="25" t="s">
        <v>805</v>
      </c>
      <c r="B588" s="9" t="s">
        <v>1320</v>
      </c>
      <c r="C588" s="25" t="s">
        <v>104</v>
      </c>
      <c r="D588" s="5" t="s">
        <v>1638</v>
      </c>
    </row>
    <row r="589" spans="1:4" ht="15.75" customHeight="1" x14ac:dyDescent="0.2">
      <c r="A589" s="9" t="s">
        <v>806</v>
      </c>
      <c r="B589" s="9" t="s">
        <v>1516</v>
      </c>
      <c r="C589" s="25" t="s">
        <v>106</v>
      </c>
      <c r="D589" s="126" t="s">
        <v>1639</v>
      </c>
    </row>
    <row r="590" spans="1:4" ht="15.75" customHeight="1" x14ac:dyDescent="0.2">
      <c r="A590" s="25" t="s">
        <v>807</v>
      </c>
      <c r="B590" s="9" t="s">
        <v>1259</v>
      </c>
      <c r="C590" s="25" t="s">
        <v>106</v>
      </c>
      <c r="D590" s="126" t="s">
        <v>1639</v>
      </c>
    </row>
    <row r="591" spans="1:4" ht="15.75" customHeight="1" x14ac:dyDescent="0.2">
      <c r="A591" s="25" t="s">
        <v>808</v>
      </c>
      <c r="B591" s="9" t="s">
        <v>1436</v>
      </c>
      <c r="C591" s="25" t="s">
        <v>106</v>
      </c>
      <c r="D591" s="126" t="s">
        <v>1639</v>
      </c>
    </row>
    <row r="592" spans="1:4" ht="15.75" customHeight="1" x14ac:dyDescent="0.2">
      <c r="A592" s="25" t="s">
        <v>809</v>
      </c>
      <c r="B592" s="9" t="s">
        <v>1273</v>
      </c>
      <c r="C592" s="25" t="s">
        <v>106</v>
      </c>
      <c r="D592" s="126" t="s">
        <v>1639</v>
      </c>
    </row>
    <row r="593" spans="1:4" ht="15.75" customHeight="1" x14ac:dyDescent="0.2">
      <c r="A593" s="25" t="s">
        <v>810</v>
      </c>
      <c r="B593" s="9" t="s">
        <v>1259</v>
      </c>
      <c r="C593" s="25" t="s">
        <v>106</v>
      </c>
      <c r="D593" s="126" t="s">
        <v>1639</v>
      </c>
    </row>
    <row r="594" spans="1:4" ht="15.75" customHeight="1" x14ac:dyDescent="0.2">
      <c r="A594" s="25" t="s">
        <v>811</v>
      </c>
      <c r="B594" s="9" t="s">
        <v>16</v>
      </c>
      <c r="C594" s="25" t="s">
        <v>106</v>
      </c>
      <c r="D594" s="126" t="s">
        <v>1639</v>
      </c>
    </row>
    <row r="595" spans="1:4" ht="15.75" customHeight="1" x14ac:dyDescent="0.2">
      <c r="A595" s="25" t="s">
        <v>812</v>
      </c>
      <c r="B595" s="9" t="s">
        <v>1273</v>
      </c>
      <c r="C595" s="25" t="s">
        <v>106</v>
      </c>
      <c r="D595" s="126" t="s">
        <v>1639</v>
      </c>
    </row>
    <row r="596" spans="1:4" ht="15.75" customHeight="1" x14ac:dyDescent="0.2">
      <c r="A596" s="25" t="s">
        <v>813</v>
      </c>
      <c r="B596" s="9" t="s">
        <v>1259</v>
      </c>
      <c r="C596" s="25" t="s">
        <v>106</v>
      </c>
      <c r="D596" s="126" t="s">
        <v>1639</v>
      </c>
    </row>
    <row r="597" spans="1:4" ht="15.75" customHeight="1" x14ac:dyDescent="0.2">
      <c r="A597" s="9" t="s">
        <v>814</v>
      </c>
      <c r="B597" s="9" t="s">
        <v>1379</v>
      </c>
      <c r="C597" s="25" t="s">
        <v>63</v>
      </c>
      <c r="D597" s="3" t="s">
        <v>1637</v>
      </c>
    </row>
    <row r="598" spans="1:4" ht="15.75" customHeight="1" x14ac:dyDescent="0.2">
      <c r="A598" s="25" t="s">
        <v>815</v>
      </c>
      <c r="B598" s="9" t="s">
        <v>1395</v>
      </c>
      <c r="C598" s="25" t="s">
        <v>66</v>
      </c>
      <c r="D598" s="3" t="s">
        <v>1637</v>
      </c>
    </row>
    <row r="599" spans="1:4" ht="15.75" customHeight="1" x14ac:dyDescent="0.2">
      <c r="A599" s="9" t="s">
        <v>816</v>
      </c>
      <c r="B599" s="9" t="s">
        <v>1516</v>
      </c>
      <c r="C599" s="25" t="s">
        <v>94</v>
      </c>
      <c r="D599" s="3" t="s">
        <v>1637</v>
      </c>
    </row>
    <row r="600" spans="1:4" ht="15.75" customHeight="1" x14ac:dyDescent="0.2">
      <c r="A600" s="9" t="s">
        <v>817</v>
      </c>
      <c r="B600" s="9" t="s">
        <v>1406</v>
      </c>
      <c r="C600" s="25" t="s">
        <v>62</v>
      </c>
      <c r="D600" s="3" t="s">
        <v>1637</v>
      </c>
    </row>
    <row r="601" spans="1:4" ht="15.75" customHeight="1" x14ac:dyDescent="0.2">
      <c r="A601" s="9" t="s">
        <v>818</v>
      </c>
      <c r="B601" s="9" t="s">
        <v>1479</v>
      </c>
      <c r="C601" s="25" t="s">
        <v>66</v>
      </c>
      <c r="D601" s="3" t="s">
        <v>1637</v>
      </c>
    </row>
    <row r="602" spans="1:4" ht="15.75" customHeight="1" x14ac:dyDescent="0.2">
      <c r="A602" s="9" t="s">
        <v>819</v>
      </c>
      <c r="B602" s="9" t="s">
        <v>1323</v>
      </c>
      <c r="C602" s="25" t="s">
        <v>66</v>
      </c>
      <c r="D602" s="3" t="s">
        <v>1637</v>
      </c>
    </row>
    <row r="603" spans="1:4" ht="15.75" customHeight="1" x14ac:dyDescent="0.2">
      <c r="A603" s="9" t="s">
        <v>820</v>
      </c>
      <c r="B603" s="9" t="s">
        <v>1245</v>
      </c>
      <c r="C603" s="25" t="s">
        <v>66</v>
      </c>
      <c r="D603" s="3" t="s">
        <v>1637</v>
      </c>
    </row>
    <row r="604" spans="1:4" ht="15.75" customHeight="1" x14ac:dyDescent="0.2">
      <c r="A604" s="25" t="s">
        <v>821</v>
      </c>
      <c r="B604" s="9" t="s">
        <v>1406</v>
      </c>
      <c r="C604" s="25" t="s">
        <v>1580</v>
      </c>
      <c r="D604" s="5" t="s">
        <v>1641</v>
      </c>
    </row>
    <row r="605" spans="1:4" ht="15.75" customHeight="1" x14ac:dyDescent="0.2">
      <c r="A605" s="9" t="s">
        <v>822</v>
      </c>
      <c r="B605" s="9" t="s">
        <v>1554</v>
      </c>
      <c r="C605" s="25" t="s">
        <v>63</v>
      </c>
      <c r="D605" s="3" t="s">
        <v>1637</v>
      </c>
    </row>
    <row r="606" spans="1:4" ht="15.75" customHeight="1" x14ac:dyDescent="0.2">
      <c r="A606" s="9" t="s">
        <v>823</v>
      </c>
      <c r="B606" s="9" t="s">
        <v>1229</v>
      </c>
      <c r="C606" s="25" t="s">
        <v>63</v>
      </c>
      <c r="D606" s="3" t="s">
        <v>1637</v>
      </c>
    </row>
    <row r="607" spans="1:4" ht="15.75" customHeight="1" x14ac:dyDescent="0.2">
      <c r="A607" s="9" t="s">
        <v>824</v>
      </c>
      <c r="B607" s="9" t="s">
        <v>1347</v>
      </c>
      <c r="C607" s="25" t="s">
        <v>66</v>
      </c>
      <c r="D607" s="3" t="s">
        <v>1637</v>
      </c>
    </row>
    <row r="608" spans="1:4" ht="15.75" customHeight="1" x14ac:dyDescent="0.2">
      <c r="A608" s="9" t="s">
        <v>825</v>
      </c>
      <c r="B608" s="9" t="s">
        <v>1275</v>
      </c>
      <c r="C608" s="25" t="s">
        <v>63</v>
      </c>
      <c r="D608" s="3" t="s">
        <v>1637</v>
      </c>
    </row>
    <row r="609" spans="1:4" ht="15.75" customHeight="1" x14ac:dyDescent="0.2">
      <c r="A609" s="9" t="s">
        <v>826</v>
      </c>
      <c r="B609" s="9" t="s">
        <v>1482</v>
      </c>
      <c r="C609" s="25" t="s">
        <v>66</v>
      </c>
      <c r="D609" s="3" t="s">
        <v>1637</v>
      </c>
    </row>
    <row r="610" spans="1:4" ht="15.75" customHeight="1" x14ac:dyDescent="0.2">
      <c r="A610" s="9" t="s">
        <v>827</v>
      </c>
      <c r="B610" s="9" t="s">
        <v>1508</v>
      </c>
      <c r="C610" s="25" t="s">
        <v>104</v>
      </c>
      <c r="D610" s="3" t="s">
        <v>1637</v>
      </c>
    </row>
    <row r="611" spans="1:4" ht="15.75" customHeight="1" x14ac:dyDescent="0.2">
      <c r="A611" s="9" t="s">
        <v>828</v>
      </c>
      <c r="B611" s="9" t="s">
        <v>1528</v>
      </c>
      <c r="C611" s="25" t="s">
        <v>1583</v>
      </c>
      <c r="D611" t="s">
        <v>1642</v>
      </c>
    </row>
    <row r="612" spans="1:4" ht="15.75" customHeight="1" x14ac:dyDescent="0.2">
      <c r="A612" s="9" t="s">
        <v>829</v>
      </c>
      <c r="B612" s="9" t="s">
        <v>1275</v>
      </c>
      <c r="C612" s="25" t="s">
        <v>63</v>
      </c>
      <c r="D612" s="3" t="s">
        <v>1637</v>
      </c>
    </row>
    <row r="613" spans="1:4" ht="15.75" customHeight="1" x14ac:dyDescent="0.2">
      <c r="A613" s="9" t="s">
        <v>830</v>
      </c>
      <c r="B613" s="9" t="s">
        <v>1275</v>
      </c>
      <c r="C613" s="25" t="s">
        <v>63</v>
      </c>
      <c r="D613" s="3" t="s">
        <v>1637</v>
      </c>
    </row>
    <row r="614" spans="1:4" ht="15.75" customHeight="1" x14ac:dyDescent="0.2">
      <c r="A614" s="9" t="s">
        <v>831</v>
      </c>
      <c r="B614" s="9" t="s">
        <v>1353</v>
      </c>
      <c r="C614" s="25" t="s">
        <v>66</v>
      </c>
      <c r="D614" t="s">
        <v>1643</v>
      </c>
    </row>
    <row r="615" spans="1:4" ht="15.75" customHeight="1" x14ac:dyDescent="0.2">
      <c r="A615" s="9" t="s">
        <v>832</v>
      </c>
      <c r="B615" s="9" t="s">
        <v>1539</v>
      </c>
      <c r="C615" s="25" t="s">
        <v>66</v>
      </c>
      <c r="D615" t="s">
        <v>1643</v>
      </c>
    </row>
    <row r="616" spans="1:4" ht="15.75" customHeight="1" x14ac:dyDescent="0.2">
      <c r="A616" s="25" t="s">
        <v>833</v>
      </c>
      <c r="B616" s="9" t="s">
        <v>1397</v>
      </c>
      <c r="C616" s="25" t="s">
        <v>66</v>
      </c>
      <c r="D616" t="s">
        <v>1643</v>
      </c>
    </row>
    <row r="617" spans="1:4" ht="15.75" customHeight="1" x14ac:dyDescent="0.2">
      <c r="A617" s="25" t="s">
        <v>834</v>
      </c>
      <c r="B617" s="9" t="s">
        <v>1479</v>
      </c>
      <c r="C617" s="25" t="s">
        <v>66</v>
      </c>
      <c r="D617" t="s">
        <v>1643</v>
      </c>
    </row>
    <row r="618" spans="1:4" ht="15.75" customHeight="1" x14ac:dyDescent="0.2">
      <c r="A618" s="25" t="s">
        <v>835</v>
      </c>
      <c r="B618" s="9" t="s">
        <v>1479</v>
      </c>
      <c r="C618" s="25" t="s">
        <v>66</v>
      </c>
      <c r="D618" t="s">
        <v>1643</v>
      </c>
    </row>
    <row r="619" spans="1:4" ht="15.75" customHeight="1" x14ac:dyDescent="0.2">
      <c r="A619" s="25" t="s">
        <v>836</v>
      </c>
      <c r="B619" s="9" t="s">
        <v>1426</v>
      </c>
      <c r="C619" s="25" t="s">
        <v>66</v>
      </c>
      <c r="D619" t="s">
        <v>1643</v>
      </c>
    </row>
    <row r="620" spans="1:4" ht="15.75" customHeight="1" x14ac:dyDescent="0.2">
      <c r="A620" s="25" t="s">
        <v>837</v>
      </c>
      <c r="B620" s="9" t="s">
        <v>1480</v>
      </c>
      <c r="C620" s="25" t="s">
        <v>66</v>
      </c>
      <c r="D620" t="s">
        <v>1643</v>
      </c>
    </row>
    <row r="621" spans="1:4" ht="15.75" customHeight="1" x14ac:dyDescent="0.2">
      <c r="A621" s="25" t="s">
        <v>838</v>
      </c>
      <c r="B621" s="9" t="s">
        <v>1426</v>
      </c>
      <c r="C621" s="25" t="s">
        <v>66</v>
      </c>
      <c r="D621" t="s">
        <v>1643</v>
      </c>
    </row>
    <row r="622" spans="1:4" ht="15.75" customHeight="1" x14ac:dyDescent="0.2">
      <c r="A622" s="25" t="s">
        <v>839</v>
      </c>
      <c r="B622" s="9" t="s">
        <v>1325</v>
      </c>
      <c r="C622" s="25" t="s">
        <v>66</v>
      </c>
      <c r="D622" t="s">
        <v>1643</v>
      </c>
    </row>
    <row r="623" spans="1:4" ht="15.75" customHeight="1" x14ac:dyDescent="0.2">
      <c r="A623" s="25" t="s">
        <v>840</v>
      </c>
      <c r="B623" s="9" t="s">
        <v>1508</v>
      </c>
      <c r="C623" s="25" t="s">
        <v>66</v>
      </c>
      <c r="D623" t="s">
        <v>1643</v>
      </c>
    </row>
    <row r="624" spans="1:4" ht="15.75" customHeight="1" x14ac:dyDescent="0.2">
      <c r="A624" s="25" t="s">
        <v>841</v>
      </c>
      <c r="B624" s="9" t="s">
        <v>1307</v>
      </c>
      <c r="C624" s="25" t="s">
        <v>66</v>
      </c>
      <c r="D624" t="s">
        <v>1643</v>
      </c>
    </row>
    <row r="625" spans="1:4" ht="15.75" customHeight="1" x14ac:dyDescent="0.2">
      <c r="A625" s="25" t="s">
        <v>842</v>
      </c>
      <c r="B625" s="9" t="s">
        <v>1307</v>
      </c>
      <c r="C625" s="25" t="s">
        <v>66</v>
      </c>
      <c r="D625" t="s">
        <v>1643</v>
      </c>
    </row>
    <row r="626" spans="1:4" ht="15.75" customHeight="1" x14ac:dyDescent="0.2">
      <c r="A626" s="25" t="s">
        <v>843</v>
      </c>
      <c r="B626" s="9" t="s">
        <v>1307</v>
      </c>
      <c r="C626" s="25" t="s">
        <v>66</v>
      </c>
      <c r="D626" t="s">
        <v>1643</v>
      </c>
    </row>
    <row r="627" spans="1:4" ht="15.75" customHeight="1" x14ac:dyDescent="0.2">
      <c r="A627" s="25" t="s">
        <v>844</v>
      </c>
      <c r="B627" s="9" t="s">
        <v>1482</v>
      </c>
      <c r="C627" s="25" t="s">
        <v>66</v>
      </c>
      <c r="D627" t="s">
        <v>1643</v>
      </c>
    </row>
    <row r="628" spans="1:4" ht="15.75" customHeight="1" x14ac:dyDescent="0.2">
      <c r="A628" s="25" t="s">
        <v>845</v>
      </c>
      <c r="B628" s="9" t="s">
        <v>1245</v>
      </c>
      <c r="C628" s="25" t="s">
        <v>66</v>
      </c>
      <c r="D628" t="s">
        <v>1643</v>
      </c>
    </row>
    <row r="629" spans="1:4" ht="15.75" customHeight="1" x14ac:dyDescent="0.2">
      <c r="A629" s="25" t="s">
        <v>846</v>
      </c>
      <c r="B629" s="9" t="s">
        <v>1482</v>
      </c>
      <c r="C629" s="25" t="s">
        <v>66</v>
      </c>
      <c r="D629" t="s">
        <v>1643</v>
      </c>
    </row>
    <row r="630" spans="1:4" ht="15.75" customHeight="1" x14ac:dyDescent="0.2">
      <c r="A630" s="25" t="s">
        <v>847</v>
      </c>
      <c r="B630" s="9" t="s">
        <v>16</v>
      </c>
      <c r="C630" s="25" t="s">
        <v>66</v>
      </c>
      <c r="D630" t="s">
        <v>1643</v>
      </c>
    </row>
    <row r="631" spans="1:4" ht="15.75" customHeight="1" x14ac:dyDescent="0.2">
      <c r="A631" s="9" t="s">
        <v>848</v>
      </c>
      <c r="B631" s="9" t="s">
        <v>1245</v>
      </c>
      <c r="C631" s="25" t="s">
        <v>66</v>
      </c>
      <c r="D631" s="3" t="s">
        <v>1637</v>
      </c>
    </row>
    <row r="632" spans="1:4" ht="15.75" customHeight="1" x14ac:dyDescent="0.2">
      <c r="A632" s="25" t="s">
        <v>849</v>
      </c>
      <c r="B632" s="9" t="s">
        <v>1264</v>
      </c>
      <c r="C632" s="25" t="s">
        <v>68</v>
      </c>
      <c r="D632" t="s">
        <v>1644</v>
      </c>
    </row>
    <row r="633" spans="1:4" ht="15.75" customHeight="1" x14ac:dyDescent="0.2">
      <c r="A633" s="25" t="s">
        <v>850</v>
      </c>
      <c r="B633" s="9" t="s">
        <v>55</v>
      </c>
      <c r="C633" s="25" t="s">
        <v>68</v>
      </c>
      <c r="D633" t="s">
        <v>1644</v>
      </c>
    </row>
    <row r="634" spans="1:4" ht="15.75" customHeight="1" x14ac:dyDescent="0.2">
      <c r="A634" s="25" t="s">
        <v>851</v>
      </c>
      <c r="B634" s="9" t="s">
        <v>1568</v>
      </c>
      <c r="C634" s="25" t="s">
        <v>68</v>
      </c>
      <c r="D634" t="s">
        <v>1644</v>
      </c>
    </row>
    <row r="635" spans="1:4" ht="15.75" customHeight="1" x14ac:dyDescent="0.2">
      <c r="A635" s="25" t="s">
        <v>852</v>
      </c>
      <c r="B635" s="9" t="s">
        <v>1259</v>
      </c>
      <c r="C635" s="25" t="s">
        <v>68</v>
      </c>
      <c r="D635" t="s">
        <v>1644</v>
      </c>
    </row>
    <row r="636" spans="1:4" ht="15.75" customHeight="1" x14ac:dyDescent="0.2">
      <c r="A636" s="25" t="s">
        <v>853</v>
      </c>
      <c r="B636" s="9" t="s">
        <v>1436</v>
      </c>
      <c r="C636" s="25" t="s">
        <v>68</v>
      </c>
      <c r="D636" t="s">
        <v>1644</v>
      </c>
    </row>
    <row r="637" spans="1:4" ht="15.75" customHeight="1" x14ac:dyDescent="0.2">
      <c r="A637" s="25" t="s">
        <v>854</v>
      </c>
      <c r="B637" s="9" t="s">
        <v>16</v>
      </c>
      <c r="C637" s="25" t="s">
        <v>68</v>
      </c>
      <c r="D637" t="s">
        <v>1644</v>
      </c>
    </row>
    <row r="638" spans="1:4" ht="15.75" customHeight="1" x14ac:dyDescent="0.2">
      <c r="A638" s="25" t="s">
        <v>855</v>
      </c>
      <c r="B638" s="9" t="s">
        <v>1246</v>
      </c>
      <c r="C638" s="25" t="s">
        <v>68</v>
      </c>
      <c r="D638" t="s">
        <v>1644</v>
      </c>
    </row>
    <row r="639" spans="1:4" ht="15.75" customHeight="1" x14ac:dyDescent="0.2">
      <c r="A639" s="25" t="s">
        <v>856</v>
      </c>
      <c r="B639" s="9" t="s">
        <v>1397</v>
      </c>
      <c r="C639" s="25" t="s">
        <v>68</v>
      </c>
      <c r="D639" t="s">
        <v>1644</v>
      </c>
    </row>
    <row r="640" spans="1:4" ht="15.75" customHeight="1" x14ac:dyDescent="0.2">
      <c r="A640" s="25" t="s">
        <v>857</v>
      </c>
      <c r="B640" s="9" t="s">
        <v>1432</v>
      </c>
      <c r="C640" s="25" t="s">
        <v>68</v>
      </c>
      <c r="D640" t="s">
        <v>1644</v>
      </c>
    </row>
    <row r="641" spans="1:4" ht="15.75" customHeight="1" x14ac:dyDescent="0.2">
      <c r="A641" s="25" t="s">
        <v>858</v>
      </c>
      <c r="B641" s="9" t="s">
        <v>1327</v>
      </c>
      <c r="C641" s="25" t="s">
        <v>68</v>
      </c>
      <c r="D641" t="s">
        <v>1644</v>
      </c>
    </row>
    <row r="642" spans="1:4" ht="15.75" customHeight="1" x14ac:dyDescent="0.2">
      <c r="A642" s="25" t="s">
        <v>859</v>
      </c>
      <c r="B642" s="9" t="s">
        <v>1385</v>
      </c>
      <c r="C642" s="25" t="s">
        <v>68</v>
      </c>
      <c r="D642" t="s">
        <v>1644</v>
      </c>
    </row>
    <row r="643" spans="1:4" ht="15.75" customHeight="1" x14ac:dyDescent="0.2">
      <c r="A643" s="9" t="s">
        <v>860</v>
      </c>
      <c r="B643" s="9" t="s">
        <v>1307</v>
      </c>
      <c r="C643" s="25" t="s">
        <v>68</v>
      </c>
      <c r="D643" t="s">
        <v>1644</v>
      </c>
    </row>
    <row r="644" spans="1:4" ht="15.75" customHeight="1" x14ac:dyDescent="0.2">
      <c r="A644" s="9" t="s">
        <v>861</v>
      </c>
      <c r="B644" s="9" t="s">
        <v>1539</v>
      </c>
      <c r="C644" s="25" t="s">
        <v>66</v>
      </c>
      <c r="D644" s="18" t="s">
        <v>1637</v>
      </c>
    </row>
    <row r="645" spans="1:4" ht="15.75" customHeight="1" x14ac:dyDescent="0.2">
      <c r="A645" s="9" t="s">
        <v>862</v>
      </c>
      <c r="B645" s="9" t="s">
        <v>1245</v>
      </c>
      <c r="C645" s="25" t="s">
        <v>66</v>
      </c>
      <c r="D645" s="18" t="s">
        <v>1645</v>
      </c>
    </row>
    <row r="646" spans="1:4" ht="15.75" customHeight="1" x14ac:dyDescent="0.2">
      <c r="A646" s="9" t="s">
        <v>863</v>
      </c>
      <c r="B646" s="9" t="s">
        <v>1237</v>
      </c>
      <c r="C646" s="25" t="s">
        <v>126</v>
      </c>
      <c r="D646" t="s">
        <v>1644</v>
      </c>
    </row>
    <row r="647" spans="1:4" ht="15.75" customHeight="1" x14ac:dyDescent="0.2">
      <c r="A647" s="25" t="s">
        <v>864</v>
      </c>
      <c r="B647" s="9" t="s">
        <v>1513</v>
      </c>
      <c r="C647" s="25" t="s">
        <v>126</v>
      </c>
      <c r="D647" t="s">
        <v>1644</v>
      </c>
    </row>
    <row r="648" spans="1:4" ht="15.75" customHeight="1" x14ac:dyDescent="0.2">
      <c r="A648" s="25" t="s">
        <v>865</v>
      </c>
      <c r="B648" s="9" t="s">
        <v>1259</v>
      </c>
      <c r="C648" s="25" t="s">
        <v>126</v>
      </c>
      <c r="D648" t="s">
        <v>1644</v>
      </c>
    </row>
    <row r="649" spans="1:4" ht="15.75" customHeight="1" x14ac:dyDescent="0.2">
      <c r="A649" s="25" t="s">
        <v>866</v>
      </c>
      <c r="B649" s="9" t="s">
        <v>1245</v>
      </c>
      <c r="C649" s="25" t="s">
        <v>126</v>
      </c>
      <c r="D649" t="s">
        <v>1644</v>
      </c>
    </row>
    <row r="650" spans="1:4" ht="15.75" customHeight="1" x14ac:dyDescent="0.2">
      <c r="A650" s="25" t="s">
        <v>867</v>
      </c>
      <c r="B650" s="9" t="s">
        <v>1382</v>
      </c>
      <c r="C650" s="25" t="s">
        <v>126</v>
      </c>
      <c r="D650" t="s">
        <v>1644</v>
      </c>
    </row>
    <row r="651" spans="1:4" ht="15.75" customHeight="1" x14ac:dyDescent="0.2">
      <c r="A651" s="25" t="s">
        <v>868</v>
      </c>
      <c r="B651" s="9" t="s">
        <v>1509</v>
      </c>
      <c r="C651" s="25" t="s">
        <v>126</v>
      </c>
      <c r="D651" t="s">
        <v>1644</v>
      </c>
    </row>
    <row r="652" spans="1:4" ht="15.75" customHeight="1" x14ac:dyDescent="0.2">
      <c r="A652" s="25" t="s">
        <v>869</v>
      </c>
      <c r="B652" s="9" t="s">
        <v>1395</v>
      </c>
      <c r="C652" s="25" t="s">
        <v>126</v>
      </c>
      <c r="D652" t="s">
        <v>1644</v>
      </c>
    </row>
    <row r="653" spans="1:4" ht="15.75" customHeight="1" x14ac:dyDescent="0.2">
      <c r="A653" s="25" t="s">
        <v>870</v>
      </c>
      <c r="B653" s="9" t="s">
        <v>1237</v>
      </c>
      <c r="C653" s="25" t="s">
        <v>126</v>
      </c>
      <c r="D653" t="s">
        <v>1644</v>
      </c>
    </row>
    <row r="654" spans="1:4" ht="15.75" customHeight="1" x14ac:dyDescent="0.2">
      <c r="A654" s="9" t="s">
        <v>871</v>
      </c>
      <c r="B654" s="9" t="s">
        <v>1486</v>
      </c>
      <c r="C654" s="25" t="s">
        <v>1586</v>
      </c>
      <c r="D654" t="s">
        <v>1646</v>
      </c>
    </row>
    <row r="655" spans="1:4" ht="15.75" customHeight="1" x14ac:dyDescent="0.2">
      <c r="A655" s="25" t="s">
        <v>872</v>
      </c>
      <c r="B655" s="9" t="s">
        <v>1486</v>
      </c>
      <c r="C655" s="25" t="s">
        <v>1586</v>
      </c>
      <c r="D655" t="s">
        <v>1646</v>
      </c>
    </row>
    <row r="656" spans="1:4" ht="15.75" customHeight="1" x14ac:dyDescent="0.2">
      <c r="A656" s="25" t="s">
        <v>873</v>
      </c>
      <c r="B656" s="9" t="s">
        <v>1486</v>
      </c>
      <c r="C656" s="25" t="s">
        <v>1584</v>
      </c>
      <c r="D656" t="s">
        <v>1646</v>
      </c>
    </row>
    <row r="657" spans="1:4" ht="15.75" customHeight="1" x14ac:dyDescent="0.2">
      <c r="A657" s="25" t="s">
        <v>874</v>
      </c>
      <c r="B657" s="9" t="s">
        <v>1486</v>
      </c>
      <c r="C657" s="25" t="s">
        <v>1584</v>
      </c>
      <c r="D657" t="s">
        <v>1646</v>
      </c>
    </row>
    <row r="658" spans="1:4" ht="15.75" customHeight="1" x14ac:dyDescent="0.2">
      <c r="A658" s="25" t="s">
        <v>875</v>
      </c>
      <c r="B658" s="9" t="s">
        <v>1486</v>
      </c>
      <c r="C658" s="25" t="s">
        <v>1585</v>
      </c>
      <c r="D658" t="s">
        <v>1646</v>
      </c>
    </row>
    <row r="659" spans="1:4" ht="15.75" customHeight="1" x14ac:dyDescent="0.2">
      <c r="A659" s="25" t="s">
        <v>876</v>
      </c>
      <c r="B659" s="9" t="s">
        <v>1486</v>
      </c>
      <c r="C659" s="25" t="s">
        <v>1585</v>
      </c>
      <c r="D659" t="s">
        <v>1646</v>
      </c>
    </row>
    <row r="660" spans="1:4" ht="15.75" customHeight="1" x14ac:dyDescent="0.2">
      <c r="A660" s="25" t="s">
        <v>877</v>
      </c>
      <c r="B660" s="9" t="s">
        <v>1486</v>
      </c>
      <c r="C660" s="25" t="s">
        <v>1585</v>
      </c>
      <c r="D660" t="s">
        <v>1646</v>
      </c>
    </row>
    <row r="661" spans="1:4" ht="15.75" customHeight="1" x14ac:dyDescent="0.2">
      <c r="A661" s="25" t="s">
        <v>878</v>
      </c>
      <c r="B661" s="9" t="s">
        <v>1486</v>
      </c>
      <c r="C661" s="25" t="s">
        <v>1585</v>
      </c>
      <c r="D661" t="s">
        <v>1646</v>
      </c>
    </row>
    <row r="662" spans="1:4" ht="15.75" customHeight="1" x14ac:dyDescent="0.2">
      <c r="A662" s="25" t="s">
        <v>879</v>
      </c>
      <c r="B662" s="9" t="s">
        <v>1486</v>
      </c>
      <c r="C662" s="25" t="s">
        <v>1586</v>
      </c>
      <c r="D662" t="s">
        <v>1646</v>
      </c>
    </row>
    <row r="663" spans="1:4" ht="15.75" customHeight="1" x14ac:dyDescent="0.2">
      <c r="A663" s="25" t="s">
        <v>880</v>
      </c>
      <c r="B663" s="9" t="s">
        <v>1486</v>
      </c>
      <c r="C663" s="25" t="s">
        <v>1587</v>
      </c>
      <c r="D663" t="s">
        <v>1646</v>
      </c>
    </row>
    <row r="664" spans="1:4" ht="15.75" customHeight="1" x14ac:dyDescent="0.2">
      <c r="A664" s="25" t="s">
        <v>881</v>
      </c>
      <c r="B664" s="9" t="s">
        <v>1566</v>
      </c>
      <c r="C664" s="25" t="s">
        <v>104</v>
      </c>
      <c r="D664" s="18" t="s">
        <v>1637</v>
      </c>
    </row>
    <row r="665" spans="1:4" ht="15.75" customHeight="1" x14ac:dyDescent="0.2">
      <c r="A665" s="25" t="s">
        <v>882</v>
      </c>
      <c r="B665" s="9" t="s">
        <v>16</v>
      </c>
      <c r="C665" s="25" t="s">
        <v>63</v>
      </c>
      <c r="D665" s="18" t="s">
        <v>1637</v>
      </c>
    </row>
    <row r="666" spans="1:4" ht="15.75" customHeight="1" x14ac:dyDescent="0.2">
      <c r="A666" s="25" t="s">
        <v>883</v>
      </c>
      <c r="B666" s="9" t="s">
        <v>1379</v>
      </c>
      <c r="C666" s="25" t="s">
        <v>66</v>
      </c>
      <c r="D666" s="18" t="s">
        <v>1637</v>
      </c>
    </row>
    <row r="667" spans="1:4" ht="15.75" customHeight="1" x14ac:dyDescent="0.2">
      <c r="A667" s="25" t="s">
        <v>884</v>
      </c>
      <c r="B667" s="9" t="s">
        <v>1245</v>
      </c>
      <c r="C667" s="25" t="s">
        <v>63</v>
      </c>
      <c r="D667" s="18" t="s">
        <v>1637</v>
      </c>
    </row>
    <row r="668" spans="1:4" ht="15.75" customHeight="1" x14ac:dyDescent="0.2">
      <c r="A668" s="25" t="s">
        <v>885</v>
      </c>
      <c r="B668" s="9" t="s">
        <v>1323</v>
      </c>
      <c r="C668" s="25" t="s">
        <v>1210</v>
      </c>
      <c r="D668" s="18" t="s">
        <v>1637</v>
      </c>
    </row>
    <row r="669" spans="1:4" ht="15.75" customHeight="1" x14ac:dyDescent="0.2">
      <c r="A669" s="25" t="s">
        <v>886</v>
      </c>
      <c r="B669" s="9" t="s">
        <v>1499</v>
      </c>
      <c r="C669" s="25" t="s">
        <v>63</v>
      </c>
      <c r="D669" s="18" t="s">
        <v>1637</v>
      </c>
    </row>
    <row r="670" spans="1:4" ht="15.75" customHeight="1" x14ac:dyDescent="0.2">
      <c r="A670" s="25" t="s">
        <v>887</v>
      </c>
      <c r="B670" s="9" t="s">
        <v>1429</v>
      </c>
      <c r="C670" s="25" t="s">
        <v>126</v>
      </c>
      <c r="D670" t="s">
        <v>1647</v>
      </c>
    </row>
    <row r="671" spans="1:4" ht="15.75" customHeight="1" x14ac:dyDescent="0.2">
      <c r="A671" s="25" t="s">
        <v>888</v>
      </c>
      <c r="B671" s="9" t="s">
        <v>1307</v>
      </c>
      <c r="C671" s="25" t="s">
        <v>126</v>
      </c>
      <c r="D671" t="s">
        <v>1647</v>
      </c>
    </row>
    <row r="672" spans="1:4" ht="15.75" customHeight="1" x14ac:dyDescent="0.2">
      <c r="A672" s="25" t="s">
        <v>889</v>
      </c>
      <c r="B672" s="9" t="s">
        <v>1307</v>
      </c>
      <c r="C672" s="25" t="s">
        <v>126</v>
      </c>
      <c r="D672" t="s">
        <v>1647</v>
      </c>
    </row>
    <row r="673" spans="1:4" ht="15.75" customHeight="1" x14ac:dyDescent="0.2">
      <c r="A673" s="25" t="s">
        <v>890</v>
      </c>
      <c r="B673" s="9" t="s">
        <v>16</v>
      </c>
      <c r="C673" s="25" t="s">
        <v>126</v>
      </c>
      <c r="D673" t="s">
        <v>1647</v>
      </c>
    </row>
    <row r="674" spans="1:4" ht="15.75" customHeight="1" x14ac:dyDescent="0.2">
      <c r="A674" s="25" t="s">
        <v>891</v>
      </c>
      <c r="B674" s="9" t="s">
        <v>1518</v>
      </c>
      <c r="C674" s="25" t="s">
        <v>126</v>
      </c>
      <c r="D674" t="s">
        <v>1647</v>
      </c>
    </row>
    <row r="675" spans="1:4" ht="15.75" customHeight="1" x14ac:dyDescent="0.2">
      <c r="A675" s="25" t="s">
        <v>892</v>
      </c>
      <c r="B675" s="9" t="s">
        <v>1514</v>
      </c>
      <c r="C675" s="25" t="s">
        <v>126</v>
      </c>
      <c r="D675" t="s">
        <v>1647</v>
      </c>
    </row>
    <row r="676" spans="1:4" ht="15.75" customHeight="1" x14ac:dyDescent="0.2">
      <c r="A676" s="25" t="s">
        <v>893</v>
      </c>
      <c r="B676" s="9" t="s">
        <v>1273</v>
      </c>
      <c r="C676" s="25" t="s">
        <v>126</v>
      </c>
      <c r="D676" t="s">
        <v>1647</v>
      </c>
    </row>
    <row r="677" spans="1:4" ht="15.75" customHeight="1" x14ac:dyDescent="0.2">
      <c r="A677" s="9" t="s">
        <v>894</v>
      </c>
      <c r="B677" s="9" t="s">
        <v>16</v>
      </c>
      <c r="C677" s="25" t="s">
        <v>63</v>
      </c>
      <c r="D677" s="18" t="s">
        <v>1637</v>
      </c>
    </row>
    <row r="678" spans="1:4" ht="15.75" customHeight="1" x14ac:dyDescent="0.2">
      <c r="A678" s="9" t="s">
        <v>895</v>
      </c>
      <c r="B678" s="9" t="s">
        <v>1558</v>
      </c>
      <c r="C678" s="25" t="s">
        <v>1577</v>
      </c>
      <c r="D678" t="s">
        <v>1648</v>
      </c>
    </row>
    <row r="679" spans="1:4" ht="15.75" customHeight="1" x14ac:dyDescent="0.2">
      <c r="A679" s="9" t="s">
        <v>896</v>
      </c>
      <c r="B679" s="9" t="s">
        <v>1528</v>
      </c>
      <c r="C679" s="25" t="s">
        <v>1577</v>
      </c>
      <c r="D679" t="s">
        <v>1648</v>
      </c>
    </row>
    <row r="680" spans="1:4" ht="15.75" customHeight="1" x14ac:dyDescent="0.2">
      <c r="A680" s="9" t="s">
        <v>897</v>
      </c>
      <c r="B680" s="9" t="s">
        <v>1245</v>
      </c>
      <c r="C680" s="25" t="s">
        <v>1210</v>
      </c>
      <c r="D680" s="18" t="s">
        <v>1637</v>
      </c>
    </row>
    <row r="681" spans="1:4" ht="15.75" customHeight="1" x14ac:dyDescent="0.2">
      <c r="A681" s="9" t="s">
        <v>898</v>
      </c>
      <c r="B681" s="9" t="s">
        <v>1341</v>
      </c>
      <c r="C681" s="25" t="s">
        <v>167</v>
      </c>
      <c r="D681" t="s">
        <v>1649</v>
      </c>
    </row>
    <row r="682" spans="1:4" ht="15.75" customHeight="1" x14ac:dyDescent="0.2">
      <c r="A682" s="25" t="s">
        <v>899</v>
      </c>
      <c r="B682" s="9" t="s">
        <v>41</v>
      </c>
      <c r="C682" s="25" t="s">
        <v>167</v>
      </c>
      <c r="D682" t="s">
        <v>1649</v>
      </c>
    </row>
    <row r="683" spans="1:4" ht="15.75" customHeight="1" x14ac:dyDescent="0.2">
      <c r="A683" s="9" t="s">
        <v>900</v>
      </c>
      <c r="B683" s="9" t="s">
        <v>1485</v>
      </c>
      <c r="C683" s="25" t="s">
        <v>66</v>
      </c>
      <c r="D683" t="s">
        <v>1650</v>
      </c>
    </row>
    <row r="684" spans="1:4" ht="15.75" customHeight="1" x14ac:dyDescent="0.2">
      <c r="A684" s="25" t="s">
        <v>901</v>
      </c>
      <c r="B684" s="9" t="s">
        <v>1327</v>
      </c>
      <c r="C684" s="25" t="s">
        <v>66</v>
      </c>
      <c r="D684" t="s">
        <v>1650</v>
      </c>
    </row>
    <row r="685" spans="1:4" ht="15.75" customHeight="1" x14ac:dyDescent="0.2">
      <c r="A685" s="25" t="s">
        <v>902</v>
      </c>
      <c r="B685" s="9" t="s">
        <v>1482</v>
      </c>
      <c r="C685" s="25" t="s">
        <v>66</v>
      </c>
      <c r="D685" t="s">
        <v>1650</v>
      </c>
    </row>
    <row r="686" spans="1:4" ht="15.75" customHeight="1" x14ac:dyDescent="0.2">
      <c r="A686" s="25" t="s">
        <v>903</v>
      </c>
      <c r="B686" s="9" t="s">
        <v>1479</v>
      </c>
      <c r="C686" s="25" t="s">
        <v>66</v>
      </c>
      <c r="D686" t="s">
        <v>1650</v>
      </c>
    </row>
    <row r="687" spans="1:4" ht="15.75" customHeight="1" x14ac:dyDescent="0.2">
      <c r="A687" s="25" t="s">
        <v>904</v>
      </c>
      <c r="B687" s="9" t="s">
        <v>1482</v>
      </c>
      <c r="C687" s="25" t="s">
        <v>66</v>
      </c>
      <c r="D687" t="s">
        <v>1650</v>
      </c>
    </row>
    <row r="688" spans="1:4" ht="15.75" customHeight="1" x14ac:dyDescent="0.2">
      <c r="A688" s="25" t="s">
        <v>905</v>
      </c>
      <c r="B688" s="9" t="s">
        <v>1245</v>
      </c>
      <c r="C688" s="25" t="s">
        <v>66</v>
      </c>
      <c r="D688" t="s">
        <v>1650</v>
      </c>
    </row>
    <row r="689" spans="1:4" ht="15.75" customHeight="1" x14ac:dyDescent="0.2">
      <c r="A689" s="25" t="s">
        <v>906</v>
      </c>
      <c r="B689" s="9" t="s">
        <v>1245</v>
      </c>
      <c r="C689" s="25" t="s">
        <v>66</v>
      </c>
      <c r="D689" t="s">
        <v>1650</v>
      </c>
    </row>
    <row r="690" spans="1:4" ht="15.75" customHeight="1" x14ac:dyDescent="0.2">
      <c r="A690" s="25" t="s">
        <v>907</v>
      </c>
      <c r="B690" s="9" t="s">
        <v>1508</v>
      </c>
      <c r="C690" s="25" t="s">
        <v>66</v>
      </c>
      <c r="D690" t="s">
        <v>1650</v>
      </c>
    </row>
    <row r="691" spans="1:4" ht="15.75" customHeight="1" x14ac:dyDescent="0.2">
      <c r="A691" s="25" t="s">
        <v>908</v>
      </c>
      <c r="B691" s="9" t="s">
        <v>1482</v>
      </c>
      <c r="C691" s="25" t="s">
        <v>66</v>
      </c>
      <c r="D691" t="s">
        <v>1650</v>
      </c>
    </row>
    <row r="692" spans="1:4" ht="15.75" customHeight="1" x14ac:dyDescent="0.2">
      <c r="A692" s="9" t="s">
        <v>909</v>
      </c>
      <c r="B692" s="9" t="s">
        <v>1482</v>
      </c>
      <c r="C692" s="25" t="s">
        <v>66</v>
      </c>
      <c r="D692" t="s">
        <v>1650</v>
      </c>
    </row>
    <row r="693" spans="1:4" ht="15.75" customHeight="1" x14ac:dyDescent="0.2">
      <c r="A693" s="9" t="s">
        <v>910</v>
      </c>
      <c r="B693" s="9" t="s">
        <v>1245</v>
      </c>
      <c r="C693" s="25" t="s">
        <v>62</v>
      </c>
      <c r="D693" s="18" t="s">
        <v>1637</v>
      </c>
    </row>
    <row r="694" spans="1:4" ht="15.75" customHeight="1" x14ac:dyDescent="0.2">
      <c r="A694" s="9" t="s">
        <v>911</v>
      </c>
      <c r="B694" s="9" t="s">
        <v>1496</v>
      </c>
      <c r="C694" s="25" t="s">
        <v>104</v>
      </c>
      <c r="D694" s="18" t="s">
        <v>1637</v>
      </c>
    </row>
    <row r="695" spans="1:4" ht="15.75" customHeight="1" x14ac:dyDescent="0.2">
      <c r="A695" s="9" t="s">
        <v>912</v>
      </c>
      <c r="B695" s="9" t="s">
        <v>1569</v>
      </c>
      <c r="C695" s="25" t="s">
        <v>1581</v>
      </c>
      <c r="D695" t="s">
        <v>1651</v>
      </c>
    </row>
    <row r="696" spans="1:4" ht="15.75" customHeight="1" x14ac:dyDescent="0.2">
      <c r="A696" s="25" t="s">
        <v>913</v>
      </c>
      <c r="B696" s="9" t="s">
        <v>1228</v>
      </c>
      <c r="C696" s="25" t="s">
        <v>1581</v>
      </c>
      <c r="D696" t="s">
        <v>1651</v>
      </c>
    </row>
    <row r="697" spans="1:4" ht="15.75" customHeight="1" x14ac:dyDescent="0.2">
      <c r="A697" s="25" t="s">
        <v>914</v>
      </c>
      <c r="B697" s="9" t="s">
        <v>1237</v>
      </c>
      <c r="C697" s="25" t="s">
        <v>1581</v>
      </c>
      <c r="D697" t="s">
        <v>1651</v>
      </c>
    </row>
    <row r="698" spans="1:4" ht="15.75" customHeight="1" x14ac:dyDescent="0.2">
      <c r="A698" s="25" t="s">
        <v>915</v>
      </c>
      <c r="B698" s="9" t="s">
        <v>1527</v>
      </c>
      <c r="C698" s="25" t="s">
        <v>1581</v>
      </c>
      <c r="D698" t="s">
        <v>1651</v>
      </c>
    </row>
    <row r="699" spans="1:4" ht="15.75" customHeight="1" x14ac:dyDescent="0.2">
      <c r="A699" s="25" t="s">
        <v>916</v>
      </c>
      <c r="B699" s="9" t="s">
        <v>1257</v>
      </c>
      <c r="C699" s="25" t="s">
        <v>1581</v>
      </c>
      <c r="D699" t="s">
        <v>1651</v>
      </c>
    </row>
    <row r="700" spans="1:4" ht="15.75" customHeight="1" x14ac:dyDescent="0.2">
      <c r="A700" s="25" t="s">
        <v>917</v>
      </c>
      <c r="B700" s="9" t="s">
        <v>1228</v>
      </c>
      <c r="C700" s="25" t="s">
        <v>1581</v>
      </c>
      <c r="D700" t="s">
        <v>1651</v>
      </c>
    </row>
    <row r="701" spans="1:4" ht="15.75" customHeight="1" x14ac:dyDescent="0.2">
      <c r="A701" s="25" t="s">
        <v>918</v>
      </c>
      <c r="B701" s="9" t="s">
        <v>22</v>
      </c>
      <c r="C701" s="25" t="s">
        <v>1581</v>
      </c>
      <c r="D701" t="s">
        <v>1651</v>
      </c>
    </row>
    <row r="702" spans="1:4" ht="15.75" customHeight="1" x14ac:dyDescent="0.2">
      <c r="A702" s="25" t="s">
        <v>919</v>
      </c>
      <c r="B702" s="9" t="s">
        <v>1246</v>
      </c>
      <c r="C702" s="25" t="s">
        <v>1581</v>
      </c>
      <c r="D702" t="s">
        <v>1651</v>
      </c>
    </row>
    <row r="703" spans="1:4" ht="15.75" customHeight="1" x14ac:dyDescent="0.2">
      <c r="A703" s="25" t="s">
        <v>920</v>
      </c>
      <c r="B703" s="9" t="s">
        <v>22</v>
      </c>
      <c r="C703" s="25" t="s">
        <v>1581</v>
      </c>
      <c r="D703" t="s">
        <v>1651</v>
      </c>
    </row>
    <row r="704" spans="1:4" ht="15.75" customHeight="1" x14ac:dyDescent="0.2">
      <c r="A704" s="25" t="s">
        <v>921</v>
      </c>
      <c r="B704" s="9" t="s">
        <v>1228</v>
      </c>
      <c r="C704" s="25" t="s">
        <v>1581</v>
      </c>
      <c r="D704" t="s">
        <v>1651</v>
      </c>
    </row>
    <row r="705" spans="1:4" ht="15.75" customHeight="1" x14ac:dyDescent="0.2">
      <c r="A705" s="25" t="s">
        <v>922</v>
      </c>
      <c r="B705" s="9" t="s">
        <v>1228</v>
      </c>
      <c r="C705" s="25" t="s">
        <v>1581</v>
      </c>
      <c r="D705" t="s">
        <v>1651</v>
      </c>
    </row>
    <row r="706" spans="1:4" ht="15.75" customHeight="1" x14ac:dyDescent="0.2">
      <c r="A706" s="25" t="s">
        <v>923</v>
      </c>
      <c r="B706" s="9" t="s">
        <v>1273</v>
      </c>
      <c r="C706" s="25" t="s">
        <v>1581</v>
      </c>
      <c r="D706" t="s">
        <v>1651</v>
      </c>
    </row>
    <row r="707" spans="1:4" ht="15.75" customHeight="1" x14ac:dyDescent="0.2">
      <c r="A707" s="25" t="s">
        <v>924</v>
      </c>
      <c r="B707" s="9" t="s">
        <v>1397</v>
      </c>
      <c r="C707" s="25" t="s">
        <v>1581</v>
      </c>
      <c r="D707" t="s">
        <v>1651</v>
      </c>
    </row>
    <row r="708" spans="1:4" ht="15.75" customHeight="1" x14ac:dyDescent="0.2">
      <c r="A708" s="25" t="s">
        <v>925</v>
      </c>
      <c r="B708" s="9" t="s">
        <v>1397</v>
      </c>
      <c r="C708" s="25" t="s">
        <v>1581</v>
      </c>
      <c r="D708" t="s">
        <v>1651</v>
      </c>
    </row>
    <row r="709" spans="1:4" ht="15.75" customHeight="1" x14ac:dyDescent="0.2">
      <c r="A709" s="25" t="s">
        <v>926</v>
      </c>
      <c r="B709" s="9" t="s">
        <v>1390</v>
      </c>
      <c r="C709" s="25" t="s">
        <v>1581</v>
      </c>
      <c r="D709" t="s">
        <v>1651</v>
      </c>
    </row>
    <row r="710" spans="1:4" ht="15.75" customHeight="1" x14ac:dyDescent="0.2">
      <c r="A710" s="25" t="s">
        <v>927</v>
      </c>
      <c r="B710" s="9" t="s">
        <v>41</v>
      </c>
      <c r="C710" s="25" t="s">
        <v>1581</v>
      </c>
      <c r="D710" t="s">
        <v>1651</v>
      </c>
    </row>
    <row r="711" spans="1:4" ht="15.75" customHeight="1" x14ac:dyDescent="0.2">
      <c r="A711" s="25" t="s">
        <v>928</v>
      </c>
      <c r="B711" s="9" t="s">
        <v>1508</v>
      </c>
      <c r="C711" s="25" t="s">
        <v>1581</v>
      </c>
      <c r="D711" t="s">
        <v>1651</v>
      </c>
    </row>
    <row r="712" spans="1:4" ht="15.75" customHeight="1" x14ac:dyDescent="0.2">
      <c r="A712" s="25" t="s">
        <v>929</v>
      </c>
      <c r="B712" s="9" t="s">
        <v>1514</v>
      </c>
      <c r="C712" s="25" t="s">
        <v>1581</v>
      </c>
      <c r="D712" t="s">
        <v>1651</v>
      </c>
    </row>
    <row r="713" spans="1:4" ht="15.75" customHeight="1" x14ac:dyDescent="0.2">
      <c r="A713" s="25" t="s">
        <v>930</v>
      </c>
      <c r="B713" s="9" t="s">
        <v>1508</v>
      </c>
      <c r="C713" s="25" t="s">
        <v>1581</v>
      </c>
      <c r="D713" t="s">
        <v>1651</v>
      </c>
    </row>
    <row r="714" spans="1:4" ht="15.75" customHeight="1" x14ac:dyDescent="0.2">
      <c r="A714" s="25" t="s">
        <v>931</v>
      </c>
      <c r="B714" s="9" t="s">
        <v>1382</v>
      </c>
      <c r="C714" s="25" t="s">
        <v>1581</v>
      </c>
      <c r="D714" t="s">
        <v>1651</v>
      </c>
    </row>
    <row r="715" spans="1:4" ht="15.75" customHeight="1" x14ac:dyDescent="0.2">
      <c r="A715" s="25" t="s">
        <v>932</v>
      </c>
      <c r="B715" s="9" t="s">
        <v>1257</v>
      </c>
      <c r="C715" s="25" t="s">
        <v>1581</v>
      </c>
      <c r="D715" t="s">
        <v>1651</v>
      </c>
    </row>
    <row r="716" spans="1:4" ht="15.75" customHeight="1" x14ac:dyDescent="0.2">
      <c r="A716" s="9" t="s">
        <v>933</v>
      </c>
      <c r="B716" s="9" t="s">
        <v>1500</v>
      </c>
      <c r="C716" s="25" t="s">
        <v>63</v>
      </c>
      <c r="D716" s="18" t="s">
        <v>1637</v>
      </c>
    </row>
    <row r="717" spans="1:4" ht="15.75" customHeight="1" x14ac:dyDescent="0.2">
      <c r="A717" s="9" t="s">
        <v>934</v>
      </c>
      <c r="B717" s="9" t="s">
        <v>1355</v>
      </c>
      <c r="C717" s="25" t="s">
        <v>66</v>
      </c>
      <c r="D717" s="18" t="s">
        <v>1637</v>
      </c>
    </row>
    <row r="718" spans="1:4" ht="15.75" customHeight="1" x14ac:dyDescent="0.2">
      <c r="A718" s="9" t="s">
        <v>935</v>
      </c>
      <c r="B718" s="9" t="s">
        <v>1542</v>
      </c>
      <c r="C718" s="25" t="s">
        <v>63</v>
      </c>
      <c r="D718" s="18" t="s">
        <v>1637</v>
      </c>
    </row>
    <row r="719" spans="1:4" ht="15.75" customHeight="1" x14ac:dyDescent="0.2">
      <c r="A719" s="9" t="s">
        <v>936</v>
      </c>
      <c r="B719" s="9" t="s">
        <v>1358</v>
      </c>
      <c r="C719" s="25" t="s">
        <v>63</v>
      </c>
      <c r="D719" s="18" t="s">
        <v>1637</v>
      </c>
    </row>
    <row r="720" spans="1:4" ht="15.75" customHeight="1" x14ac:dyDescent="0.2">
      <c r="A720" s="9" t="s">
        <v>937</v>
      </c>
      <c r="B720" s="9" t="s">
        <v>1259</v>
      </c>
      <c r="C720" s="25" t="s">
        <v>126</v>
      </c>
      <c r="D720" s="133" t="s">
        <v>1652</v>
      </c>
    </row>
    <row r="721" spans="1:4" ht="15.75" customHeight="1" x14ac:dyDescent="0.2">
      <c r="A721" s="25" t="s">
        <v>938</v>
      </c>
      <c r="B721" s="9" t="s">
        <v>1554</v>
      </c>
      <c r="C721" s="25" t="s">
        <v>126</v>
      </c>
      <c r="D721" s="133" t="s">
        <v>1652</v>
      </c>
    </row>
    <row r="722" spans="1:4" ht="15.75" customHeight="1" x14ac:dyDescent="0.2">
      <c r="A722" s="25" t="s">
        <v>939</v>
      </c>
      <c r="B722" s="9" t="s">
        <v>1483</v>
      </c>
      <c r="C722" s="25" t="s">
        <v>126</v>
      </c>
      <c r="D722" s="133" t="s">
        <v>1652</v>
      </c>
    </row>
    <row r="723" spans="1:4" ht="15.75" customHeight="1" x14ac:dyDescent="0.2">
      <c r="A723" s="25" t="s">
        <v>940</v>
      </c>
      <c r="B723" s="9" t="s">
        <v>1562</v>
      </c>
      <c r="C723" s="25" t="s">
        <v>126</v>
      </c>
      <c r="D723" s="133" t="s">
        <v>1652</v>
      </c>
    </row>
    <row r="724" spans="1:4" ht="15.75" customHeight="1" x14ac:dyDescent="0.2">
      <c r="A724" s="25" t="s">
        <v>941</v>
      </c>
      <c r="B724" s="9" t="s">
        <v>1259</v>
      </c>
      <c r="C724" s="25" t="s">
        <v>126</v>
      </c>
      <c r="D724" s="133" t="s">
        <v>1652</v>
      </c>
    </row>
    <row r="725" spans="1:4" ht="15.75" customHeight="1" x14ac:dyDescent="0.2">
      <c r="A725" s="25" t="s">
        <v>942</v>
      </c>
      <c r="B725" s="9" t="s">
        <v>1241</v>
      </c>
      <c r="C725" s="25" t="s">
        <v>126</v>
      </c>
      <c r="D725" s="133" t="s">
        <v>1652</v>
      </c>
    </row>
    <row r="726" spans="1:4" ht="15.75" customHeight="1" x14ac:dyDescent="0.2">
      <c r="A726" s="25" t="s">
        <v>943</v>
      </c>
      <c r="B726" s="9" t="s">
        <v>1436</v>
      </c>
      <c r="C726" s="25" t="s">
        <v>126</v>
      </c>
      <c r="D726" s="133" t="s">
        <v>1652</v>
      </c>
    </row>
    <row r="727" spans="1:4" ht="15.75" customHeight="1" x14ac:dyDescent="0.2">
      <c r="A727" s="25" t="s">
        <v>944</v>
      </c>
      <c r="B727" s="9" t="s">
        <v>1366</v>
      </c>
      <c r="C727" s="25" t="s">
        <v>126</v>
      </c>
      <c r="D727" s="133" t="s">
        <v>1652</v>
      </c>
    </row>
    <row r="728" spans="1:4" ht="15.75" customHeight="1" x14ac:dyDescent="0.2">
      <c r="A728" s="25" t="s">
        <v>945</v>
      </c>
      <c r="B728" s="9" t="s">
        <v>1366</v>
      </c>
      <c r="C728" s="25" t="s">
        <v>126</v>
      </c>
      <c r="D728" s="133" t="s">
        <v>1652</v>
      </c>
    </row>
    <row r="729" spans="1:4" ht="15.75" customHeight="1" x14ac:dyDescent="0.2">
      <c r="A729" s="25" t="s">
        <v>946</v>
      </c>
      <c r="B729" s="9" t="s">
        <v>16</v>
      </c>
      <c r="C729" s="25" t="s">
        <v>126</v>
      </c>
      <c r="D729" s="133" t="s">
        <v>1652</v>
      </c>
    </row>
    <row r="730" spans="1:4" ht="15.75" customHeight="1" x14ac:dyDescent="0.2">
      <c r="A730" s="25" t="s">
        <v>947</v>
      </c>
      <c r="B730" s="9" t="s">
        <v>1307</v>
      </c>
      <c r="C730" s="25" t="s">
        <v>126</v>
      </c>
      <c r="D730" s="133" t="s">
        <v>1652</v>
      </c>
    </row>
    <row r="731" spans="1:4" ht="15.75" customHeight="1" x14ac:dyDescent="0.2">
      <c r="A731" s="25" t="s">
        <v>948</v>
      </c>
      <c r="B731" s="9" t="s">
        <v>1245</v>
      </c>
      <c r="C731" s="25" t="s">
        <v>126</v>
      </c>
      <c r="D731" s="133" t="s">
        <v>1652</v>
      </c>
    </row>
    <row r="732" spans="1:4" ht="15.75" customHeight="1" x14ac:dyDescent="0.2">
      <c r="A732" s="25" t="s">
        <v>949</v>
      </c>
      <c r="B732" s="9" t="s">
        <v>1568</v>
      </c>
      <c r="C732" s="25" t="s">
        <v>126</v>
      </c>
      <c r="D732" s="133" t="s">
        <v>1652</v>
      </c>
    </row>
    <row r="733" spans="1:4" ht="15.75" customHeight="1" x14ac:dyDescent="0.2">
      <c r="A733" s="25" t="s">
        <v>950</v>
      </c>
      <c r="B733" s="9" t="s">
        <v>1395</v>
      </c>
      <c r="C733" s="25" t="s">
        <v>126</v>
      </c>
      <c r="D733" s="133" t="s">
        <v>1652</v>
      </c>
    </row>
    <row r="734" spans="1:4" ht="15.75" customHeight="1" x14ac:dyDescent="0.2">
      <c r="A734" s="25" t="s">
        <v>951</v>
      </c>
      <c r="B734" s="9" t="s">
        <v>1366</v>
      </c>
      <c r="C734" s="25" t="s">
        <v>126</v>
      </c>
      <c r="D734" s="133" t="s">
        <v>1652</v>
      </c>
    </row>
    <row r="735" spans="1:4" ht="15.75" customHeight="1" x14ac:dyDescent="0.2">
      <c r="A735" s="25" t="s">
        <v>952</v>
      </c>
      <c r="B735" s="9" t="s">
        <v>1257</v>
      </c>
      <c r="C735" s="25" t="s">
        <v>126</v>
      </c>
      <c r="D735" s="133" t="s">
        <v>1652</v>
      </c>
    </row>
    <row r="736" spans="1:4" ht="15.75" customHeight="1" x14ac:dyDescent="0.2">
      <c r="A736" s="25" t="s">
        <v>953</v>
      </c>
      <c r="B736" s="9" t="s">
        <v>1529</v>
      </c>
      <c r="C736" s="25" t="s">
        <v>126</v>
      </c>
      <c r="D736" s="133" t="s">
        <v>1652</v>
      </c>
    </row>
    <row r="737" spans="1:4" ht="15.75" customHeight="1" x14ac:dyDescent="0.2">
      <c r="A737" s="25" t="s">
        <v>954</v>
      </c>
      <c r="B737" s="9" t="s">
        <v>1520</v>
      </c>
      <c r="C737" s="25" t="s">
        <v>126</v>
      </c>
      <c r="D737" s="133" t="s">
        <v>1652</v>
      </c>
    </row>
    <row r="738" spans="1:4" ht="15.75" customHeight="1" x14ac:dyDescent="0.2">
      <c r="A738" s="25" t="s">
        <v>955</v>
      </c>
      <c r="B738" s="9" t="s">
        <v>1508</v>
      </c>
      <c r="C738" s="25" t="s">
        <v>126</v>
      </c>
      <c r="D738" s="133" t="s">
        <v>1652</v>
      </c>
    </row>
    <row r="739" spans="1:4" ht="15.75" customHeight="1" x14ac:dyDescent="0.2">
      <c r="A739" s="25" t="s">
        <v>956</v>
      </c>
      <c r="B739" s="9" t="s">
        <v>1491</v>
      </c>
      <c r="C739" s="25" t="s">
        <v>126</v>
      </c>
      <c r="D739" s="133" t="s">
        <v>1652</v>
      </c>
    </row>
    <row r="740" spans="1:4" ht="15.75" customHeight="1" x14ac:dyDescent="0.2">
      <c r="A740" s="9" t="s">
        <v>957</v>
      </c>
      <c r="B740" s="9" t="s">
        <v>1508</v>
      </c>
      <c r="C740" s="25" t="s">
        <v>126</v>
      </c>
      <c r="D740" s="133" t="s">
        <v>1652</v>
      </c>
    </row>
    <row r="741" spans="1:4" ht="15.75" customHeight="1" x14ac:dyDescent="0.2">
      <c r="A741" s="9" t="s">
        <v>958</v>
      </c>
      <c r="B741" s="9" t="s">
        <v>1499</v>
      </c>
      <c r="C741" s="25" t="s">
        <v>63</v>
      </c>
      <c r="D741" s="133" t="s">
        <v>1637</v>
      </c>
    </row>
    <row r="742" spans="1:4" ht="15.75" customHeight="1" x14ac:dyDescent="0.2">
      <c r="A742" s="9" t="s">
        <v>959</v>
      </c>
      <c r="B742" s="9" t="s">
        <v>1429</v>
      </c>
      <c r="C742" s="25" t="s">
        <v>66</v>
      </c>
      <c r="D742" s="133" t="s">
        <v>1637</v>
      </c>
    </row>
    <row r="743" spans="1:4" ht="15.75" customHeight="1" x14ac:dyDescent="0.2">
      <c r="A743" s="9" t="s">
        <v>960</v>
      </c>
      <c r="B743" s="9" t="s">
        <v>1395</v>
      </c>
      <c r="C743" s="25" t="s">
        <v>63</v>
      </c>
      <c r="D743" s="133" t="s">
        <v>1637</v>
      </c>
    </row>
    <row r="744" spans="1:4" ht="15.75" customHeight="1" x14ac:dyDescent="0.2">
      <c r="A744" s="9" t="s">
        <v>961</v>
      </c>
      <c r="B744" s="9" t="s">
        <v>1325</v>
      </c>
      <c r="C744" s="25" t="s">
        <v>66</v>
      </c>
      <c r="D744" s="133" t="s">
        <v>1637</v>
      </c>
    </row>
    <row r="745" spans="1:4" ht="15.75" customHeight="1" x14ac:dyDescent="0.2">
      <c r="A745" s="9" t="s">
        <v>962</v>
      </c>
      <c r="B745" s="9" t="s">
        <v>1245</v>
      </c>
      <c r="C745" s="25" t="s">
        <v>66</v>
      </c>
      <c r="D745" s="133" t="s">
        <v>1637</v>
      </c>
    </row>
    <row r="746" spans="1:4" ht="15.75" customHeight="1" x14ac:dyDescent="0.2">
      <c r="A746" s="9" t="s">
        <v>963</v>
      </c>
      <c r="B746" s="9" t="s">
        <v>1395</v>
      </c>
      <c r="C746" s="25" t="s">
        <v>126</v>
      </c>
      <c r="D746" s="133" t="s">
        <v>1653</v>
      </c>
    </row>
    <row r="747" spans="1:4" ht="15.75" customHeight="1" x14ac:dyDescent="0.2">
      <c r="A747" s="25" t="s">
        <v>964</v>
      </c>
      <c r="B747" s="9" t="s">
        <v>1536</v>
      </c>
      <c r="C747" s="25" t="s">
        <v>126</v>
      </c>
      <c r="D747" s="133" t="s">
        <v>1653</v>
      </c>
    </row>
    <row r="748" spans="1:4" ht="15.75" customHeight="1" x14ac:dyDescent="0.2">
      <c r="A748" s="25" t="s">
        <v>965</v>
      </c>
      <c r="B748" s="9" t="s">
        <v>1510</v>
      </c>
      <c r="C748" s="25" t="s">
        <v>126</v>
      </c>
      <c r="D748" s="133" t="s">
        <v>1653</v>
      </c>
    </row>
    <row r="749" spans="1:4" ht="15.75" customHeight="1" x14ac:dyDescent="0.2">
      <c r="A749" s="25" t="s">
        <v>966</v>
      </c>
      <c r="B749" s="9" t="s">
        <v>1259</v>
      </c>
      <c r="C749" s="25" t="s">
        <v>126</v>
      </c>
      <c r="D749" s="133" t="s">
        <v>1653</v>
      </c>
    </row>
    <row r="750" spans="1:4" ht="15.75" customHeight="1" x14ac:dyDescent="0.2">
      <c r="A750" s="25" t="s">
        <v>967</v>
      </c>
      <c r="B750" s="9" t="s">
        <v>1478</v>
      </c>
      <c r="C750" s="25" t="s">
        <v>126</v>
      </c>
      <c r="D750" s="133" t="s">
        <v>1653</v>
      </c>
    </row>
    <row r="751" spans="1:4" ht="15.75" customHeight="1" x14ac:dyDescent="0.2">
      <c r="A751" s="25" t="s">
        <v>968</v>
      </c>
      <c r="B751" s="9" t="s">
        <v>1570</v>
      </c>
      <c r="C751" s="25" t="s">
        <v>126</v>
      </c>
      <c r="D751" s="133" t="s">
        <v>1653</v>
      </c>
    </row>
    <row r="752" spans="1:4" ht="15.75" customHeight="1" x14ac:dyDescent="0.2">
      <c r="A752" s="25" t="s">
        <v>969</v>
      </c>
      <c r="B752" s="9" t="s">
        <v>1538</v>
      </c>
      <c r="C752" s="25" t="s">
        <v>126</v>
      </c>
      <c r="D752" s="133" t="s">
        <v>1653</v>
      </c>
    </row>
    <row r="753" spans="1:4" ht="15.75" customHeight="1" x14ac:dyDescent="0.2">
      <c r="A753" s="25" t="s">
        <v>970</v>
      </c>
      <c r="B753" s="9" t="s">
        <v>8</v>
      </c>
      <c r="C753" s="25" t="s">
        <v>126</v>
      </c>
      <c r="D753" s="133" t="s">
        <v>1653</v>
      </c>
    </row>
    <row r="754" spans="1:4" ht="15.75" customHeight="1" x14ac:dyDescent="0.2">
      <c r="A754" s="25" t="s">
        <v>971</v>
      </c>
      <c r="B754" s="9" t="s">
        <v>1513</v>
      </c>
      <c r="C754" s="25" t="s">
        <v>126</v>
      </c>
      <c r="D754" s="133" t="s">
        <v>1653</v>
      </c>
    </row>
    <row r="755" spans="1:4" ht="15.75" customHeight="1" x14ac:dyDescent="0.2">
      <c r="A755" s="25" t="s">
        <v>972</v>
      </c>
      <c r="B755" s="9" t="s">
        <v>1508</v>
      </c>
      <c r="C755" s="25" t="s">
        <v>126</v>
      </c>
      <c r="D755" s="133" t="s">
        <v>1653</v>
      </c>
    </row>
    <row r="756" spans="1:4" ht="15.75" customHeight="1" x14ac:dyDescent="0.2">
      <c r="A756" s="25" t="s">
        <v>973</v>
      </c>
      <c r="B756" s="9" t="s">
        <v>1355</v>
      </c>
      <c r="C756" s="25" t="s">
        <v>126</v>
      </c>
      <c r="D756" s="133" t="s">
        <v>1653</v>
      </c>
    </row>
    <row r="757" spans="1:4" ht="15.75" customHeight="1" x14ac:dyDescent="0.2">
      <c r="A757" s="25" t="s">
        <v>974</v>
      </c>
      <c r="B757" s="9" t="s">
        <v>16</v>
      </c>
      <c r="C757" s="25" t="s">
        <v>126</v>
      </c>
      <c r="D757" s="133" t="s">
        <v>1653</v>
      </c>
    </row>
    <row r="758" spans="1:4" ht="15.75" customHeight="1" x14ac:dyDescent="0.2">
      <c r="A758" s="25" t="s">
        <v>975</v>
      </c>
      <c r="B758" s="9" t="s">
        <v>1332</v>
      </c>
      <c r="C758" s="25" t="s">
        <v>126</v>
      </c>
      <c r="D758" s="133" t="s">
        <v>1653</v>
      </c>
    </row>
    <row r="759" spans="1:4" ht="15.75" customHeight="1" x14ac:dyDescent="0.2">
      <c r="A759" s="25" t="s">
        <v>976</v>
      </c>
      <c r="B759" s="9" t="s">
        <v>1509</v>
      </c>
      <c r="C759" s="25" t="s">
        <v>126</v>
      </c>
      <c r="D759" s="133" t="s">
        <v>1653</v>
      </c>
    </row>
    <row r="760" spans="1:4" ht="15.75" customHeight="1" x14ac:dyDescent="0.2">
      <c r="A760" s="25" t="s">
        <v>977</v>
      </c>
      <c r="B760" s="9" t="s">
        <v>1511</v>
      </c>
      <c r="C760" s="25" t="s">
        <v>126</v>
      </c>
      <c r="D760" s="133" t="s">
        <v>1653</v>
      </c>
    </row>
    <row r="761" spans="1:4" ht="15.75" customHeight="1" x14ac:dyDescent="0.2">
      <c r="A761" s="25" t="s">
        <v>978</v>
      </c>
      <c r="B761" s="9" t="s">
        <v>1516</v>
      </c>
      <c r="C761" s="25" t="s">
        <v>126</v>
      </c>
      <c r="D761" s="133" t="s">
        <v>1653</v>
      </c>
    </row>
    <row r="762" spans="1:4" ht="15.75" customHeight="1" x14ac:dyDescent="0.2">
      <c r="A762" s="25" t="s">
        <v>979</v>
      </c>
      <c r="B762" s="9" t="s">
        <v>1245</v>
      </c>
      <c r="C762" s="25" t="s">
        <v>126</v>
      </c>
      <c r="D762" s="133" t="s">
        <v>1653</v>
      </c>
    </row>
    <row r="763" spans="1:4" ht="15.75" customHeight="1" x14ac:dyDescent="0.2">
      <c r="A763" s="25" t="s">
        <v>980</v>
      </c>
      <c r="B763" s="9" t="s">
        <v>1507</v>
      </c>
      <c r="C763" s="25" t="s">
        <v>126</v>
      </c>
      <c r="D763" s="133" t="s">
        <v>1653</v>
      </c>
    </row>
    <row r="764" spans="1:4" ht="15.75" customHeight="1" x14ac:dyDescent="0.2">
      <c r="A764" s="25" t="s">
        <v>981</v>
      </c>
      <c r="B764" s="9" t="s">
        <v>1523</v>
      </c>
      <c r="C764" s="25" t="s">
        <v>126</v>
      </c>
      <c r="D764" s="133" t="s">
        <v>1653</v>
      </c>
    </row>
    <row r="765" spans="1:4" ht="15.75" customHeight="1" x14ac:dyDescent="0.2">
      <c r="A765" s="25" t="s">
        <v>982</v>
      </c>
      <c r="B765" s="9" t="s">
        <v>1508</v>
      </c>
      <c r="C765" s="25" t="s">
        <v>126</v>
      </c>
      <c r="D765" s="133" t="s">
        <v>1653</v>
      </c>
    </row>
    <row r="766" spans="1:4" ht="15.75" customHeight="1" x14ac:dyDescent="0.2">
      <c r="A766" s="25" t="s">
        <v>983</v>
      </c>
      <c r="B766" s="9" t="s">
        <v>1257</v>
      </c>
      <c r="C766" s="25" t="s">
        <v>126</v>
      </c>
      <c r="D766" s="133" t="s">
        <v>1653</v>
      </c>
    </row>
    <row r="767" spans="1:4" ht="15.75" customHeight="1" x14ac:dyDescent="0.2">
      <c r="A767" s="25" t="s">
        <v>984</v>
      </c>
      <c r="B767" s="9" t="s">
        <v>1307</v>
      </c>
      <c r="C767" s="25" t="s">
        <v>126</v>
      </c>
      <c r="D767" s="133" t="s">
        <v>1653</v>
      </c>
    </row>
    <row r="768" spans="1:4" ht="15.75" customHeight="1" x14ac:dyDescent="0.2">
      <c r="A768" s="25" t="s">
        <v>985</v>
      </c>
      <c r="B768" s="9" t="s">
        <v>1366</v>
      </c>
      <c r="C768" s="25" t="s">
        <v>126</v>
      </c>
      <c r="D768" s="133" t="s">
        <v>1653</v>
      </c>
    </row>
    <row r="769" spans="1:4" ht="15.75" customHeight="1" x14ac:dyDescent="0.2">
      <c r="A769" s="25" t="s">
        <v>986</v>
      </c>
      <c r="B769" s="9" t="s">
        <v>1307</v>
      </c>
      <c r="C769" s="25" t="s">
        <v>126</v>
      </c>
      <c r="D769" s="133" t="s">
        <v>1653</v>
      </c>
    </row>
    <row r="770" spans="1:4" ht="15.75" customHeight="1" x14ac:dyDescent="0.2">
      <c r="A770" s="25" t="s">
        <v>987</v>
      </c>
      <c r="B770" s="9" t="s">
        <v>1518</v>
      </c>
      <c r="C770" s="25" t="s">
        <v>126</v>
      </c>
      <c r="D770" s="133" t="s">
        <v>1653</v>
      </c>
    </row>
    <row r="771" spans="1:4" ht="15.75" customHeight="1" x14ac:dyDescent="0.2">
      <c r="A771" s="25" t="s">
        <v>988</v>
      </c>
      <c r="B771" s="9" t="s">
        <v>1288</v>
      </c>
      <c r="C771" s="25" t="s">
        <v>126</v>
      </c>
      <c r="D771" s="133" t="s">
        <v>1653</v>
      </c>
    </row>
    <row r="772" spans="1:4" ht="15.75" customHeight="1" x14ac:dyDescent="0.2">
      <c r="A772" s="25" t="s">
        <v>989</v>
      </c>
      <c r="B772" s="9" t="s">
        <v>1406</v>
      </c>
      <c r="C772" s="25" t="s">
        <v>126</v>
      </c>
      <c r="D772" s="133" t="s">
        <v>1653</v>
      </c>
    </row>
    <row r="773" spans="1:4" ht="15.75" customHeight="1" x14ac:dyDescent="0.2">
      <c r="A773" s="25" t="s">
        <v>990</v>
      </c>
      <c r="B773" s="9" t="s">
        <v>1432</v>
      </c>
      <c r="C773" s="25" t="s">
        <v>126</v>
      </c>
      <c r="D773" s="133" t="s">
        <v>1653</v>
      </c>
    </row>
    <row r="774" spans="1:4" ht="15.75" customHeight="1" x14ac:dyDescent="0.2">
      <c r="A774" s="25" t="s">
        <v>991</v>
      </c>
      <c r="B774" s="9" t="s">
        <v>1571</v>
      </c>
      <c r="C774" s="25" t="s">
        <v>126</v>
      </c>
      <c r="D774" s="133" t="s">
        <v>1653</v>
      </c>
    </row>
    <row r="775" spans="1:4" ht="15.75" customHeight="1" x14ac:dyDescent="0.2">
      <c r="A775" s="25" t="s">
        <v>992</v>
      </c>
      <c r="B775" s="9" t="s">
        <v>1478</v>
      </c>
      <c r="C775" s="25" t="s">
        <v>126</v>
      </c>
      <c r="D775" s="133" t="s">
        <v>1653</v>
      </c>
    </row>
    <row r="776" spans="1:4" ht="15.75" customHeight="1" x14ac:dyDescent="0.2">
      <c r="A776" s="25" t="s">
        <v>993</v>
      </c>
      <c r="B776" s="9" t="s">
        <v>1350</v>
      </c>
      <c r="C776" s="25" t="s">
        <v>126</v>
      </c>
      <c r="D776" s="133" t="s">
        <v>1653</v>
      </c>
    </row>
    <row r="777" spans="1:4" ht="15.75" customHeight="1" x14ac:dyDescent="0.2">
      <c r="A777" s="25" t="s">
        <v>994</v>
      </c>
      <c r="B777" s="9" t="s">
        <v>1237</v>
      </c>
      <c r="C777" s="25" t="s">
        <v>126</v>
      </c>
      <c r="D777" s="133" t="s">
        <v>1653</v>
      </c>
    </row>
    <row r="778" spans="1:4" ht="15.75" customHeight="1" x14ac:dyDescent="0.2">
      <c r="A778" s="25" t="s">
        <v>995</v>
      </c>
      <c r="B778" s="9" t="s">
        <v>1572</v>
      </c>
      <c r="C778" s="25" t="s">
        <v>126</v>
      </c>
      <c r="D778" s="133" t="s">
        <v>1653</v>
      </c>
    </row>
    <row r="779" spans="1:4" ht="15.75" customHeight="1" x14ac:dyDescent="0.2">
      <c r="A779" s="25" t="s">
        <v>996</v>
      </c>
      <c r="B779" s="9" t="s">
        <v>1265</v>
      </c>
      <c r="C779" s="25" t="s">
        <v>126</v>
      </c>
      <c r="D779" s="133" t="s">
        <v>1653</v>
      </c>
    </row>
    <row r="780" spans="1:4" ht="15.75" customHeight="1" x14ac:dyDescent="0.2">
      <c r="A780" s="25" t="s">
        <v>997</v>
      </c>
      <c r="B780" s="9" t="s">
        <v>1514</v>
      </c>
      <c r="C780" s="25" t="s">
        <v>126</v>
      </c>
      <c r="D780" s="133" t="s">
        <v>1653</v>
      </c>
    </row>
    <row r="781" spans="1:4" ht="15.75" customHeight="1" x14ac:dyDescent="0.2">
      <c r="A781" s="25" t="s">
        <v>998</v>
      </c>
      <c r="B781" s="9" t="s">
        <v>1273</v>
      </c>
      <c r="C781" s="25" t="s">
        <v>126</v>
      </c>
      <c r="D781" s="133" t="s">
        <v>1653</v>
      </c>
    </row>
    <row r="782" spans="1:4" ht="15.75" customHeight="1" x14ac:dyDescent="0.2">
      <c r="A782" s="25" t="s">
        <v>999</v>
      </c>
      <c r="B782" s="9" t="s">
        <v>41</v>
      </c>
      <c r="C782" s="25" t="s">
        <v>126</v>
      </c>
      <c r="D782" s="133" t="s">
        <v>1653</v>
      </c>
    </row>
    <row r="783" spans="1:4" ht="15.75" customHeight="1" x14ac:dyDescent="0.2">
      <c r="A783" s="25" t="s">
        <v>1000</v>
      </c>
      <c r="B783" s="9" t="s">
        <v>20</v>
      </c>
      <c r="C783" s="25" t="s">
        <v>126</v>
      </c>
      <c r="D783" s="133" t="s">
        <v>1653</v>
      </c>
    </row>
    <row r="784" spans="1:4" ht="15.75" customHeight="1" x14ac:dyDescent="0.2">
      <c r="A784" s="25" t="s">
        <v>1001</v>
      </c>
      <c r="B784" s="9" t="s">
        <v>1307</v>
      </c>
      <c r="C784" s="25" t="s">
        <v>126</v>
      </c>
      <c r="D784" s="133" t="s">
        <v>1653</v>
      </c>
    </row>
    <row r="785" spans="1:4" ht="15.75" customHeight="1" x14ac:dyDescent="0.2">
      <c r="A785" s="25" t="s">
        <v>1002</v>
      </c>
      <c r="B785" s="9" t="s">
        <v>1509</v>
      </c>
      <c r="C785" s="25" t="s">
        <v>126</v>
      </c>
      <c r="D785" s="133" t="s">
        <v>1653</v>
      </c>
    </row>
    <row r="786" spans="1:4" ht="15.75" customHeight="1" x14ac:dyDescent="0.2">
      <c r="A786" s="25" t="s">
        <v>1003</v>
      </c>
      <c r="B786" s="9" t="s">
        <v>1237</v>
      </c>
      <c r="C786" s="25" t="s">
        <v>126</v>
      </c>
      <c r="D786" s="133" t="s">
        <v>1653</v>
      </c>
    </row>
    <row r="787" spans="1:4" ht="15.75" customHeight="1" x14ac:dyDescent="0.2">
      <c r="A787" s="25" t="s">
        <v>1004</v>
      </c>
      <c r="B787" s="9" t="s">
        <v>1520</v>
      </c>
      <c r="C787" s="25" t="s">
        <v>126</v>
      </c>
      <c r="D787" s="133" t="s">
        <v>1653</v>
      </c>
    </row>
    <row r="788" spans="1:4" ht="15.75" customHeight="1" x14ac:dyDescent="0.2">
      <c r="A788" s="25" t="s">
        <v>1005</v>
      </c>
      <c r="B788" s="9" t="s">
        <v>1540</v>
      </c>
      <c r="C788" s="25" t="s">
        <v>126</v>
      </c>
      <c r="D788" s="133" t="s">
        <v>1653</v>
      </c>
    </row>
    <row r="789" spans="1:4" ht="15.75" customHeight="1" x14ac:dyDescent="0.2">
      <c r="A789" s="25" t="s">
        <v>1006</v>
      </c>
      <c r="B789" s="9" t="s">
        <v>1355</v>
      </c>
      <c r="C789" s="25" t="s">
        <v>126</v>
      </c>
      <c r="D789" s="133" t="s">
        <v>1653</v>
      </c>
    </row>
    <row r="790" spans="1:4" ht="15.75" customHeight="1" x14ac:dyDescent="0.2">
      <c r="A790" s="25" t="s">
        <v>1007</v>
      </c>
      <c r="B790" s="9" t="s">
        <v>1518</v>
      </c>
      <c r="C790" s="25" t="s">
        <v>126</v>
      </c>
      <c r="D790" s="133" t="s">
        <v>1653</v>
      </c>
    </row>
    <row r="791" spans="1:4" ht="15.75" customHeight="1" x14ac:dyDescent="0.2">
      <c r="A791" s="25" t="s">
        <v>1008</v>
      </c>
      <c r="B791" s="9" t="s">
        <v>1532</v>
      </c>
      <c r="C791" s="25" t="s">
        <v>126</v>
      </c>
      <c r="D791" s="133" t="s">
        <v>1653</v>
      </c>
    </row>
    <row r="792" spans="1:4" ht="15.75" customHeight="1" x14ac:dyDescent="0.2">
      <c r="A792" s="25" t="s">
        <v>1009</v>
      </c>
      <c r="B792" s="9" t="s">
        <v>1382</v>
      </c>
      <c r="C792" s="25" t="s">
        <v>126</v>
      </c>
      <c r="D792" s="133" t="s">
        <v>1653</v>
      </c>
    </row>
    <row r="793" spans="1:4" ht="15.75" customHeight="1" x14ac:dyDescent="0.2">
      <c r="A793" s="25" t="s">
        <v>1010</v>
      </c>
      <c r="B793" s="9" t="s">
        <v>1570</v>
      </c>
      <c r="C793" s="25" t="s">
        <v>126</v>
      </c>
      <c r="D793" s="133" t="s">
        <v>1653</v>
      </c>
    </row>
    <row r="794" spans="1:4" ht="15.75" customHeight="1" x14ac:dyDescent="0.2">
      <c r="A794" s="25" t="s">
        <v>1011</v>
      </c>
      <c r="B794" s="9" t="s">
        <v>1237</v>
      </c>
      <c r="C794" s="25" t="s">
        <v>126</v>
      </c>
      <c r="D794" s="133" t="s">
        <v>1653</v>
      </c>
    </row>
    <row r="795" spans="1:4" ht="15.75" customHeight="1" x14ac:dyDescent="0.2">
      <c r="A795" s="25" t="s">
        <v>1012</v>
      </c>
      <c r="B795" s="9" t="s">
        <v>1540</v>
      </c>
      <c r="C795" s="25" t="s">
        <v>126</v>
      </c>
      <c r="D795" s="133" t="s">
        <v>1653</v>
      </c>
    </row>
    <row r="796" spans="1:4" ht="15.75" customHeight="1" x14ac:dyDescent="0.2">
      <c r="A796" s="25" t="s">
        <v>1013</v>
      </c>
      <c r="B796" s="9" t="s">
        <v>41</v>
      </c>
      <c r="C796" s="25" t="s">
        <v>126</v>
      </c>
      <c r="D796" s="133" t="s">
        <v>1653</v>
      </c>
    </row>
    <row r="797" spans="1:4" ht="15.75" customHeight="1" x14ac:dyDescent="0.2">
      <c r="A797" s="25" t="s">
        <v>1014</v>
      </c>
      <c r="B797" s="9" t="s">
        <v>1513</v>
      </c>
      <c r="C797" s="25" t="s">
        <v>126</v>
      </c>
      <c r="D797" s="133" t="s">
        <v>1653</v>
      </c>
    </row>
    <row r="798" spans="1:4" ht="15.75" customHeight="1" x14ac:dyDescent="0.2">
      <c r="A798" s="25" t="s">
        <v>1015</v>
      </c>
      <c r="B798" s="9" t="s">
        <v>1307</v>
      </c>
      <c r="C798" s="25" t="s">
        <v>126</v>
      </c>
      <c r="D798" s="133" t="s">
        <v>1653</v>
      </c>
    </row>
    <row r="799" spans="1:4" ht="15.75" customHeight="1" x14ac:dyDescent="0.2">
      <c r="A799" s="25" t="s">
        <v>1016</v>
      </c>
      <c r="B799" s="9" t="s">
        <v>1379</v>
      </c>
      <c r="C799" s="25" t="s">
        <v>66</v>
      </c>
      <c r="D799" s="18" t="s">
        <v>1620</v>
      </c>
    </row>
    <row r="800" spans="1:4" ht="15.75" customHeight="1" x14ac:dyDescent="0.2">
      <c r="A800" s="25" t="s">
        <v>1017</v>
      </c>
      <c r="B800" s="9" t="s">
        <v>1237</v>
      </c>
      <c r="C800" s="9" t="s">
        <v>1654</v>
      </c>
      <c r="D800" s="18" t="s">
        <v>1620</v>
      </c>
    </row>
    <row r="801" spans="1:4" ht="15.75" customHeight="1" x14ac:dyDescent="0.2">
      <c r="A801" s="25" t="s">
        <v>1018</v>
      </c>
      <c r="B801" s="9" t="s">
        <v>1482</v>
      </c>
      <c r="C801" s="25" t="s">
        <v>66</v>
      </c>
      <c r="D801" s="18" t="s">
        <v>1620</v>
      </c>
    </row>
    <row r="802" spans="1:4" ht="15.75" customHeight="1" x14ac:dyDescent="0.2">
      <c r="A802" s="25" t="s">
        <v>1019</v>
      </c>
      <c r="B802" s="9" t="s">
        <v>1245</v>
      </c>
      <c r="C802" s="25" t="s">
        <v>66</v>
      </c>
      <c r="D802" s="18" t="s">
        <v>1620</v>
      </c>
    </row>
    <row r="803" spans="1:4" ht="15.75" customHeight="1" x14ac:dyDescent="0.2">
      <c r="A803" s="25" t="s">
        <v>1020</v>
      </c>
      <c r="B803" s="9" t="s">
        <v>1327</v>
      </c>
      <c r="C803" s="25" t="s">
        <v>66</v>
      </c>
      <c r="D803" s="18" t="s">
        <v>1620</v>
      </c>
    </row>
    <row r="804" spans="1:4" ht="15.75" customHeight="1" x14ac:dyDescent="0.2">
      <c r="A804" s="9" t="s">
        <v>1021</v>
      </c>
      <c r="B804" s="9" t="s">
        <v>1498</v>
      </c>
      <c r="C804" s="25" t="s">
        <v>63</v>
      </c>
      <c r="D804" s="18" t="s">
        <v>1620</v>
      </c>
    </row>
    <row r="805" spans="1:4" ht="15.75" customHeight="1" x14ac:dyDescent="0.2">
      <c r="A805" s="25" t="s">
        <v>1022</v>
      </c>
      <c r="B805" s="9" t="s">
        <v>1498</v>
      </c>
      <c r="C805" s="25" t="s">
        <v>63</v>
      </c>
      <c r="D805" s="18" t="s">
        <v>1620</v>
      </c>
    </row>
    <row r="806" spans="1:4" ht="15.75" customHeight="1" x14ac:dyDescent="0.2">
      <c r="A806" s="25" t="s">
        <v>1023</v>
      </c>
      <c r="B806" s="9" t="s">
        <v>1279</v>
      </c>
      <c r="C806" s="25" t="s">
        <v>147</v>
      </c>
      <c r="D806" t="s">
        <v>1655</v>
      </c>
    </row>
    <row r="807" spans="1:4" ht="15.75" customHeight="1" x14ac:dyDescent="0.2">
      <c r="A807" s="9" t="s">
        <v>1024</v>
      </c>
      <c r="B807" s="9" t="s">
        <v>1307</v>
      </c>
      <c r="C807" s="25" t="s">
        <v>66</v>
      </c>
      <c r="D807" s="18" t="s">
        <v>1620</v>
      </c>
    </row>
    <row r="808" spans="1:4" ht="15.75" customHeight="1" x14ac:dyDescent="0.2">
      <c r="A808" s="9" t="s">
        <v>1025</v>
      </c>
      <c r="B808" s="9" t="s">
        <v>1537</v>
      </c>
      <c r="C808" s="25" t="s">
        <v>139</v>
      </c>
      <c r="D808" t="s">
        <v>1656</v>
      </c>
    </row>
    <row r="809" spans="1:4" ht="15.75" customHeight="1" x14ac:dyDescent="0.2">
      <c r="A809" s="9" t="s">
        <v>1026</v>
      </c>
      <c r="B809" s="9" t="s">
        <v>1265</v>
      </c>
      <c r="C809" s="25" t="s">
        <v>1579</v>
      </c>
      <c r="D809" s="18" t="s">
        <v>1620</v>
      </c>
    </row>
    <row r="810" spans="1:4" ht="15.75" customHeight="1" x14ac:dyDescent="0.2">
      <c r="A810" s="9" t="s">
        <v>1027</v>
      </c>
      <c r="B810" s="9" t="s">
        <v>11</v>
      </c>
      <c r="C810" s="25" t="s">
        <v>1577</v>
      </c>
      <c r="D810" s="18" t="s">
        <v>1620</v>
      </c>
    </row>
    <row r="811" spans="1:4" ht="15.75" customHeight="1" x14ac:dyDescent="0.2">
      <c r="A811" s="25" t="s">
        <v>1028</v>
      </c>
      <c r="B811" s="9" t="s">
        <v>41</v>
      </c>
      <c r="C811" s="25" t="s">
        <v>167</v>
      </c>
      <c r="D811" t="s">
        <v>1640</v>
      </c>
    </row>
    <row r="812" spans="1:4" ht="15.75" customHeight="1" x14ac:dyDescent="0.2">
      <c r="A812" s="25" t="s">
        <v>1029</v>
      </c>
      <c r="B812" s="9" t="s">
        <v>1341</v>
      </c>
      <c r="C812" s="25" t="s">
        <v>106</v>
      </c>
      <c r="D812" t="s">
        <v>1636</v>
      </c>
    </row>
    <row r="813" spans="1:4" ht="15.75" customHeight="1" x14ac:dyDescent="0.2">
      <c r="A813" s="9" t="s">
        <v>1030</v>
      </c>
      <c r="B813" s="9" t="s">
        <v>41</v>
      </c>
      <c r="C813" s="25" t="s">
        <v>106</v>
      </c>
      <c r="D813" t="s">
        <v>1636</v>
      </c>
    </row>
    <row r="814" spans="1:4" ht="15.75" customHeight="1" x14ac:dyDescent="0.2">
      <c r="A814" s="9" t="s">
        <v>1031</v>
      </c>
      <c r="B814" s="9" t="s">
        <v>1259</v>
      </c>
      <c r="C814" s="25" t="s">
        <v>106</v>
      </c>
      <c r="D814" t="s">
        <v>1636</v>
      </c>
    </row>
    <row r="815" spans="1:4" ht="15.75" customHeight="1" x14ac:dyDescent="0.2">
      <c r="A815" s="9" t="s">
        <v>1032</v>
      </c>
      <c r="B815" s="9" t="s">
        <v>16</v>
      </c>
      <c r="C815" s="25" t="s">
        <v>63</v>
      </c>
      <c r="D815" s="18" t="s">
        <v>1620</v>
      </c>
    </row>
    <row r="816" spans="1:4" ht="15.75" customHeight="1" x14ac:dyDescent="0.2">
      <c r="A816" s="9" t="s">
        <v>1033</v>
      </c>
      <c r="B816" s="9" t="s">
        <v>1246</v>
      </c>
      <c r="C816" s="25" t="s">
        <v>66</v>
      </c>
      <c r="D816" t="s">
        <v>1634</v>
      </c>
    </row>
    <row r="817" spans="1:4" ht="15.75" customHeight="1" x14ac:dyDescent="0.2">
      <c r="A817" s="25" t="s">
        <v>1034</v>
      </c>
      <c r="B817" s="9" t="s">
        <v>1327</v>
      </c>
      <c r="C817" s="25" t="s">
        <v>66</v>
      </c>
      <c r="D817" t="s">
        <v>1634</v>
      </c>
    </row>
    <row r="818" spans="1:4" ht="15.75" customHeight="1" x14ac:dyDescent="0.2">
      <c r="A818" s="25" t="s">
        <v>1035</v>
      </c>
      <c r="B818" s="9" t="s">
        <v>1480</v>
      </c>
      <c r="C818" s="25" t="s">
        <v>66</v>
      </c>
      <c r="D818" t="s">
        <v>1634</v>
      </c>
    </row>
    <row r="819" spans="1:4" ht="15.75" customHeight="1" x14ac:dyDescent="0.2">
      <c r="A819" s="25" t="s">
        <v>1036</v>
      </c>
      <c r="B819" s="9" t="s">
        <v>1482</v>
      </c>
      <c r="C819" s="25" t="s">
        <v>66</v>
      </c>
      <c r="D819" t="s">
        <v>1634</v>
      </c>
    </row>
    <row r="820" spans="1:4" ht="15.75" customHeight="1" x14ac:dyDescent="0.2">
      <c r="A820" s="25" t="s">
        <v>1037</v>
      </c>
      <c r="B820" s="9" t="s">
        <v>1548</v>
      </c>
      <c r="C820" s="25" t="s">
        <v>66</v>
      </c>
      <c r="D820" t="s">
        <v>1634</v>
      </c>
    </row>
    <row r="821" spans="1:4" ht="15.75" customHeight="1" x14ac:dyDescent="0.2">
      <c r="A821" s="25" t="s">
        <v>1038</v>
      </c>
      <c r="B821" s="9" t="s">
        <v>1323</v>
      </c>
      <c r="C821" s="25" t="s">
        <v>66</v>
      </c>
      <c r="D821" t="s">
        <v>1634</v>
      </c>
    </row>
    <row r="822" spans="1:4" ht="15.75" customHeight="1" x14ac:dyDescent="0.2">
      <c r="A822" s="25" t="s">
        <v>1039</v>
      </c>
      <c r="B822" s="9" t="s">
        <v>1500</v>
      </c>
      <c r="C822" s="25" t="s">
        <v>66</v>
      </c>
      <c r="D822" t="s">
        <v>1634</v>
      </c>
    </row>
    <row r="823" spans="1:4" ht="15.75" customHeight="1" x14ac:dyDescent="0.2">
      <c r="A823" s="25" t="s">
        <v>1040</v>
      </c>
      <c r="B823" s="9" t="s">
        <v>1548</v>
      </c>
      <c r="C823" s="25" t="s">
        <v>66</v>
      </c>
      <c r="D823" t="s">
        <v>1634</v>
      </c>
    </row>
    <row r="824" spans="1:4" ht="15.75" customHeight="1" x14ac:dyDescent="0.2">
      <c r="A824" s="25" t="s">
        <v>1041</v>
      </c>
      <c r="B824" s="9" t="s">
        <v>1482</v>
      </c>
      <c r="C824" s="25" t="s">
        <v>66</v>
      </c>
      <c r="D824" t="s">
        <v>1634</v>
      </c>
    </row>
    <row r="825" spans="1:4" ht="15.75" customHeight="1" x14ac:dyDescent="0.2">
      <c r="A825" s="25" t="s">
        <v>1042</v>
      </c>
      <c r="B825" s="9" t="s">
        <v>1397</v>
      </c>
      <c r="C825" s="25" t="s">
        <v>66</v>
      </c>
      <c r="D825" t="s">
        <v>1634</v>
      </c>
    </row>
    <row r="826" spans="1:4" ht="15.75" customHeight="1" x14ac:dyDescent="0.2">
      <c r="A826" s="25" t="s">
        <v>1043</v>
      </c>
      <c r="B826" s="9" t="s">
        <v>1480</v>
      </c>
      <c r="C826" s="25" t="s">
        <v>66</v>
      </c>
      <c r="D826" t="s">
        <v>1634</v>
      </c>
    </row>
    <row r="827" spans="1:4" ht="15.75" customHeight="1" x14ac:dyDescent="0.2">
      <c r="A827" s="25" t="s">
        <v>1044</v>
      </c>
      <c r="B827" s="9" t="s">
        <v>1542</v>
      </c>
      <c r="C827" s="25" t="s">
        <v>66</v>
      </c>
      <c r="D827" t="s">
        <v>1634</v>
      </c>
    </row>
    <row r="828" spans="1:4" ht="15.75" customHeight="1" x14ac:dyDescent="0.2">
      <c r="A828" s="25" t="s">
        <v>1045</v>
      </c>
      <c r="B828" s="9" t="s">
        <v>1542</v>
      </c>
      <c r="C828" s="25" t="s">
        <v>66</v>
      </c>
      <c r="D828" t="s">
        <v>1634</v>
      </c>
    </row>
    <row r="829" spans="1:4" ht="15.75" customHeight="1" x14ac:dyDescent="0.2">
      <c r="A829" s="25" t="s">
        <v>1046</v>
      </c>
      <c r="B829" s="9" t="s">
        <v>1479</v>
      </c>
      <c r="C829" s="25" t="s">
        <v>66</v>
      </c>
      <c r="D829" t="s">
        <v>1634</v>
      </c>
    </row>
    <row r="830" spans="1:4" ht="15.75" customHeight="1" x14ac:dyDescent="0.2">
      <c r="A830" s="25" t="s">
        <v>1047</v>
      </c>
      <c r="B830" s="9" t="s">
        <v>1327</v>
      </c>
      <c r="C830" s="25" t="s">
        <v>66</v>
      </c>
      <c r="D830" t="s">
        <v>1634</v>
      </c>
    </row>
    <row r="831" spans="1:4" ht="15.75" customHeight="1" x14ac:dyDescent="0.2">
      <c r="A831" s="25" t="s">
        <v>1048</v>
      </c>
      <c r="B831" s="9" t="s">
        <v>1497</v>
      </c>
      <c r="C831" s="25" t="s">
        <v>66</v>
      </c>
      <c r="D831" t="s">
        <v>1634</v>
      </c>
    </row>
    <row r="832" spans="1:4" ht="15.75" customHeight="1" x14ac:dyDescent="0.2">
      <c r="A832" s="25" t="s">
        <v>1049</v>
      </c>
      <c r="B832" s="9" t="s">
        <v>1482</v>
      </c>
      <c r="C832" s="25" t="s">
        <v>66</v>
      </c>
      <c r="D832" t="s">
        <v>1634</v>
      </c>
    </row>
    <row r="833" spans="1:4" ht="15.75" customHeight="1" x14ac:dyDescent="0.2">
      <c r="A833" s="25" t="s">
        <v>1050</v>
      </c>
      <c r="B833" s="9" t="s">
        <v>1482</v>
      </c>
      <c r="C833" s="25" t="s">
        <v>66</v>
      </c>
      <c r="D833" t="s">
        <v>1634</v>
      </c>
    </row>
    <row r="834" spans="1:4" ht="15.75" customHeight="1" x14ac:dyDescent="0.2">
      <c r="A834" s="25" t="s">
        <v>1051</v>
      </c>
      <c r="B834" s="9" t="s">
        <v>1327</v>
      </c>
      <c r="C834" s="25" t="s">
        <v>66</v>
      </c>
      <c r="D834" t="s">
        <v>1634</v>
      </c>
    </row>
    <row r="835" spans="1:4" ht="15.75" customHeight="1" x14ac:dyDescent="0.2">
      <c r="A835" s="25" t="s">
        <v>1052</v>
      </c>
      <c r="B835" s="9" t="s">
        <v>1500</v>
      </c>
      <c r="C835" s="25" t="s">
        <v>66</v>
      </c>
      <c r="D835" t="s">
        <v>1634</v>
      </c>
    </row>
    <row r="836" spans="1:4" ht="15.75" customHeight="1" x14ac:dyDescent="0.2">
      <c r="A836" s="25" t="s">
        <v>1053</v>
      </c>
      <c r="B836" s="9" t="s">
        <v>1500</v>
      </c>
      <c r="C836" s="25" t="s">
        <v>66</v>
      </c>
      <c r="D836" t="s">
        <v>1634</v>
      </c>
    </row>
    <row r="837" spans="1:4" ht="15.75" customHeight="1" x14ac:dyDescent="0.2">
      <c r="A837" s="9" t="s">
        <v>1054</v>
      </c>
      <c r="B837" s="9" t="s">
        <v>1307</v>
      </c>
      <c r="C837" s="25" t="s">
        <v>66</v>
      </c>
      <c r="D837" t="s">
        <v>1634</v>
      </c>
    </row>
    <row r="838" spans="1:4" ht="15.75" customHeight="1" x14ac:dyDescent="0.2">
      <c r="A838" s="9" t="s">
        <v>1055</v>
      </c>
      <c r="B838" s="9" t="s">
        <v>1323</v>
      </c>
      <c r="C838" s="25" t="s">
        <v>66</v>
      </c>
      <c r="D838" t="s">
        <v>1633</v>
      </c>
    </row>
    <row r="839" spans="1:4" ht="15.75" customHeight="1" x14ac:dyDescent="0.2">
      <c r="A839" s="25" t="s">
        <v>1056</v>
      </c>
      <c r="B839" s="9" t="s">
        <v>1508</v>
      </c>
      <c r="C839" s="25" t="s">
        <v>66</v>
      </c>
      <c r="D839" t="s">
        <v>1633</v>
      </c>
    </row>
    <row r="840" spans="1:4" ht="15.75" customHeight="1" x14ac:dyDescent="0.2">
      <c r="A840" s="25" t="s">
        <v>1057</v>
      </c>
      <c r="B840" s="9" t="s">
        <v>1327</v>
      </c>
      <c r="C840" s="25" t="s">
        <v>66</v>
      </c>
      <c r="D840" t="s">
        <v>1633</v>
      </c>
    </row>
    <row r="841" spans="1:4" ht="15.75" customHeight="1" x14ac:dyDescent="0.2">
      <c r="A841" s="25" t="s">
        <v>1058</v>
      </c>
      <c r="B841" s="9" t="s">
        <v>1245</v>
      </c>
      <c r="C841" s="25" t="s">
        <v>66</v>
      </c>
      <c r="D841" t="s">
        <v>1633</v>
      </c>
    </row>
    <row r="842" spans="1:4" ht="15.75" customHeight="1" x14ac:dyDescent="0.2">
      <c r="A842" s="25" t="s">
        <v>1059</v>
      </c>
      <c r="B842" s="9" t="s">
        <v>16</v>
      </c>
      <c r="C842" s="25" t="s">
        <v>66</v>
      </c>
      <c r="D842" t="s">
        <v>1633</v>
      </c>
    </row>
    <row r="843" spans="1:4" ht="15.75" customHeight="1" x14ac:dyDescent="0.2">
      <c r="A843" s="25" t="s">
        <v>1060</v>
      </c>
      <c r="B843" s="9" t="s">
        <v>1541</v>
      </c>
      <c r="C843" s="25" t="s">
        <v>66</v>
      </c>
      <c r="D843" t="s">
        <v>1633</v>
      </c>
    </row>
    <row r="844" spans="1:4" ht="15.75" customHeight="1" x14ac:dyDescent="0.2">
      <c r="A844" s="25" t="s">
        <v>1061</v>
      </c>
      <c r="B844" s="9" t="s">
        <v>16</v>
      </c>
      <c r="C844" s="25" t="s">
        <v>66</v>
      </c>
      <c r="D844" t="s">
        <v>1633</v>
      </c>
    </row>
    <row r="845" spans="1:4" ht="15.75" customHeight="1" x14ac:dyDescent="0.2">
      <c r="A845" s="9" t="s">
        <v>1062</v>
      </c>
      <c r="B845" s="9" t="s">
        <v>55</v>
      </c>
      <c r="C845" s="25" t="s">
        <v>66</v>
      </c>
      <c r="D845" t="s">
        <v>1633</v>
      </c>
    </row>
    <row r="846" spans="1:4" ht="15.75" customHeight="1" x14ac:dyDescent="0.2">
      <c r="A846" s="9" t="s">
        <v>1063</v>
      </c>
      <c r="B846" s="9" t="s">
        <v>1483</v>
      </c>
      <c r="C846" s="25" t="s">
        <v>66</v>
      </c>
      <c r="D846" t="s">
        <v>1633</v>
      </c>
    </row>
    <row r="847" spans="1:4" ht="15.75" customHeight="1" x14ac:dyDescent="0.2">
      <c r="A847" s="25" t="s">
        <v>1064</v>
      </c>
      <c r="B847" s="9" t="s">
        <v>1480</v>
      </c>
      <c r="C847" s="25" t="s">
        <v>66</v>
      </c>
      <c r="D847" t="s">
        <v>1633</v>
      </c>
    </row>
    <row r="848" spans="1:4" ht="15.75" customHeight="1" x14ac:dyDescent="0.2">
      <c r="A848" s="25" t="s">
        <v>1065</v>
      </c>
      <c r="B848" s="9" t="s">
        <v>1320</v>
      </c>
      <c r="C848" s="25" t="s">
        <v>66</v>
      </c>
      <c r="D848" t="s">
        <v>1633</v>
      </c>
    </row>
    <row r="849" spans="1:4" ht="15.75" customHeight="1" x14ac:dyDescent="0.2">
      <c r="A849" s="25" t="s">
        <v>1066</v>
      </c>
      <c r="B849" s="9" t="s">
        <v>1497</v>
      </c>
      <c r="C849" s="25" t="s">
        <v>66</v>
      </c>
      <c r="D849" t="s">
        <v>1633</v>
      </c>
    </row>
    <row r="850" spans="1:4" ht="15.75" customHeight="1" x14ac:dyDescent="0.2">
      <c r="A850" s="25" t="s">
        <v>1067</v>
      </c>
      <c r="B850" s="9" t="s">
        <v>1482</v>
      </c>
      <c r="C850" s="25" t="s">
        <v>66</v>
      </c>
      <c r="D850" t="s">
        <v>1633</v>
      </c>
    </row>
    <row r="851" spans="1:4" ht="15.75" customHeight="1" x14ac:dyDescent="0.2">
      <c r="A851" s="25" t="s">
        <v>1068</v>
      </c>
      <c r="B851" s="9" t="s">
        <v>1379</v>
      </c>
      <c r="C851" s="25" t="s">
        <v>66</v>
      </c>
      <c r="D851" t="s">
        <v>1633</v>
      </c>
    </row>
    <row r="852" spans="1:4" ht="15.75" customHeight="1" x14ac:dyDescent="0.2">
      <c r="A852" s="25" t="s">
        <v>1069</v>
      </c>
      <c r="B852" s="9" t="s">
        <v>1480</v>
      </c>
      <c r="C852" s="25" t="s">
        <v>66</v>
      </c>
      <c r="D852" t="s">
        <v>1633</v>
      </c>
    </row>
    <row r="853" spans="1:4" ht="15.75" customHeight="1" x14ac:dyDescent="0.2">
      <c r="A853" s="25" t="s">
        <v>1070</v>
      </c>
      <c r="B853" s="9" t="s">
        <v>1245</v>
      </c>
      <c r="C853" s="25" t="s">
        <v>66</v>
      </c>
      <c r="D853" t="s">
        <v>1633</v>
      </c>
    </row>
    <row r="854" spans="1:4" ht="15.75" customHeight="1" x14ac:dyDescent="0.2">
      <c r="A854" s="25" t="s">
        <v>1071</v>
      </c>
      <c r="B854" s="9" t="s">
        <v>1479</v>
      </c>
      <c r="C854" s="25" t="s">
        <v>66</v>
      </c>
      <c r="D854" t="s">
        <v>1633</v>
      </c>
    </row>
    <row r="855" spans="1:4" ht="15.75" customHeight="1" x14ac:dyDescent="0.2">
      <c r="A855" s="25" t="s">
        <v>1072</v>
      </c>
      <c r="B855" s="9" t="s">
        <v>1248</v>
      </c>
      <c r="C855" s="25" t="s">
        <v>66</v>
      </c>
      <c r="D855" t="s">
        <v>1633</v>
      </c>
    </row>
    <row r="856" spans="1:4" ht="15.75" customHeight="1" x14ac:dyDescent="0.2">
      <c r="A856" s="25" t="s">
        <v>1073</v>
      </c>
      <c r="B856" s="9" t="s">
        <v>1499</v>
      </c>
      <c r="C856" s="25" t="s">
        <v>66</v>
      </c>
      <c r="D856" t="s">
        <v>1633</v>
      </c>
    </row>
    <row r="857" spans="1:4" ht="15.75" customHeight="1" x14ac:dyDescent="0.2">
      <c r="A857" s="25" t="s">
        <v>1074</v>
      </c>
      <c r="B857" s="9" t="s">
        <v>30</v>
      </c>
      <c r="C857" s="25" t="s">
        <v>66</v>
      </c>
      <c r="D857" t="s">
        <v>1633</v>
      </c>
    </row>
    <row r="858" spans="1:4" ht="15.75" customHeight="1" x14ac:dyDescent="0.2">
      <c r="A858" s="9" t="s">
        <v>1075</v>
      </c>
      <c r="B858" s="9" t="s">
        <v>1518</v>
      </c>
      <c r="C858" s="25" t="s">
        <v>66</v>
      </c>
      <c r="D858" t="s">
        <v>1633</v>
      </c>
    </row>
    <row r="859" spans="1:4" ht="15.75" customHeight="1" x14ac:dyDescent="0.2">
      <c r="A859" s="25" t="s">
        <v>1076</v>
      </c>
      <c r="B859" s="9" t="s">
        <v>1273</v>
      </c>
      <c r="C859" s="9" t="s">
        <v>1632</v>
      </c>
      <c r="D859" t="s">
        <v>1631</v>
      </c>
    </row>
    <row r="860" spans="1:4" ht="15.75" customHeight="1" x14ac:dyDescent="0.2">
      <c r="A860" s="9" t="s">
        <v>1077</v>
      </c>
      <c r="B860" s="9" t="s">
        <v>1495</v>
      </c>
      <c r="C860" s="9" t="s">
        <v>1632</v>
      </c>
      <c r="D860" t="s">
        <v>1631</v>
      </c>
    </row>
    <row r="861" spans="1:4" ht="15.75" customHeight="1" x14ac:dyDescent="0.2">
      <c r="A861" s="9" t="s">
        <v>1078</v>
      </c>
      <c r="B861" s="9" t="s">
        <v>1573</v>
      </c>
      <c r="C861" s="25" t="s">
        <v>94</v>
      </c>
      <c r="D861" s="18" t="s">
        <v>1620</v>
      </c>
    </row>
    <row r="862" spans="1:4" ht="15.75" customHeight="1" x14ac:dyDescent="0.2">
      <c r="A862" s="25" t="s">
        <v>1079</v>
      </c>
      <c r="B862" s="9" t="s">
        <v>1288</v>
      </c>
      <c r="C862" s="25" t="s">
        <v>126</v>
      </c>
      <c r="D862" t="s">
        <v>1625</v>
      </c>
    </row>
    <row r="863" spans="1:4" ht="15.75" customHeight="1" x14ac:dyDescent="0.2">
      <c r="A863" s="25" t="s">
        <v>1080</v>
      </c>
      <c r="B863" s="9" t="s">
        <v>1330</v>
      </c>
      <c r="C863" s="25" t="s">
        <v>126</v>
      </c>
      <c r="D863" t="s">
        <v>1625</v>
      </c>
    </row>
    <row r="864" spans="1:4" ht="15.75" customHeight="1" x14ac:dyDescent="0.2">
      <c r="A864" s="25" t="s">
        <v>1081</v>
      </c>
      <c r="B864" s="9" t="s">
        <v>1566</v>
      </c>
      <c r="C864" s="25" t="s">
        <v>126</v>
      </c>
      <c r="D864" t="s">
        <v>1625</v>
      </c>
    </row>
    <row r="865" spans="1:4" ht="15.75" customHeight="1" x14ac:dyDescent="0.2">
      <c r="A865" s="25" t="s">
        <v>1082</v>
      </c>
      <c r="B865" s="9" t="s">
        <v>1258</v>
      </c>
      <c r="C865" s="25" t="s">
        <v>126</v>
      </c>
      <c r="D865" t="s">
        <v>1625</v>
      </c>
    </row>
    <row r="866" spans="1:4" ht="15.75" customHeight="1" x14ac:dyDescent="0.2">
      <c r="A866" s="25" t="s">
        <v>1083</v>
      </c>
      <c r="B866" s="9" t="s">
        <v>1499</v>
      </c>
      <c r="C866" s="25" t="s">
        <v>126</v>
      </c>
      <c r="D866" t="s">
        <v>1625</v>
      </c>
    </row>
    <row r="867" spans="1:4" ht="15.75" customHeight="1" x14ac:dyDescent="0.2">
      <c r="A867" s="25" t="s">
        <v>1084</v>
      </c>
      <c r="B867" s="9" t="s">
        <v>1257</v>
      </c>
      <c r="C867" s="25" t="s">
        <v>126</v>
      </c>
      <c r="D867" t="s">
        <v>1625</v>
      </c>
    </row>
    <row r="868" spans="1:4" ht="15.75" customHeight="1" x14ac:dyDescent="0.2">
      <c r="A868" s="25" t="s">
        <v>1085</v>
      </c>
      <c r="B868" s="9" t="s">
        <v>1242</v>
      </c>
      <c r="C868" s="25" t="s">
        <v>126</v>
      </c>
      <c r="D868" t="s">
        <v>1625</v>
      </c>
    </row>
    <row r="869" spans="1:4" ht="15.75" customHeight="1" x14ac:dyDescent="0.2">
      <c r="A869" s="25" t="s">
        <v>1086</v>
      </c>
      <c r="B869" s="9" t="s">
        <v>1574</v>
      </c>
      <c r="C869" s="25" t="s">
        <v>126</v>
      </c>
      <c r="D869" t="s">
        <v>1625</v>
      </c>
    </row>
    <row r="870" spans="1:4" ht="15.75" customHeight="1" x14ac:dyDescent="0.2">
      <c r="A870" s="25" t="s">
        <v>1087</v>
      </c>
      <c r="B870" s="9" t="s">
        <v>1228</v>
      </c>
      <c r="C870" s="25" t="s">
        <v>126</v>
      </c>
      <c r="D870" t="s">
        <v>1625</v>
      </c>
    </row>
    <row r="871" spans="1:4" ht="15.75" customHeight="1" x14ac:dyDescent="0.2">
      <c r="A871" s="9" t="s">
        <v>1475</v>
      </c>
      <c r="B871" s="9" t="s">
        <v>1227</v>
      </c>
      <c r="C871" s="25" t="s">
        <v>63</v>
      </c>
      <c r="D871" t="s">
        <v>1596</v>
      </c>
    </row>
    <row r="872" spans="1:4" ht="15.75" customHeight="1" x14ac:dyDescent="0.2">
      <c r="A872" s="9" t="s">
        <v>1476</v>
      </c>
      <c r="B872" s="9" t="s">
        <v>1387</v>
      </c>
      <c r="C872" s="25" t="s">
        <v>62</v>
      </c>
      <c r="D872" t="s">
        <v>1596</v>
      </c>
    </row>
    <row r="873" spans="1:4" ht="15.75" customHeight="1" x14ac:dyDescent="0.2">
      <c r="A873" s="9" t="s">
        <v>1593</v>
      </c>
      <c r="B873" s="9" t="s">
        <v>1227</v>
      </c>
      <c r="C873" s="25" t="s">
        <v>62</v>
      </c>
      <c r="D873" t="s">
        <v>1596</v>
      </c>
    </row>
    <row r="874" spans="1:4" ht="15.75" customHeight="1" x14ac:dyDescent="0.2">
      <c r="A874" s="25" t="s">
        <v>1597</v>
      </c>
      <c r="B874" s="9" t="s">
        <v>1387</v>
      </c>
      <c r="C874" s="25" t="s">
        <v>62</v>
      </c>
      <c r="D874" t="s">
        <v>1596</v>
      </c>
    </row>
    <row r="875" spans="1:4" ht="15.75" customHeight="1" x14ac:dyDescent="0.2">
      <c r="A875" s="25" t="s">
        <v>1474</v>
      </c>
      <c r="B875" s="9" t="s">
        <v>16</v>
      </c>
      <c r="C875" s="25" t="s">
        <v>63</v>
      </c>
      <c r="D875" t="s">
        <v>1598</v>
      </c>
    </row>
    <row r="876" spans="1:4" ht="15.75" customHeight="1" x14ac:dyDescent="0.2"/>
    <row r="877" spans="1:4" ht="15.75" customHeight="1" x14ac:dyDescent="0.2"/>
    <row r="878" spans="1:4" ht="15.75" customHeight="1" x14ac:dyDescent="0.2"/>
    <row r="879" spans="1:4" ht="15.75" customHeight="1" x14ac:dyDescent="0.2"/>
    <row r="880" spans="1:4"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Kristjansson, Dana</dc:creator>
  <cp:lastModifiedBy>Kristjansson, Dana</cp:lastModifiedBy>
  <dcterms:created xsi:type="dcterms:W3CDTF">2021-06-11T16:31:14Z</dcterms:created>
  <dcterms:modified xsi:type="dcterms:W3CDTF">2022-04-11T08:03:28Z</dcterms:modified>
</cp:coreProperties>
</file>