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31441\Desktop\投稿-返回\"/>
    </mc:Choice>
  </mc:AlternateContent>
  <xr:revisionPtr revIDLastSave="0" documentId="13_ncr:1_{C9937D39-0F0B-46ED-9D4D-D919C5506290}" xr6:coauthVersionLast="47" xr6:coauthVersionMax="47" xr10:uidLastSave="{00000000-0000-0000-0000-000000000000}"/>
  <bookViews>
    <workbookView xWindow="-108" yWindow="-108" windowWidth="23256" windowHeight="12456" activeTab="10" xr2:uid="{00000000-000D-0000-FFFF-FFFF00000000}"/>
  </bookViews>
  <sheets>
    <sheet name="Table S1" sheetId="13" r:id="rId1"/>
    <sheet name="Table S2" sheetId="14" r:id="rId2"/>
    <sheet name="Table S3" sheetId="15" r:id="rId3"/>
    <sheet name="Table S4" sheetId="11" r:id="rId4"/>
    <sheet name="Table S5" sheetId="2" r:id="rId5"/>
    <sheet name="Table S6" sheetId="16" r:id="rId6"/>
    <sheet name="TableS7" sheetId="7" r:id="rId7"/>
    <sheet name="Table S8" sheetId="5" r:id="rId8"/>
    <sheet name="Table S9" sheetId="6" r:id="rId9"/>
    <sheet name="Table S10" sheetId="10" r:id="rId10"/>
    <sheet name="Table S11" sheetId="12" r:id="rId11"/>
  </sheets>
  <calcPr calcId="191029"/>
</workbook>
</file>

<file path=xl/calcChain.xml><?xml version="1.0" encoding="utf-8"?>
<calcChain xmlns="http://schemas.openxmlformats.org/spreadsheetml/2006/main">
  <c r="S21" i="6" l="1"/>
  <c r="I17" i="6"/>
  <c r="S4" i="6"/>
  <c r="I4" i="6"/>
  <c r="AF54" i="7"/>
  <c r="AG53" i="7"/>
  <c r="O53" i="7"/>
  <c r="P52" i="7"/>
  <c r="P51" i="7"/>
  <c r="P50" i="7"/>
  <c r="AG49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AG25" i="7"/>
  <c r="P25" i="7"/>
  <c r="AG24" i="7"/>
  <c r="P24" i="7"/>
  <c r="P23" i="7"/>
  <c r="AG22" i="7"/>
  <c r="P22" i="7"/>
  <c r="AG21" i="7"/>
  <c r="P21" i="7"/>
  <c r="AG20" i="7"/>
  <c r="P20" i="7"/>
  <c r="AG19" i="7"/>
  <c r="P19" i="7"/>
  <c r="AG18" i="7"/>
  <c r="P18" i="7"/>
  <c r="AG17" i="7"/>
  <c r="P17" i="7"/>
  <c r="AG16" i="7"/>
  <c r="P16" i="7"/>
  <c r="AG15" i="7"/>
  <c r="P15" i="7"/>
  <c r="AG14" i="7"/>
  <c r="P14" i="7"/>
  <c r="AG13" i="7"/>
  <c r="P13" i="7"/>
  <c r="AG12" i="7"/>
  <c r="P12" i="7"/>
  <c r="AG11" i="7"/>
  <c r="P11" i="7"/>
  <c r="AG10" i="7"/>
  <c r="P10" i="7"/>
  <c r="AG9" i="7"/>
  <c r="P9" i="7"/>
  <c r="AG8" i="7"/>
  <c r="P8" i="7"/>
  <c r="AG7" i="7"/>
  <c r="P7" i="7"/>
  <c r="AG6" i="7"/>
  <c r="P6" i="7"/>
  <c r="AG5" i="7"/>
  <c r="P5" i="7"/>
  <c r="AG4" i="7"/>
  <c r="P4" i="7"/>
</calcChain>
</file>

<file path=xl/sharedStrings.xml><?xml version="1.0" encoding="utf-8"?>
<sst xmlns="http://schemas.openxmlformats.org/spreadsheetml/2006/main" count="789" uniqueCount="354">
  <si>
    <t>Plant Materials</t>
  </si>
  <si>
    <t>Species</t>
  </si>
  <si>
    <t>Origin</t>
  </si>
  <si>
    <t>Group</t>
  </si>
  <si>
    <t>Type</t>
  </si>
  <si>
    <t>D20170203</t>
  </si>
  <si>
    <t>Dactylis glomerata</t>
  </si>
  <si>
    <t>China</t>
  </si>
  <si>
    <t xml:space="preserve">East Asia </t>
  </si>
  <si>
    <t>Wild material</t>
  </si>
  <si>
    <t>AKZ-NrGR667</t>
  </si>
  <si>
    <t>Dactylis aschersoniana</t>
  </si>
  <si>
    <t>Polen</t>
  </si>
  <si>
    <t xml:space="preserve">Northern Europe </t>
  </si>
  <si>
    <t>Material</t>
  </si>
  <si>
    <t>ReadSum</t>
  </si>
  <si>
    <t>BaseSum</t>
  </si>
  <si>
    <t>GC(%)</t>
  </si>
  <si>
    <t>Q20(%)</t>
  </si>
  <si>
    <t>Q30(%)</t>
  </si>
  <si>
    <t>Number of Reads</t>
  </si>
  <si>
    <t>Number of Bases</t>
  </si>
  <si>
    <t>Mean Read Length</t>
  </si>
  <si>
    <t>N50 Read Length</t>
  </si>
  <si>
    <t>Feature</t>
  </si>
  <si>
    <t>Genome length</t>
  </si>
  <si>
    <t>gene</t>
  </si>
  <si>
    <t>tRNA</t>
  </si>
  <si>
    <t>Protein-coding genes</t>
  </si>
  <si>
    <t>rRNA</t>
  </si>
  <si>
    <t>pseudogene</t>
  </si>
  <si>
    <t>Genome GC(%)</t>
  </si>
  <si>
    <t>Group of genes</t>
  </si>
  <si>
    <t>Gene name</t>
  </si>
  <si>
    <t>Length</t>
  </si>
  <si>
    <t>Start codon</t>
  </si>
  <si>
    <t>Stop codon</t>
  </si>
  <si>
    <t>Amino acid</t>
  </si>
  <si>
    <t>ATP synthase</t>
  </si>
  <si>
    <t>atp1</t>
  </si>
  <si>
    <t>ATG</t>
  </si>
  <si>
    <t>TGA</t>
  </si>
  <si>
    <t>atp4</t>
  </si>
  <si>
    <t>TAG</t>
  </si>
  <si>
    <t>atp6</t>
  </si>
  <si>
    <t>TAA</t>
  </si>
  <si>
    <t>atp8</t>
  </si>
  <si>
    <t>atp9</t>
  </si>
  <si>
    <t>Cytohrome c biogenesis</t>
  </si>
  <si>
    <t>ccmB</t>
  </si>
  <si>
    <t>ccmC</t>
  </si>
  <si>
    <t>ccmFc</t>
  </si>
  <si>
    <t>CGA(TGA)</t>
  </si>
  <si>
    <t>ccmFn</t>
  </si>
  <si>
    <t>Ubichinol cytochrome c reductase</t>
  </si>
  <si>
    <t>cob</t>
  </si>
  <si>
    <t>Cytochrome c oxidase</t>
  </si>
  <si>
    <t>cox1</t>
  </si>
  <si>
    <t>cox2</t>
  </si>
  <si>
    <t>cox3</t>
  </si>
  <si>
    <t>Maturases</t>
  </si>
  <si>
    <t>matR</t>
  </si>
  <si>
    <t>Transport membrance protein</t>
  </si>
  <si>
    <t>mttB</t>
  </si>
  <si>
    <t>NADH dehydrogenase</t>
  </si>
  <si>
    <t>nad1</t>
  </si>
  <si>
    <t>ACG(ATG)</t>
  </si>
  <si>
    <t>nad2</t>
  </si>
  <si>
    <t>nad3</t>
  </si>
  <si>
    <t>nad4</t>
  </si>
  <si>
    <t>nad4L</t>
  </si>
  <si>
    <t>nad5</t>
  </si>
  <si>
    <t>nad6</t>
  </si>
  <si>
    <t>nad7</t>
  </si>
  <si>
    <t>nad9</t>
  </si>
  <si>
    <t>Ribosomal proteins (LSU)Ribosomal proteins (SSU)</t>
  </si>
  <si>
    <t>rps1</t>
  </si>
  <si>
    <t>rps12</t>
  </si>
  <si>
    <t>rps13</t>
  </si>
  <si>
    <t>rps3</t>
  </si>
  <si>
    <t>rps4</t>
  </si>
  <si>
    <t>rps7</t>
  </si>
  <si>
    <t>Succinate dehydrogenaseRibosomal RNAs</t>
  </si>
  <si>
    <t>rrn18</t>
  </si>
  <si>
    <t>rrn26</t>
  </si>
  <si>
    <t>rrn5</t>
  </si>
  <si>
    <t>Transfer RNAs</t>
  </si>
  <si>
    <t>trnC-GCA</t>
  </si>
  <si>
    <t>trnD-GTC</t>
  </si>
  <si>
    <t>trnE-TTC</t>
  </si>
  <si>
    <t>trnF-GAA</t>
  </si>
  <si>
    <t>trnH-GTG</t>
  </si>
  <si>
    <t>trnK-TTT</t>
  </si>
  <si>
    <t>trnL-CAA</t>
  </si>
  <si>
    <t>trnM-CAT</t>
  </si>
  <si>
    <t>trnN-GTT</t>
  </si>
  <si>
    <t>trnP-TGG</t>
  </si>
  <si>
    <t>trnQ-TTG</t>
  </si>
  <si>
    <t>trnS-GCT</t>
  </si>
  <si>
    <t>trnS-GGA</t>
  </si>
  <si>
    <t>trnS-TGA</t>
  </si>
  <si>
    <t>trnW-CCA</t>
  </si>
  <si>
    <t>trnY-GTA</t>
  </si>
  <si>
    <t>RNA-editing</t>
  </si>
  <si>
    <t>Number</t>
  </si>
  <si>
    <t>Percentage</t>
  </si>
  <si>
    <t>hydrophilic-hydrophilic</t>
  </si>
  <si>
    <t>CAC (H) =&gt; TAC (Y)</t>
  </si>
  <si>
    <t>CAT (H) =&gt; TAT (Y)</t>
  </si>
  <si>
    <t>CGC (R) =&gt; TGC (C)</t>
  </si>
  <si>
    <t>CGT (R) =&gt; TGT (C)</t>
  </si>
  <si>
    <t>total</t>
  </si>
  <si>
    <t>hydrophilic-hydrophobic</t>
  </si>
  <si>
    <t>ACA (T) =&gt; ATA (I)</t>
  </si>
  <si>
    <t>ACC (T) =&gt; ATC (I)</t>
  </si>
  <si>
    <t>ACG (T) =&gt; ATG (M)</t>
  </si>
  <si>
    <t>ACT (T) =&gt; ATT (I)</t>
  </si>
  <si>
    <t>CGG (R) =&gt; TGG (W)</t>
  </si>
  <si>
    <t>TCA (S) =&gt; TTA (L)</t>
  </si>
  <si>
    <t>TCC (S) =&gt; TTC (F)</t>
  </si>
  <si>
    <t>TCG (S) =&gt; TTG (L)</t>
  </si>
  <si>
    <t>TCT (S) =&gt; TTT (F)</t>
  </si>
  <si>
    <t>hydrophilic-stop</t>
  </si>
  <si>
    <t>CAA (Q) =&gt; TAA (X)</t>
  </si>
  <si>
    <t>CGA (R) =&gt; TGA (X)</t>
  </si>
  <si>
    <t>hydrophobic-hydrophilic</t>
  </si>
  <si>
    <t>CCA (P) =&gt; TCA (S)</t>
  </si>
  <si>
    <t>CCC (P) =&gt; TCC (S)</t>
  </si>
  <si>
    <t>CCG (P) =&gt; TCG (S)</t>
  </si>
  <si>
    <t>CCT (P) =&gt; TCT (S)</t>
  </si>
  <si>
    <t>hydrophobic-hydrophobic</t>
  </si>
  <si>
    <t>CCA (P) =&gt; CTA (L)</t>
  </si>
  <si>
    <t>CCC (P) =&gt; CTC (L)</t>
  </si>
  <si>
    <t>CCC (P) =&gt; TTC (F)</t>
  </si>
  <si>
    <t>CCG (P) =&gt; CTG (L)</t>
  </si>
  <si>
    <t>CCT (P) =&gt; CTT (L)</t>
  </si>
  <si>
    <t>CCT (P) =&gt; TTT (F)</t>
  </si>
  <si>
    <t>CTC (L) =&gt; TTC (F)</t>
  </si>
  <si>
    <t>CTT (L) =&gt; TTT (F)</t>
  </si>
  <si>
    <t>GCA (A) =&gt; GTA (V)</t>
  </si>
  <si>
    <t>GCC (A) =&gt; GTC (V)</t>
  </si>
  <si>
    <t>GCG (A) =&gt; GTG (V)</t>
  </si>
  <si>
    <t>GCT (A) =&gt; GTT (V)</t>
  </si>
  <si>
    <t>All</t>
  </si>
  <si>
    <t>SSR type</t>
  </si>
  <si>
    <t>SSR number</t>
  </si>
  <si>
    <t>proportion</t>
  </si>
  <si>
    <t>mono</t>
  </si>
  <si>
    <t>mono-</t>
  </si>
  <si>
    <t>di</t>
  </si>
  <si>
    <t>di-</t>
  </si>
  <si>
    <t>tri-</t>
  </si>
  <si>
    <t>tetra-</t>
  </si>
  <si>
    <t>penta-</t>
  </si>
  <si>
    <t>hexa-</t>
  </si>
  <si>
    <t>Total</t>
  </si>
  <si>
    <t>Repeats</t>
  </si>
  <si>
    <t>A/T</t>
  </si>
  <si>
    <t>-</t>
  </si>
  <si>
    <t>C/G</t>
  </si>
  <si>
    <t>AC/GT</t>
  </si>
  <si>
    <t>AG/CT</t>
  </si>
  <si>
    <t>AT/AT</t>
  </si>
  <si>
    <t>AAC/GTT</t>
  </si>
  <si>
    <t>AAG/CTT</t>
  </si>
  <si>
    <t>AAT/ATT</t>
  </si>
  <si>
    <t>ACC/GGT</t>
  </si>
  <si>
    <t>ACG/CGT</t>
  </si>
  <si>
    <t>ACT/AGT</t>
  </si>
  <si>
    <t>AGC/CTG</t>
  </si>
  <si>
    <t>AGG/CCT</t>
  </si>
  <si>
    <t>ATC/ATG</t>
  </si>
  <si>
    <t>CCG/CGG</t>
  </si>
  <si>
    <t>AAAC/GTTT</t>
  </si>
  <si>
    <t>AAAG/CTTT</t>
  </si>
  <si>
    <t>AAGC/CTTG</t>
  </si>
  <si>
    <t>AAGG/CCTT</t>
  </si>
  <si>
    <t>AAGT/ACTT</t>
  </si>
  <si>
    <t>AATC/ATTG</t>
  </si>
  <si>
    <t>AATG/ATTC</t>
  </si>
  <si>
    <t>ACCC/GGGT</t>
  </si>
  <si>
    <t>ACCT/AGGT</t>
  </si>
  <si>
    <t>ACGG/CCGT</t>
  </si>
  <si>
    <t>ACTC/AGTG</t>
  </si>
  <si>
    <t>ACTG/AGTC</t>
  </si>
  <si>
    <t>AGAT/ATCT</t>
  </si>
  <si>
    <t>AGCG/CGCT</t>
  </si>
  <si>
    <t>ATCC/ATGG</t>
  </si>
  <si>
    <t>CCCG/CGGG</t>
  </si>
  <si>
    <t>AAAAG/CTTTT</t>
  </si>
  <si>
    <t>AAAGG/CCTTT</t>
  </si>
  <si>
    <t>AAAGT/ACTTT</t>
  </si>
  <si>
    <t>AAATC/ATTTG</t>
  </si>
  <si>
    <t>AAATG/ATTTC</t>
  </si>
  <si>
    <t>AACAT/ATGTT</t>
  </si>
  <si>
    <t>AACCC/GGGTT</t>
  </si>
  <si>
    <t>AACTG/AGTTC</t>
  </si>
  <si>
    <t>AAGAG/CTCTT</t>
  </si>
  <si>
    <t>AATAG/ATTCT</t>
  </si>
  <si>
    <t>AATAT/ATATT</t>
  </si>
  <si>
    <t>AATTC/AATTG</t>
  </si>
  <si>
    <t>ACCAT/ATGGT</t>
  </si>
  <si>
    <t>ACTAT/AGTAT</t>
  </si>
  <si>
    <t>AACGCT/AGCGTT</t>
  </si>
  <si>
    <t>AAGAAT/ATTCTT</t>
  </si>
  <si>
    <t>AAGCAG/CTGCTT</t>
  </si>
  <si>
    <t>AATATC/ATATTG</t>
  </si>
  <si>
    <t>AATTCC/AATTGG</t>
  </si>
  <si>
    <t>ACTATC/AGTGAT</t>
  </si>
  <si>
    <t>NO.</t>
  </si>
  <si>
    <t>Size</t>
  </si>
  <si>
    <t>Copy</t>
  </si>
  <si>
    <t>Repeat sequence</t>
  </si>
  <si>
    <t>Percent Matches</t>
  </si>
  <si>
    <t>Start</t>
  </si>
  <si>
    <t>End</t>
  </si>
  <si>
    <t>ACAAATAGTACCTGGTAAACGTAGGTC</t>
  </si>
  <si>
    <t>TTGGAATTGGAAA</t>
  </si>
  <si>
    <t>CGTCCGGATATACATGAAAAATGTCTATATACGAGATTTATGA</t>
  </si>
  <si>
    <t>TTCAAGTTGTCCCTAC</t>
  </si>
  <si>
    <t>CAGTGAGTAACTACTAATG</t>
  </si>
  <si>
    <t>5-43 bp</t>
  </si>
  <si>
    <t>TCAGAACTCGCT</t>
  </si>
  <si>
    <t>ATACT</t>
  </si>
  <si>
    <t>TTTGTTATTTGTTTA</t>
  </si>
  <si>
    <t>TTTGTATTTGCTAT</t>
  </si>
  <si>
    <t>ATAATCAAGAAAGATGGAGAA</t>
  </si>
  <si>
    <t>ACAAACAAGACG</t>
  </si>
  <si>
    <t>AATAAGAAATATAGATC</t>
  </si>
  <si>
    <t>GTATA</t>
  </si>
  <si>
    <t>AGCTATTTAAGA</t>
  </si>
  <si>
    <t>AGCAACTAGCGCGAAAGCCGTTGCGCTAACGCGCATCCGTTTTCTTGCTTGATTTTTATACGATTTTCTGAAGACGGATTG</t>
  </si>
  <si>
    <t>5-81 bp</t>
  </si>
  <si>
    <t>TTCTTAAATAGC</t>
  </si>
  <si>
    <t>ATAAAAGAGATTCAATTGATATTG</t>
  </si>
  <si>
    <t>AAGCGAGTTCTG</t>
  </si>
  <si>
    <t>GATA</t>
  </si>
  <si>
    <t>type</t>
  </si>
  <si>
    <t>alignment length</t>
  </si>
  <si>
    <t>similarity</t>
  </si>
  <si>
    <t>start1</t>
  </si>
  <si>
    <t>end1</t>
  </si>
  <si>
    <t>start2</t>
  </si>
  <si>
    <t>end2</t>
  </si>
  <si>
    <t>Proportion</t>
  </si>
  <si>
    <t>R1</t>
  </si>
  <si>
    <t>P</t>
  </si>
  <si>
    <t>R2</t>
  </si>
  <si>
    <t>R3</t>
  </si>
  <si>
    <t>R4</t>
  </si>
  <si>
    <t>R5</t>
  </si>
  <si>
    <t>R6</t>
  </si>
  <si>
    <t>F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</si>
  <si>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</si>
  <si>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</si>
  <si>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</si>
  <si>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</si>
  <si>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</si>
  <si>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</si>
  <si>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</si>
  <si>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</si>
  <si>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</si>
  <si>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</si>
  <si>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</si>
  <si>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</si>
  <si>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</si>
  <si>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</si>
  <si>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</si>
  <si>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</si>
  <si>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</si>
  <si>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</si>
  <si>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</si>
  <si>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</si>
  <si>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</si>
  <si>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</si>
  <si>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</si>
  <si>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</si>
  <si>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</si>
  <si>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</si>
  <si>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</si>
  <si>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</si>
  <si>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</si>
  <si>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</si>
  <si>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</si>
  <si>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</si>
  <si>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</si>
  <si>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</si>
  <si>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</si>
  <si>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</si>
  <si>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</si>
  <si>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</si>
  <si>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</si>
  <si>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</si>
  <si>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</si>
  <si>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</si>
  <si>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</si>
  <si>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</si>
  <si>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</si>
  <si>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</si>
  <si>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</si>
  <si>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</si>
  <si>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</si>
  <si>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</si>
  <si>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</si>
  <si>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</si>
  <si>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</si>
  <si>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</si>
  <si>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identity %</t>
  </si>
  <si>
    <t>length (bp)</t>
  </si>
  <si>
    <t>Mismatches</t>
  </si>
  <si>
    <t>Gap opens</t>
  </si>
  <si>
    <t>Cp Start</t>
  </si>
  <si>
    <t>Cp End</t>
  </si>
  <si>
    <t>Mt start</t>
  </si>
  <si>
    <t>Mt End</t>
  </si>
  <si>
    <t>Cp gene</t>
  </si>
  <si>
    <t>identity (%)</t>
  </si>
  <si>
    <t>gap opens</t>
  </si>
  <si>
    <t xml:space="preserve">Cp Start </t>
  </si>
  <si>
    <t>Cp end</t>
  </si>
  <si>
    <t>Mt Start</t>
  </si>
  <si>
    <t>psaA(partical:80.96%)</t>
  </si>
  <si>
    <t>trnF-GAA;ndhJ(partical:77.71%)</t>
  </si>
  <si>
    <t>ndhK(partical:98.52%)</t>
  </si>
  <si>
    <t>trnH-GUG</t>
  </si>
  <si>
    <t>rpl14(partical:97.31%)</t>
  </si>
  <si>
    <t>trnP-UGG</t>
  </si>
  <si>
    <t>petN</t>
  </si>
  <si>
    <t>trnV-GAC(partical:73.61%)</t>
  </si>
  <si>
    <t>psbM</t>
  </si>
  <si>
    <t>trnN-GUU</t>
  </si>
  <si>
    <t>trnM-CAU</t>
  </si>
  <si>
    <t>trnS-GCU</t>
  </si>
  <si>
    <t>23860 bp</t>
  </si>
  <si>
    <t>23543 bp</t>
  </si>
  <si>
    <r>
      <t xml:space="preserve">Prediction of RNA editing sites in </t>
    </r>
    <r>
      <rPr>
        <b/>
        <i/>
        <sz val="10"/>
        <color theme="1"/>
        <rFont val="Times New Roman"/>
        <family val="1"/>
      </rPr>
      <t>Dactylis aschersoniana</t>
    </r>
    <phoneticPr fontId="24" type="noConversion"/>
  </si>
  <si>
    <r>
      <t xml:space="preserve">Prediction of RNA editing sites in </t>
    </r>
    <r>
      <rPr>
        <b/>
        <i/>
        <sz val="10"/>
        <color theme="1"/>
        <rFont val="Times New Roman"/>
        <family val="1"/>
      </rPr>
      <t>Dactylis glomerata</t>
    </r>
    <phoneticPr fontId="24" type="noConversion"/>
  </si>
  <si>
    <r>
      <t xml:space="preserve">Frequency of classified repeat types in </t>
    </r>
    <r>
      <rPr>
        <b/>
        <i/>
        <sz val="11"/>
        <color theme="1"/>
        <rFont val="Times New Roman"/>
        <family val="1"/>
      </rPr>
      <t>Dactylis aschersoniana</t>
    </r>
    <phoneticPr fontId="24" type="noConversion"/>
  </si>
  <si>
    <r>
      <t xml:space="preserve">Frequency of classified repeat types in </t>
    </r>
    <r>
      <rPr>
        <b/>
        <i/>
        <sz val="11"/>
        <color theme="1"/>
        <rFont val="Times New Roman"/>
        <family val="1"/>
      </rPr>
      <t>Dactylis glomerata</t>
    </r>
    <phoneticPr fontId="24" type="noConversion"/>
  </si>
  <si>
    <r>
      <t xml:space="preserve">Distribution of dispersed repeats in </t>
    </r>
    <r>
      <rPr>
        <b/>
        <i/>
        <sz val="11"/>
        <color theme="1"/>
        <rFont val="Times New Roman"/>
        <family val="1"/>
      </rPr>
      <t xml:space="preserve">Dactylis aschersoniana </t>
    </r>
    <r>
      <rPr>
        <b/>
        <sz val="11"/>
        <color theme="1"/>
        <rFont val="Times New Roman"/>
        <family val="1"/>
      </rPr>
      <t xml:space="preserve"> mt genome</t>
    </r>
    <phoneticPr fontId="24" type="noConversion"/>
  </si>
  <si>
    <r>
      <t xml:space="preserve">Distribution of dispersed repeats in </t>
    </r>
    <r>
      <rPr>
        <b/>
        <i/>
        <sz val="11"/>
        <color theme="1"/>
        <rFont val="Times New Roman"/>
        <family val="1"/>
      </rPr>
      <t>Dactylis glomerata</t>
    </r>
    <r>
      <rPr>
        <b/>
        <sz val="11"/>
        <color theme="1"/>
        <rFont val="Times New Roman"/>
        <family val="1"/>
      </rPr>
      <t xml:space="preserve"> mt genome</t>
    </r>
    <phoneticPr fontId="24" type="noConversion"/>
  </si>
  <si>
    <r>
      <t xml:space="preserve"> Fragments transferred from chloroplasts to mitochondria in </t>
    </r>
    <r>
      <rPr>
        <b/>
        <i/>
        <sz val="11"/>
        <color theme="1"/>
        <rFont val="Times New Roman"/>
        <family val="1"/>
      </rPr>
      <t>Dactylis aschersoniana</t>
    </r>
    <phoneticPr fontId="24" type="noConversion"/>
  </si>
  <si>
    <r>
      <t xml:space="preserve">Fragments transferred from chloroplasts to mitochondria in </t>
    </r>
    <r>
      <rPr>
        <b/>
        <i/>
        <sz val="11"/>
        <color theme="1"/>
        <rFont val="Times New Roman"/>
        <family val="1"/>
      </rPr>
      <t>Dactylis glomerata</t>
    </r>
    <phoneticPr fontId="24" type="noConversion"/>
  </si>
  <si>
    <t>Table S1 Second generation sequencing data</t>
    <phoneticPr fontId="24" type="noConversion"/>
  </si>
  <si>
    <t>Table S2 Third generation sequencing data</t>
    <phoneticPr fontId="24" type="noConversion"/>
  </si>
  <si>
    <r>
      <t>Table S3 Genome structure within mitochondrial genomes of two</t>
    </r>
    <r>
      <rPr>
        <b/>
        <i/>
        <sz val="12"/>
        <color theme="1"/>
        <rFont val="Times New Roman"/>
        <family val="1"/>
      </rPr>
      <t xml:space="preserve"> Dactylis </t>
    </r>
    <r>
      <rPr>
        <b/>
        <sz val="12"/>
        <color theme="1"/>
        <rFont val="Times New Roman"/>
        <family val="1"/>
      </rPr>
      <t>species</t>
    </r>
    <phoneticPr fontId="24" type="noConversion"/>
  </si>
  <si>
    <r>
      <t xml:space="preserve">Table S4 Gene organization of the mitochondrial genomes of </t>
    </r>
    <r>
      <rPr>
        <b/>
        <i/>
        <sz val="10.5"/>
        <color theme="1"/>
        <rFont val="Times New Roman"/>
        <family val="1"/>
      </rPr>
      <t xml:space="preserve">Dactylis </t>
    </r>
    <phoneticPr fontId="24" type="noConversion"/>
  </si>
  <si>
    <r>
      <t xml:space="preserve">Table S5 Prediction of RNA editing sites in </t>
    </r>
    <r>
      <rPr>
        <b/>
        <i/>
        <sz val="10"/>
        <color theme="1"/>
        <rFont val="Times New Roman"/>
        <family val="1"/>
      </rPr>
      <t>Dactylis aschersoniana</t>
    </r>
    <r>
      <rPr>
        <b/>
        <sz val="10"/>
        <color theme="1"/>
        <rFont val="Times New Roman"/>
        <family val="1"/>
      </rPr>
      <t xml:space="preserve"> and </t>
    </r>
    <r>
      <rPr>
        <b/>
        <i/>
        <sz val="10"/>
        <color theme="1"/>
        <rFont val="Times New Roman"/>
        <family val="1"/>
      </rPr>
      <t>Dactylis glomerata</t>
    </r>
    <phoneticPr fontId="24" type="noConversion"/>
  </si>
  <si>
    <r>
      <t xml:space="preserve">Table S6 Frequency of classified SSR types in the mitochondrial genomes of two </t>
    </r>
    <r>
      <rPr>
        <b/>
        <i/>
        <sz val="11"/>
        <color theme="1"/>
        <rFont val="Times New Roman"/>
        <family val="1"/>
      </rPr>
      <t>Dactylis</t>
    </r>
    <r>
      <rPr>
        <b/>
        <sz val="11"/>
        <color theme="1"/>
        <rFont val="Times New Roman"/>
        <family val="1"/>
      </rPr>
      <t xml:space="preserve"> species </t>
    </r>
    <phoneticPr fontId="24" type="noConversion"/>
  </si>
  <si>
    <r>
      <t xml:space="preserve">Table S7 Frequency of classified repeat types in </t>
    </r>
    <r>
      <rPr>
        <b/>
        <i/>
        <sz val="11"/>
        <color theme="1"/>
        <rFont val="Times New Roman"/>
        <family val="1"/>
      </rPr>
      <t xml:space="preserve">Dactylis aschersoniana </t>
    </r>
    <r>
      <rPr>
        <b/>
        <sz val="11"/>
        <color theme="1"/>
        <rFont val="Times New Roman"/>
        <family val="1"/>
      </rPr>
      <t>and</t>
    </r>
    <r>
      <rPr>
        <b/>
        <i/>
        <sz val="11"/>
        <color theme="1"/>
        <rFont val="Times New Roman"/>
        <family val="1"/>
      </rPr>
      <t xml:space="preserve"> Dactylis glomerata</t>
    </r>
    <phoneticPr fontId="24" type="noConversion"/>
  </si>
  <si>
    <r>
      <t xml:space="preserve">Table S8 The distrubution of tandem repeat sequence in the mt genome of </t>
    </r>
    <r>
      <rPr>
        <b/>
        <i/>
        <sz val="12"/>
        <color theme="1"/>
        <rFont val="Times New Roman"/>
        <family val="1"/>
      </rPr>
      <t>Dactylis</t>
    </r>
    <phoneticPr fontId="24" type="noConversion"/>
  </si>
  <si>
    <r>
      <t xml:space="preserve">Table S9 Distribution of dispersed repeats in </t>
    </r>
    <r>
      <rPr>
        <b/>
        <i/>
        <sz val="11"/>
        <color theme="1"/>
        <rFont val="Times New Roman"/>
        <family val="1"/>
      </rPr>
      <t>Dactylis aschersoniana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Dactylis glomerata</t>
    </r>
    <r>
      <rPr>
        <b/>
        <sz val="11"/>
        <color theme="1"/>
        <rFont val="Times New Roman"/>
        <family val="1"/>
      </rPr>
      <t xml:space="preserve"> mt genome</t>
    </r>
    <phoneticPr fontId="24" type="noConversion"/>
  </si>
  <si>
    <t>Table S10 Fragments transferred from chloroplasts to mitochondria in Dactylis aschersoniana and Dactylis glomerata</t>
    <phoneticPr fontId="24" type="noConversion"/>
  </si>
  <si>
    <r>
      <t xml:space="preserve">Table S11 The material information of </t>
    </r>
    <r>
      <rPr>
        <b/>
        <i/>
        <sz val="11"/>
        <color theme="1"/>
        <rFont val="Times New Roman"/>
        <family val="1"/>
      </rPr>
      <t>Dactylis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</si>
</sst>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theme="1"/>
      <name val="等线"/>
      <charset val="134"/>
      <scheme val="minor"/>
    </font>
    <font>
      <b/>
      <i/>
      <sz val="12"/>
      <color rgb="FF000000"/>
      <name val="Times New Roman"/>
      <family val="1"/>
    </font>
    <font>
      <b/>
      <sz val="12"/>
      <color rgb="FF101214"/>
      <name val="Times New Roman"/>
      <family val="1"/>
    </font>
    <font>
      <sz val="12"/>
      <color rgb="FF101214"/>
      <name val="Times New Roman"/>
      <family val="1"/>
    </font>
    <font>
      <i/>
      <sz val="12"/>
      <color rgb="FF212121"/>
      <name val="Times New Roman"/>
      <family val="1"/>
    </font>
    <font>
      <i/>
      <sz val="12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0" fontId="3" fillId="0" borderId="0" xfId="0" applyNumberFormat="1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0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10" fontId="11" fillId="0" borderId="0" xfId="0" applyNumberFormat="1" applyFont="1">
      <alignment vertical="center"/>
    </xf>
    <xf numFmtId="0" fontId="11" fillId="0" borderId="2" xfId="0" applyFont="1" applyBorder="1">
      <alignment vertical="center"/>
    </xf>
    <xf numFmtId="9" fontId="11" fillId="0" borderId="2" xfId="0" applyNumberFormat="1" applyFont="1" applyBorder="1">
      <alignment vertical="center"/>
    </xf>
    <xf numFmtId="9" fontId="0" fillId="0" borderId="0" xfId="0" applyNumberForma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3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17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21" fillId="0" borderId="3" xfId="0" applyFont="1" applyBorder="1">
      <alignment vertical="center"/>
    </xf>
    <xf numFmtId="0" fontId="8" fillId="0" borderId="3" xfId="0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J21" sqref="J21"/>
    </sheetView>
  </sheetViews>
  <sheetFormatPr defaultColWidth="9" defaultRowHeight="13.8" x14ac:dyDescent="0.25"/>
  <cols>
    <col min="1" max="1" width="23.6640625" customWidth="1"/>
    <col min="2" max="2" width="14.77734375" customWidth="1"/>
    <col min="3" max="3" width="13.109375" customWidth="1"/>
  </cols>
  <sheetData>
    <row r="1" spans="1:6" ht="15.6" x14ac:dyDescent="0.25">
      <c r="A1" s="57" t="s">
        <v>343</v>
      </c>
      <c r="B1" s="58"/>
      <c r="C1" s="58"/>
      <c r="D1" s="58"/>
      <c r="E1" s="58"/>
      <c r="F1" s="58"/>
    </row>
    <row r="2" spans="1:6" ht="15.6" x14ac:dyDescent="0.25">
      <c r="A2" s="42" t="s">
        <v>14</v>
      </c>
      <c r="B2" s="42" t="s">
        <v>15</v>
      </c>
      <c r="C2" s="42" t="s">
        <v>16</v>
      </c>
      <c r="D2" s="42" t="s">
        <v>17</v>
      </c>
      <c r="E2" s="42" t="s">
        <v>18</v>
      </c>
      <c r="F2" s="42" t="s">
        <v>19</v>
      </c>
    </row>
    <row r="3" spans="1:6" ht="15.6" x14ac:dyDescent="0.25">
      <c r="A3" s="49" t="s">
        <v>11</v>
      </c>
      <c r="B3" s="50">
        <v>25023608</v>
      </c>
      <c r="C3" s="50">
        <v>7507082400</v>
      </c>
      <c r="D3" s="50">
        <v>43.69</v>
      </c>
      <c r="E3" s="50">
        <v>97.18</v>
      </c>
      <c r="F3" s="50">
        <v>91.91</v>
      </c>
    </row>
    <row r="4" spans="1:6" ht="15.6" x14ac:dyDescent="0.25">
      <c r="A4" s="51" t="s">
        <v>6</v>
      </c>
      <c r="B4" s="52">
        <v>22258811</v>
      </c>
      <c r="C4" s="52">
        <v>6677643300</v>
      </c>
      <c r="D4" s="52">
        <v>43.79</v>
      </c>
      <c r="E4" s="52">
        <v>97.64</v>
      </c>
      <c r="F4" s="52">
        <v>92.91</v>
      </c>
    </row>
  </sheetData>
  <mergeCells count="1">
    <mergeCell ref="A1:F1"/>
  </mergeCells>
  <phoneticPr fontId="2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57"/>
  <sheetViews>
    <sheetView workbookViewId="0">
      <selection activeCell="J12" sqref="J12"/>
    </sheetView>
  </sheetViews>
  <sheetFormatPr defaultColWidth="9" defaultRowHeight="13.8" x14ac:dyDescent="0.25"/>
  <cols>
    <col min="10" max="10" width="30.6640625" customWidth="1"/>
    <col min="12" max="12" width="11.77734375" customWidth="1"/>
    <col min="13" max="13" width="11.21875" customWidth="1"/>
    <col min="14" max="14" width="12.33203125" customWidth="1"/>
    <col min="20" max="20" width="27.33203125" customWidth="1"/>
  </cols>
  <sheetData>
    <row r="1" spans="1:20" x14ac:dyDescent="0.25">
      <c r="A1" s="67" t="s">
        <v>352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s="1" customFormat="1" ht="14.4" x14ac:dyDescent="0.25">
      <c r="A2" s="2"/>
      <c r="B2" s="67" t="s">
        <v>341</v>
      </c>
      <c r="C2" s="67"/>
      <c r="D2" s="67"/>
      <c r="E2" s="67"/>
      <c r="F2" s="67"/>
      <c r="G2" s="67"/>
      <c r="H2" s="67"/>
      <c r="I2" s="67"/>
      <c r="J2" s="67"/>
      <c r="L2" s="67" t="s">
        <v>342</v>
      </c>
      <c r="M2" s="67"/>
      <c r="N2" s="67"/>
      <c r="O2" s="67"/>
      <c r="P2" s="67"/>
      <c r="Q2" s="67"/>
      <c r="R2" s="67"/>
      <c r="S2" s="67"/>
      <c r="T2" s="67"/>
    </row>
    <row r="3" spans="1:20" s="1" customFormat="1" x14ac:dyDescent="0.25">
      <c r="A3" s="2"/>
      <c r="B3" s="2" t="s">
        <v>307</v>
      </c>
      <c r="C3" s="2" t="s">
        <v>308</v>
      </c>
      <c r="D3" s="2" t="s">
        <v>309</v>
      </c>
      <c r="E3" s="2" t="s">
        <v>310</v>
      </c>
      <c r="F3" s="2" t="s">
        <v>311</v>
      </c>
      <c r="G3" s="2" t="s">
        <v>312</v>
      </c>
      <c r="H3" s="2" t="s">
        <v>313</v>
      </c>
      <c r="I3" s="2" t="s">
        <v>314</v>
      </c>
      <c r="J3" s="2" t="s">
        <v>315</v>
      </c>
      <c r="L3" s="2" t="s">
        <v>316</v>
      </c>
      <c r="M3" s="2" t="s">
        <v>308</v>
      </c>
      <c r="N3" s="2" t="s">
        <v>309</v>
      </c>
      <c r="O3" s="2" t="s">
        <v>317</v>
      </c>
      <c r="P3" s="2" t="s">
        <v>318</v>
      </c>
      <c r="Q3" s="2" t="s">
        <v>319</v>
      </c>
      <c r="R3" s="2" t="s">
        <v>320</v>
      </c>
      <c r="S3" s="2" t="s">
        <v>314</v>
      </c>
      <c r="T3" s="2" t="s">
        <v>315</v>
      </c>
    </row>
    <row r="4" spans="1:20" x14ac:dyDescent="0.25">
      <c r="A4" s="3">
        <v>1</v>
      </c>
      <c r="B4" s="3">
        <v>98.245999999999995</v>
      </c>
      <c r="C4" s="3">
        <v>2053</v>
      </c>
      <c r="D4" s="3">
        <v>26</v>
      </c>
      <c r="E4" s="3">
        <v>7</v>
      </c>
      <c r="F4" s="3">
        <v>38603</v>
      </c>
      <c r="G4" s="3">
        <v>40649</v>
      </c>
      <c r="H4" s="3">
        <v>16208</v>
      </c>
      <c r="I4" s="3">
        <v>18256</v>
      </c>
      <c r="J4" s="3" t="s">
        <v>321</v>
      </c>
      <c r="L4" s="3">
        <v>96.152000000000001</v>
      </c>
      <c r="M4" s="3">
        <v>2053</v>
      </c>
      <c r="N4" s="3">
        <v>61</v>
      </c>
      <c r="O4" s="3">
        <v>12</v>
      </c>
      <c r="P4" s="3">
        <v>38598</v>
      </c>
      <c r="Q4" s="3">
        <v>40644</v>
      </c>
      <c r="R4" s="3">
        <v>16208</v>
      </c>
      <c r="S4" s="3">
        <v>18248</v>
      </c>
      <c r="T4" s="3" t="s">
        <v>321</v>
      </c>
    </row>
    <row r="5" spans="1:20" x14ac:dyDescent="0.25">
      <c r="A5" s="3">
        <v>2</v>
      </c>
      <c r="B5" s="3">
        <v>98.534999999999997</v>
      </c>
      <c r="C5" s="3">
        <v>1365</v>
      </c>
      <c r="D5" s="3">
        <v>13</v>
      </c>
      <c r="E5" s="3">
        <v>4</v>
      </c>
      <c r="F5" s="3">
        <v>84314</v>
      </c>
      <c r="G5" s="3">
        <v>85678</v>
      </c>
      <c r="H5" s="3">
        <v>79732</v>
      </c>
      <c r="I5" s="3">
        <v>78375</v>
      </c>
      <c r="J5" s="3" t="s">
        <v>93</v>
      </c>
      <c r="L5" s="3">
        <v>99.194000000000003</v>
      </c>
      <c r="M5" s="3">
        <v>1365</v>
      </c>
      <c r="N5" s="3">
        <v>10</v>
      </c>
      <c r="O5" s="3">
        <v>1</v>
      </c>
      <c r="P5" s="3">
        <v>84370</v>
      </c>
      <c r="Q5" s="3">
        <v>85734</v>
      </c>
      <c r="R5" s="3">
        <v>198946</v>
      </c>
      <c r="S5" s="3">
        <v>197583</v>
      </c>
      <c r="T5" s="3" t="s">
        <v>93</v>
      </c>
    </row>
    <row r="6" spans="1:20" x14ac:dyDescent="0.25">
      <c r="A6" s="3">
        <v>3</v>
      </c>
      <c r="B6" s="3">
        <v>98.534999999999997</v>
      </c>
      <c r="C6" s="3">
        <v>1365</v>
      </c>
      <c r="D6" s="3">
        <v>13</v>
      </c>
      <c r="E6" s="3">
        <v>4</v>
      </c>
      <c r="F6" s="3">
        <v>129082</v>
      </c>
      <c r="G6" s="3">
        <v>130446</v>
      </c>
      <c r="H6" s="3">
        <v>78375</v>
      </c>
      <c r="I6" s="3">
        <v>79732</v>
      </c>
      <c r="J6" s="3" t="s">
        <v>93</v>
      </c>
      <c r="L6" s="3">
        <v>99.194000000000003</v>
      </c>
      <c r="M6" s="3">
        <v>1365</v>
      </c>
      <c r="N6" s="3">
        <v>10</v>
      </c>
      <c r="O6" s="3">
        <v>1</v>
      </c>
      <c r="P6" s="3">
        <v>129141</v>
      </c>
      <c r="Q6" s="3">
        <v>130505</v>
      </c>
      <c r="R6" s="3">
        <v>197583</v>
      </c>
      <c r="S6" s="3">
        <v>198946</v>
      </c>
      <c r="T6" s="3" t="s">
        <v>93</v>
      </c>
    </row>
    <row r="7" spans="1:20" x14ac:dyDescent="0.25">
      <c r="A7" s="3">
        <v>4</v>
      </c>
      <c r="B7" s="3">
        <v>88.817999999999998</v>
      </c>
      <c r="C7" s="3">
        <v>1100</v>
      </c>
      <c r="D7" s="3">
        <v>82</v>
      </c>
      <c r="E7" s="3">
        <v>22</v>
      </c>
      <c r="F7" s="3">
        <v>46763</v>
      </c>
      <c r="G7" s="3">
        <v>47848</v>
      </c>
      <c r="H7" s="3">
        <v>566763</v>
      </c>
      <c r="I7" s="3">
        <v>565691</v>
      </c>
      <c r="J7" s="3" t="s">
        <v>322</v>
      </c>
      <c r="L7" s="3">
        <v>97.739000000000004</v>
      </c>
      <c r="M7" s="3">
        <v>796</v>
      </c>
      <c r="N7" s="3">
        <v>4</v>
      </c>
      <c r="O7" s="3">
        <v>4</v>
      </c>
      <c r="P7" s="3">
        <v>132835</v>
      </c>
      <c r="Q7" s="3">
        <v>133630</v>
      </c>
      <c r="R7" s="3">
        <v>60584</v>
      </c>
      <c r="S7" s="3">
        <v>59803</v>
      </c>
      <c r="T7" s="3"/>
    </row>
    <row r="8" spans="1:20" x14ac:dyDescent="0.25">
      <c r="A8" s="3">
        <v>5</v>
      </c>
      <c r="B8" s="3">
        <v>96.608000000000004</v>
      </c>
      <c r="C8" s="3">
        <v>796</v>
      </c>
      <c r="D8" s="3">
        <v>6</v>
      </c>
      <c r="E8" s="3">
        <v>5</v>
      </c>
      <c r="F8" s="3">
        <v>132776</v>
      </c>
      <c r="G8" s="3">
        <v>133571</v>
      </c>
      <c r="H8" s="3">
        <v>406490</v>
      </c>
      <c r="I8" s="3">
        <v>405716</v>
      </c>
      <c r="J8" s="3"/>
      <c r="L8" s="3">
        <v>97.739000000000004</v>
      </c>
      <c r="M8" s="3">
        <v>796</v>
      </c>
      <c r="N8" s="3">
        <v>4</v>
      </c>
      <c r="O8" s="3">
        <v>4</v>
      </c>
      <c r="P8" s="3">
        <v>81245</v>
      </c>
      <c r="Q8" s="3">
        <v>82040</v>
      </c>
      <c r="R8" s="3">
        <v>59803</v>
      </c>
      <c r="S8" s="3">
        <v>60584</v>
      </c>
      <c r="T8" s="3"/>
    </row>
    <row r="9" spans="1:20" x14ac:dyDescent="0.25">
      <c r="A9" s="3">
        <v>6</v>
      </c>
      <c r="B9" s="3">
        <v>96.608000000000004</v>
      </c>
      <c r="C9" s="3">
        <v>796</v>
      </c>
      <c r="D9" s="3">
        <v>6</v>
      </c>
      <c r="E9" s="3">
        <v>5</v>
      </c>
      <c r="F9" s="3">
        <v>81189</v>
      </c>
      <c r="G9" s="3">
        <v>81984</v>
      </c>
      <c r="H9" s="3">
        <v>405716</v>
      </c>
      <c r="I9" s="3">
        <v>406490</v>
      </c>
      <c r="J9" s="3"/>
      <c r="L9" s="3">
        <v>88.817999999999998</v>
      </c>
      <c r="M9" s="3">
        <v>1100</v>
      </c>
      <c r="N9" s="3">
        <v>82</v>
      </c>
      <c r="O9" s="3">
        <v>22</v>
      </c>
      <c r="P9" s="3">
        <v>46757</v>
      </c>
      <c r="Q9" s="3">
        <v>47842</v>
      </c>
      <c r="R9" s="3">
        <v>560374</v>
      </c>
      <c r="S9" s="3">
        <v>559302</v>
      </c>
      <c r="T9" s="3" t="s">
        <v>322</v>
      </c>
    </row>
    <row r="10" spans="1:20" x14ac:dyDescent="0.25">
      <c r="A10" s="3">
        <v>7</v>
      </c>
      <c r="B10" s="3">
        <v>99.081000000000003</v>
      </c>
      <c r="C10" s="3">
        <v>653</v>
      </c>
      <c r="D10" s="3">
        <v>6</v>
      </c>
      <c r="E10" s="3">
        <v>0</v>
      </c>
      <c r="F10" s="3">
        <v>21512</v>
      </c>
      <c r="G10" s="3">
        <v>22164</v>
      </c>
      <c r="H10" s="3">
        <v>382991</v>
      </c>
      <c r="I10" s="3">
        <v>383643</v>
      </c>
      <c r="J10" s="3"/>
      <c r="L10" s="3">
        <v>99.540999999999997</v>
      </c>
      <c r="M10" s="3">
        <v>653</v>
      </c>
      <c r="N10" s="3">
        <v>3</v>
      </c>
      <c r="O10" s="3">
        <v>0</v>
      </c>
      <c r="P10" s="3">
        <v>21508</v>
      </c>
      <c r="Q10" s="3">
        <v>22160</v>
      </c>
      <c r="R10" s="3">
        <v>156174</v>
      </c>
      <c r="S10" s="3">
        <v>156826</v>
      </c>
      <c r="T10" s="3"/>
    </row>
    <row r="11" spans="1:20" x14ac:dyDescent="0.25">
      <c r="A11" s="3">
        <v>8</v>
      </c>
      <c r="B11" s="3">
        <v>88.39</v>
      </c>
      <c r="C11" s="3">
        <v>913</v>
      </c>
      <c r="D11" s="3">
        <v>63</v>
      </c>
      <c r="E11" s="3">
        <v>18</v>
      </c>
      <c r="F11" s="3">
        <v>47894</v>
      </c>
      <c r="G11" s="3">
        <v>48788</v>
      </c>
      <c r="H11" s="3">
        <v>565695</v>
      </c>
      <c r="I11" s="3">
        <v>564808</v>
      </c>
      <c r="J11" s="3" t="s">
        <v>323</v>
      </c>
      <c r="L11" s="3">
        <v>88.39</v>
      </c>
      <c r="M11" s="3">
        <v>913</v>
      </c>
      <c r="N11" s="3">
        <v>63</v>
      </c>
      <c r="O11" s="3">
        <v>18</v>
      </c>
      <c r="P11" s="3">
        <v>47888</v>
      </c>
      <c r="Q11" s="3">
        <v>48782</v>
      </c>
      <c r="R11" s="3">
        <v>559306</v>
      </c>
      <c r="S11" s="3">
        <v>558419</v>
      </c>
      <c r="T11" s="3" t="s">
        <v>323</v>
      </c>
    </row>
    <row r="12" spans="1:20" x14ac:dyDescent="0.25">
      <c r="A12" s="3">
        <v>9</v>
      </c>
      <c r="B12" s="3">
        <v>89.3</v>
      </c>
      <c r="C12" s="3">
        <v>729</v>
      </c>
      <c r="D12" s="3">
        <v>54</v>
      </c>
      <c r="E12" s="3">
        <v>5</v>
      </c>
      <c r="F12" s="3">
        <v>59500</v>
      </c>
      <c r="G12" s="3">
        <v>60227</v>
      </c>
      <c r="H12" s="3">
        <v>557673</v>
      </c>
      <c r="I12" s="3">
        <v>556968</v>
      </c>
      <c r="J12" s="3"/>
      <c r="L12" s="3">
        <v>89.162999999999997</v>
      </c>
      <c r="M12" s="3">
        <v>729</v>
      </c>
      <c r="N12" s="3">
        <v>55</v>
      </c>
      <c r="O12" s="3">
        <v>5</v>
      </c>
      <c r="P12" s="3">
        <v>59462</v>
      </c>
      <c r="Q12" s="3">
        <v>60189</v>
      </c>
      <c r="R12" s="3">
        <v>551314</v>
      </c>
      <c r="S12" s="3">
        <v>550609</v>
      </c>
      <c r="T12" s="3"/>
    </row>
    <row r="13" spans="1:20" x14ac:dyDescent="0.25">
      <c r="A13" s="3">
        <v>10</v>
      </c>
      <c r="B13" s="3">
        <v>93.864999999999995</v>
      </c>
      <c r="C13" s="3">
        <v>489</v>
      </c>
      <c r="D13" s="3">
        <v>22</v>
      </c>
      <c r="E13" s="3">
        <v>2</v>
      </c>
      <c r="F13" s="3">
        <v>79912</v>
      </c>
      <c r="G13" s="3">
        <v>80392</v>
      </c>
      <c r="H13" s="3">
        <v>401549</v>
      </c>
      <c r="I13" s="3">
        <v>401061</v>
      </c>
      <c r="J13" s="3"/>
      <c r="L13" s="3">
        <v>97.688999999999993</v>
      </c>
      <c r="M13" s="3">
        <v>476</v>
      </c>
      <c r="N13" s="3">
        <v>9</v>
      </c>
      <c r="O13" s="3">
        <v>2</v>
      </c>
      <c r="P13" s="3">
        <v>37807</v>
      </c>
      <c r="Q13" s="3">
        <v>38281</v>
      </c>
      <c r="R13" s="3">
        <v>345772</v>
      </c>
      <c r="S13" s="3">
        <v>346246</v>
      </c>
      <c r="T13" s="3"/>
    </row>
    <row r="14" spans="1:20" x14ac:dyDescent="0.25">
      <c r="A14" s="3">
        <v>11</v>
      </c>
      <c r="B14" s="3">
        <v>93.864999999999995</v>
      </c>
      <c r="C14" s="3">
        <v>489</v>
      </c>
      <c r="D14" s="3">
        <v>22</v>
      </c>
      <c r="E14" s="3">
        <v>2</v>
      </c>
      <c r="F14" s="3">
        <v>134368</v>
      </c>
      <c r="G14" s="3">
        <v>134848</v>
      </c>
      <c r="H14" s="3">
        <v>401061</v>
      </c>
      <c r="I14" s="3">
        <v>401549</v>
      </c>
      <c r="J14" s="3"/>
      <c r="L14" s="3">
        <v>94.07</v>
      </c>
      <c r="M14" s="3">
        <v>489</v>
      </c>
      <c r="N14" s="3">
        <v>21</v>
      </c>
      <c r="O14" s="3">
        <v>2</v>
      </c>
      <c r="P14" s="3">
        <v>79968</v>
      </c>
      <c r="Q14" s="3">
        <v>80448</v>
      </c>
      <c r="R14" s="3">
        <v>55640</v>
      </c>
      <c r="S14" s="3">
        <v>55152</v>
      </c>
      <c r="T14" s="3" t="s">
        <v>324</v>
      </c>
    </row>
    <row r="15" spans="1:20" x14ac:dyDescent="0.25">
      <c r="A15" s="3">
        <v>12</v>
      </c>
      <c r="B15" s="3">
        <v>89.244</v>
      </c>
      <c r="C15" s="3">
        <v>595</v>
      </c>
      <c r="D15" s="3">
        <v>43</v>
      </c>
      <c r="E15" s="3">
        <v>9</v>
      </c>
      <c r="F15" s="3">
        <v>20353</v>
      </c>
      <c r="G15" s="3">
        <v>20942</v>
      </c>
      <c r="H15" s="3">
        <v>382421</v>
      </c>
      <c r="I15" s="3">
        <v>382999</v>
      </c>
      <c r="J15" s="3"/>
      <c r="L15" s="3">
        <v>94.07</v>
      </c>
      <c r="M15" s="3">
        <v>489</v>
      </c>
      <c r="N15" s="3">
        <v>21</v>
      </c>
      <c r="O15" s="3">
        <v>2</v>
      </c>
      <c r="P15" s="3">
        <v>134427</v>
      </c>
      <c r="Q15" s="3">
        <v>134907</v>
      </c>
      <c r="R15" s="3">
        <v>55152</v>
      </c>
      <c r="S15" s="3">
        <v>55640</v>
      </c>
      <c r="T15" s="3" t="s">
        <v>324</v>
      </c>
    </row>
    <row r="16" spans="1:20" x14ac:dyDescent="0.25">
      <c r="A16" s="3">
        <v>13</v>
      </c>
      <c r="B16" s="3">
        <v>97.343000000000004</v>
      </c>
      <c r="C16" s="3">
        <v>414</v>
      </c>
      <c r="D16" s="3">
        <v>11</v>
      </c>
      <c r="E16" s="3">
        <v>0</v>
      </c>
      <c r="F16" s="3">
        <v>30135</v>
      </c>
      <c r="G16" s="3">
        <v>30548</v>
      </c>
      <c r="H16" s="3">
        <v>474762</v>
      </c>
      <c r="I16" s="3">
        <v>474349</v>
      </c>
      <c r="J16" s="3"/>
      <c r="L16" s="3">
        <v>89.244</v>
      </c>
      <c r="M16" s="3">
        <v>595</v>
      </c>
      <c r="N16" s="3">
        <v>43</v>
      </c>
      <c r="O16" s="3">
        <v>9</v>
      </c>
      <c r="P16" s="3">
        <v>20349</v>
      </c>
      <c r="Q16" s="3">
        <v>20938</v>
      </c>
      <c r="R16" s="3">
        <v>155604</v>
      </c>
      <c r="S16" s="3">
        <v>156182</v>
      </c>
      <c r="T16" s="3"/>
    </row>
    <row r="17" spans="1:20" x14ac:dyDescent="0.25">
      <c r="A17" s="3">
        <v>14</v>
      </c>
      <c r="B17" s="3">
        <v>82.185000000000002</v>
      </c>
      <c r="C17" s="3">
        <v>842</v>
      </c>
      <c r="D17" s="3">
        <v>106</v>
      </c>
      <c r="E17" s="3">
        <v>22</v>
      </c>
      <c r="F17" s="3">
        <v>43617</v>
      </c>
      <c r="G17" s="3">
        <v>44447</v>
      </c>
      <c r="H17" s="3">
        <v>373397</v>
      </c>
      <c r="I17" s="3">
        <v>374205</v>
      </c>
      <c r="J17" s="3"/>
      <c r="L17" s="3">
        <v>97.343000000000004</v>
      </c>
      <c r="M17" s="3">
        <v>414</v>
      </c>
      <c r="N17" s="3">
        <v>11</v>
      </c>
      <c r="O17" s="3">
        <v>0</v>
      </c>
      <c r="P17" s="3">
        <v>30131</v>
      </c>
      <c r="Q17" s="3">
        <v>30544</v>
      </c>
      <c r="R17" s="3">
        <v>128834</v>
      </c>
      <c r="S17" s="3">
        <v>128421</v>
      </c>
      <c r="T17" s="3"/>
    </row>
    <row r="18" spans="1:20" x14ac:dyDescent="0.25">
      <c r="A18" s="3">
        <v>15</v>
      </c>
      <c r="B18" s="3">
        <v>87.5</v>
      </c>
      <c r="C18" s="3">
        <v>608</v>
      </c>
      <c r="D18" s="3">
        <v>50</v>
      </c>
      <c r="E18" s="3">
        <v>14</v>
      </c>
      <c r="F18" s="3">
        <v>110638</v>
      </c>
      <c r="G18" s="3">
        <v>111243</v>
      </c>
      <c r="H18" s="3">
        <v>3381</v>
      </c>
      <c r="I18" s="3">
        <v>2798</v>
      </c>
      <c r="J18" s="3"/>
      <c r="L18" s="3">
        <v>87.5</v>
      </c>
      <c r="M18" s="3">
        <v>608</v>
      </c>
      <c r="N18" s="3">
        <v>50</v>
      </c>
      <c r="O18" s="3">
        <v>14</v>
      </c>
      <c r="P18" s="3">
        <v>110696</v>
      </c>
      <c r="Q18" s="3">
        <v>111301</v>
      </c>
      <c r="R18" s="3">
        <v>3381</v>
      </c>
      <c r="S18" s="3">
        <v>2798</v>
      </c>
      <c r="T18" s="3"/>
    </row>
    <row r="19" spans="1:20" x14ac:dyDescent="0.25">
      <c r="A19" s="3">
        <v>16</v>
      </c>
      <c r="B19" s="3">
        <v>94.528999999999996</v>
      </c>
      <c r="C19" s="3">
        <v>329</v>
      </c>
      <c r="D19" s="3">
        <v>16</v>
      </c>
      <c r="E19" s="3">
        <v>2</v>
      </c>
      <c r="F19" s="3">
        <v>33623</v>
      </c>
      <c r="G19" s="3">
        <v>33950</v>
      </c>
      <c r="H19" s="3">
        <v>182140</v>
      </c>
      <c r="I19" s="3">
        <v>181813</v>
      </c>
      <c r="J19" s="3"/>
      <c r="L19" s="3">
        <v>82.066999999999993</v>
      </c>
      <c r="M19" s="3">
        <v>842</v>
      </c>
      <c r="N19" s="3">
        <v>107</v>
      </c>
      <c r="O19" s="3">
        <v>22</v>
      </c>
      <c r="P19" s="3">
        <v>43612</v>
      </c>
      <c r="Q19" s="3">
        <v>44442</v>
      </c>
      <c r="R19" s="3">
        <v>378474</v>
      </c>
      <c r="S19" s="3">
        <v>377666</v>
      </c>
      <c r="T19" s="3" t="s">
        <v>99</v>
      </c>
    </row>
    <row r="20" spans="1:20" x14ac:dyDescent="0.25">
      <c r="A20" s="3">
        <v>17</v>
      </c>
      <c r="B20" s="3">
        <v>82.808999999999997</v>
      </c>
      <c r="C20" s="3">
        <v>477</v>
      </c>
      <c r="D20" s="3">
        <v>51</v>
      </c>
      <c r="E20" s="3">
        <v>9</v>
      </c>
      <c r="F20" s="3">
        <v>34340</v>
      </c>
      <c r="G20" s="3">
        <v>34810</v>
      </c>
      <c r="H20" s="3">
        <v>278057</v>
      </c>
      <c r="I20" s="3">
        <v>278508</v>
      </c>
      <c r="J20" s="3"/>
      <c r="L20" s="3">
        <v>94.528999999999996</v>
      </c>
      <c r="M20" s="3">
        <v>329</v>
      </c>
      <c r="N20" s="3">
        <v>16</v>
      </c>
      <c r="O20" s="3">
        <v>2</v>
      </c>
      <c r="P20" s="3">
        <v>33618</v>
      </c>
      <c r="Q20" s="3">
        <v>33945</v>
      </c>
      <c r="R20" s="3">
        <v>480428</v>
      </c>
      <c r="S20" s="3">
        <v>480101</v>
      </c>
      <c r="T20" s="3"/>
    </row>
    <row r="21" spans="1:20" x14ac:dyDescent="0.25">
      <c r="A21" s="3">
        <v>18</v>
      </c>
      <c r="B21" s="3">
        <v>92.635999999999996</v>
      </c>
      <c r="C21" s="3">
        <v>258</v>
      </c>
      <c r="D21" s="3">
        <v>14</v>
      </c>
      <c r="E21" s="3">
        <v>1</v>
      </c>
      <c r="F21" s="3">
        <v>124181</v>
      </c>
      <c r="G21" s="3">
        <v>124438</v>
      </c>
      <c r="H21" s="3">
        <v>8646</v>
      </c>
      <c r="I21" s="3">
        <v>8394</v>
      </c>
      <c r="J21" s="3"/>
      <c r="L21" s="3">
        <v>82.808999999999997</v>
      </c>
      <c r="M21" s="3">
        <v>477</v>
      </c>
      <c r="N21" s="3">
        <v>51</v>
      </c>
      <c r="O21" s="3">
        <v>9</v>
      </c>
      <c r="P21" s="3">
        <v>34335</v>
      </c>
      <c r="Q21" s="3">
        <v>34805</v>
      </c>
      <c r="R21" s="3">
        <v>275551</v>
      </c>
      <c r="S21" s="3">
        <v>276002</v>
      </c>
      <c r="T21" s="3"/>
    </row>
    <row r="22" spans="1:20" x14ac:dyDescent="0.25">
      <c r="A22" s="3">
        <v>19</v>
      </c>
      <c r="B22" s="3">
        <v>92.635999999999996</v>
      </c>
      <c r="C22" s="3">
        <v>258</v>
      </c>
      <c r="D22" s="3">
        <v>14</v>
      </c>
      <c r="E22" s="3">
        <v>1</v>
      </c>
      <c r="F22" s="3">
        <v>90322</v>
      </c>
      <c r="G22" s="3">
        <v>90579</v>
      </c>
      <c r="H22" s="3">
        <v>8394</v>
      </c>
      <c r="I22" s="3">
        <v>8646</v>
      </c>
      <c r="J22" s="3"/>
      <c r="L22" s="3">
        <v>92.635999999999996</v>
      </c>
      <c r="M22" s="3">
        <v>258</v>
      </c>
      <c r="N22" s="3">
        <v>14</v>
      </c>
      <c r="O22" s="3">
        <v>1</v>
      </c>
      <c r="P22" s="3">
        <v>124241</v>
      </c>
      <c r="Q22" s="3">
        <v>124498</v>
      </c>
      <c r="R22" s="3">
        <v>8646</v>
      </c>
      <c r="S22" s="3">
        <v>8394</v>
      </c>
      <c r="T22" s="3"/>
    </row>
    <row r="23" spans="1:20" x14ac:dyDescent="0.25">
      <c r="A23" s="3">
        <v>20</v>
      </c>
      <c r="B23" s="3">
        <v>81.626999999999995</v>
      </c>
      <c r="C23" s="3">
        <v>381</v>
      </c>
      <c r="D23" s="3">
        <v>50</v>
      </c>
      <c r="E23" s="3">
        <v>9</v>
      </c>
      <c r="F23" s="3">
        <v>76590</v>
      </c>
      <c r="G23" s="3">
        <v>76961</v>
      </c>
      <c r="H23" s="3">
        <v>550445</v>
      </c>
      <c r="I23" s="3">
        <v>550814</v>
      </c>
      <c r="J23" s="3" t="s">
        <v>325</v>
      </c>
      <c r="L23" s="3">
        <v>92.635999999999996</v>
      </c>
      <c r="M23" s="3">
        <v>258</v>
      </c>
      <c r="N23" s="3">
        <v>14</v>
      </c>
      <c r="O23" s="3">
        <v>1</v>
      </c>
      <c r="P23" s="3">
        <v>90377</v>
      </c>
      <c r="Q23" s="3">
        <v>90634</v>
      </c>
      <c r="R23" s="3">
        <v>8394</v>
      </c>
      <c r="S23" s="3">
        <v>8646</v>
      </c>
      <c r="T23" s="3"/>
    </row>
    <row r="24" spans="1:20" x14ac:dyDescent="0.25">
      <c r="A24" s="3">
        <v>21</v>
      </c>
      <c r="B24" s="3">
        <v>73.566000000000003</v>
      </c>
      <c r="C24" s="3">
        <v>889</v>
      </c>
      <c r="D24" s="3">
        <v>180</v>
      </c>
      <c r="E24" s="3">
        <v>41</v>
      </c>
      <c r="F24" s="3">
        <v>122341</v>
      </c>
      <c r="G24" s="3">
        <v>123204</v>
      </c>
      <c r="H24" s="3">
        <v>138346</v>
      </c>
      <c r="I24" s="3">
        <v>137488</v>
      </c>
      <c r="J24" s="3"/>
      <c r="L24" s="3">
        <v>81.626999999999995</v>
      </c>
      <c r="M24" s="3">
        <v>381</v>
      </c>
      <c r="N24" s="3">
        <v>50</v>
      </c>
      <c r="O24" s="3">
        <v>9</v>
      </c>
      <c r="P24" s="3">
        <v>76556</v>
      </c>
      <c r="Q24" s="3">
        <v>76927</v>
      </c>
      <c r="R24" s="3">
        <v>544035</v>
      </c>
      <c r="S24" s="3">
        <v>544404</v>
      </c>
      <c r="T24" s="3" t="s">
        <v>325</v>
      </c>
    </row>
    <row r="25" spans="1:20" x14ac:dyDescent="0.25">
      <c r="A25" s="3">
        <v>22</v>
      </c>
      <c r="B25" s="3">
        <v>73.566000000000003</v>
      </c>
      <c r="C25" s="3">
        <v>889</v>
      </c>
      <c r="D25" s="3">
        <v>180</v>
      </c>
      <c r="E25" s="3">
        <v>41</v>
      </c>
      <c r="F25" s="3">
        <v>91556</v>
      </c>
      <c r="G25" s="3">
        <v>92419</v>
      </c>
      <c r="H25" s="3">
        <v>137488</v>
      </c>
      <c r="I25" s="3">
        <v>138346</v>
      </c>
      <c r="J25" s="3"/>
      <c r="L25" s="3">
        <v>73.566000000000003</v>
      </c>
      <c r="M25" s="3">
        <v>889</v>
      </c>
      <c r="N25" s="3">
        <v>180</v>
      </c>
      <c r="O25" s="3">
        <v>41</v>
      </c>
      <c r="P25" s="3">
        <v>122401</v>
      </c>
      <c r="Q25" s="3">
        <v>123264</v>
      </c>
      <c r="R25" s="3">
        <v>147127</v>
      </c>
      <c r="S25" s="3">
        <v>146269</v>
      </c>
      <c r="T25" s="3"/>
    </row>
    <row r="26" spans="1:20" x14ac:dyDescent="0.25">
      <c r="A26" s="3">
        <v>23</v>
      </c>
      <c r="B26" s="3">
        <v>73.566000000000003</v>
      </c>
      <c r="C26" s="3">
        <v>889</v>
      </c>
      <c r="D26" s="3">
        <v>180</v>
      </c>
      <c r="E26" s="3">
        <v>41</v>
      </c>
      <c r="F26" s="3">
        <v>91556</v>
      </c>
      <c r="G26" s="3">
        <v>92419</v>
      </c>
      <c r="H26" s="3">
        <v>316101</v>
      </c>
      <c r="I26" s="3">
        <v>315243</v>
      </c>
      <c r="J26" s="3"/>
      <c r="L26" s="3">
        <v>73.566000000000003</v>
      </c>
      <c r="M26" s="3">
        <v>889</v>
      </c>
      <c r="N26" s="3">
        <v>180</v>
      </c>
      <c r="O26" s="3">
        <v>41</v>
      </c>
      <c r="P26" s="3">
        <v>91611</v>
      </c>
      <c r="Q26" s="3">
        <v>92474</v>
      </c>
      <c r="R26" s="3">
        <v>146269</v>
      </c>
      <c r="S26" s="3">
        <v>147127</v>
      </c>
      <c r="T26" s="3"/>
    </row>
    <row r="27" spans="1:20" x14ac:dyDescent="0.25">
      <c r="A27" s="3">
        <v>24</v>
      </c>
      <c r="B27" s="3">
        <v>73.566000000000003</v>
      </c>
      <c r="C27" s="3">
        <v>889</v>
      </c>
      <c r="D27" s="3">
        <v>180</v>
      </c>
      <c r="E27" s="3">
        <v>41</v>
      </c>
      <c r="F27" s="3">
        <v>122341</v>
      </c>
      <c r="G27" s="3">
        <v>123204</v>
      </c>
      <c r="H27" s="3">
        <v>315243</v>
      </c>
      <c r="I27" s="3">
        <v>316101</v>
      </c>
      <c r="J27" s="3"/>
      <c r="L27" s="3">
        <v>73.566000000000003</v>
      </c>
      <c r="M27" s="3">
        <v>889</v>
      </c>
      <c r="N27" s="3">
        <v>180</v>
      </c>
      <c r="O27" s="3">
        <v>41</v>
      </c>
      <c r="P27" s="3">
        <v>91611</v>
      </c>
      <c r="Q27" s="3">
        <v>92474</v>
      </c>
      <c r="R27" s="3">
        <v>234791</v>
      </c>
      <c r="S27" s="3">
        <v>233933</v>
      </c>
      <c r="T27" s="3"/>
    </row>
    <row r="28" spans="1:20" x14ac:dyDescent="0.25">
      <c r="A28" s="3">
        <v>25</v>
      </c>
      <c r="B28" s="3">
        <v>73.566000000000003</v>
      </c>
      <c r="C28" s="3">
        <v>889</v>
      </c>
      <c r="D28" s="3">
        <v>180</v>
      </c>
      <c r="E28" s="3">
        <v>41</v>
      </c>
      <c r="F28" s="3">
        <v>122341</v>
      </c>
      <c r="G28" s="3">
        <v>123204</v>
      </c>
      <c r="H28" s="3">
        <v>493048</v>
      </c>
      <c r="I28" s="3">
        <v>492190</v>
      </c>
      <c r="J28" s="3"/>
      <c r="L28" s="3">
        <v>73.566000000000003</v>
      </c>
      <c r="M28" s="3">
        <v>889</v>
      </c>
      <c r="N28" s="3">
        <v>180</v>
      </c>
      <c r="O28" s="3">
        <v>41</v>
      </c>
      <c r="P28" s="3">
        <v>122401</v>
      </c>
      <c r="Q28" s="3">
        <v>123264</v>
      </c>
      <c r="R28" s="3">
        <v>233933</v>
      </c>
      <c r="S28" s="3">
        <v>234791</v>
      </c>
      <c r="T28" s="3"/>
    </row>
    <row r="29" spans="1:20" x14ac:dyDescent="0.25">
      <c r="A29" s="3">
        <v>26</v>
      </c>
      <c r="B29" s="3">
        <v>73.566000000000003</v>
      </c>
      <c r="C29" s="3">
        <v>889</v>
      </c>
      <c r="D29" s="3">
        <v>180</v>
      </c>
      <c r="E29" s="3">
        <v>41</v>
      </c>
      <c r="F29" s="3">
        <v>91556</v>
      </c>
      <c r="G29" s="3">
        <v>92419</v>
      </c>
      <c r="H29" s="3">
        <v>492190</v>
      </c>
      <c r="I29" s="3">
        <v>493048</v>
      </c>
      <c r="J29" s="3"/>
      <c r="L29" s="3">
        <v>73.566000000000003</v>
      </c>
      <c r="M29" s="3">
        <v>889</v>
      </c>
      <c r="N29" s="3">
        <v>180</v>
      </c>
      <c r="O29" s="3">
        <v>41</v>
      </c>
      <c r="P29" s="3">
        <v>122401</v>
      </c>
      <c r="Q29" s="3">
        <v>123264</v>
      </c>
      <c r="R29" s="3">
        <v>436634</v>
      </c>
      <c r="S29" s="3">
        <v>435776</v>
      </c>
      <c r="T29" s="3"/>
    </row>
    <row r="30" spans="1:20" x14ac:dyDescent="0.25">
      <c r="A30" s="3">
        <v>27</v>
      </c>
      <c r="B30" s="3">
        <v>82.132000000000005</v>
      </c>
      <c r="C30" s="3">
        <v>319</v>
      </c>
      <c r="D30" s="3">
        <v>34</v>
      </c>
      <c r="E30" s="3">
        <v>12</v>
      </c>
      <c r="F30" s="3">
        <v>63545</v>
      </c>
      <c r="G30" s="3">
        <v>63862</v>
      </c>
      <c r="H30" s="3">
        <v>63430</v>
      </c>
      <c r="I30" s="3">
        <v>63134</v>
      </c>
      <c r="J30" s="3" t="s">
        <v>326</v>
      </c>
      <c r="L30" s="3">
        <v>73.566000000000003</v>
      </c>
      <c r="M30" s="3">
        <v>889</v>
      </c>
      <c r="N30" s="3">
        <v>180</v>
      </c>
      <c r="O30" s="3">
        <v>41</v>
      </c>
      <c r="P30" s="3">
        <v>91611</v>
      </c>
      <c r="Q30" s="3">
        <v>92474</v>
      </c>
      <c r="R30" s="3">
        <v>435776</v>
      </c>
      <c r="S30" s="3">
        <v>436634</v>
      </c>
      <c r="T30" s="3"/>
    </row>
    <row r="31" spans="1:20" x14ac:dyDescent="0.25">
      <c r="A31" s="3">
        <v>28</v>
      </c>
      <c r="B31" s="3">
        <v>77.403999999999996</v>
      </c>
      <c r="C31" s="3">
        <v>416</v>
      </c>
      <c r="D31" s="3">
        <v>69</v>
      </c>
      <c r="E31" s="3">
        <v>18</v>
      </c>
      <c r="F31" s="3">
        <v>16818</v>
      </c>
      <c r="G31" s="3">
        <v>17223</v>
      </c>
      <c r="H31" s="3">
        <v>441458</v>
      </c>
      <c r="I31" s="3">
        <v>441058</v>
      </c>
      <c r="J31" s="3" t="s">
        <v>327</v>
      </c>
      <c r="L31" s="3">
        <v>82.132000000000005</v>
      </c>
      <c r="M31" s="3">
        <v>319</v>
      </c>
      <c r="N31" s="3">
        <v>34</v>
      </c>
      <c r="O31" s="3">
        <v>12</v>
      </c>
      <c r="P31" s="3">
        <v>63510</v>
      </c>
      <c r="Q31" s="3">
        <v>63827</v>
      </c>
      <c r="R31" s="3">
        <v>182629</v>
      </c>
      <c r="S31" s="3">
        <v>182333</v>
      </c>
      <c r="T31" s="3" t="s">
        <v>326</v>
      </c>
    </row>
    <row r="32" spans="1:20" x14ac:dyDescent="0.25">
      <c r="A32" s="3">
        <v>29</v>
      </c>
      <c r="B32" s="3">
        <v>96.031999999999996</v>
      </c>
      <c r="C32" s="3">
        <v>126</v>
      </c>
      <c r="D32" s="3">
        <v>3</v>
      </c>
      <c r="E32" s="3">
        <v>2</v>
      </c>
      <c r="F32" s="3">
        <v>55623</v>
      </c>
      <c r="G32" s="3">
        <v>55747</v>
      </c>
      <c r="H32" s="3">
        <v>406490</v>
      </c>
      <c r="I32" s="3">
        <v>406366</v>
      </c>
      <c r="J32" s="3"/>
      <c r="L32" s="3">
        <v>77.427000000000007</v>
      </c>
      <c r="M32" s="3">
        <v>412</v>
      </c>
      <c r="N32" s="3">
        <v>69</v>
      </c>
      <c r="O32" s="3">
        <v>17</v>
      </c>
      <c r="P32" s="3">
        <v>16814</v>
      </c>
      <c r="Q32" s="3">
        <v>17216</v>
      </c>
      <c r="R32" s="3">
        <v>95546</v>
      </c>
      <c r="S32" s="3">
        <v>95150</v>
      </c>
      <c r="T32" s="3" t="s">
        <v>327</v>
      </c>
    </row>
    <row r="33" spans="1:20" x14ac:dyDescent="0.25">
      <c r="A33" s="3">
        <v>30</v>
      </c>
      <c r="B33" s="3">
        <v>87.429000000000002</v>
      </c>
      <c r="C33" s="3">
        <v>175</v>
      </c>
      <c r="D33" s="3">
        <v>14</v>
      </c>
      <c r="E33" s="3">
        <v>4</v>
      </c>
      <c r="F33" s="3">
        <v>42648</v>
      </c>
      <c r="G33" s="3">
        <v>42822</v>
      </c>
      <c r="H33" s="3">
        <v>145493</v>
      </c>
      <c r="I33" s="3">
        <v>145659</v>
      </c>
      <c r="J33" s="3"/>
      <c r="L33" s="3">
        <v>97.540999999999997</v>
      </c>
      <c r="M33" s="3">
        <v>122</v>
      </c>
      <c r="N33" s="3">
        <v>2</v>
      </c>
      <c r="O33" s="3">
        <v>1</v>
      </c>
      <c r="P33" s="3">
        <v>55618</v>
      </c>
      <c r="Q33" s="3">
        <v>55738</v>
      </c>
      <c r="R33" s="3">
        <v>60584</v>
      </c>
      <c r="S33" s="3">
        <v>60463</v>
      </c>
      <c r="T33" s="3"/>
    </row>
    <row r="34" spans="1:20" x14ac:dyDescent="0.25">
      <c r="A34" s="3">
        <v>31</v>
      </c>
      <c r="B34" s="3">
        <v>99</v>
      </c>
      <c r="C34" s="3">
        <v>100</v>
      </c>
      <c r="D34" s="3">
        <v>1</v>
      </c>
      <c r="E34" s="3">
        <v>0</v>
      </c>
      <c r="F34" s="3">
        <v>123667</v>
      </c>
      <c r="G34" s="3">
        <v>123766</v>
      </c>
      <c r="H34" s="3">
        <v>327322</v>
      </c>
      <c r="I34" s="3">
        <v>327223</v>
      </c>
      <c r="J34" s="3" t="s">
        <v>328</v>
      </c>
      <c r="L34" s="3">
        <v>87.429000000000002</v>
      </c>
      <c r="M34" s="3">
        <v>175</v>
      </c>
      <c r="N34" s="3">
        <v>14</v>
      </c>
      <c r="O34" s="3">
        <v>4</v>
      </c>
      <c r="P34" s="3">
        <v>42643</v>
      </c>
      <c r="Q34" s="3">
        <v>42817</v>
      </c>
      <c r="R34" s="3">
        <v>443781</v>
      </c>
      <c r="S34" s="3">
        <v>443947</v>
      </c>
      <c r="T34" s="3"/>
    </row>
    <row r="35" spans="1:20" x14ac:dyDescent="0.25">
      <c r="A35" s="3">
        <v>32</v>
      </c>
      <c r="B35" s="3">
        <v>99</v>
      </c>
      <c r="C35" s="3">
        <v>100</v>
      </c>
      <c r="D35" s="3">
        <v>1</v>
      </c>
      <c r="E35" s="3">
        <v>0</v>
      </c>
      <c r="F35" s="3">
        <v>90994</v>
      </c>
      <c r="G35" s="3">
        <v>91093</v>
      </c>
      <c r="H35" s="3">
        <v>327223</v>
      </c>
      <c r="I35" s="3">
        <v>327322</v>
      </c>
      <c r="J35" s="3" t="s">
        <v>328</v>
      </c>
      <c r="L35" s="3">
        <v>99</v>
      </c>
      <c r="M35" s="3">
        <v>100</v>
      </c>
      <c r="N35" s="3">
        <v>1</v>
      </c>
      <c r="O35" s="3">
        <v>0</v>
      </c>
      <c r="P35" s="3">
        <v>91049</v>
      </c>
      <c r="Q35" s="3">
        <v>91148</v>
      </c>
      <c r="R35" s="3">
        <v>424654</v>
      </c>
      <c r="S35" s="3">
        <v>424555</v>
      </c>
      <c r="T35" s="3" t="s">
        <v>328</v>
      </c>
    </row>
    <row r="36" spans="1:20" x14ac:dyDescent="0.25">
      <c r="A36" s="3">
        <v>33</v>
      </c>
      <c r="B36" s="3">
        <v>78.072999999999993</v>
      </c>
      <c r="C36" s="3">
        <v>301</v>
      </c>
      <c r="D36" s="3">
        <v>51</v>
      </c>
      <c r="E36" s="3">
        <v>6</v>
      </c>
      <c r="F36" s="3">
        <v>16271</v>
      </c>
      <c r="G36" s="3">
        <v>16563</v>
      </c>
      <c r="H36" s="3">
        <v>442085</v>
      </c>
      <c r="I36" s="3">
        <v>441792</v>
      </c>
      <c r="J36" s="3" t="s">
        <v>329</v>
      </c>
      <c r="L36" s="3">
        <v>99</v>
      </c>
      <c r="M36" s="3">
        <v>100</v>
      </c>
      <c r="N36" s="3">
        <v>1</v>
      </c>
      <c r="O36" s="3">
        <v>0</v>
      </c>
      <c r="P36" s="3">
        <v>123727</v>
      </c>
      <c r="Q36" s="3">
        <v>123826</v>
      </c>
      <c r="R36" s="3">
        <v>424555</v>
      </c>
      <c r="S36" s="3">
        <v>424654</v>
      </c>
      <c r="T36" s="3" t="s">
        <v>328</v>
      </c>
    </row>
    <row r="37" spans="1:20" x14ac:dyDescent="0.25">
      <c r="A37" s="3">
        <v>34</v>
      </c>
      <c r="B37" s="3">
        <v>94.393000000000001</v>
      </c>
      <c r="C37" s="3">
        <v>107</v>
      </c>
      <c r="D37" s="3">
        <v>6</v>
      </c>
      <c r="E37" s="3">
        <v>0</v>
      </c>
      <c r="F37" s="3">
        <v>106920</v>
      </c>
      <c r="G37" s="3">
        <v>107026</v>
      </c>
      <c r="H37" s="3">
        <v>361938</v>
      </c>
      <c r="I37" s="3">
        <v>362044</v>
      </c>
      <c r="J37" s="3"/>
      <c r="L37" s="3">
        <v>78.072999999999993</v>
      </c>
      <c r="M37" s="3">
        <v>301</v>
      </c>
      <c r="N37" s="3">
        <v>51</v>
      </c>
      <c r="O37" s="3">
        <v>6</v>
      </c>
      <c r="P37" s="3">
        <v>16267</v>
      </c>
      <c r="Q37" s="3">
        <v>16559</v>
      </c>
      <c r="R37" s="3">
        <v>96173</v>
      </c>
      <c r="S37" s="3">
        <v>95880</v>
      </c>
      <c r="T37" s="3" t="s">
        <v>329</v>
      </c>
    </row>
    <row r="38" spans="1:20" x14ac:dyDescent="0.25">
      <c r="A38" s="3">
        <v>35</v>
      </c>
      <c r="B38" s="3">
        <v>90.244</v>
      </c>
      <c r="C38" s="3">
        <v>123</v>
      </c>
      <c r="D38" s="3">
        <v>10</v>
      </c>
      <c r="E38" s="3">
        <v>2</v>
      </c>
      <c r="F38" s="3">
        <v>131299</v>
      </c>
      <c r="G38" s="3">
        <v>131421</v>
      </c>
      <c r="H38" s="3">
        <v>500733</v>
      </c>
      <c r="I38" s="3">
        <v>500613</v>
      </c>
      <c r="J38" s="3"/>
      <c r="L38" s="3">
        <v>94.393000000000001</v>
      </c>
      <c r="M38" s="3">
        <v>107</v>
      </c>
      <c r="N38" s="3">
        <v>6</v>
      </c>
      <c r="O38" s="3">
        <v>0</v>
      </c>
      <c r="P38" s="3">
        <v>106978</v>
      </c>
      <c r="Q38" s="3">
        <v>107084</v>
      </c>
      <c r="R38" s="3">
        <v>389933</v>
      </c>
      <c r="S38" s="3">
        <v>389827</v>
      </c>
      <c r="T38" s="3"/>
    </row>
    <row r="39" spans="1:20" x14ac:dyDescent="0.25">
      <c r="A39" s="3">
        <v>36</v>
      </c>
      <c r="B39" s="3">
        <v>90.244</v>
      </c>
      <c r="C39" s="3">
        <v>123</v>
      </c>
      <c r="D39" s="3">
        <v>10</v>
      </c>
      <c r="E39" s="3">
        <v>2</v>
      </c>
      <c r="F39" s="3">
        <v>83339</v>
      </c>
      <c r="G39" s="3">
        <v>83461</v>
      </c>
      <c r="H39" s="3">
        <v>500613</v>
      </c>
      <c r="I39" s="3">
        <v>500733</v>
      </c>
      <c r="J39" s="3"/>
      <c r="L39" s="3">
        <v>90.244</v>
      </c>
      <c r="M39" s="3">
        <v>123</v>
      </c>
      <c r="N39" s="3">
        <v>10</v>
      </c>
      <c r="O39" s="3">
        <v>2</v>
      </c>
      <c r="P39" s="3">
        <v>131358</v>
      </c>
      <c r="Q39" s="3">
        <v>131480</v>
      </c>
      <c r="R39" s="3">
        <v>494302</v>
      </c>
      <c r="S39" s="3">
        <v>494182</v>
      </c>
      <c r="T39" s="3"/>
    </row>
    <row r="40" spans="1:20" x14ac:dyDescent="0.25">
      <c r="A40" s="3">
        <v>37</v>
      </c>
      <c r="B40" s="3">
        <v>96.739000000000004</v>
      </c>
      <c r="C40" s="3">
        <v>92</v>
      </c>
      <c r="D40" s="3">
        <v>3</v>
      </c>
      <c r="E40" s="3">
        <v>0</v>
      </c>
      <c r="F40" s="3">
        <v>99093</v>
      </c>
      <c r="G40" s="3">
        <v>99184</v>
      </c>
      <c r="H40" s="3">
        <v>163806</v>
      </c>
      <c r="I40" s="3">
        <v>163715</v>
      </c>
      <c r="J40" s="3" t="s">
        <v>330</v>
      </c>
      <c r="L40" s="3">
        <v>90.244</v>
      </c>
      <c r="M40" s="3">
        <v>123</v>
      </c>
      <c r="N40" s="3">
        <v>10</v>
      </c>
      <c r="O40" s="3">
        <v>2</v>
      </c>
      <c r="P40" s="3">
        <v>83395</v>
      </c>
      <c r="Q40" s="3">
        <v>83517</v>
      </c>
      <c r="R40" s="3">
        <v>494182</v>
      </c>
      <c r="S40" s="3">
        <v>494302</v>
      </c>
      <c r="T40" s="3"/>
    </row>
    <row r="41" spans="1:20" x14ac:dyDescent="0.25">
      <c r="A41" s="3">
        <v>38</v>
      </c>
      <c r="B41" s="3">
        <v>96.739000000000004</v>
      </c>
      <c r="C41" s="3">
        <v>92</v>
      </c>
      <c r="D41" s="3">
        <v>3</v>
      </c>
      <c r="E41" s="3">
        <v>0</v>
      </c>
      <c r="F41" s="3">
        <v>115576</v>
      </c>
      <c r="G41" s="3">
        <v>115667</v>
      </c>
      <c r="H41" s="3">
        <v>163715</v>
      </c>
      <c r="I41" s="3">
        <v>163806</v>
      </c>
      <c r="J41" s="3" t="s">
        <v>330</v>
      </c>
      <c r="L41" s="3">
        <v>96.739000000000004</v>
      </c>
      <c r="M41" s="3">
        <v>92</v>
      </c>
      <c r="N41" s="3">
        <v>3</v>
      </c>
      <c r="O41" s="3">
        <v>0</v>
      </c>
      <c r="P41" s="3">
        <v>99148</v>
      </c>
      <c r="Q41" s="3">
        <v>99239</v>
      </c>
      <c r="R41" s="3">
        <v>462095</v>
      </c>
      <c r="S41" s="3">
        <v>462004</v>
      </c>
      <c r="T41" s="3" t="s">
        <v>330</v>
      </c>
    </row>
    <row r="42" spans="1:20" x14ac:dyDescent="0.25">
      <c r="A42" s="3">
        <v>39</v>
      </c>
      <c r="B42" s="3">
        <v>85.906000000000006</v>
      </c>
      <c r="C42" s="3">
        <v>149</v>
      </c>
      <c r="D42" s="3">
        <v>9</v>
      </c>
      <c r="E42" s="3">
        <v>8</v>
      </c>
      <c r="F42" s="3">
        <v>17838</v>
      </c>
      <c r="G42" s="3">
        <v>17985</v>
      </c>
      <c r="H42" s="3">
        <v>440481</v>
      </c>
      <c r="I42" s="3">
        <v>440344</v>
      </c>
      <c r="J42" s="3" t="s">
        <v>87</v>
      </c>
      <c r="L42" s="3">
        <v>96.739000000000004</v>
      </c>
      <c r="M42" s="3">
        <v>92</v>
      </c>
      <c r="N42" s="3">
        <v>3</v>
      </c>
      <c r="O42" s="3">
        <v>0</v>
      </c>
      <c r="P42" s="3">
        <v>115636</v>
      </c>
      <c r="Q42" s="3">
        <v>115727</v>
      </c>
      <c r="R42" s="3">
        <v>462004</v>
      </c>
      <c r="S42" s="3">
        <v>462095</v>
      </c>
      <c r="T42" s="3" t="s">
        <v>330</v>
      </c>
    </row>
    <row r="43" spans="1:20" x14ac:dyDescent="0.25">
      <c r="A43" s="3">
        <v>40</v>
      </c>
      <c r="B43" s="3">
        <v>87.402000000000001</v>
      </c>
      <c r="C43" s="3">
        <v>127</v>
      </c>
      <c r="D43" s="3">
        <v>11</v>
      </c>
      <c r="E43" s="3">
        <v>4</v>
      </c>
      <c r="F43" s="3">
        <v>63312</v>
      </c>
      <c r="G43" s="3">
        <v>63434</v>
      </c>
      <c r="H43" s="3">
        <v>63683</v>
      </c>
      <c r="I43" s="3">
        <v>63558</v>
      </c>
      <c r="J43" s="3" t="s">
        <v>101</v>
      </c>
      <c r="L43" s="3">
        <v>85.906000000000006</v>
      </c>
      <c r="M43" s="3">
        <v>149</v>
      </c>
      <c r="N43" s="3">
        <v>9</v>
      </c>
      <c r="O43" s="3">
        <v>8</v>
      </c>
      <c r="P43" s="3">
        <v>17834</v>
      </c>
      <c r="Q43" s="3">
        <v>17981</v>
      </c>
      <c r="R43" s="3">
        <v>94569</v>
      </c>
      <c r="S43" s="3">
        <v>94432</v>
      </c>
      <c r="T43" s="3" t="s">
        <v>87</v>
      </c>
    </row>
    <row r="44" spans="1:20" x14ac:dyDescent="0.25">
      <c r="A44" s="3">
        <v>41</v>
      </c>
      <c r="B44" s="3">
        <v>93.506</v>
      </c>
      <c r="C44" s="3">
        <v>77</v>
      </c>
      <c r="D44" s="3">
        <v>4</v>
      </c>
      <c r="E44" s="3">
        <v>1</v>
      </c>
      <c r="F44" s="3">
        <v>50855</v>
      </c>
      <c r="G44" s="3">
        <v>50930</v>
      </c>
      <c r="H44" s="3">
        <v>149207</v>
      </c>
      <c r="I44" s="3">
        <v>149131</v>
      </c>
      <c r="J44" s="3" t="s">
        <v>331</v>
      </c>
      <c r="L44" s="3">
        <v>87.402000000000001</v>
      </c>
      <c r="M44" s="3">
        <v>127</v>
      </c>
      <c r="N44" s="3">
        <v>11</v>
      </c>
      <c r="O44" s="3">
        <v>4</v>
      </c>
      <c r="P44" s="3">
        <v>63277</v>
      </c>
      <c r="Q44" s="3">
        <v>63399</v>
      </c>
      <c r="R44" s="3">
        <v>182882</v>
      </c>
      <c r="S44" s="3">
        <v>182757</v>
      </c>
      <c r="T44" s="3" t="s">
        <v>101</v>
      </c>
    </row>
    <row r="45" spans="1:20" x14ac:dyDescent="0.25">
      <c r="A45" s="3">
        <v>42</v>
      </c>
      <c r="B45" s="3">
        <v>100</v>
      </c>
      <c r="C45" s="3">
        <v>56</v>
      </c>
      <c r="D45" s="3">
        <v>0</v>
      </c>
      <c r="E45" s="3">
        <v>0</v>
      </c>
      <c r="F45" s="3">
        <v>85109</v>
      </c>
      <c r="G45" s="3">
        <v>85164</v>
      </c>
      <c r="H45" s="3">
        <v>364994</v>
      </c>
      <c r="I45" s="3">
        <v>364939</v>
      </c>
      <c r="J45" s="3"/>
      <c r="L45" s="3">
        <v>93.506</v>
      </c>
      <c r="M45" s="3">
        <v>77</v>
      </c>
      <c r="N45" s="3">
        <v>4</v>
      </c>
      <c r="O45" s="3">
        <v>1</v>
      </c>
      <c r="P45" s="3">
        <v>50850</v>
      </c>
      <c r="Q45" s="3">
        <v>50925</v>
      </c>
      <c r="R45" s="3">
        <v>447495</v>
      </c>
      <c r="S45" s="3">
        <v>447419</v>
      </c>
      <c r="T45" s="3" t="s">
        <v>331</v>
      </c>
    </row>
    <row r="46" spans="1:20" x14ac:dyDescent="0.25">
      <c r="A46" s="3">
        <v>43</v>
      </c>
      <c r="B46" s="3">
        <v>100</v>
      </c>
      <c r="C46" s="3">
        <v>56</v>
      </c>
      <c r="D46" s="3">
        <v>0</v>
      </c>
      <c r="E46" s="3">
        <v>0</v>
      </c>
      <c r="F46" s="3">
        <v>129596</v>
      </c>
      <c r="G46" s="3">
        <v>129651</v>
      </c>
      <c r="H46" s="3">
        <v>364939</v>
      </c>
      <c r="I46" s="3">
        <v>364994</v>
      </c>
      <c r="J46" s="3"/>
      <c r="L46" s="3">
        <v>100</v>
      </c>
      <c r="M46" s="3">
        <v>56</v>
      </c>
      <c r="N46" s="3">
        <v>0</v>
      </c>
      <c r="O46" s="3">
        <v>0</v>
      </c>
      <c r="P46" s="3">
        <v>129655</v>
      </c>
      <c r="Q46" s="3">
        <v>129710</v>
      </c>
      <c r="R46" s="3">
        <v>386932</v>
      </c>
      <c r="S46" s="3">
        <v>386877</v>
      </c>
      <c r="T46" s="3"/>
    </row>
    <row r="47" spans="1:20" x14ac:dyDescent="0.25">
      <c r="A47" s="3">
        <v>44</v>
      </c>
      <c r="B47" s="3">
        <v>95.161000000000001</v>
      </c>
      <c r="C47" s="3">
        <v>62</v>
      </c>
      <c r="D47" s="3">
        <v>2</v>
      </c>
      <c r="E47" s="3">
        <v>1</v>
      </c>
      <c r="F47" s="3">
        <v>33010</v>
      </c>
      <c r="G47" s="3">
        <v>33071</v>
      </c>
      <c r="H47" s="3">
        <v>240820</v>
      </c>
      <c r="I47" s="3">
        <v>240880</v>
      </c>
      <c r="J47" s="3"/>
      <c r="L47" s="3">
        <v>100</v>
      </c>
      <c r="M47" s="3">
        <v>56</v>
      </c>
      <c r="N47" s="3">
        <v>0</v>
      </c>
      <c r="O47" s="3">
        <v>0</v>
      </c>
      <c r="P47" s="3">
        <v>85165</v>
      </c>
      <c r="Q47" s="3">
        <v>85220</v>
      </c>
      <c r="R47" s="3">
        <v>386877</v>
      </c>
      <c r="S47" s="3">
        <v>386932</v>
      </c>
      <c r="T47" s="3"/>
    </row>
    <row r="48" spans="1:20" x14ac:dyDescent="0.25">
      <c r="A48" s="3">
        <v>45</v>
      </c>
      <c r="B48" s="3">
        <v>93.332999999999998</v>
      </c>
      <c r="C48" s="3">
        <v>60</v>
      </c>
      <c r="D48" s="3">
        <v>4</v>
      </c>
      <c r="E48" s="3">
        <v>0</v>
      </c>
      <c r="F48" s="3">
        <v>38249</v>
      </c>
      <c r="G48" s="3">
        <v>38308</v>
      </c>
      <c r="H48" s="3">
        <v>16128</v>
      </c>
      <c r="I48" s="3">
        <v>16187</v>
      </c>
      <c r="J48" s="3"/>
      <c r="L48" s="3">
        <v>95.161000000000001</v>
      </c>
      <c r="M48" s="3">
        <v>62</v>
      </c>
      <c r="N48" s="3">
        <v>2</v>
      </c>
      <c r="O48" s="3">
        <v>1</v>
      </c>
      <c r="P48" s="3">
        <v>33005</v>
      </c>
      <c r="Q48" s="3">
        <v>33066</v>
      </c>
      <c r="R48" s="3">
        <v>255882</v>
      </c>
      <c r="S48" s="3">
        <v>255942</v>
      </c>
      <c r="T48" s="3"/>
    </row>
    <row r="49" spans="1:20" x14ac:dyDescent="0.25">
      <c r="A49" s="3">
        <v>46</v>
      </c>
      <c r="B49" s="3">
        <v>82.474000000000004</v>
      </c>
      <c r="C49" s="3">
        <v>97</v>
      </c>
      <c r="D49" s="3">
        <v>17</v>
      </c>
      <c r="E49" s="3">
        <v>0</v>
      </c>
      <c r="F49" s="3">
        <v>95541</v>
      </c>
      <c r="G49" s="3">
        <v>95637</v>
      </c>
      <c r="H49" s="3">
        <v>53235</v>
      </c>
      <c r="I49" s="3">
        <v>53139</v>
      </c>
      <c r="J49" s="3"/>
      <c r="L49" s="3">
        <v>93.332999999999998</v>
      </c>
      <c r="M49" s="3">
        <v>60</v>
      </c>
      <c r="N49" s="3">
        <v>4</v>
      </c>
      <c r="O49" s="3">
        <v>0</v>
      </c>
      <c r="P49" s="3">
        <v>38244</v>
      </c>
      <c r="Q49" s="3">
        <v>38303</v>
      </c>
      <c r="R49" s="3">
        <v>16128</v>
      </c>
      <c r="S49" s="3">
        <v>16187</v>
      </c>
      <c r="T49" s="3"/>
    </row>
    <row r="50" spans="1:20" x14ac:dyDescent="0.25">
      <c r="A50" s="3">
        <v>47</v>
      </c>
      <c r="B50" s="3">
        <v>82.474000000000004</v>
      </c>
      <c r="C50" s="3">
        <v>97</v>
      </c>
      <c r="D50" s="3">
        <v>17</v>
      </c>
      <c r="E50" s="3">
        <v>0</v>
      </c>
      <c r="F50" s="3">
        <v>119123</v>
      </c>
      <c r="G50" s="3">
        <v>119219</v>
      </c>
      <c r="H50" s="3">
        <v>53139</v>
      </c>
      <c r="I50" s="3">
        <v>53235</v>
      </c>
      <c r="J50" s="3"/>
      <c r="L50" s="3">
        <v>82.474000000000004</v>
      </c>
      <c r="M50" s="3">
        <v>97</v>
      </c>
      <c r="N50" s="3">
        <v>17</v>
      </c>
      <c r="O50" s="3">
        <v>0</v>
      </c>
      <c r="P50" s="3">
        <v>95596</v>
      </c>
      <c r="Q50" s="3">
        <v>95692</v>
      </c>
      <c r="R50" s="3">
        <v>53256</v>
      </c>
      <c r="S50" s="3">
        <v>53160</v>
      </c>
      <c r="T50" s="3"/>
    </row>
    <row r="51" spans="1:20" x14ac:dyDescent="0.25">
      <c r="A51" s="3">
        <v>48</v>
      </c>
      <c r="B51" s="3">
        <v>82.474000000000004</v>
      </c>
      <c r="C51" s="3">
        <v>97</v>
      </c>
      <c r="D51" s="3">
        <v>17</v>
      </c>
      <c r="E51" s="3">
        <v>0</v>
      </c>
      <c r="F51" s="3">
        <v>95541</v>
      </c>
      <c r="G51" s="3">
        <v>95637</v>
      </c>
      <c r="H51" s="3">
        <v>399146</v>
      </c>
      <c r="I51" s="3">
        <v>399050</v>
      </c>
      <c r="J51" s="3"/>
      <c r="L51" s="3">
        <v>82.474000000000004</v>
      </c>
      <c r="M51" s="3">
        <v>97</v>
      </c>
      <c r="N51" s="3">
        <v>17</v>
      </c>
      <c r="O51" s="3">
        <v>0</v>
      </c>
      <c r="P51" s="3">
        <v>119183</v>
      </c>
      <c r="Q51" s="3">
        <v>119279</v>
      </c>
      <c r="R51" s="3">
        <v>53160</v>
      </c>
      <c r="S51" s="3">
        <v>53256</v>
      </c>
      <c r="T51" s="3"/>
    </row>
    <row r="52" spans="1:20" x14ac:dyDescent="0.25">
      <c r="A52" s="3">
        <v>49</v>
      </c>
      <c r="B52" s="3">
        <v>82.474000000000004</v>
      </c>
      <c r="C52" s="3">
        <v>97</v>
      </c>
      <c r="D52" s="3">
        <v>17</v>
      </c>
      <c r="E52" s="3">
        <v>0</v>
      </c>
      <c r="F52" s="3">
        <v>119123</v>
      </c>
      <c r="G52" s="3">
        <v>119219</v>
      </c>
      <c r="H52" s="3">
        <v>399050</v>
      </c>
      <c r="I52" s="3">
        <v>399146</v>
      </c>
      <c r="J52" s="3"/>
      <c r="L52" s="3">
        <v>82.474000000000004</v>
      </c>
      <c r="M52" s="3">
        <v>97</v>
      </c>
      <c r="N52" s="3">
        <v>17</v>
      </c>
      <c r="O52" s="3">
        <v>0</v>
      </c>
      <c r="P52" s="3">
        <v>95596</v>
      </c>
      <c r="Q52" s="3">
        <v>95692</v>
      </c>
      <c r="R52" s="3">
        <v>172353</v>
      </c>
      <c r="S52" s="3">
        <v>172257</v>
      </c>
      <c r="T52" s="3"/>
    </row>
    <row r="53" spans="1:20" x14ac:dyDescent="0.25">
      <c r="A53" s="3">
        <v>50</v>
      </c>
      <c r="B53" s="3">
        <v>95.918000000000006</v>
      </c>
      <c r="C53" s="3">
        <v>49</v>
      </c>
      <c r="D53" s="3">
        <v>2</v>
      </c>
      <c r="E53" s="3">
        <v>0</v>
      </c>
      <c r="F53" s="3">
        <v>123283</v>
      </c>
      <c r="G53" s="3">
        <v>123331</v>
      </c>
      <c r="H53" s="3">
        <v>123083</v>
      </c>
      <c r="I53" s="3">
        <v>123035</v>
      </c>
      <c r="J53" s="3"/>
      <c r="L53" s="3">
        <v>82.474000000000004</v>
      </c>
      <c r="M53" s="3">
        <v>97</v>
      </c>
      <c r="N53" s="3">
        <v>17</v>
      </c>
      <c r="O53" s="3">
        <v>0</v>
      </c>
      <c r="P53" s="3">
        <v>119183</v>
      </c>
      <c r="Q53" s="3">
        <v>119279</v>
      </c>
      <c r="R53" s="3">
        <v>172257</v>
      </c>
      <c r="S53" s="3">
        <v>172353</v>
      </c>
      <c r="T53" s="3"/>
    </row>
    <row r="54" spans="1:20" x14ac:dyDescent="0.25">
      <c r="A54" s="3">
        <v>51</v>
      </c>
      <c r="B54" s="3">
        <v>95.918000000000006</v>
      </c>
      <c r="C54" s="3">
        <v>49</v>
      </c>
      <c r="D54" s="3">
        <v>2</v>
      </c>
      <c r="E54" s="3">
        <v>0</v>
      </c>
      <c r="F54" s="3">
        <v>91429</v>
      </c>
      <c r="G54" s="3">
        <v>91477</v>
      </c>
      <c r="H54" s="3">
        <v>123035</v>
      </c>
      <c r="I54" s="3">
        <v>123083</v>
      </c>
      <c r="J54" s="3"/>
      <c r="L54" s="3">
        <v>90.322999999999993</v>
      </c>
      <c r="M54" s="3">
        <v>62</v>
      </c>
      <c r="N54" s="3">
        <v>5</v>
      </c>
      <c r="O54" s="3">
        <v>1</v>
      </c>
      <c r="P54" s="3">
        <v>33929</v>
      </c>
      <c r="Q54" s="3">
        <v>33990</v>
      </c>
      <c r="R54" s="3">
        <v>508182</v>
      </c>
      <c r="S54" s="3">
        <v>508122</v>
      </c>
      <c r="T54" s="3"/>
    </row>
    <row r="55" spans="1:20" x14ac:dyDescent="0.25">
      <c r="A55" s="3">
        <v>52</v>
      </c>
      <c r="B55" s="3">
        <v>90.322999999999993</v>
      </c>
      <c r="C55" s="3">
        <v>62</v>
      </c>
      <c r="D55" s="3">
        <v>5</v>
      </c>
      <c r="E55" s="3">
        <v>1</v>
      </c>
      <c r="F55" s="3">
        <v>33934</v>
      </c>
      <c r="G55" s="3">
        <v>33995</v>
      </c>
      <c r="H55" s="3">
        <v>514619</v>
      </c>
      <c r="I55" s="3">
        <v>514559</v>
      </c>
      <c r="J55" s="3"/>
      <c r="L55" s="3">
        <v>94.594999999999999</v>
      </c>
      <c r="M55" s="3">
        <v>37</v>
      </c>
      <c r="N55" s="3">
        <v>1</v>
      </c>
      <c r="O55" s="3">
        <v>1</v>
      </c>
      <c r="P55" s="3">
        <v>7599</v>
      </c>
      <c r="Q55" s="3">
        <v>7635</v>
      </c>
      <c r="R55" s="3">
        <v>378320</v>
      </c>
      <c r="S55" s="3">
        <v>378355</v>
      </c>
      <c r="T55" s="3"/>
    </row>
    <row r="56" spans="1:20" x14ac:dyDescent="0.25">
      <c r="A56" s="3">
        <v>53</v>
      </c>
      <c r="B56" s="3">
        <v>78.888999999999996</v>
      </c>
      <c r="C56" s="3">
        <v>90</v>
      </c>
      <c r="D56" s="3">
        <v>14</v>
      </c>
      <c r="E56" s="3">
        <v>5</v>
      </c>
      <c r="F56" s="3">
        <v>7604</v>
      </c>
      <c r="G56" s="3">
        <v>7691</v>
      </c>
      <c r="H56" s="3">
        <v>373551</v>
      </c>
      <c r="I56" s="3">
        <v>373465</v>
      </c>
      <c r="J56" s="3" t="s">
        <v>332</v>
      </c>
      <c r="L56" s="3" t="s">
        <v>155</v>
      </c>
      <c r="M56" s="3" t="s">
        <v>333</v>
      </c>
      <c r="N56" s="3"/>
      <c r="O56" s="3"/>
      <c r="P56" s="3"/>
      <c r="Q56" s="3"/>
      <c r="R56" s="3"/>
      <c r="S56" s="3"/>
      <c r="T56" s="3"/>
    </row>
    <row r="57" spans="1:20" x14ac:dyDescent="0.25">
      <c r="A57" s="3" t="s">
        <v>155</v>
      </c>
      <c r="B57" s="3"/>
      <c r="C57" s="3" t="s">
        <v>334</v>
      </c>
      <c r="D57" s="3"/>
      <c r="E57" s="3"/>
      <c r="F57" s="3"/>
      <c r="G57" s="3"/>
      <c r="H57" s="3"/>
      <c r="I57" s="3"/>
      <c r="J57" s="3"/>
    </row>
  </sheetData>
  <mergeCells count="3">
    <mergeCell ref="B2:J2"/>
    <mergeCell ref="L2:T2"/>
    <mergeCell ref="A1:T1"/>
  </mergeCells>
  <phoneticPr fontId="2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F21" sqref="F21"/>
    </sheetView>
  </sheetViews>
  <sheetFormatPr defaultColWidth="9" defaultRowHeight="13.8" x14ac:dyDescent="0.25"/>
  <cols>
    <col min="1" max="1" width="19.109375" customWidth="1"/>
    <col min="2" max="2" width="23" customWidth="1"/>
    <col min="4" max="4" width="16" customWidth="1"/>
    <col min="5" max="5" width="18.5546875" customWidth="1"/>
  </cols>
  <sheetData>
    <row r="1" spans="1:5" ht="14.4" x14ac:dyDescent="0.25">
      <c r="A1" s="55" t="s">
        <v>353</v>
      </c>
      <c r="B1" s="56"/>
      <c r="C1" s="56"/>
      <c r="D1" s="56"/>
      <c r="E1" s="56"/>
    </row>
    <row r="2" spans="1:5" ht="15.6" x14ac:dyDescent="0.25">
      <c r="A2" s="46" t="s">
        <v>0</v>
      </c>
      <c r="B2" s="46" t="s">
        <v>1</v>
      </c>
      <c r="C2" s="46" t="s">
        <v>2</v>
      </c>
      <c r="D2" s="46" t="s">
        <v>3</v>
      </c>
      <c r="E2" s="46" t="s">
        <v>4</v>
      </c>
    </row>
    <row r="3" spans="1:5" ht="15.6" x14ac:dyDescent="0.25">
      <c r="A3" s="17" t="s">
        <v>5</v>
      </c>
      <c r="B3" s="53" t="s">
        <v>6</v>
      </c>
      <c r="C3" s="17" t="s">
        <v>7</v>
      </c>
      <c r="D3" s="17" t="s">
        <v>8</v>
      </c>
      <c r="E3" s="17" t="s">
        <v>9</v>
      </c>
    </row>
    <row r="4" spans="1:5" ht="15.6" x14ac:dyDescent="0.25">
      <c r="A4" s="21" t="s">
        <v>10</v>
      </c>
      <c r="B4" s="54" t="s">
        <v>11</v>
      </c>
      <c r="C4" s="21" t="s">
        <v>12</v>
      </c>
      <c r="D4" s="21" t="s">
        <v>13</v>
      </c>
      <c r="E4" s="21" t="s">
        <v>9</v>
      </c>
    </row>
  </sheetData>
  <mergeCells count="1">
    <mergeCell ref="A1:E1"/>
  </mergeCells>
  <phoneticPr fontId="2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sqref="A1:E1"/>
    </sheetView>
  </sheetViews>
  <sheetFormatPr defaultColWidth="9" defaultRowHeight="13.8" x14ac:dyDescent="0.25"/>
  <cols>
    <col min="1" max="1" width="22.88671875" customWidth="1"/>
    <col min="2" max="2" width="18.44140625" customWidth="1"/>
    <col min="3" max="3" width="19.33203125" customWidth="1"/>
    <col min="4" max="4" width="20.109375" customWidth="1"/>
    <col min="5" max="5" width="20.77734375" customWidth="1"/>
  </cols>
  <sheetData>
    <row r="1" spans="1:5" ht="15.6" x14ac:dyDescent="0.25">
      <c r="A1" s="59" t="s">
        <v>344</v>
      </c>
      <c r="B1" s="60"/>
      <c r="C1" s="60"/>
      <c r="D1" s="60"/>
      <c r="E1" s="60"/>
    </row>
    <row r="2" spans="1:5" ht="15.6" x14ac:dyDescent="0.25">
      <c r="A2" s="46" t="s">
        <v>14</v>
      </c>
      <c r="B2" s="46" t="s">
        <v>20</v>
      </c>
      <c r="C2" s="46" t="s">
        <v>21</v>
      </c>
      <c r="D2" s="46" t="s">
        <v>22</v>
      </c>
      <c r="E2" s="46" t="s">
        <v>23</v>
      </c>
    </row>
    <row r="3" spans="1:5" ht="15.6" x14ac:dyDescent="0.25">
      <c r="A3" s="47" t="s">
        <v>11</v>
      </c>
      <c r="B3" s="17">
        <v>649968</v>
      </c>
      <c r="C3" s="17">
        <v>8369014676</v>
      </c>
      <c r="D3" s="17">
        <v>12876</v>
      </c>
      <c r="E3" s="17">
        <v>24276</v>
      </c>
    </row>
    <row r="4" spans="1:5" ht="15.6" x14ac:dyDescent="0.25">
      <c r="A4" s="48" t="s">
        <v>6</v>
      </c>
      <c r="B4" s="21">
        <v>544270</v>
      </c>
      <c r="C4" s="21">
        <v>8599282765</v>
      </c>
      <c r="D4" s="21">
        <v>15799</v>
      </c>
      <c r="E4" s="21">
        <v>25081</v>
      </c>
    </row>
  </sheetData>
  <mergeCells count="1">
    <mergeCell ref="A1:E1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sqref="A1:C1"/>
    </sheetView>
  </sheetViews>
  <sheetFormatPr defaultColWidth="9" defaultRowHeight="13.8" x14ac:dyDescent="0.25"/>
  <cols>
    <col min="1" max="1" width="34" customWidth="1"/>
    <col min="2" max="2" width="27.6640625" customWidth="1"/>
    <col min="3" max="3" width="31.5546875" customWidth="1"/>
  </cols>
  <sheetData>
    <row r="1" spans="1:3" ht="16.2" x14ac:dyDescent="0.25">
      <c r="A1" s="61" t="s">
        <v>345</v>
      </c>
      <c r="B1" s="61"/>
      <c r="C1" s="61"/>
    </row>
    <row r="2" spans="1:3" ht="16.2" x14ac:dyDescent="0.25">
      <c r="A2" s="42" t="s">
        <v>24</v>
      </c>
      <c r="B2" s="43" t="s">
        <v>11</v>
      </c>
      <c r="C2" s="43" t="s">
        <v>6</v>
      </c>
    </row>
    <row r="3" spans="1:3" ht="15.6" x14ac:dyDescent="0.25">
      <c r="A3" s="44" t="s">
        <v>25</v>
      </c>
      <c r="B3" s="17">
        <v>613769</v>
      </c>
      <c r="C3" s="17">
        <v>597281</v>
      </c>
    </row>
    <row r="4" spans="1:3" ht="15.6" x14ac:dyDescent="0.25">
      <c r="A4" s="44" t="s">
        <v>26</v>
      </c>
      <c r="B4" s="17">
        <v>61</v>
      </c>
      <c r="C4" s="17">
        <v>61</v>
      </c>
    </row>
    <row r="5" spans="1:3" ht="15.6" x14ac:dyDescent="0.25">
      <c r="A5" s="44" t="s">
        <v>27</v>
      </c>
      <c r="B5" s="17">
        <v>23</v>
      </c>
      <c r="C5" s="17">
        <v>22</v>
      </c>
    </row>
    <row r="6" spans="1:3" ht="15.6" x14ac:dyDescent="0.25">
      <c r="A6" s="44" t="s">
        <v>28</v>
      </c>
      <c r="B6" s="17">
        <v>30</v>
      </c>
      <c r="C6" s="17">
        <v>30</v>
      </c>
    </row>
    <row r="7" spans="1:3" ht="15.6" x14ac:dyDescent="0.25">
      <c r="A7" s="44" t="s">
        <v>29</v>
      </c>
      <c r="B7" s="17">
        <v>8</v>
      </c>
      <c r="C7" s="17">
        <v>8</v>
      </c>
    </row>
    <row r="8" spans="1:3" ht="15.6" x14ac:dyDescent="0.25">
      <c r="A8" s="44" t="s">
        <v>30</v>
      </c>
      <c r="B8" s="17">
        <v>0</v>
      </c>
      <c r="C8" s="17">
        <v>1</v>
      </c>
    </row>
    <row r="9" spans="1:3" ht="15.6" x14ac:dyDescent="0.25">
      <c r="A9" s="45" t="s">
        <v>31</v>
      </c>
      <c r="B9" s="21">
        <v>44.01</v>
      </c>
      <c r="C9" s="21">
        <v>44.08</v>
      </c>
    </row>
  </sheetData>
  <mergeCells count="1">
    <mergeCell ref="A1:C1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0"/>
  <sheetViews>
    <sheetView workbookViewId="0">
      <selection sqref="A1:F1"/>
    </sheetView>
  </sheetViews>
  <sheetFormatPr defaultColWidth="9" defaultRowHeight="13.8" x14ac:dyDescent="0.25"/>
  <cols>
    <col min="1" max="1" width="44.77734375" customWidth="1"/>
    <col min="2" max="2" width="12.88671875" customWidth="1"/>
    <col min="4" max="4" width="13.77734375" customWidth="1"/>
    <col min="5" max="5" width="14.109375" customWidth="1"/>
    <col min="6" max="6" width="14.88671875" style="6" customWidth="1"/>
  </cols>
  <sheetData>
    <row r="1" spans="1:6" ht="14.4" x14ac:dyDescent="0.25">
      <c r="A1" s="62" t="s">
        <v>346</v>
      </c>
      <c r="B1" s="62"/>
      <c r="C1" s="62"/>
      <c r="D1" s="62"/>
      <c r="E1" s="62"/>
      <c r="F1" s="62"/>
    </row>
    <row r="2" spans="1:6" x14ac:dyDescent="0.25">
      <c r="A2" s="31" t="s">
        <v>32</v>
      </c>
      <c r="B2" s="32" t="s">
        <v>33</v>
      </c>
      <c r="C2" s="32" t="s">
        <v>34</v>
      </c>
      <c r="D2" s="32" t="s">
        <v>35</v>
      </c>
      <c r="E2" s="32" t="s">
        <v>36</v>
      </c>
      <c r="F2" s="32" t="s">
        <v>37</v>
      </c>
    </row>
    <row r="3" spans="1:6" x14ac:dyDescent="0.25">
      <c r="A3" s="33" t="s">
        <v>38</v>
      </c>
      <c r="B3" s="34" t="s">
        <v>39</v>
      </c>
      <c r="C3" s="35">
        <v>1530</v>
      </c>
      <c r="D3" s="35" t="s">
        <v>40</v>
      </c>
      <c r="E3" s="35" t="s">
        <v>41</v>
      </c>
      <c r="F3" s="35">
        <v>510</v>
      </c>
    </row>
    <row r="4" spans="1:6" x14ac:dyDescent="0.25">
      <c r="A4" s="36"/>
      <c r="B4" s="34" t="s">
        <v>42</v>
      </c>
      <c r="C4" s="35">
        <v>609</v>
      </c>
      <c r="D4" s="35" t="s">
        <v>40</v>
      </c>
      <c r="E4" s="35" t="s">
        <v>43</v>
      </c>
      <c r="F4" s="35">
        <v>203</v>
      </c>
    </row>
    <row r="5" spans="1:6" x14ac:dyDescent="0.25">
      <c r="A5" s="36"/>
      <c r="B5" s="34" t="s">
        <v>44</v>
      </c>
      <c r="C5" s="35">
        <v>870</v>
      </c>
      <c r="D5" s="35" t="s">
        <v>40</v>
      </c>
      <c r="E5" s="35" t="s">
        <v>45</v>
      </c>
      <c r="F5" s="35">
        <v>290</v>
      </c>
    </row>
    <row r="6" spans="1:6" x14ac:dyDescent="0.25">
      <c r="A6" s="36"/>
      <c r="B6" s="34" t="s">
        <v>46</v>
      </c>
      <c r="C6" s="35">
        <v>468</v>
      </c>
      <c r="D6" s="35" t="s">
        <v>40</v>
      </c>
      <c r="E6" s="35" t="s">
        <v>45</v>
      </c>
      <c r="F6" s="35">
        <v>156</v>
      </c>
    </row>
    <row r="7" spans="1:6" x14ac:dyDescent="0.25">
      <c r="A7" s="36"/>
      <c r="B7" s="34" t="s">
        <v>47</v>
      </c>
      <c r="C7" s="35">
        <v>225</v>
      </c>
      <c r="D7" s="35" t="s">
        <v>40</v>
      </c>
      <c r="E7" s="35" t="s">
        <v>41</v>
      </c>
      <c r="F7" s="35">
        <v>75</v>
      </c>
    </row>
    <row r="8" spans="1:6" x14ac:dyDescent="0.25">
      <c r="A8" s="33" t="s">
        <v>48</v>
      </c>
      <c r="B8" s="34" t="s">
        <v>49</v>
      </c>
      <c r="C8" s="35">
        <v>621</v>
      </c>
      <c r="D8" s="35" t="s">
        <v>40</v>
      </c>
      <c r="E8" s="35" t="s">
        <v>41</v>
      </c>
      <c r="F8" s="35">
        <v>207</v>
      </c>
    </row>
    <row r="9" spans="1:6" x14ac:dyDescent="0.25">
      <c r="A9" s="36"/>
      <c r="B9" s="34" t="s">
        <v>50</v>
      </c>
      <c r="C9" s="35">
        <v>723</v>
      </c>
      <c r="D9" s="35" t="s">
        <v>40</v>
      </c>
      <c r="E9" s="35" t="s">
        <v>43</v>
      </c>
      <c r="F9" s="35">
        <v>241</v>
      </c>
    </row>
    <row r="10" spans="1:6" x14ac:dyDescent="0.25">
      <c r="A10" s="36"/>
      <c r="B10" s="34" t="s">
        <v>51</v>
      </c>
      <c r="C10" s="35">
        <v>1314</v>
      </c>
      <c r="D10" s="35" t="s">
        <v>40</v>
      </c>
      <c r="E10" s="35" t="s">
        <v>52</v>
      </c>
      <c r="F10" s="35">
        <v>438</v>
      </c>
    </row>
    <row r="11" spans="1:6" x14ac:dyDescent="0.25">
      <c r="A11" s="36"/>
      <c r="B11" s="34" t="s">
        <v>53</v>
      </c>
      <c r="C11" s="35">
        <v>1728</v>
      </c>
      <c r="D11" s="35" t="s">
        <v>40</v>
      </c>
      <c r="E11" s="35" t="s">
        <v>43</v>
      </c>
      <c r="F11" s="35">
        <v>576</v>
      </c>
    </row>
    <row r="12" spans="1:6" x14ac:dyDescent="0.25">
      <c r="A12" s="33" t="s">
        <v>54</v>
      </c>
      <c r="B12" s="34" t="s">
        <v>55</v>
      </c>
      <c r="C12" s="35">
        <v>1194</v>
      </c>
      <c r="D12" s="35" t="s">
        <v>40</v>
      </c>
      <c r="E12" s="35" t="s">
        <v>43</v>
      </c>
      <c r="F12" s="35">
        <v>398</v>
      </c>
    </row>
    <row r="13" spans="1:6" x14ac:dyDescent="0.25">
      <c r="A13" s="33" t="s">
        <v>56</v>
      </c>
      <c r="B13" s="34" t="s">
        <v>57</v>
      </c>
      <c r="C13" s="35">
        <v>1578</v>
      </c>
      <c r="D13" s="35" t="s">
        <v>40</v>
      </c>
      <c r="E13" s="35" t="s">
        <v>43</v>
      </c>
      <c r="F13" s="35">
        <v>526</v>
      </c>
    </row>
    <row r="14" spans="1:6" x14ac:dyDescent="0.25">
      <c r="A14" s="36"/>
      <c r="B14" s="34" t="s">
        <v>58</v>
      </c>
      <c r="C14" s="35">
        <v>753</v>
      </c>
      <c r="D14" s="35" t="s">
        <v>40</v>
      </c>
      <c r="E14" s="35" t="s">
        <v>45</v>
      </c>
      <c r="F14" s="35">
        <v>251</v>
      </c>
    </row>
    <row r="15" spans="1:6" x14ac:dyDescent="0.25">
      <c r="A15" s="36"/>
      <c r="B15" s="34" t="s">
        <v>59</v>
      </c>
      <c r="C15" s="35">
        <v>798</v>
      </c>
      <c r="D15" s="35" t="s">
        <v>40</v>
      </c>
      <c r="E15" s="35" t="s">
        <v>41</v>
      </c>
      <c r="F15" s="35">
        <v>266</v>
      </c>
    </row>
    <row r="16" spans="1:6" x14ac:dyDescent="0.25">
      <c r="A16" s="33" t="s">
        <v>60</v>
      </c>
      <c r="B16" s="34" t="s">
        <v>61</v>
      </c>
      <c r="C16" s="35">
        <v>1977</v>
      </c>
      <c r="D16" s="35" t="s">
        <v>40</v>
      </c>
      <c r="E16" s="35" t="s">
        <v>43</v>
      </c>
      <c r="F16" s="35">
        <v>659</v>
      </c>
    </row>
    <row r="17" spans="1:6" x14ac:dyDescent="0.25">
      <c r="A17" s="33" t="s">
        <v>62</v>
      </c>
      <c r="B17" s="34" t="s">
        <v>63</v>
      </c>
      <c r="C17" s="35">
        <v>348</v>
      </c>
      <c r="D17" s="35" t="s">
        <v>40</v>
      </c>
      <c r="E17" s="35" t="s">
        <v>43</v>
      </c>
      <c r="F17" s="35">
        <v>116</v>
      </c>
    </row>
    <row r="18" spans="1:6" x14ac:dyDescent="0.25">
      <c r="A18" s="33" t="s">
        <v>64</v>
      </c>
      <c r="B18" s="34" t="s">
        <v>65</v>
      </c>
      <c r="C18" s="35">
        <v>978</v>
      </c>
      <c r="D18" s="35" t="s">
        <v>66</v>
      </c>
      <c r="E18" s="35" t="s">
        <v>45</v>
      </c>
      <c r="F18" s="35">
        <v>326</v>
      </c>
    </row>
    <row r="19" spans="1:6" x14ac:dyDescent="0.25">
      <c r="A19" s="36"/>
      <c r="B19" s="34" t="s">
        <v>67</v>
      </c>
      <c r="C19" s="35">
        <v>1467</v>
      </c>
      <c r="D19" s="35" t="s">
        <v>40</v>
      </c>
      <c r="E19" s="35" t="s">
        <v>45</v>
      </c>
      <c r="F19" s="35">
        <v>489</v>
      </c>
    </row>
    <row r="20" spans="1:6" x14ac:dyDescent="0.25">
      <c r="A20" s="36"/>
      <c r="B20" s="34" t="s">
        <v>68</v>
      </c>
      <c r="C20" s="35">
        <v>357</v>
      </c>
      <c r="D20" s="35" t="s">
        <v>40</v>
      </c>
      <c r="E20" s="35" t="s">
        <v>45</v>
      </c>
      <c r="F20" s="35">
        <v>119</v>
      </c>
    </row>
    <row r="21" spans="1:6" x14ac:dyDescent="0.25">
      <c r="A21" s="36"/>
      <c r="B21" s="34" t="s">
        <v>69</v>
      </c>
      <c r="C21" s="35">
        <v>1488</v>
      </c>
      <c r="D21" s="35" t="s">
        <v>40</v>
      </c>
      <c r="E21" s="35" t="s">
        <v>41</v>
      </c>
      <c r="F21" s="35">
        <v>496</v>
      </c>
    </row>
    <row r="22" spans="1:6" x14ac:dyDescent="0.25">
      <c r="A22" s="36"/>
      <c r="B22" s="34" t="s">
        <v>70</v>
      </c>
      <c r="C22" s="35">
        <v>303</v>
      </c>
      <c r="D22" s="35" t="s">
        <v>66</v>
      </c>
      <c r="E22" s="35" t="s">
        <v>45</v>
      </c>
      <c r="F22" s="35">
        <v>101</v>
      </c>
    </row>
    <row r="23" spans="1:6" x14ac:dyDescent="0.25">
      <c r="A23" s="36"/>
      <c r="B23" s="34" t="s">
        <v>71</v>
      </c>
      <c r="C23" s="35">
        <v>2013</v>
      </c>
      <c r="D23" s="35" t="s">
        <v>40</v>
      </c>
      <c r="E23" s="35" t="s">
        <v>45</v>
      </c>
      <c r="F23" s="35">
        <v>671</v>
      </c>
    </row>
    <row r="24" spans="1:6" x14ac:dyDescent="0.25">
      <c r="A24" s="36"/>
      <c r="B24" s="34" t="s">
        <v>72</v>
      </c>
      <c r="C24" s="35">
        <v>681</v>
      </c>
      <c r="D24" s="35" t="s">
        <v>40</v>
      </c>
      <c r="E24" s="35" t="s">
        <v>45</v>
      </c>
      <c r="F24" s="35">
        <v>227</v>
      </c>
    </row>
    <row r="25" spans="1:6" x14ac:dyDescent="0.25">
      <c r="A25" s="36"/>
      <c r="B25" s="34" t="s">
        <v>73</v>
      </c>
      <c r="C25" s="35">
        <v>1185</v>
      </c>
      <c r="D25" s="35" t="s">
        <v>40</v>
      </c>
      <c r="E25" s="35" t="s">
        <v>43</v>
      </c>
      <c r="F25" s="35">
        <v>395</v>
      </c>
    </row>
    <row r="26" spans="1:6" x14ac:dyDescent="0.25">
      <c r="A26" s="36"/>
      <c r="B26" s="34" t="s">
        <v>74</v>
      </c>
      <c r="C26" s="35">
        <v>573</v>
      </c>
      <c r="D26" s="35" t="s">
        <v>40</v>
      </c>
      <c r="E26" s="35" t="s">
        <v>45</v>
      </c>
      <c r="F26" s="35">
        <v>191</v>
      </c>
    </row>
    <row r="27" spans="1:6" x14ac:dyDescent="0.25">
      <c r="A27" s="33" t="s">
        <v>75</v>
      </c>
      <c r="B27" s="34" t="s">
        <v>76</v>
      </c>
      <c r="C27" s="35">
        <v>633</v>
      </c>
      <c r="D27" s="35" t="s">
        <v>40</v>
      </c>
      <c r="E27" s="35" t="s">
        <v>41</v>
      </c>
      <c r="F27" s="35">
        <v>211</v>
      </c>
    </row>
    <row r="28" spans="1:6" x14ac:dyDescent="0.25">
      <c r="A28" s="36"/>
      <c r="B28" s="34" t="s">
        <v>77</v>
      </c>
      <c r="C28" s="35">
        <v>378</v>
      </c>
      <c r="D28" s="35" t="s">
        <v>40</v>
      </c>
      <c r="E28" s="35" t="s">
        <v>41</v>
      </c>
      <c r="F28" s="35">
        <v>126</v>
      </c>
    </row>
    <row r="29" spans="1:6" x14ac:dyDescent="0.25">
      <c r="A29" s="36"/>
      <c r="B29" s="34" t="s">
        <v>78</v>
      </c>
      <c r="C29" s="35">
        <v>351</v>
      </c>
      <c r="D29" s="35" t="s">
        <v>40</v>
      </c>
      <c r="E29" s="35" t="s">
        <v>41</v>
      </c>
      <c r="F29" s="35">
        <v>117</v>
      </c>
    </row>
    <row r="30" spans="1:6" x14ac:dyDescent="0.25">
      <c r="A30" s="36"/>
      <c r="B30" s="34" t="s">
        <v>79</v>
      </c>
      <c r="C30" s="35">
        <v>1722</v>
      </c>
      <c r="D30" s="35" t="s">
        <v>40</v>
      </c>
      <c r="E30" s="35" t="s">
        <v>43</v>
      </c>
      <c r="F30" s="35">
        <v>574</v>
      </c>
    </row>
    <row r="31" spans="1:6" x14ac:dyDescent="0.25">
      <c r="A31" s="36"/>
      <c r="B31" s="34" t="s">
        <v>80</v>
      </c>
      <c r="C31" s="35">
        <v>1038</v>
      </c>
      <c r="D31" s="35" t="s">
        <v>40</v>
      </c>
      <c r="E31" s="35" t="s">
        <v>45</v>
      </c>
      <c r="F31" s="35">
        <v>346</v>
      </c>
    </row>
    <row r="32" spans="1:6" x14ac:dyDescent="0.25">
      <c r="A32" s="36"/>
      <c r="B32" s="34" t="s">
        <v>81</v>
      </c>
      <c r="C32" s="35">
        <v>447</v>
      </c>
      <c r="D32" s="35" t="s">
        <v>40</v>
      </c>
      <c r="E32" s="35" t="s">
        <v>45</v>
      </c>
      <c r="F32" s="35">
        <v>149</v>
      </c>
    </row>
    <row r="33" spans="1:6" x14ac:dyDescent="0.25">
      <c r="A33" s="33" t="s">
        <v>82</v>
      </c>
      <c r="B33" s="34" t="s">
        <v>83</v>
      </c>
      <c r="C33" s="35">
        <v>1981</v>
      </c>
      <c r="D33" s="36"/>
      <c r="E33" s="36"/>
      <c r="F33" s="37"/>
    </row>
    <row r="34" spans="1:6" x14ac:dyDescent="0.25">
      <c r="A34" s="36"/>
      <c r="B34" s="34" t="s">
        <v>83</v>
      </c>
      <c r="C34" s="35">
        <v>1981</v>
      </c>
      <c r="D34" s="36"/>
      <c r="E34" s="36"/>
      <c r="F34" s="37"/>
    </row>
    <row r="35" spans="1:6" x14ac:dyDescent="0.25">
      <c r="A35" s="36"/>
      <c r="B35" s="34" t="s">
        <v>83</v>
      </c>
      <c r="C35" s="35">
        <v>1981</v>
      </c>
      <c r="D35" s="36"/>
      <c r="E35" s="36"/>
      <c r="F35" s="37"/>
    </row>
    <row r="36" spans="1:6" x14ac:dyDescent="0.25">
      <c r="A36" s="36"/>
      <c r="B36" s="34" t="s">
        <v>84</v>
      </c>
      <c r="C36" s="35">
        <v>3461</v>
      </c>
      <c r="D36" s="36"/>
      <c r="E36" s="36"/>
      <c r="F36" s="37"/>
    </row>
    <row r="37" spans="1:6" x14ac:dyDescent="0.25">
      <c r="A37" s="36"/>
      <c r="B37" s="34" t="s">
        <v>84</v>
      </c>
      <c r="C37" s="35">
        <v>3461</v>
      </c>
      <c r="D37" s="36"/>
      <c r="E37" s="36"/>
      <c r="F37" s="37"/>
    </row>
    <row r="38" spans="1:6" x14ac:dyDescent="0.25">
      <c r="A38" s="36"/>
      <c r="B38" s="34" t="s">
        <v>85</v>
      </c>
      <c r="C38" s="35">
        <v>125</v>
      </c>
      <c r="D38" s="36"/>
      <c r="E38" s="36"/>
      <c r="F38" s="37"/>
    </row>
    <row r="39" spans="1:6" x14ac:dyDescent="0.25">
      <c r="A39" s="36"/>
      <c r="B39" s="34" t="s">
        <v>85</v>
      </c>
      <c r="C39" s="35">
        <v>125</v>
      </c>
      <c r="D39" s="36"/>
      <c r="E39" s="36"/>
      <c r="F39" s="37"/>
    </row>
    <row r="40" spans="1:6" x14ac:dyDescent="0.25">
      <c r="A40" s="36"/>
      <c r="B40" s="34" t="s">
        <v>85</v>
      </c>
      <c r="C40" s="35">
        <v>125</v>
      </c>
      <c r="D40" s="36"/>
      <c r="E40" s="36"/>
      <c r="F40" s="37"/>
    </row>
    <row r="41" spans="1:6" x14ac:dyDescent="0.25">
      <c r="A41" s="33" t="s">
        <v>86</v>
      </c>
      <c r="B41" s="34" t="s">
        <v>87</v>
      </c>
      <c r="C41" s="35">
        <v>71</v>
      </c>
      <c r="D41" s="36"/>
      <c r="E41" s="36"/>
      <c r="F41" s="37"/>
    </row>
    <row r="42" spans="1:6" x14ac:dyDescent="0.25">
      <c r="A42" s="36"/>
      <c r="B42" s="34" t="s">
        <v>88</v>
      </c>
      <c r="C42" s="35">
        <v>74</v>
      </c>
      <c r="D42" s="36"/>
      <c r="E42" s="36"/>
      <c r="F42" s="37"/>
    </row>
    <row r="43" spans="1:6" x14ac:dyDescent="0.25">
      <c r="A43" s="36"/>
      <c r="B43" s="34" t="s">
        <v>88</v>
      </c>
      <c r="C43" s="35">
        <v>74</v>
      </c>
      <c r="D43" s="36"/>
      <c r="E43" s="36"/>
      <c r="F43" s="37"/>
    </row>
    <row r="44" spans="1:6" x14ac:dyDescent="0.25">
      <c r="A44" s="36"/>
      <c r="B44" s="34" t="s">
        <v>88</v>
      </c>
      <c r="C44" s="35">
        <v>74</v>
      </c>
      <c r="D44" s="36"/>
      <c r="E44" s="36"/>
      <c r="F44" s="37"/>
    </row>
    <row r="45" spans="1:6" x14ac:dyDescent="0.25">
      <c r="A45" s="36"/>
      <c r="B45" s="34" t="s">
        <v>89</v>
      </c>
      <c r="C45" s="35">
        <v>72</v>
      </c>
      <c r="D45" s="36"/>
      <c r="E45" s="36"/>
      <c r="F45" s="37"/>
    </row>
    <row r="46" spans="1:6" x14ac:dyDescent="0.25">
      <c r="A46" s="36"/>
      <c r="B46" s="34" t="s">
        <v>90</v>
      </c>
      <c r="C46" s="35">
        <v>73</v>
      </c>
      <c r="D46" s="36"/>
      <c r="E46" s="36"/>
      <c r="F46" s="37"/>
    </row>
    <row r="47" spans="1:6" x14ac:dyDescent="0.25">
      <c r="A47" s="36"/>
      <c r="B47" s="34" t="s">
        <v>91</v>
      </c>
      <c r="C47" s="35">
        <v>74</v>
      </c>
      <c r="D47" s="36"/>
      <c r="E47" s="36"/>
      <c r="F47" s="37"/>
    </row>
    <row r="48" spans="1:6" x14ac:dyDescent="0.25">
      <c r="A48" s="36"/>
      <c r="B48" s="34" t="s">
        <v>92</v>
      </c>
      <c r="C48" s="35">
        <v>73</v>
      </c>
      <c r="D48" s="36"/>
      <c r="E48" s="36"/>
      <c r="F48" s="37"/>
    </row>
    <row r="49" spans="1:6" x14ac:dyDescent="0.25">
      <c r="A49" s="36"/>
      <c r="B49" s="34" t="s">
        <v>93</v>
      </c>
      <c r="C49" s="35">
        <v>81</v>
      </c>
      <c r="D49" s="36"/>
      <c r="E49" s="36"/>
      <c r="F49" s="37"/>
    </row>
    <row r="50" spans="1:6" x14ac:dyDescent="0.25">
      <c r="A50" s="36"/>
      <c r="B50" s="34" t="s">
        <v>94</v>
      </c>
      <c r="C50" s="35">
        <v>74</v>
      </c>
      <c r="D50" s="36"/>
      <c r="E50" s="36"/>
      <c r="F50" s="37"/>
    </row>
    <row r="51" spans="1:6" x14ac:dyDescent="0.25">
      <c r="A51" s="36"/>
      <c r="B51" s="34" t="s">
        <v>95</v>
      </c>
      <c r="C51" s="35">
        <v>72</v>
      </c>
      <c r="D51" s="36"/>
      <c r="E51" s="36"/>
      <c r="F51" s="37"/>
    </row>
    <row r="52" spans="1:6" x14ac:dyDescent="0.25">
      <c r="A52" s="36"/>
      <c r="B52" s="34" t="s">
        <v>96</v>
      </c>
      <c r="C52" s="35">
        <v>74</v>
      </c>
      <c r="D52" s="36"/>
      <c r="E52" s="36"/>
      <c r="F52" s="37"/>
    </row>
    <row r="53" spans="1:6" x14ac:dyDescent="0.25">
      <c r="A53" s="36"/>
      <c r="B53" s="34" t="s">
        <v>96</v>
      </c>
      <c r="C53" s="35">
        <v>75</v>
      </c>
      <c r="D53" s="36"/>
      <c r="E53" s="36"/>
      <c r="F53" s="37"/>
    </row>
    <row r="54" spans="1:6" x14ac:dyDescent="0.25">
      <c r="A54" s="36"/>
      <c r="B54" s="34" t="s">
        <v>97</v>
      </c>
      <c r="C54" s="35">
        <v>72</v>
      </c>
      <c r="D54" s="36"/>
      <c r="E54" s="36"/>
      <c r="F54" s="37"/>
    </row>
    <row r="55" spans="1:6" x14ac:dyDescent="0.25">
      <c r="A55" s="36"/>
      <c r="B55" s="34" t="s">
        <v>97</v>
      </c>
      <c r="C55" s="35">
        <v>72</v>
      </c>
      <c r="D55" s="36"/>
      <c r="E55" s="36"/>
      <c r="F55" s="37"/>
    </row>
    <row r="56" spans="1:6" x14ac:dyDescent="0.25">
      <c r="A56" s="36"/>
      <c r="B56" s="34" t="s">
        <v>98</v>
      </c>
      <c r="C56" s="35">
        <v>88</v>
      </c>
      <c r="D56" s="36"/>
      <c r="E56" s="36"/>
      <c r="F56" s="37"/>
    </row>
    <row r="57" spans="1:6" x14ac:dyDescent="0.25">
      <c r="A57" s="36"/>
      <c r="B57" s="34" t="s">
        <v>99</v>
      </c>
      <c r="C57" s="35">
        <v>87</v>
      </c>
      <c r="D57" s="36"/>
      <c r="E57" s="36"/>
      <c r="F57" s="37"/>
    </row>
    <row r="58" spans="1:6" x14ac:dyDescent="0.25">
      <c r="A58" s="36"/>
      <c r="B58" s="34" t="s">
        <v>100</v>
      </c>
      <c r="C58" s="35">
        <v>87</v>
      </c>
      <c r="D58" s="36"/>
      <c r="E58" s="36"/>
      <c r="F58" s="37"/>
    </row>
    <row r="59" spans="1:6" x14ac:dyDescent="0.25">
      <c r="A59" s="36"/>
      <c r="B59" s="34" t="s">
        <v>101</v>
      </c>
      <c r="C59" s="35">
        <v>74</v>
      </c>
      <c r="D59" s="36"/>
      <c r="E59" s="36"/>
      <c r="F59" s="37"/>
    </row>
    <row r="60" spans="1:6" x14ac:dyDescent="0.25">
      <c r="A60" s="38"/>
      <c r="B60" s="39" t="s">
        <v>102</v>
      </c>
      <c r="C60" s="40">
        <v>83</v>
      </c>
      <c r="D60" s="38"/>
      <c r="E60" s="38"/>
      <c r="F60" s="41"/>
    </row>
  </sheetData>
  <mergeCells count="1">
    <mergeCell ref="A1:F1"/>
  </mergeCells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workbookViewId="0">
      <selection sqref="A1:I1"/>
    </sheetView>
  </sheetViews>
  <sheetFormatPr defaultColWidth="9" defaultRowHeight="13.8" x14ac:dyDescent="0.25"/>
  <cols>
    <col min="1" max="1" width="23.88671875" customWidth="1"/>
    <col min="2" max="2" width="24.109375" customWidth="1"/>
    <col min="3" max="5" width="8.88671875"/>
    <col min="6" max="6" width="24.44140625" customWidth="1"/>
    <col min="7" max="7" width="20.44140625" customWidth="1"/>
    <col min="8" max="8" width="8.88671875"/>
    <col min="9" max="9" width="12.33203125" customWidth="1"/>
  </cols>
  <sheetData>
    <row r="1" spans="1:9" x14ac:dyDescent="0.25">
      <c r="A1" s="63" t="s">
        <v>347</v>
      </c>
      <c r="B1" s="63"/>
      <c r="C1" s="63"/>
      <c r="D1" s="63"/>
      <c r="E1" s="63"/>
      <c r="F1" s="63"/>
      <c r="G1" s="63"/>
      <c r="H1" s="63"/>
      <c r="I1" s="63"/>
    </row>
    <row r="2" spans="1:9" x14ac:dyDescent="0.25">
      <c r="A2" s="63" t="s">
        <v>335</v>
      </c>
      <c r="B2" s="64"/>
      <c r="C2" s="64"/>
      <c r="D2" s="64"/>
      <c r="E2" s="64"/>
      <c r="F2" s="63" t="s">
        <v>336</v>
      </c>
      <c r="G2" s="64"/>
      <c r="H2" s="64"/>
      <c r="I2" s="64"/>
    </row>
    <row r="3" spans="1:9" x14ac:dyDescent="0.25">
      <c r="A3" s="25" t="s">
        <v>4</v>
      </c>
      <c r="B3" s="25" t="s">
        <v>103</v>
      </c>
      <c r="C3" s="25" t="s">
        <v>104</v>
      </c>
      <c r="D3" s="25" t="s">
        <v>105</v>
      </c>
      <c r="E3" s="25"/>
      <c r="F3" s="25" t="s">
        <v>4</v>
      </c>
      <c r="G3" s="25" t="s">
        <v>103</v>
      </c>
      <c r="H3" s="25" t="s">
        <v>104</v>
      </c>
      <c r="I3" s="25" t="s">
        <v>105</v>
      </c>
    </row>
    <row r="4" spans="1:9" x14ac:dyDescent="0.25">
      <c r="A4" s="26" t="s">
        <v>106</v>
      </c>
      <c r="B4" s="26" t="s">
        <v>107</v>
      </c>
      <c r="C4" s="26">
        <v>7</v>
      </c>
      <c r="D4" s="26"/>
      <c r="E4" s="26"/>
      <c r="F4" s="26" t="s">
        <v>106</v>
      </c>
      <c r="G4" s="26" t="s">
        <v>107</v>
      </c>
      <c r="H4" s="26">
        <v>7</v>
      </c>
      <c r="I4" s="26"/>
    </row>
    <row r="5" spans="1:9" x14ac:dyDescent="0.25">
      <c r="A5" s="26"/>
      <c r="B5" s="26" t="s">
        <v>108</v>
      </c>
      <c r="C5" s="26">
        <v>15</v>
      </c>
      <c r="D5" s="26"/>
      <c r="E5" s="26"/>
      <c r="F5" s="26"/>
      <c r="G5" s="26" t="s">
        <v>108</v>
      </c>
      <c r="H5" s="26">
        <v>15</v>
      </c>
      <c r="I5" s="26"/>
    </row>
    <row r="6" spans="1:9" x14ac:dyDescent="0.25">
      <c r="A6" s="26"/>
      <c r="B6" s="26" t="s">
        <v>109</v>
      </c>
      <c r="C6" s="26">
        <v>3</v>
      </c>
      <c r="D6" s="26"/>
      <c r="E6" s="26"/>
      <c r="F6" s="26"/>
      <c r="G6" s="26" t="s">
        <v>109</v>
      </c>
      <c r="H6" s="26">
        <v>3</v>
      </c>
      <c r="I6" s="26"/>
    </row>
    <row r="7" spans="1:9" x14ac:dyDescent="0.25">
      <c r="A7" s="26"/>
      <c r="B7" s="26" t="s">
        <v>110</v>
      </c>
      <c r="C7" s="26">
        <v>25</v>
      </c>
      <c r="D7" s="26"/>
      <c r="E7" s="26"/>
      <c r="F7" s="26"/>
      <c r="G7" s="26" t="s">
        <v>110</v>
      </c>
      <c r="H7" s="26">
        <v>25</v>
      </c>
      <c r="I7" s="26"/>
    </row>
    <row r="8" spans="1:9" x14ac:dyDescent="0.25">
      <c r="A8" s="26"/>
      <c r="B8" s="26" t="s">
        <v>111</v>
      </c>
      <c r="C8" s="26">
        <v>50</v>
      </c>
      <c r="D8" s="27">
        <v>0.1168</v>
      </c>
      <c r="E8" s="26"/>
      <c r="F8" s="26"/>
      <c r="G8" s="26" t="s">
        <v>111</v>
      </c>
      <c r="H8" s="26">
        <v>50</v>
      </c>
      <c r="I8" s="27">
        <v>0.1179</v>
      </c>
    </row>
    <row r="9" spans="1:9" x14ac:dyDescent="0.25">
      <c r="A9" s="26" t="s">
        <v>112</v>
      </c>
      <c r="B9" s="26" t="s">
        <v>113</v>
      </c>
      <c r="C9" s="26">
        <v>4</v>
      </c>
      <c r="D9" s="26"/>
      <c r="E9" s="26"/>
      <c r="F9" s="26" t="s">
        <v>112</v>
      </c>
      <c r="G9" s="26" t="s">
        <v>113</v>
      </c>
      <c r="H9" s="26">
        <v>4</v>
      </c>
      <c r="I9" s="26"/>
    </row>
    <row r="10" spans="1:9" x14ac:dyDescent="0.25">
      <c r="A10" s="26"/>
      <c r="B10" s="26" t="s">
        <v>114</v>
      </c>
      <c r="C10" s="26">
        <v>1</v>
      </c>
      <c r="D10" s="26"/>
      <c r="E10" s="26"/>
      <c r="F10" s="26"/>
      <c r="G10" s="26" t="s">
        <v>114</v>
      </c>
      <c r="H10" s="26">
        <v>1</v>
      </c>
      <c r="I10" s="26"/>
    </row>
    <row r="11" spans="1:9" x14ac:dyDescent="0.25">
      <c r="A11" s="26"/>
      <c r="B11" s="26" t="s">
        <v>115</v>
      </c>
      <c r="C11" s="26">
        <v>4</v>
      </c>
      <c r="D11" s="26"/>
      <c r="E11" s="26"/>
      <c r="F11" s="26"/>
      <c r="G11" s="26" t="s">
        <v>115</v>
      </c>
      <c r="H11" s="26">
        <v>4</v>
      </c>
      <c r="I11" s="26"/>
    </row>
    <row r="12" spans="1:9" x14ac:dyDescent="0.25">
      <c r="A12" s="26"/>
      <c r="B12" s="26" t="s">
        <v>116</v>
      </c>
      <c r="C12" s="26">
        <v>5</v>
      </c>
      <c r="D12" s="26"/>
      <c r="E12" s="26"/>
      <c r="F12" s="26"/>
      <c r="G12" s="26" t="s">
        <v>116</v>
      </c>
      <c r="H12" s="26">
        <v>5</v>
      </c>
      <c r="I12" s="26"/>
    </row>
    <row r="13" spans="1:9" x14ac:dyDescent="0.25">
      <c r="A13" s="26"/>
      <c r="B13" s="26" t="s">
        <v>117</v>
      </c>
      <c r="C13" s="26">
        <v>30</v>
      </c>
      <c r="D13" s="26"/>
      <c r="E13" s="26"/>
      <c r="F13" s="26"/>
      <c r="G13" s="26" t="s">
        <v>117</v>
      </c>
      <c r="H13" s="26">
        <v>30</v>
      </c>
      <c r="I13" s="26"/>
    </row>
    <row r="14" spans="1:9" x14ac:dyDescent="0.25">
      <c r="A14" s="26"/>
      <c r="B14" s="26" t="s">
        <v>118</v>
      </c>
      <c r="C14" s="26">
        <v>62</v>
      </c>
      <c r="D14" s="26"/>
      <c r="E14" s="26"/>
      <c r="F14" s="26"/>
      <c r="G14" s="26" t="s">
        <v>118</v>
      </c>
      <c r="H14" s="26">
        <v>60</v>
      </c>
      <c r="I14" s="26"/>
    </row>
    <row r="15" spans="1:9" x14ac:dyDescent="0.25">
      <c r="A15" s="26"/>
      <c r="B15" s="26" t="s">
        <v>119</v>
      </c>
      <c r="C15" s="26">
        <v>31</v>
      </c>
      <c r="D15" s="26"/>
      <c r="E15" s="26"/>
      <c r="F15" s="26"/>
      <c r="G15" s="26" t="s">
        <v>119</v>
      </c>
      <c r="H15" s="26">
        <v>31</v>
      </c>
      <c r="I15" s="26"/>
    </row>
    <row r="16" spans="1:9" x14ac:dyDescent="0.25">
      <c r="A16" s="26"/>
      <c r="B16" s="26" t="s">
        <v>120</v>
      </c>
      <c r="C16" s="26">
        <v>36</v>
      </c>
      <c r="D16" s="26"/>
      <c r="E16" s="26"/>
      <c r="F16" s="26"/>
      <c r="G16" s="26" t="s">
        <v>120</v>
      </c>
      <c r="H16" s="26">
        <v>36</v>
      </c>
      <c r="I16" s="26"/>
    </row>
    <row r="17" spans="1:9" x14ac:dyDescent="0.25">
      <c r="A17" s="26"/>
      <c r="B17" s="26" t="s">
        <v>121</v>
      </c>
      <c r="C17" s="26">
        <v>38</v>
      </c>
      <c r="D17" s="26"/>
      <c r="E17" s="26"/>
      <c r="F17" s="26"/>
      <c r="G17" s="26" t="s">
        <v>121</v>
      </c>
      <c r="H17" s="26">
        <v>38</v>
      </c>
      <c r="I17" s="26"/>
    </row>
    <row r="18" spans="1:9" x14ac:dyDescent="0.25">
      <c r="A18" s="26"/>
      <c r="B18" s="26" t="s">
        <v>111</v>
      </c>
      <c r="C18" s="26">
        <v>211</v>
      </c>
      <c r="D18" s="27">
        <v>0.49299999999999999</v>
      </c>
      <c r="E18" s="26"/>
      <c r="F18" s="26"/>
      <c r="G18" s="26" t="s">
        <v>111</v>
      </c>
      <c r="H18" s="26">
        <v>209</v>
      </c>
      <c r="I18" s="27">
        <v>0.4929</v>
      </c>
    </row>
    <row r="19" spans="1:9" x14ac:dyDescent="0.25">
      <c r="A19" s="26" t="s">
        <v>122</v>
      </c>
      <c r="B19" s="26" t="s">
        <v>123</v>
      </c>
      <c r="C19" s="26">
        <v>1</v>
      </c>
      <c r="D19" s="26"/>
      <c r="E19" s="26"/>
      <c r="F19" s="26" t="s">
        <v>122</v>
      </c>
      <c r="G19" s="26" t="s">
        <v>124</v>
      </c>
      <c r="H19" s="26">
        <v>1</v>
      </c>
      <c r="I19" s="26"/>
    </row>
    <row r="20" spans="1:9" x14ac:dyDescent="0.25">
      <c r="A20" s="26"/>
      <c r="B20" s="26" t="s">
        <v>124</v>
      </c>
      <c r="C20" s="26">
        <v>1</v>
      </c>
      <c r="D20" s="26"/>
      <c r="E20" s="26"/>
      <c r="F20" s="26"/>
      <c r="G20" s="26" t="s">
        <v>111</v>
      </c>
      <c r="H20" s="26">
        <v>1</v>
      </c>
      <c r="I20" s="27">
        <v>2.3999999999999998E-3</v>
      </c>
    </row>
    <row r="21" spans="1:9" x14ac:dyDescent="0.25">
      <c r="A21" s="26"/>
      <c r="B21" s="26" t="s">
        <v>111</v>
      </c>
      <c r="C21" s="26">
        <v>2</v>
      </c>
      <c r="D21" s="27">
        <v>4.7000000000000002E-3</v>
      </c>
      <c r="E21" s="26"/>
      <c r="F21" s="26" t="s">
        <v>125</v>
      </c>
      <c r="G21" s="26" t="s">
        <v>126</v>
      </c>
      <c r="H21" s="26">
        <v>6</v>
      </c>
      <c r="I21" s="26"/>
    </row>
    <row r="22" spans="1:9" x14ac:dyDescent="0.25">
      <c r="A22" s="26" t="s">
        <v>125</v>
      </c>
      <c r="B22" s="26" t="s">
        <v>126</v>
      </c>
      <c r="C22" s="26">
        <v>6</v>
      </c>
      <c r="D22" s="26"/>
      <c r="E22" s="26"/>
      <c r="F22" s="26"/>
      <c r="G22" s="26" t="s">
        <v>127</v>
      </c>
      <c r="H22" s="26">
        <v>14</v>
      </c>
      <c r="I22" s="26"/>
    </row>
    <row r="23" spans="1:9" x14ac:dyDescent="0.25">
      <c r="A23" s="26"/>
      <c r="B23" s="26" t="s">
        <v>127</v>
      </c>
      <c r="C23" s="26">
        <v>14</v>
      </c>
      <c r="D23" s="26"/>
      <c r="E23" s="26"/>
      <c r="F23" s="26"/>
      <c r="G23" s="26" t="s">
        <v>128</v>
      </c>
      <c r="H23" s="26">
        <v>5</v>
      </c>
      <c r="I23" s="26"/>
    </row>
    <row r="24" spans="1:9" x14ac:dyDescent="0.25">
      <c r="A24" s="26"/>
      <c r="B24" s="26" t="s">
        <v>128</v>
      </c>
      <c r="C24" s="26">
        <v>5</v>
      </c>
      <c r="D24" s="26"/>
      <c r="E24" s="26"/>
      <c r="F24" s="26"/>
      <c r="G24" s="26" t="s">
        <v>129</v>
      </c>
      <c r="H24" s="26">
        <v>17</v>
      </c>
      <c r="I24" s="26"/>
    </row>
    <row r="25" spans="1:9" x14ac:dyDescent="0.25">
      <c r="A25" s="26"/>
      <c r="B25" s="26" t="s">
        <v>129</v>
      </c>
      <c r="C25" s="26">
        <v>17</v>
      </c>
      <c r="D25" s="26"/>
      <c r="E25" s="26"/>
      <c r="F25" s="26"/>
      <c r="G25" s="26" t="s">
        <v>111</v>
      </c>
      <c r="H25" s="26">
        <v>42</v>
      </c>
      <c r="I25" s="27">
        <v>9.9099999999999994E-2</v>
      </c>
    </row>
    <row r="26" spans="1:9" x14ac:dyDescent="0.25">
      <c r="A26" s="26"/>
      <c r="B26" s="26" t="s">
        <v>111</v>
      </c>
      <c r="C26" s="26">
        <v>42</v>
      </c>
      <c r="D26" s="27">
        <v>9.8100000000000007E-2</v>
      </c>
      <c r="E26" s="26"/>
      <c r="F26" s="26" t="s">
        <v>130</v>
      </c>
      <c r="G26" s="26" t="s">
        <v>131</v>
      </c>
      <c r="H26" s="26">
        <v>36</v>
      </c>
      <c r="I26" s="26"/>
    </row>
    <row r="27" spans="1:9" x14ac:dyDescent="0.25">
      <c r="A27" s="26" t="s">
        <v>130</v>
      </c>
      <c r="B27" s="26" t="s">
        <v>131</v>
      </c>
      <c r="C27" s="26">
        <v>36</v>
      </c>
      <c r="D27" s="26"/>
      <c r="E27" s="26"/>
      <c r="F27" s="26"/>
      <c r="G27" s="26" t="s">
        <v>132</v>
      </c>
      <c r="H27" s="26">
        <v>10</v>
      </c>
      <c r="I27" s="26"/>
    </row>
    <row r="28" spans="1:9" x14ac:dyDescent="0.25">
      <c r="A28" s="26"/>
      <c r="B28" s="26" t="s">
        <v>132</v>
      </c>
      <c r="C28" s="26">
        <v>10</v>
      </c>
      <c r="D28" s="26"/>
      <c r="E28" s="26"/>
      <c r="F28" s="26"/>
      <c r="G28" s="26" t="s">
        <v>133</v>
      </c>
      <c r="H28" s="26">
        <v>4</v>
      </c>
      <c r="I28" s="26"/>
    </row>
    <row r="29" spans="1:9" x14ac:dyDescent="0.25">
      <c r="A29" s="26"/>
      <c r="B29" s="26" t="s">
        <v>133</v>
      </c>
      <c r="C29" s="26">
        <v>4</v>
      </c>
      <c r="D29" s="26"/>
      <c r="E29" s="26"/>
      <c r="F29" s="26"/>
      <c r="G29" s="26" t="s">
        <v>134</v>
      </c>
      <c r="H29" s="26">
        <v>18</v>
      </c>
      <c r="I29" s="26"/>
    </row>
    <row r="30" spans="1:9" x14ac:dyDescent="0.25">
      <c r="A30" s="26"/>
      <c r="B30" s="26" t="s">
        <v>134</v>
      </c>
      <c r="C30" s="26">
        <v>18</v>
      </c>
      <c r="D30" s="26"/>
      <c r="E30" s="26"/>
      <c r="F30" s="26"/>
      <c r="G30" s="26" t="s">
        <v>135</v>
      </c>
      <c r="H30" s="26">
        <v>22</v>
      </c>
      <c r="I30" s="26"/>
    </row>
    <row r="31" spans="1:9" x14ac:dyDescent="0.25">
      <c r="A31" s="26"/>
      <c r="B31" s="26" t="s">
        <v>135</v>
      </c>
      <c r="C31" s="26">
        <v>23</v>
      </c>
      <c r="D31" s="26"/>
      <c r="E31" s="26"/>
      <c r="F31" s="26"/>
      <c r="G31" s="26" t="s">
        <v>136</v>
      </c>
      <c r="H31" s="26">
        <v>6</v>
      </c>
      <c r="I31" s="26"/>
    </row>
    <row r="32" spans="1:9" x14ac:dyDescent="0.25">
      <c r="A32" s="26"/>
      <c r="B32" s="26" t="s">
        <v>136</v>
      </c>
      <c r="C32" s="26">
        <v>6</v>
      </c>
      <c r="D32" s="26"/>
      <c r="E32" s="26"/>
      <c r="F32" s="26"/>
      <c r="G32" s="26" t="s">
        <v>137</v>
      </c>
      <c r="H32" s="26">
        <v>5</v>
      </c>
      <c r="I32" s="26"/>
    </row>
    <row r="33" spans="1:9" x14ac:dyDescent="0.25">
      <c r="A33" s="26"/>
      <c r="B33" s="26" t="s">
        <v>137</v>
      </c>
      <c r="C33" s="26">
        <v>5</v>
      </c>
      <c r="D33" s="26"/>
      <c r="E33" s="26"/>
      <c r="F33" s="26"/>
      <c r="G33" s="26" t="s">
        <v>138</v>
      </c>
      <c r="H33" s="26">
        <v>14</v>
      </c>
      <c r="I33" s="26"/>
    </row>
    <row r="34" spans="1:9" x14ac:dyDescent="0.25">
      <c r="A34" s="26"/>
      <c r="B34" s="26" t="s">
        <v>138</v>
      </c>
      <c r="C34" s="26">
        <v>14</v>
      </c>
      <c r="D34" s="26"/>
      <c r="E34" s="26"/>
      <c r="F34" s="26"/>
      <c r="G34" s="26" t="s">
        <v>139</v>
      </c>
      <c r="H34" s="26">
        <v>1</v>
      </c>
      <c r="I34" s="26"/>
    </row>
    <row r="35" spans="1:9" x14ac:dyDescent="0.25">
      <c r="A35" s="26"/>
      <c r="B35" s="26" t="s">
        <v>139</v>
      </c>
      <c r="C35" s="26">
        <v>1</v>
      </c>
      <c r="D35" s="26"/>
      <c r="E35" s="26"/>
      <c r="F35" s="26"/>
      <c r="G35" s="26" t="s">
        <v>140</v>
      </c>
      <c r="H35" s="26">
        <v>3</v>
      </c>
      <c r="I35" s="26"/>
    </row>
    <row r="36" spans="1:9" x14ac:dyDescent="0.25">
      <c r="A36" s="26"/>
      <c r="B36" s="26" t="s">
        <v>140</v>
      </c>
      <c r="C36" s="26">
        <v>3</v>
      </c>
      <c r="D36" s="26"/>
      <c r="E36" s="26"/>
      <c r="F36" s="26"/>
      <c r="G36" s="26" t="s">
        <v>141</v>
      </c>
      <c r="H36" s="26">
        <v>1</v>
      </c>
      <c r="I36" s="26"/>
    </row>
    <row r="37" spans="1:9" x14ac:dyDescent="0.25">
      <c r="A37" s="26"/>
      <c r="B37" s="26" t="s">
        <v>141</v>
      </c>
      <c r="C37" s="26">
        <v>1</v>
      </c>
      <c r="D37" s="26"/>
      <c r="E37" s="26"/>
      <c r="F37" s="26"/>
      <c r="G37" s="26" t="s">
        <v>142</v>
      </c>
      <c r="H37" s="26">
        <v>2</v>
      </c>
      <c r="I37" s="26"/>
    </row>
    <row r="38" spans="1:9" x14ac:dyDescent="0.25">
      <c r="A38" s="26"/>
      <c r="B38" s="26" t="s">
        <v>142</v>
      </c>
      <c r="C38" s="26">
        <v>2</v>
      </c>
      <c r="D38" s="26"/>
      <c r="E38" s="26"/>
      <c r="F38" s="26"/>
      <c r="G38" s="26" t="s">
        <v>111</v>
      </c>
      <c r="H38" s="26">
        <v>122</v>
      </c>
      <c r="I38" s="27">
        <v>0.28770000000000001</v>
      </c>
    </row>
    <row r="39" spans="1:9" x14ac:dyDescent="0.25">
      <c r="A39" s="26"/>
      <c r="B39" s="26" t="s">
        <v>111</v>
      </c>
      <c r="C39" s="26">
        <v>123</v>
      </c>
      <c r="D39" s="27">
        <v>0.28739999999999999</v>
      </c>
      <c r="E39" s="26"/>
      <c r="F39" s="26"/>
      <c r="G39" s="26"/>
      <c r="H39" s="26"/>
      <c r="I39" s="26"/>
    </row>
    <row r="40" spans="1:9" x14ac:dyDescent="0.25">
      <c r="A40" s="28"/>
      <c r="B40" s="28" t="s">
        <v>143</v>
      </c>
      <c r="C40" s="28">
        <v>428</v>
      </c>
      <c r="D40" s="29">
        <v>1</v>
      </c>
      <c r="E40" s="28"/>
      <c r="F40" s="28"/>
      <c r="G40" s="28" t="s">
        <v>143</v>
      </c>
      <c r="H40" s="28">
        <v>424</v>
      </c>
      <c r="I40" s="29">
        <v>1</v>
      </c>
    </row>
    <row r="41" spans="1:9" x14ac:dyDescent="0.25">
      <c r="D41" s="30"/>
    </row>
  </sheetData>
  <mergeCells count="3">
    <mergeCell ref="A2:E2"/>
    <mergeCell ref="F2:I2"/>
    <mergeCell ref="A1:I1"/>
  </mergeCells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>
      <selection sqref="A1:F1"/>
    </sheetView>
  </sheetViews>
  <sheetFormatPr defaultColWidth="9" defaultRowHeight="13.8" x14ac:dyDescent="0.25"/>
  <cols>
    <col min="1" max="1" width="22.109375" customWidth="1"/>
    <col min="2" max="2" width="17" customWidth="1"/>
    <col min="3" max="3" width="16.6640625" customWidth="1"/>
    <col min="4" max="4" width="14.77734375" customWidth="1"/>
    <col min="5" max="5" width="16.88671875" customWidth="1"/>
    <col min="6" max="6" width="19.77734375" customWidth="1"/>
  </cols>
  <sheetData>
    <row r="1" spans="1:6" ht="14.4" x14ac:dyDescent="0.25">
      <c r="A1" s="55" t="s">
        <v>348</v>
      </c>
      <c r="B1" s="55"/>
      <c r="C1" s="55"/>
      <c r="D1" s="55"/>
      <c r="E1" s="55"/>
      <c r="F1" s="55"/>
    </row>
    <row r="2" spans="1:6" ht="16.2" x14ac:dyDescent="0.25">
      <c r="A2" s="65" t="s">
        <v>11</v>
      </c>
      <c r="B2" s="65"/>
      <c r="C2" s="65"/>
      <c r="D2" s="66" t="s">
        <v>6</v>
      </c>
      <c r="E2" s="66"/>
      <c r="F2" s="66"/>
    </row>
    <row r="3" spans="1:6" ht="15.6" x14ac:dyDescent="0.25">
      <c r="A3" s="15" t="s">
        <v>144</v>
      </c>
      <c r="B3" s="15" t="s">
        <v>145</v>
      </c>
      <c r="C3" s="15" t="s">
        <v>146</v>
      </c>
      <c r="D3" s="16" t="s">
        <v>144</v>
      </c>
      <c r="E3" s="16" t="s">
        <v>145</v>
      </c>
      <c r="F3" s="16" t="s">
        <v>146</v>
      </c>
    </row>
    <row r="4" spans="1:6" ht="15.6" x14ac:dyDescent="0.25">
      <c r="A4" s="17" t="s">
        <v>147</v>
      </c>
      <c r="B4" s="17">
        <v>167</v>
      </c>
      <c r="C4" s="18">
        <v>0.29609999999999997</v>
      </c>
      <c r="D4" s="19" t="s">
        <v>148</v>
      </c>
      <c r="E4" s="19">
        <v>174</v>
      </c>
      <c r="F4" s="20">
        <v>0.31180000000000002</v>
      </c>
    </row>
    <row r="5" spans="1:6" ht="15.6" x14ac:dyDescent="0.25">
      <c r="A5" s="17" t="s">
        <v>149</v>
      </c>
      <c r="B5" s="17">
        <v>28</v>
      </c>
      <c r="C5" s="18">
        <v>4.9599999999999998E-2</v>
      </c>
      <c r="D5" s="19" t="s">
        <v>150</v>
      </c>
      <c r="E5" s="19">
        <v>25</v>
      </c>
      <c r="F5" s="20">
        <v>4.48E-2</v>
      </c>
    </row>
    <row r="6" spans="1:6" ht="15.6" x14ac:dyDescent="0.25">
      <c r="A6" s="17" t="s">
        <v>151</v>
      </c>
      <c r="B6" s="17">
        <v>296</v>
      </c>
      <c r="C6" s="18">
        <v>0.52480000000000004</v>
      </c>
      <c r="D6" s="19" t="s">
        <v>151</v>
      </c>
      <c r="E6" s="19">
        <v>287</v>
      </c>
      <c r="F6" s="20">
        <v>0.51429999999999998</v>
      </c>
    </row>
    <row r="7" spans="1:6" ht="15.6" x14ac:dyDescent="0.25">
      <c r="A7" s="17" t="s">
        <v>152</v>
      </c>
      <c r="B7" s="17">
        <v>50</v>
      </c>
      <c r="C7" s="18">
        <v>8.8700000000000001E-2</v>
      </c>
      <c r="D7" s="19" t="s">
        <v>152</v>
      </c>
      <c r="E7" s="19">
        <v>48</v>
      </c>
      <c r="F7" s="20">
        <v>8.5999999999999993E-2</v>
      </c>
    </row>
    <row r="8" spans="1:6" ht="15.6" x14ac:dyDescent="0.25">
      <c r="A8" s="17" t="s">
        <v>153</v>
      </c>
      <c r="B8" s="17">
        <v>18</v>
      </c>
      <c r="C8" s="18">
        <v>3.1899999999999998E-2</v>
      </c>
      <c r="D8" s="19" t="s">
        <v>153</v>
      </c>
      <c r="E8" s="19">
        <v>17</v>
      </c>
      <c r="F8" s="20">
        <v>3.0499999999999999E-2</v>
      </c>
    </row>
    <row r="9" spans="1:6" ht="15.6" x14ac:dyDescent="0.25">
      <c r="A9" s="17" t="s">
        <v>154</v>
      </c>
      <c r="B9" s="17">
        <v>5</v>
      </c>
      <c r="C9" s="18">
        <v>8.8999999999999999E-3</v>
      </c>
      <c r="D9" s="19" t="s">
        <v>154</v>
      </c>
      <c r="E9" s="19">
        <v>7</v>
      </c>
      <c r="F9" s="20">
        <v>1.2500000000000001E-2</v>
      </c>
    </row>
    <row r="10" spans="1:6" ht="15.6" x14ac:dyDescent="0.25">
      <c r="A10" s="21" t="s">
        <v>155</v>
      </c>
      <c r="B10" s="21">
        <v>564</v>
      </c>
      <c r="C10" s="22">
        <v>1</v>
      </c>
      <c r="D10" s="23" t="s">
        <v>155</v>
      </c>
      <c r="E10" s="23">
        <v>558</v>
      </c>
      <c r="F10" s="24">
        <v>1</v>
      </c>
    </row>
  </sheetData>
  <mergeCells count="3">
    <mergeCell ref="A1:F1"/>
    <mergeCell ref="A2:C2"/>
    <mergeCell ref="D2:F2"/>
  </mergeCells>
  <phoneticPr fontId="2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54"/>
  <sheetViews>
    <sheetView workbookViewId="0">
      <selection sqref="A1:AG1"/>
    </sheetView>
  </sheetViews>
  <sheetFormatPr defaultColWidth="9" defaultRowHeight="13.8" x14ac:dyDescent="0.25"/>
  <cols>
    <col min="1" max="1" width="19" customWidth="1"/>
    <col min="16" max="16" width="12.6640625" customWidth="1"/>
    <col min="18" max="18" width="18.88671875" customWidth="1"/>
    <col min="33" max="33" width="12.33203125" customWidth="1"/>
  </cols>
  <sheetData>
    <row r="1" spans="1:33" ht="14.4" x14ac:dyDescent="0.25">
      <c r="A1" s="67" t="s">
        <v>349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3" ht="14.4" x14ac:dyDescent="0.25">
      <c r="A2" s="67" t="s">
        <v>337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R2" s="67" t="s">
        <v>338</v>
      </c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1:33" x14ac:dyDescent="0.25">
      <c r="A3" s="72" t="s">
        <v>156</v>
      </c>
      <c r="B3" s="72">
        <v>3</v>
      </c>
      <c r="C3" s="72">
        <v>4</v>
      </c>
      <c r="D3" s="72">
        <v>5</v>
      </c>
      <c r="E3" s="72">
        <v>6</v>
      </c>
      <c r="F3" s="72">
        <v>7</v>
      </c>
      <c r="G3" s="72">
        <v>8</v>
      </c>
      <c r="H3" s="72">
        <v>9</v>
      </c>
      <c r="I3" s="72">
        <v>10</v>
      </c>
      <c r="J3" s="72">
        <v>11</v>
      </c>
      <c r="K3" s="72">
        <v>12</v>
      </c>
      <c r="L3" s="72">
        <v>13</v>
      </c>
      <c r="M3" s="72">
        <v>14</v>
      </c>
      <c r="N3" s="72">
        <v>15</v>
      </c>
      <c r="O3" s="72" t="s">
        <v>111</v>
      </c>
      <c r="P3" s="9" t="s">
        <v>146</v>
      </c>
      <c r="Q3" s="74"/>
      <c r="R3" s="73" t="s">
        <v>156</v>
      </c>
      <c r="S3" s="73">
        <v>3</v>
      </c>
      <c r="T3" s="73">
        <v>4</v>
      </c>
      <c r="U3" s="73">
        <v>5</v>
      </c>
      <c r="V3" s="73">
        <v>6</v>
      </c>
      <c r="W3" s="73">
        <v>7</v>
      </c>
      <c r="X3" s="73">
        <v>8</v>
      </c>
      <c r="Y3" s="73">
        <v>9</v>
      </c>
      <c r="Z3" s="73">
        <v>10</v>
      </c>
      <c r="AA3" s="73">
        <v>11</v>
      </c>
      <c r="AB3" s="73">
        <v>12</v>
      </c>
      <c r="AC3" s="73">
        <v>13</v>
      </c>
      <c r="AD3" s="73">
        <v>14</v>
      </c>
      <c r="AE3" s="73">
        <v>15</v>
      </c>
      <c r="AF3" s="73" t="s">
        <v>111</v>
      </c>
      <c r="AG3" s="9" t="s">
        <v>146</v>
      </c>
    </row>
    <row r="4" spans="1:33" x14ac:dyDescent="0.25">
      <c r="A4" s="4" t="s">
        <v>157</v>
      </c>
      <c r="B4" s="4" t="s">
        <v>158</v>
      </c>
      <c r="C4" s="4" t="s">
        <v>158</v>
      </c>
      <c r="D4" s="4" t="s">
        <v>158</v>
      </c>
      <c r="E4" s="4" t="s">
        <v>158</v>
      </c>
      <c r="F4" s="4" t="s">
        <v>158</v>
      </c>
      <c r="G4" s="4">
        <v>72</v>
      </c>
      <c r="H4" s="4">
        <v>46</v>
      </c>
      <c r="I4" s="4">
        <v>18</v>
      </c>
      <c r="J4" s="4">
        <v>4</v>
      </c>
      <c r="K4" s="4"/>
      <c r="L4" s="4">
        <v>1</v>
      </c>
      <c r="M4" s="4">
        <v>1</v>
      </c>
      <c r="N4" s="4">
        <v>1</v>
      </c>
      <c r="O4" s="4">
        <v>143</v>
      </c>
      <c r="P4" s="14">
        <f>O4/O53</f>
        <v>0.25354609929077998</v>
      </c>
      <c r="R4" s="4" t="s">
        <v>157</v>
      </c>
      <c r="S4" s="4" t="s">
        <v>158</v>
      </c>
      <c r="T4" s="4" t="s">
        <v>158</v>
      </c>
      <c r="U4" s="4" t="s">
        <v>158</v>
      </c>
      <c r="V4" s="4" t="s">
        <v>158</v>
      </c>
      <c r="W4" s="4" t="s">
        <v>158</v>
      </c>
      <c r="X4" s="4">
        <v>77</v>
      </c>
      <c r="Y4" s="4">
        <v>46</v>
      </c>
      <c r="Z4" s="4">
        <v>15</v>
      </c>
      <c r="AA4" s="4">
        <v>6</v>
      </c>
      <c r="AB4" s="4">
        <v>1</v>
      </c>
      <c r="AC4" s="4"/>
      <c r="AD4" s="4">
        <v>1</v>
      </c>
      <c r="AE4" s="4">
        <v>1</v>
      </c>
      <c r="AF4" s="4">
        <v>147</v>
      </c>
      <c r="AG4" s="14">
        <f>AF4/AF54</f>
        <v>0.26344086021505397</v>
      </c>
    </row>
    <row r="5" spans="1:33" x14ac:dyDescent="0.25">
      <c r="A5" s="4" t="s">
        <v>159</v>
      </c>
      <c r="B5" s="4" t="s">
        <v>158</v>
      </c>
      <c r="C5" s="4" t="s">
        <v>158</v>
      </c>
      <c r="D5" s="4" t="s">
        <v>158</v>
      </c>
      <c r="E5" s="4" t="s">
        <v>158</v>
      </c>
      <c r="F5" s="4" t="s">
        <v>158</v>
      </c>
      <c r="G5" s="4">
        <v>16</v>
      </c>
      <c r="H5" s="4">
        <v>8</v>
      </c>
      <c r="I5" s="4"/>
      <c r="J5" s="4"/>
      <c r="K5" s="4"/>
      <c r="L5" s="4"/>
      <c r="M5" s="4"/>
      <c r="N5" s="4"/>
      <c r="O5" s="4">
        <v>24</v>
      </c>
      <c r="P5" s="14">
        <f>O5/O53</f>
        <v>4.2553191489361701E-2</v>
      </c>
      <c r="R5" s="4" t="s">
        <v>159</v>
      </c>
      <c r="S5" s="4" t="s">
        <v>158</v>
      </c>
      <c r="T5" s="4" t="s">
        <v>158</v>
      </c>
      <c r="U5" s="4" t="s">
        <v>158</v>
      </c>
      <c r="V5" s="4" t="s">
        <v>158</v>
      </c>
      <c r="W5" s="4" t="s">
        <v>158</v>
      </c>
      <c r="X5" s="4">
        <v>19</v>
      </c>
      <c r="Y5" s="4">
        <v>8</v>
      </c>
      <c r="Z5" s="4"/>
      <c r="AA5" s="4"/>
      <c r="AB5" s="4"/>
      <c r="AC5" s="4"/>
      <c r="AD5" s="4"/>
      <c r="AE5" s="4"/>
      <c r="AF5" s="4">
        <v>27</v>
      </c>
      <c r="AG5" s="14">
        <f>AF5/AF54</f>
        <v>4.8387096774193498E-2</v>
      </c>
    </row>
    <row r="6" spans="1:33" x14ac:dyDescent="0.25">
      <c r="A6" s="4" t="s">
        <v>160</v>
      </c>
      <c r="B6" s="4" t="s">
        <v>158</v>
      </c>
      <c r="C6" s="4" t="s">
        <v>158</v>
      </c>
      <c r="D6" s="4">
        <v>1</v>
      </c>
      <c r="E6" s="4">
        <v>3</v>
      </c>
      <c r="F6" s="4"/>
      <c r="G6" s="4"/>
      <c r="H6" s="4"/>
      <c r="I6" s="4"/>
      <c r="J6" s="4"/>
      <c r="K6" s="4"/>
      <c r="L6" s="4"/>
      <c r="M6" s="4"/>
      <c r="N6" s="4"/>
      <c r="O6" s="4">
        <v>4</v>
      </c>
      <c r="P6" s="14">
        <f>O6/O53</f>
        <v>7.09219858156028E-3</v>
      </c>
      <c r="R6" s="4" t="s">
        <v>160</v>
      </c>
      <c r="S6" s="4" t="s">
        <v>158</v>
      </c>
      <c r="T6" s="4" t="s">
        <v>158</v>
      </c>
      <c r="U6" s="4">
        <v>3</v>
      </c>
      <c r="V6" s="4">
        <v>3</v>
      </c>
      <c r="W6" s="4"/>
      <c r="X6" s="4"/>
      <c r="Y6" s="4"/>
      <c r="Z6" s="4"/>
      <c r="AA6" s="4"/>
      <c r="AB6" s="4"/>
      <c r="AC6" s="4"/>
      <c r="AD6" s="4"/>
      <c r="AE6" s="4"/>
      <c r="AF6" s="4">
        <v>6</v>
      </c>
      <c r="AG6" s="14">
        <f>AF6/AF54</f>
        <v>1.0752688172042999E-2</v>
      </c>
    </row>
    <row r="7" spans="1:33" x14ac:dyDescent="0.25">
      <c r="A7" s="4" t="s">
        <v>161</v>
      </c>
      <c r="B7" s="4" t="s">
        <v>158</v>
      </c>
      <c r="C7" s="4" t="s">
        <v>158</v>
      </c>
      <c r="D7" s="4">
        <v>15</v>
      </c>
      <c r="E7" s="4"/>
      <c r="F7" s="4"/>
      <c r="G7" s="4">
        <v>1</v>
      </c>
      <c r="H7" s="4"/>
      <c r="I7" s="4"/>
      <c r="J7" s="4"/>
      <c r="K7" s="4"/>
      <c r="L7" s="4"/>
      <c r="M7" s="4"/>
      <c r="N7" s="4"/>
      <c r="O7" s="4">
        <v>16</v>
      </c>
      <c r="P7" s="14">
        <f>O7/O53</f>
        <v>2.8368794326241099E-2</v>
      </c>
      <c r="R7" s="4" t="s">
        <v>161</v>
      </c>
      <c r="S7" s="4" t="s">
        <v>158</v>
      </c>
      <c r="T7" s="4" t="s">
        <v>158</v>
      </c>
      <c r="U7" s="4">
        <v>12</v>
      </c>
      <c r="V7" s="4"/>
      <c r="W7" s="4"/>
      <c r="X7" s="4">
        <v>1</v>
      </c>
      <c r="Y7" s="4"/>
      <c r="Z7" s="4"/>
      <c r="AA7" s="4"/>
      <c r="AB7" s="4"/>
      <c r="AC7" s="4"/>
      <c r="AD7" s="4"/>
      <c r="AE7" s="4"/>
      <c r="AF7" s="4">
        <v>13</v>
      </c>
      <c r="AG7" s="14">
        <f>AF7/AF54</f>
        <v>2.32974910394265E-2</v>
      </c>
    </row>
    <row r="8" spans="1:33" x14ac:dyDescent="0.25">
      <c r="A8" s="4" t="s">
        <v>162</v>
      </c>
      <c r="B8" s="4" t="s">
        <v>158</v>
      </c>
      <c r="C8" s="4" t="s">
        <v>158</v>
      </c>
      <c r="D8" s="4">
        <v>5</v>
      </c>
      <c r="E8" s="4">
        <v>1</v>
      </c>
      <c r="F8" s="4">
        <v>1</v>
      </c>
      <c r="G8" s="4">
        <v>1</v>
      </c>
      <c r="H8" s="4"/>
      <c r="I8" s="4"/>
      <c r="J8" s="4"/>
      <c r="K8" s="4"/>
      <c r="L8" s="4"/>
      <c r="M8" s="4"/>
      <c r="N8" s="4"/>
      <c r="O8" s="4">
        <v>8</v>
      </c>
      <c r="P8" s="14">
        <f>O8/O53</f>
        <v>1.41843971631206E-2</v>
      </c>
      <c r="R8" s="4" t="s">
        <v>162</v>
      </c>
      <c r="S8" s="4" t="s">
        <v>158</v>
      </c>
      <c r="T8" s="4" t="s">
        <v>158</v>
      </c>
      <c r="U8" s="4">
        <v>3</v>
      </c>
      <c r="V8" s="4">
        <v>1</v>
      </c>
      <c r="W8" s="4">
        <v>1</v>
      </c>
      <c r="X8" s="4">
        <v>1</v>
      </c>
      <c r="Y8" s="4"/>
      <c r="Z8" s="4"/>
      <c r="AA8" s="4"/>
      <c r="AB8" s="4"/>
      <c r="AC8" s="4"/>
      <c r="AD8" s="4"/>
      <c r="AE8" s="4"/>
      <c r="AF8" s="4">
        <v>6</v>
      </c>
      <c r="AG8" s="14">
        <f>AF8/AF54</f>
        <v>1.0752688172042999E-2</v>
      </c>
    </row>
    <row r="9" spans="1:33" x14ac:dyDescent="0.25">
      <c r="A9" s="4" t="s">
        <v>163</v>
      </c>
      <c r="B9" s="4">
        <v>15</v>
      </c>
      <c r="C9" s="4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>
        <v>16</v>
      </c>
      <c r="P9" s="14">
        <f>O9/O53</f>
        <v>2.8368794326241099E-2</v>
      </c>
      <c r="R9" s="4" t="s">
        <v>163</v>
      </c>
      <c r="S9" s="4">
        <v>16</v>
      </c>
      <c r="T9" s="4">
        <v>1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>
        <v>17</v>
      </c>
      <c r="AG9" s="14">
        <f>AF9/AF54</f>
        <v>3.0465949820788499E-2</v>
      </c>
    </row>
    <row r="10" spans="1:33" x14ac:dyDescent="0.25">
      <c r="A10" s="4" t="s">
        <v>164</v>
      </c>
      <c r="B10" s="4">
        <v>116</v>
      </c>
      <c r="C10" s="4">
        <v>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>
        <v>122</v>
      </c>
      <c r="P10" s="14">
        <f>O10/O53</f>
        <v>0.21631205673758899</v>
      </c>
      <c r="R10" s="4" t="s">
        <v>164</v>
      </c>
      <c r="S10" s="4">
        <v>110</v>
      </c>
      <c r="T10" s="4">
        <v>6</v>
      </c>
      <c r="U10" s="4">
        <v>1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>
        <v>117</v>
      </c>
      <c r="AG10" s="14">
        <f>AF10/AF54</f>
        <v>0.209677419354839</v>
      </c>
    </row>
    <row r="11" spans="1:33" x14ac:dyDescent="0.25">
      <c r="A11" s="4" t="s">
        <v>165</v>
      </c>
      <c r="B11" s="4">
        <v>21</v>
      </c>
      <c r="C11" s="4">
        <v>7</v>
      </c>
      <c r="D11" s="4">
        <v>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>
        <v>30</v>
      </c>
      <c r="P11" s="14">
        <f>O11/O53</f>
        <v>5.31914893617021E-2</v>
      </c>
      <c r="R11" s="4" t="s">
        <v>165</v>
      </c>
      <c r="S11" s="4">
        <v>19</v>
      </c>
      <c r="T11" s="4">
        <v>8</v>
      </c>
      <c r="U11" s="4">
        <v>2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>
        <v>29</v>
      </c>
      <c r="AG11" s="14">
        <f>AF11/AF54</f>
        <v>5.1971326164874501E-2</v>
      </c>
    </row>
    <row r="12" spans="1:33" x14ac:dyDescent="0.25">
      <c r="A12" s="4" t="s">
        <v>166</v>
      </c>
      <c r="B12" s="4">
        <v>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>
        <v>15</v>
      </c>
      <c r="P12" s="14">
        <f>O12/O53</f>
        <v>2.6595744680851099E-2</v>
      </c>
      <c r="R12" s="4" t="s">
        <v>166</v>
      </c>
      <c r="S12" s="4">
        <v>13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>
        <v>13</v>
      </c>
      <c r="AG12" s="14">
        <f>AF12/AF54</f>
        <v>2.32974910394265E-2</v>
      </c>
    </row>
    <row r="13" spans="1:33" x14ac:dyDescent="0.25">
      <c r="A13" s="4" t="s">
        <v>167</v>
      </c>
      <c r="B13" s="4">
        <v>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>
        <v>8</v>
      </c>
      <c r="P13" s="14">
        <f>O13/O53</f>
        <v>1.41843971631206E-2</v>
      </c>
      <c r="R13" s="4" t="s">
        <v>167</v>
      </c>
      <c r="S13" s="4">
        <v>8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>
        <v>8</v>
      </c>
      <c r="AG13" s="14">
        <f>AF13/AF54</f>
        <v>1.4336917562724E-2</v>
      </c>
    </row>
    <row r="14" spans="1:33" x14ac:dyDescent="0.25">
      <c r="A14" s="4" t="s">
        <v>168</v>
      </c>
      <c r="B14" s="4">
        <v>32</v>
      </c>
      <c r="C14" s="4">
        <v>2</v>
      </c>
      <c r="D14" s="4">
        <v>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>
        <v>35</v>
      </c>
      <c r="P14" s="14">
        <f>O14/O53</f>
        <v>6.2056737588652502E-2</v>
      </c>
      <c r="R14" s="4" t="s">
        <v>168</v>
      </c>
      <c r="S14" s="4">
        <v>31</v>
      </c>
      <c r="T14" s="4">
        <v>2</v>
      </c>
      <c r="U14" s="4">
        <v>1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>
        <v>34</v>
      </c>
      <c r="AG14" s="14">
        <f>AF14/AF54</f>
        <v>6.0931899641577102E-2</v>
      </c>
    </row>
    <row r="15" spans="1:33" x14ac:dyDescent="0.25">
      <c r="A15" s="4" t="s">
        <v>169</v>
      </c>
      <c r="B15" s="4">
        <v>23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v>23</v>
      </c>
      <c r="P15" s="14">
        <f>O15/O53</f>
        <v>4.07801418439716E-2</v>
      </c>
      <c r="R15" s="4" t="s">
        <v>169</v>
      </c>
      <c r="S15" s="4">
        <v>23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>
        <v>23</v>
      </c>
      <c r="AG15" s="14">
        <f>AF15/AF54</f>
        <v>4.12186379928315E-2</v>
      </c>
    </row>
    <row r="16" spans="1:33" x14ac:dyDescent="0.25">
      <c r="A16" s="4" t="s">
        <v>170</v>
      </c>
      <c r="B16" s="4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>
        <v>20</v>
      </c>
      <c r="P16" s="14">
        <f>O16/O53</f>
        <v>3.54609929078014E-2</v>
      </c>
      <c r="R16" s="4" t="s">
        <v>170</v>
      </c>
      <c r="S16" s="4">
        <v>19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>
        <v>19</v>
      </c>
      <c r="AG16" s="14">
        <f>AF16/AF54</f>
        <v>3.4050179211469501E-2</v>
      </c>
    </row>
    <row r="17" spans="1:33" x14ac:dyDescent="0.25">
      <c r="A17" s="4" t="s">
        <v>171</v>
      </c>
      <c r="B17" s="4">
        <v>20</v>
      </c>
      <c r="C17" s="4">
        <v>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>
        <v>23</v>
      </c>
      <c r="P17" s="14">
        <f>O17/O53</f>
        <v>4.07801418439716E-2</v>
      </c>
      <c r="R17" s="4" t="s">
        <v>171</v>
      </c>
      <c r="S17" s="4">
        <v>20</v>
      </c>
      <c r="T17" s="4">
        <v>2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>
        <v>22</v>
      </c>
      <c r="AG17" s="14">
        <f>AF17/AF54</f>
        <v>3.9426523297491002E-2</v>
      </c>
    </row>
    <row r="18" spans="1:33" x14ac:dyDescent="0.25">
      <c r="A18" s="4" t="s">
        <v>172</v>
      </c>
      <c r="B18" s="4">
        <v>3</v>
      </c>
      <c r="C18" s="4">
        <v>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>
        <v>4</v>
      </c>
      <c r="P18" s="14">
        <f>O18/O53</f>
        <v>7.09219858156028E-3</v>
      </c>
      <c r="R18" s="4" t="s">
        <v>172</v>
      </c>
      <c r="S18" s="4">
        <v>4</v>
      </c>
      <c r="T18" s="4">
        <v>1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>
        <v>5</v>
      </c>
      <c r="AG18" s="14">
        <f>AF18/AF54</f>
        <v>8.9605734767025103E-3</v>
      </c>
    </row>
    <row r="19" spans="1:33" x14ac:dyDescent="0.25">
      <c r="A19" s="4" t="s">
        <v>173</v>
      </c>
      <c r="B19" s="4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>
        <v>3</v>
      </c>
      <c r="P19" s="14">
        <f>O19/O53</f>
        <v>5.31914893617021E-3</v>
      </c>
      <c r="R19" s="4" t="s">
        <v>173</v>
      </c>
      <c r="S19" s="4">
        <v>3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>
        <v>3</v>
      </c>
      <c r="AG19" s="14">
        <f>AF19/AF54</f>
        <v>5.3763440860215101E-3</v>
      </c>
    </row>
    <row r="20" spans="1:33" x14ac:dyDescent="0.25">
      <c r="A20" s="4" t="s">
        <v>174</v>
      </c>
      <c r="B20" s="4">
        <v>12</v>
      </c>
      <c r="C20" s="4">
        <v>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13</v>
      </c>
      <c r="P20" s="14">
        <f>O20/O53</f>
        <v>2.30496453900709E-2</v>
      </c>
      <c r="R20" s="4" t="s">
        <v>174</v>
      </c>
      <c r="S20" s="4">
        <v>12</v>
      </c>
      <c r="T20" s="4">
        <v>1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>
        <v>13</v>
      </c>
      <c r="AG20" s="14">
        <f>AF20/AF54</f>
        <v>2.32974910394265E-2</v>
      </c>
    </row>
    <row r="21" spans="1:33" x14ac:dyDescent="0.25">
      <c r="A21" s="4" t="s">
        <v>175</v>
      </c>
      <c r="B21" s="4">
        <v>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7</v>
      </c>
      <c r="P21" s="14">
        <f>O21/O53</f>
        <v>1.24113475177305E-2</v>
      </c>
      <c r="R21" s="4" t="s">
        <v>175</v>
      </c>
      <c r="S21" s="4">
        <v>5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>
        <v>5</v>
      </c>
      <c r="AG21" s="14">
        <f>AF21/AF54</f>
        <v>8.9605734767025103E-3</v>
      </c>
    </row>
    <row r="22" spans="1:33" x14ac:dyDescent="0.25">
      <c r="A22" s="4" t="s">
        <v>176</v>
      </c>
      <c r="B22" s="4">
        <v>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4</v>
      </c>
      <c r="P22" s="14">
        <f>O22/O53</f>
        <v>7.09219858156028E-3</v>
      </c>
      <c r="R22" s="4" t="s">
        <v>176</v>
      </c>
      <c r="S22" s="4">
        <v>4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>
        <v>4</v>
      </c>
      <c r="AG22" s="14">
        <f>AF22/AF54</f>
        <v>7.1684587813620098E-3</v>
      </c>
    </row>
    <row r="23" spans="1:33" x14ac:dyDescent="0.25">
      <c r="A23" s="4" t="s">
        <v>177</v>
      </c>
      <c r="B23" s="4">
        <v>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1</v>
      </c>
      <c r="P23" s="14">
        <f>O23/O53</f>
        <v>1.77304964539007E-3</v>
      </c>
      <c r="R23" s="4" t="s">
        <v>177</v>
      </c>
      <c r="S23" s="4">
        <v>1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>
        <v>1</v>
      </c>
      <c r="AG23" s="14">
        <v>1.7921146953405001E-3</v>
      </c>
    </row>
    <row r="24" spans="1:33" x14ac:dyDescent="0.25">
      <c r="A24" s="4" t="s">
        <v>178</v>
      </c>
      <c r="B24" s="4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3</v>
      </c>
      <c r="P24" s="14">
        <f>O24/O53</f>
        <v>5.31914893617021E-3</v>
      </c>
      <c r="R24" s="4" t="s">
        <v>178</v>
      </c>
      <c r="S24" s="4">
        <v>3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>
        <v>3</v>
      </c>
      <c r="AG24" s="14">
        <f>AF24/AF54</f>
        <v>5.3763440860215101E-3</v>
      </c>
    </row>
    <row r="25" spans="1:33" x14ac:dyDescent="0.25">
      <c r="A25" s="4" t="s">
        <v>179</v>
      </c>
      <c r="B25" s="4">
        <v>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7</v>
      </c>
      <c r="P25" s="14">
        <f>O25/O53</f>
        <v>1.24113475177305E-2</v>
      </c>
      <c r="R25" s="4" t="s">
        <v>179</v>
      </c>
      <c r="S25" s="4">
        <v>7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>
        <v>7</v>
      </c>
      <c r="AG25" s="14">
        <f>AF25/AF54</f>
        <v>1.2544802867383501E-2</v>
      </c>
    </row>
    <row r="26" spans="1:33" x14ac:dyDescent="0.25">
      <c r="A26" s="4" t="s">
        <v>180</v>
      </c>
      <c r="B26" s="4">
        <v>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1</v>
      </c>
      <c r="P26" s="14">
        <f>O26/O53</f>
        <v>1.77304964539007E-3</v>
      </c>
      <c r="R26" s="4" t="s">
        <v>180</v>
      </c>
      <c r="S26" s="4">
        <v>1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>
        <v>1</v>
      </c>
      <c r="AG26" s="14">
        <v>1.7921146953405001E-3</v>
      </c>
    </row>
    <row r="27" spans="1:33" x14ac:dyDescent="0.25">
      <c r="A27" s="4" t="s">
        <v>181</v>
      </c>
      <c r="B27" s="4">
        <v>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1</v>
      </c>
      <c r="P27" s="14">
        <f>O27/O53</f>
        <v>1.77304964539007E-3</v>
      </c>
      <c r="R27" s="4" t="s">
        <v>181</v>
      </c>
      <c r="S27" s="4">
        <v>1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>
        <v>1</v>
      </c>
      <c r="AG27" s="14">
        <v>1.7921146953405001E-3</v>
      </c>
    </row>
    <row r="28" spans="1:33" x14ac:dyDescent="0.25">
      <c r="A28" s="4" t="s">
        <v>182</v>
      </c>
      <c r="B28" s="4">
        <v>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1</v>
      </c>
      <c r="P28" s="14">
        <f>O28/O53</f>
        <v>1.77304964539007E-3</v>
      </c>
      <c r="R28" s="4" t="s">
        <v>182</v>
      </c>
      <c r="S28" s="4">
        <v>1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>
        <v>1</v>
      </c>
      <c r="AG28" s="14">
        <v>1.7921146953405001E-3</v>
      </c>
    </row>
    <row r="29" spans="1:33" x14ac:dyDescent="0.25">
      <c r="A29" s="4" t="s">
        <v>183</v>
      </c>
      <c r="B29" s="4">
        <v>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1</v>
      </c>
      <c r="P29" s="14">
        <f>O29/O53</f>
        <v>1.77304964539007E-3</v>
      </c>
      <c r="R29" s="4" t="s">
        <v>183</v>
      </c>
      <c r="S29" s="4">
        <v>1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>
        <v>1</v>
      </c>
      <c r="AG29" s="14">
        <v>1.7921146953405001E-3</v>
      </c>
    </row>
    <row r="30" spans="1:33" x14ac:dyDescent="0.25">
      <c r="A30" s="4" t="s">
        <v>184</v>
      </c>
      <c r="B30" s="4">
        <v>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>
        <v>2</v>
      </c>
      <c r="P30" s="14">
        <f>O30/O53</f>
        <v>3.54609929078014E-3</v>
      </c>
      <c r="R30" s="4" t="s">
        <v>184</v>
      </c>
      <c r="S30" s="4">
        <v>2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>
        <v>2</v>
      </c>
      <c r="AG30" s="14">
        <v>3.5842293906810001E-3</v>
      </c>
    </row>
    <row r="31" spans="1:33" x14ac:dyDescent="0.25">
      <c r="A31" s="4" t="s">
        <v>185</v>
      </c>
      <c r="B31" s="4"/>
      <c r="C31" s="4">
        <v>1</v>
      </c>
      <c r="D31" s="4">
        <v>1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v>2</v>
      </c>
      <c r="P31" s="14">
        <f>O31/O53</f>
        <v>3.54609929078014E-3</v>
      </c>
      <c r="R31" s="4" t="s">
        <v>185</v>
      </c>
      <c r="S31" s="4"/>
      <c r="T31" s="4">
        <v>1</v>
      </c>
      <c r="U31" s="4"/>
      <c r="V31" s="4">
        <v>1</v>
      </c>
      <c r="W31" s="4"/>
      <c r="X31" s="4"/>
      <c r="Y31" s="4"/>
      <c r="Z31" s="4"/>
      <c r="AA31" s="4"/>
      <c r="AB31" s="4"/>
      <c r="AC31" s="4"/>
      <c r="AD31" s="4"/>
      <c r="AE31" s="4"/>
      <c r="AF31" s="4">
        <v>2</v>
      </c>
      <c r="AG31" s="14">
        <v>3.5842293906810001E-3</v>
      </c>
    </row>
    <row r="32" spans="1:33" x14ac:dyDescent="0.25">
      <c r="A32" s="4" t="s">
        <v>186</v>
      </c>
      <c r="B32" s="4">
        <v>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>
        <v>1</v>
      </c>
      <c r="P32" s="14">
        <f>O32/O53</f>
        <v>1.77304964539007E-3</v>
      </c>
      <c r="R32" s="4" t="s">
        <v>186</v>
      </c>
      <c r="S32" s="4">
        <v>1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>
        <v>1</v>
      </c>
      <c r="AG32" s="14">
        <v>1.7921146953405001E-3</v>
      </c>
    </row>
    <row r="33" spans="1:33" x14ac:dyDescent="0.25">
      <c r="A33" s="4" t="s">
        <v>187</v>
      </c>
      <c r="B33" s="4">
        <v>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>
        <v>2</v>
      </c>
      <c r="P33" s="14">
        <f>O33/O53</f>
        <v>3.54609929078014E-3</v>
      </c>
      <c r="R33" s="4" t="s">
        <v>187</v>
      </c>
      <c r="S33" s="4">
        <v>2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>
        <v>2</v>
      </c>
      <c r="AG33" s="14">
        <v>3.5842293906810001E-3</v>
      </c>
    </row>
    <row r="34" spans="1:33" x14ac:dyDescent="0.25">
      <c r="A34" s="4" t="s">
        <v>188</v>
      </c>
      <c r="B34" s="4">
        <v>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>
        <v>1</v>
      </c>
      <c r="P34" s="14">
        <f>O34/O53</f>
        <v>1.77304964539007E-3</v>
      </c>
      <c r="R34" s="4" t="s">
        <v>188</v>
      </c>
      <c r="S34" s="4">
        <v>1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>
        <v>1</v>
      </c>
      <c r="AG34" s="14">
        <v>1.7921146953405001E-3</v>
      </c>
    </row>
    <row r="35" spans="1:33" x14ac:dyDescent="0.25">
      <c r="A35" s="4" t="s">
        <v>189</v>
      </c>
      <c r="B35" s="4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>
        <v>1</v>
      </c>
      <c r="P35" s="14">
        <f>O35/O53</f>
        <v>1.77304964539007E-3</v>
      </c>
      <c r="R35" s="4" t="s">
        <v>189</v>
      </c>
      <c r="S35" s="4">
        <v>1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>
        <v>1</v>
      </c>
      <c r="AG35" s="14">
        <v>1.7921146953405001E-3</v>
      </c>
    </row>
    <row r="36" spans="1:33" x14ac:dyDescent="0.25">
      <c r="A36" s="4" t="s">
        <v>190</v>
      </c>
      <c r="B36" s="4">
        <v>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>
        <v>1</v>
      </c>
      <c r="P36" s="14">
        <f>O36/O53</f>
        <v>1.77304964539007E-3</v>
      </c>
      <c r="R36" s="4" t="s">
        <v>191</v>
      </c>
      <c r="S36" s="4">
        <v>1</v>
      </c>
      <c r="T36" s="4">
        <v>1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>
        <v>2</v>
      </c>
      <c r="AG36" s="14">
        <v>3.5842293906810001E-3</v>
      </c>
    </row>
    <row r="37" spans="1:33" x14ac:dyDescent="0.25">
      <c r="A37" s="4" t="s">
        <v>191</v>
      </c>
      <c r="B37" s="4">
        <v>1</v>
      </c>
      <c r="C37" s="4">
        <v>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>
        <v>2</v>
      </c>
      <c r="P37" s="14">
        <f>O37/O53</f>
        <v>3.54609929078014E-3</v>
      </c>
      <c r="R37" s="4" t="s">
        <v>192</v>
      </c>
      <c r="S37" s="4">
        <v>1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>
        <v>1</v>
      </c>
      <c r="AG37" s="14">
        <v>1.7921146953405001E-3</v>
      </c>
    </row>
    <row r="38" spans="1:33" x14ac:dyDescent="0.25">
      <c r="A38" s="4" t="s">
        <v>192</v>
      </c>
      <c r="B38" s="4">
        <v>1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>
        <v>1</v>
      </c>
      <c r="P38" s="14">
        <f>O38/O53</f>
        <v>1.77304964539007E-3</v>
      </c>
      <c r="R38" s="4" t="s">
        <v>193</v>
      </c>
      <c r="S38" s="4">
        <v>1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>
        <v>1</v>
      </c>
      <c r="AG38" s="14">
        <v>1.7921146953405001E-3</v>
      </c>
    </row>
    <row r="39" spans="1:33" x14ac:dyDescent="0.25">
      <c r="A39" s="4" t="s">
        <v>193</v>
      </c>
      <c r="B39" s="4">
        <v>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>
        <v>1</v>
      </c>
      <c r="P39" s="14">
        <f>O39/O53</f>
        <v>1.77304964539007E-3</v>
      </c>
      <c r="R39" s="4" t="s">
        <v>194</v>
      </c>
      <c r="S39" s="4">
        <v>1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>
        <v>1</v>
      </c>
      <c r="AG39" s="14">
        <v>1.7921146953405001E-3</v>
      </c>
    </row>
    <row r="40" spans="1:33" x14ac:dyDescent="0.25">
      <c r="A40" s="4" t="s">
        <v>194</v>
      </c>
      <c r="B40" s="4">
        <v>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>
        <v>1</v>
      </c>
      <c r="P40" s="14">
        <f>O40/O53</f>
        <v>1.77304964539007E-3</v>
      </c>
      <c r="R40" s="4" t="s">
        <v>195</v>
      </c>
      <c r="S40" s="4">
        <v>2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>
        <v>2</v>
      </c>
      <c r="AG40" s="14">
        <v>3.5842293906810001E-3</v>
      </c>
    </row>
    <row r="41" spans="1:33" x14ac:dyDescent="0.25">
      <c r="A41" s="4" t="s">
        <v>195</v>
      </c>
      <c r="B41" s="4">
        <v>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>
        <v>2</v>
      </c>
      <c r="P41" s="14">
        <f>O41/O53</f>
        <v>3.54609929078014E-3</v>
      </c>
      <c r="R41" s="4" t="s">
        <v>196</v>
      </c>
      <c r="S41" s="4">
        <v>1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>
        <v>1</v>
      </c>
      <c r="AG41" s="14">
        <v>1.7921146953405001E-3</v>
      </c>
    </row>
    <row r="42" spans="1:33" x14ac:dyDescent="0.25">
      <c r="A42" s="4" t="s">
        <v>196</v>
      </c>
      <c r="B42" s="4">
        <v>1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>
        <v>1</v>
      </c>
      <c r="P42" s="14">
        <f>O42/O53</f>
        <v>1.77304964539007E-3</v>
      </c>
      <c r="R42" s="4" t="s">
        <v>197</v>
      </c>
      <c r="S42" s="4">
        <v>1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>
        <v>1</v>
      </c>
      <c r="AG42" s="14">
        <v>1.7921146953405001E-3</v>
      </c>
    </row>
    <row r="43" spans="1:33" x14ac:dyDescent="0.25">
      <c r="A43" s="4" t="s">
        <v>197</v>
      </c>
      <c r="B43" s="4">
        <v>1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>
        <v>1</v>
      </c>
      <c r="P43" s="14">
        <f>O43/O53</f>
        <v>1.77304964539007E-3</v>
      </c>
      <c r="R43" s="4" t="s">
        <v>198</v>
      </c>
      <c r="S43" s="4">
        <v>2</v>
      </c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>
        <v>2</v>
      </c>
      <c r="AG43" s="14">
        <v>3.5842293906810001E-3</v>
      </c>
    </row>
    <row r="44" spans="1:33" x14ac:dyDescent="0.25">
      <c r="A44" s="4" t="s">
        <v>198</v>
      </c>
      <c r="B44" s="4">
        <v>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>
        <v>2</v>
      </c>
      <c r="P44" s="14">
        <f>O44/O53</f>
        <v>3.54609929078014E-3</v>
      </c>
      <c r="R44" s="4" t="s">
        <v>199</v>
      </c>
      <c r="S44" s="4">
        <v>1</v>
      </c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>
        <v>1</v>
      </c>
      <c r="AG44" s="14">
        <v>1.7921146953405001E-3</v>
      </c>
    </row>
    <row r="45" spans="1:33" x14ac:dyDescent="0.25">
      <c r="A45" s="4" t="s">
        <v>199</v>
      </c>
      <c r="B45" s="4">
        <v>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>
        <v>1</v>
      </c>
      <c r="P45" s="14">
        <f>O45/O53</f>
        <v>1.77304964539007E-3</v>
      </c>
      <c r="R45" s="4" t="s">
        <v>200</v>
      </c>
      <c r="S45" s="4">
        <v>1</v>
      </c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>
        <v>1</v>
      </c>
      <c r="AG45" s="14">
        <v>1.7921146953405001E-3</v>
      </c>
    </row>
    <row r="46" spans="1:33" x14ac:dyDescent="0.25">
      <c r="A46" s="4" t="s">
        <v>200</v>
      </c>
      <c r="B46" s="4">
        <v>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>
        <v>1</v>
      </c>
      <c r="P46" s="14">
        <f>O46/O53</f>
        <v>1.77304964539007E-3</v>
      </c>
      <c r="R46" s="4" t="s">
        <v>201</v>
      </c>
      <c r="S46" s="4">
        <v>1</v>
      </c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>
        <v>1</v>
      </c>
      <c r="AG46" s="14">
        <v>1.7921146953405001E-3</v>
      </c>
    </row>
    <row r="47" spans="1:33" x14ac:dyDescent="0.25">
      <c r="A47" s="4" t="s">
        <v>201</v>
      </c>
      <c r="B47" s="4">
        <v>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>
        <v>1</v>
      </c>
      <c r="P47" s="14">
        <f>O47/O53</f>
        <v>1.77304964539007E-3</v>
      </c>
      <c r="R47" s="4" t="s">
        <v>202</v>
      </c>
      <c r="S47" s="4"/>
      <c r="T47" s="4"/>
      <c r="U47" s="4">
        <v>1</v>
      </c>
      <c r="V47" s="4"/>
      <c r="W47" s="4"/>
      <c r="X47" s="4"/>
      <c r="Y47" s="4"/>
      <c r="Z47" s="4">
        <v>1</v>
      </c>
      <c r="AA47" s="4"/>
      <c r="AB47" s="4"/>
      <c r="AC47" s="4"/>
      <c r="AD47" s="4"/>
      <c r="AE47" s="4"/>
      <c r="AF47" s="4">
        <v>2</v>
      </c>
      <c r="AG47" s="14">
        <v>3.5842293906810001E-3</v>
      </c>
    </row>
    <row r="48" spans="1:33" x14ac:dyDescent="0.25">
      <c r="A48" s="4" t="s">
        <v>202</v>
      </c>
      <c r="B48" s="4"/>
      <c r="C48" s="4"/>
      <c r="D48" s="4">
        <v>1</v>
      </c>
      <c r="E48" s="4"/>
      <c r="F48" s="4"/>
      <c r="G48" s="4">
        <v>1</v>
      </c>
      <c r="H48" s="4"/>
      <c r="I48" s="4"/>
      <c r="J48" s="4"/>
      <c r="K48" s="4"/>
      <c r="L48" s="4"/>
      <c r="M48" s="4"/>
      <c r="N48" s="4"/>
      <c r="O48" s="4">
        <v>2</v>
      </c>
      <c r="P48" s="14">
        <f>O48/O53</f>
        <v>3.54609929078014E-3</v>
      </c>
      <c r="R48" s="4" t="s">
        <v>203</v>
      </c>
      <c r="S48" s="4">
        <v>1</v>
      </c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>
        <v>1</v>
      </c>
      <c r="AG48" s="14">
        <v>1.7921146953405001E-3</v>
      </c>
    </row>
    <row r="49" spans="1:33" x14ac:dyDescent="0.25">
      <c r="A49" s="4" t="s">
        <v>203</v>
      </c>
      <c r="B49" s="4">
        <v>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>
        <v>1</v>
      </c>
      <c r="P49" s="14">
        <f>O49/O53</f>
        <v>1.77304964539007E-3</v>
      </c>
      <c r="R49" s="4" t="s">
        <v>204</v>
      </c>
      <c r="S49" s="4">
        <v>2</v>
      </c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>
        <v>2</v>
      </c>
      <c r="AG49" s="14">
        <f>AF49/AF54</f>
        <v>3.5842293906810001E-3</v>
      </c>
    </row>
    <row r="50" spans="1:33" x14ac:dyDescent="0.25">
      <c r="A50" s="4" t="s">
        <v>204</v>
      </c>
      <c r="B50" s="4">
        <v>2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>
        <v>2</v>
      </c>
      <c r="P50" s="14">
        <f>O50/O53</f>
        <v>3.54609929078014E-3</v>
      </c>
      <c r="R50" s="4" t="s">
        <v>205</v>
      </c>
      <c r="S50" s="4">
        <v>1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>
        <v>1</v>
      </c>
      <c r="AG50" s="14">
        <v>1.7921146953405001E-3</v>
      </c>
    </row>
    <row r="51" spans="1:33" x14ac:dyDescent="0.25">
      <c r="A51" s="4" t="s">
        <v>205</v>
      </c>
      <c r="B51" s="4">
        <v>1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>
        <v>1</v>
      </c>
      <c r="P51" s="14">
        <f>O51/O53</f>
        <v>1.77304964539007E-3</v>
      </c>
      <c r="R51" s="4" t="s">
        <v>206</v>
      </c>
      <c r="S51" s="4">
        <v>1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>
        <v>1</v>
      </c>
      <c r="AG51" s="14">
        <v>1.7921146953405001E-3</v>
      </c>
    </row>
    <row r="52" spans="1:33" x14ac:dyDescent="0.25">
      <c r="A52" s="4" t="s">
        <v>207</v>
      </c>
      <c r="B52" s="4">
        <v>1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>
        <v>1</v>
      </c>
      <c r="P52" s="14">
        <f>O52/O53</f>
        <v>1.77304964539007E-3</v>
      </c>
      <c r="R52" s="4" t="s">
        <v>207</v>
      </c>
      <c r="S52" s="4">
        <v>1</v>
      </c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>
        <v>1</v>
      </c>
      <c r="AG52" s="14">
        <v>1.7921146953405001E-3</v>
      </c>
    </row>
    <row r="53" spans="1:3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>
        <f>SUM(O4:O52)</f>
        <v>564</v>
      </c>
      <c r="P53" s="4"/>
      <c r="R53" s="4" t="s">
        <v>208</v>
      </c>
      <c r="S53" s="4">
        <v>1</v>
      </c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>
        <v>1</v>
      </c>
      <c r="AG53" s="14">
        <f>AF53/AF54</f>
        <v>1.7921146953405001E-3</v>
      </c>
    </row>
    <row r="54" spans="1:33" x14ac:dyDescent="0.25">
      <c r="AF54">
        <f>SUM(AF4:AF53)</f>
        <v>558</v>
      </c>
    </row>
  </sheetData>
  <mergeCells count="3">
    <mergeCell ref="A2:P2"/>
    <mergeCell ref="R2:AG2"/>
    <mergeCell ref="A1:AG1"/>
  </mergeCells>
  <phoneticPr fontId="24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0"/>
  <sheetViews>
    <sheetView workbookViewId="0">
      <selection sqref="A1:G1"/>
    </sheetView>
  </sheetViews>
  <sheetFormatPr defaultColWidth="9" defaultRowHeight="13.8" x14ac:dyDescent="0.25"/>
  <cols>
    <col min="3" max="3" width="12.77734375" customWidth="1"/>
    <col min="4" max="4" width="59" customWidth="1"/>
    <col min="5" max="5" width="15.6640625" customWidth="1"/>
  </cols>
  <sheetData>
    <row r="1" spans="1:9" ht="16.2" x14ac:dyDescent="0.25">
      <c r="A1" s="70" t="s">
        <v>350</v>
      </c>
      <c r="B1" s="68"/>
      <c r="C1" s="68"/>
      <c r="D1" s="68"/>
      <c r="E1" s="68"/>
      <c r="F1" s="68"/>
      <c r="G1" s="68"/>
    </row>
    <row r="2" spans="1:9" ht="14.4" x14ac:dyDescent="0.25">
      <c r="A2" s="7" t="s">
        <v>11</v>
      </c>
      <c r="B2" s="8"/>
      <c r="C2" s="8"/>
      <c r="D2" s="8"/>
      <c r="E2" s="8"/>
      <c r="F2" s="8"/>
      <c r="G2" s="8"/>
    </row>
    <row r="3" spans="1:9" x14ac:dyDescent="0.25">
      <c r="A3" s="9" t="s">
        <v>209</v>
      </c>
      <c r="B3" s="9" t="s">
        <v>210</v>
      </c>
      <c r="C3" s="9" t="s">
        <v>211</v>
      </c>
      <c r="D3" s="9" t="s">
        <v>212</v>
      </c>
      <c r="E3" s="9" t="s">
        <v>213</v>
      </c>
      <c r="F3" s="9" t="s">
        <v>214</v>
      </c>
      <c r="G3" s="9" t="s">
        <v>215</v>
      </c>
      <c r="H3" s="3"/>
      <c r="I3" s="3"/>
    </row>
    <row r="4" spans="1:9" x14ac:dyDescent="0.25">
      <c r="A4" s="3">
        <v>1</v>
      </c>
      <c r="B4" s="3">
        <v>27</v>
      </c>
      <c r="C4" s="3">
        <v>2</v>
      </c>
      <c r="D4" s="3" t="s">
        <v>216</v>
      </c>
      <c r="E4" s="3">
        <v>100</v>
      </c>
      <c r="F4" s="3">
        <v>41205</v>
      </c>
      <c r="G4" s="3">
        <v>41258</v>
      </c>
      <c r="H4" s="3"/>
      <c r="I4" s="3"/>
    </row>
    <row r="5" spans="1:9" x14ac:dyDescent="0.25">
      <c r="A5" s="3">
        <v>2</v>
      </c>
      <c r="B5" s="3">
        <v>13</v>
      </c>
      <c r="C5" s="3">
        <v>1.9</v>
      </c>
      <c r="D5" s="3" t="s">
        <v>217</v>
      </c>
      <c r="E5" s="3">
        <v>100</v>
      </c>
      <c r="F5" s="3">
        <v>66626</v>
      </c>
      <c r="G5" s="3">
        <v>66650</v>
      </c>
      <c r="H5" s="3"/>
      <c r="I5" s="3"/>
    </row>
    <row r="6" spans="1:9" x14ac:dyDescent="0.25">
      <c r="A6" s="3">
        <v>3</v>
      </c>
      <c r="B6" s="3">
        <v>43</v>
      </c>
      <c r="C6" s="3">
        <v>2</v>
      </c>
      <c r="D6" s="3" t="s">
        <v>218</v>
      </c>
      <c r="E6" s="3">
        <v>100</v>
      </c>
      <c r="F6" s="3">
        <v>182594</v>
      </c>
      <c r="G6" s="3">
        <v>182680</v>
      </c>
      <c r="H6" s="3"/>
      <c r="I6" s="3"/>
    </row>
    <row r="7" spans="1:9" x14ac:dyDescent="0.25">
      <c r="A7" s="3">
        <v>4</v>
      </c>
      <c r="B7" s="3">
        <v>16</v>
      </c>
      <c r="C7" s="3">
        <v>2.1</v>
      </c>
      <c r="D7" s="3" t="s">
        <v>219</v>
      </c>
      <c r="E7" s="3">
        <v>100</v>
      </c>
      <c r="F7" s="3">
        <v>277254</v>
      </c>
      <c r="G7" s="3">
        <v>277286</v>
      </c>
      <c r="H7" s="3"/>
      <c r="I7" s="3"/>
    </row>
    <row r="8" spans="1:9" x14ac:dyDescent="0.25">
      <c r="A8" s="3">
        <v>5</v>
      </c>
      <c r="B8" s="3">
        <v>19</v>
      </c>
      <c r="C8" s="3">
        <v>2</v>
      </c>
      <c r="D8" s="3" t="s">
        <v>220</v>
      </c>
      <c r="E8" s="3">
        <v>100</v>
      </c>
      <c r="F8" s="3">
        <v>279997</v>
      </c>
      <c r="G8" s="3">
        <v>280034</v>
      </c>
      <c r="H8" s="3"/>
      <c r="I8" s="3" t="s">
        <v>221</v>
      </c>
    </row>
    <row r="9" spans="1:9" x14ac:dyDescent="0.25">
      <c r="A9" s="3">
        <v>6</v>
      </c>
      <c r="B9" s="3">
        <v>12</v>
      </c>
      <c r="C9" s="3">
        <v>2.1</v>
      </c>
      <c r="D9" s="3" t="s">
        <v>222</v>
      </c>
      <c r="E9" s="3">
        <v>100</v>
      </c>
      <c r="F9" s="3">
        <v>378196</v>
      </c>
      <c r="G9" s="3">
        <v>378220</v>
      </c>
      <c r="H9" s="3"/>
      <c r="I9" s="3"/>
    </row>
    <row r="10" spans="1:9" x14ac:dyDescent="0.25">
      <c r="A10" s="3">
        <v>7</v>
      </c>
      <c r="B10" s="3">
        <v>5</v>
      </c>
      <c r="C10" s="3">
        <v>5.4</v>
      </c>
      <c r="D10" s="3" t="s">
        <v>223</v>
      </c>
      <c r="E10" s="3">
        <v>100</v>
      </c>
      <c r="F10" s="3">
        <v>417111</v>
      </c>
      <c r="G10" s="3">
        <v>417137</v>
      </c>
      <c r="H10" s="3"/>
      <c r="I10" s="3"/>
    </row>
    <row r="11" spans="1:9" x14ac:dyDescent="0.25">
      <c r="A11" s="3">
        <v>8</v>
      </c>
      <c r="B11" s="3">
        <v>13</v>
      </c>
      <c r="C11" s="3">
        <v>1.9</v>
      </c>
      <c r="D11" s="3" t="s">
        <v>217</v>
      </c>
      <c r="E11" s="3">
        <v>100</v>
      </c>
      <c r="F11" s="3">
        <v>423417</v>
      </c>
      <c r="G11" s="3">
        <v>423441</v>
      </c>
      <c r="H11" s="3"/>
      <c r="I11" s="3"/>
    </row>
    <row r="12" spans="1:9" x14ac:dyDescent="0.25">
      <c r="A12" s="3">
        <v>9</v>
      </c>
      <c r="B12" s="3">
        <v>15</v>
      </c>
      <c r="C12" s="3">
        <v>1.9</v>
      </c>
      <c r="D12" s="3" t="s">
        <v>224</v>
      </c>
      <c r="E12" s="3">
        <v>100</v>
      </c>
      <c r="F12" s="3">
        <v>431896</v>
      </c>
      <c r="G12" s="3">
        <v>431924</v>
      </c>
      <c r="H12" s="3"/>
      <c r="I12" s="3"/>
    </row>
    <row r="13" spans="1:9" x14ac:dyDescent="0.25">
      <c r="A13" s="3">
        <v>10</v>
      </c>
      <c r="B13" s="3">
        <v>14</v>
      </c>
      <c r="C13" s="3">
        <v>2.1</v>
      </c>
      <c r="D13" s="3" t="s">
        <v>225</v>
      </c>
      <c r="E13" s="3">
        <v>100</v>
      </c>
      <c r="F13" s="3">
        <v>455172</v>
      </c>
      <c r="G13" s="3">
        <v>455200</v>
      </c>
      <c r="H13" s="3"/>
      <c r="I13" s="3"/>
    </row>
    <row r="14" spans="1:9" x14ac:dyDescent="0.25">
      <c r="A14" s="3">
        <v>11</v>
      </c>
      <c r="B14" s="3">
        <v>21</v>
      </c>
      <c r="C14" s="3">
        <v>2</v>
      </c>
      <c r="D14" s="3" t="s">
        <v>226</v>
      </c>
      <c r="E14" s="3">
        <v>100</v>
      </c>
      <c r="F14" s="3">
        <v>515409</v>
      </c>
      <c r="G14" s="3">
        <v>515451</v>
      </c>
      <c r="H14" s="3"/>
      <c r="I14" s="3"/>
    </row>
    <row r="15" spans="1:9" x14ac:dyDescent="0.25">
      <c r="A15" s="3">
        <v>12</v>
      </c>
      <c r="B15" s="3">
        <v>12</v>
      </c>
      <c r="C15" s="3">
        <v>2.1</v>
      </c>
      <c r="D15" s="3" t="s">
        <v>227</v>
      </c>
      <c r="E15" s="3">
        <v>100</v>
      </c>
      <c r="F15" s="3">
        <v>516040</v>
      </c>
      <c r="G15" s="3">
        <v>516064</v>
      </c>
      <c r="H15" s="3"/>
      <c r="I15" s="3"/>
    </row>
    <row r="16" spans="1:9" x14ac:dyDescent="0.25">
      <c r="A16" s="3">
        <v>13</v>
      </c>
      <c r="B16" s="3">
        <v>17</v>
      </c>
      <c r="C16" s="3">
        <v>2.1</v>
      </c>
      <c r="D16" s="3" t="s">
        <v>228</v>
      </c>
      <c r="E16" s="3">
        <v>100</v>
      </c>
      <c r="F16" s="3">
        <v>588631</v>
      </c>
      <c r="G16" s="3">
        <v>588665</v>
      </c>
      <c r="H16" s="3"/>
      <c r="I16" s="3"/>
    </row>
    <row r="17" spans="1:9" x14ac:dyDescent="0.25">
      <c r="A17" s="3">
        <v>14</v>
      </c>
      <c r="B17" s="10">
        <v>5</v>
      </c>
      <c r="C17" s="10">
        <v>8.6</v>
      </c>
      <c r="D17" s="10" t="s">
        <v>229</v>
      </c>
      <c r="E17" s="10">
        <v>100</v>
      </c>
      <c r="F17" s="10">
        <v>607277</v>
      </c>
      <c r="G17" s="10">
        <v>607319</v>
      </c>
      <c r="H17" s="3"/>
      <c r="I17" s="3"/>
    </row>
    <row r="18" spans="1:9" ht="14.4" x14ac:dyDescent="0.25">
      <c r="A18" s="7" t="s">
        <v>6</v>
      </c>
      <c r="B18" s="8"/>
      <c r="C18" s="8"/>
      <c r="D18" s="8"/>
      <c r="E18" s="8"/>
      <c r="F18" s="8"/>
      <c r="G18" s="8"/>
    </row>
    <row r="19" spans="1:9" x14ac:dyDescent="0.25">
      <c r="A19" s="9" t="s">
        <v>209</v>
      </c>
      <c r="B19" s="9" t="s">
        <v>210</v>
      </c>
      <c r="C19" s="9" t="s">
        <v>211</v>
      </c>
      <c r="D19" s="11" t="s">
        <v>212</v>
      </c>
      <c r="E19" s="9" t="s">
        <v>213</v>
      </c>
      <c r="F19" s="9" t="s">
        <v>214</v>
      </c>
      <c r="G19" s="9" t="s">
        <v>215</v>
      </c>
      <c r="H19" s="4"/>
      <c r="I19" s="4"/>
    </row>
    <row r="20" spans="1:9" x14ac:dyDescent="0.25">
      <c r="A20" s="3">
        <v>1</v>
      </c>
      <c r="B20" s="3">
        <v>27</v>
      </c>
      <c r="C20" s="3">
        <v>2</v>
      </c>
      <c r="D20" s="12" t="s">
        <v>216</v>
      </c>
      <c r="E20" s="3">
        <v>100</v>
      </c>
      <c r="F20" s="3">
        <v>41237</v>
      </c>
      <c r="G20" s="3">
        <v>41290</v>
      </c>
      <c r="H20" s="4"/>
      <c r="I20" s="4"/>
    </row>
    <row r="21" spans="1:9" x14ac:dyDescent="0.25">
      <c r="A21" s="3">
        <v>2</v>
      </c>
      <c r="B21" s="3">
        <v>5</v>
      </c>
      <c r="C21" s="3">
        <v>5.4</v>
      </c>
      <c r="D21" s="12" t="s">
        <v>223</v>
      </c>
      <c r="E21" s="3">
        <v>100</v>
      </c>
      <c r="F21" s="3">
        <v>71205</v>
      </c>
      <c r="G21" s="3">
        <v>71231</v>
      </c>
      <c r="H21" s="4"/>
      <c r="I21" s="4"/>
    </row>
    <row r="22" spans="1:9" x14ac:dyDescent="0.25">
      <c r="A22" s="3">
        <v>3</v>
      </c>
      <c r="B22" s="3">
        <v>13</v>
      </c>
      <c r="C22" s="3">
        <v>1.9</v>
      </c>
      <c r="D22" s="12" t="s">
        <v>217</v>
      </c>
      <c r="E22" s="3">
        <v>100</v>
      </c>
      <c r="F22" s="3">
        <v>77511</v>
      </c>
      <c r="G22" s="3">
        <v>77535</v>
      </c>
      <c r="H22" s="4"/>
      <c r="I22" s="4"/>
    </row>
    <row r="23" spans="1:9" x14ac:dyDescent="0.25">
      <c r="A23" s="3">
        <v>4</v>
      </c>
      <c r="B23" s="3">
        <v>15</v>
      </c>
      <c r="C23" s="3">
        <v>1.9</v>
      </c>
      <c r="D23" s="12" t="s">
        <v>224</v>
      </c>
      <c r="E23" s="3">
        <v>100</v>
      </c>
      <c r="F23" s="3">
        <v>85984</v>
      </c>
      <c r="G23" s="3">
        <v>86012</v>
      </c>
      <c r="H23" s="4"/>
      <c r="I23" s="4"/>
    </row>
    <row r="24" spans="1:9" x14ac:dyDescent="0.25">
      <c r="A24" s="3">
        <v>5</v>
      </c>
      <c r="B24" s="3">
        <v>14</v>
      </c>
      <c r="C24" s="3">
        <v>2.1</v>
      </c>
      <c r="D24" s="12" t="s">
        <v>225</v>
      </c>
      <c r="E24" s="3">
        <v>100</v>
      </c>
      <c r="F24" s="3">
        <v>109245</v>
      </c>
      <c r="G24" s="3">
        <v>109273</v>
      </c>
      <c r="H24" s="4"/>
      <c r="I24" s="4"/>
    </row>
    <row r="25" spans="1:9" x14ac:dyDescent="0.25">
      <c r="A25" s="3">
        <v>6</v>
      </c>
      <c r="B25" s="3">
        <v>12</v>
      </c>
      <c r="C25" s="3">
        <v>2.1</v>
      </c>
      <c r="D25" s="12" t="s">
        <v>230</v>
      </c>
      <c r="E25" s="3">
        <v>100</v>
      </c>
      <c r="F25" s="3">
        <v>153804</v>
      </c>
      <c r="G25" s="3">
        <v>153828</v>
      </c>
      <c r="H25" s="4"/>
      <c r="I25" s="4"/>
    </row>
    <row r="26" spans="1:9" x14ac:dyDescent="0.25">
      <c r="A26" s="3">
        <v>7</v>
      </c>
      <c r="B26" s="3">
        <v>81</v>
      </c>
      <c r="C26" s="3">
        <v>1.9</v>
      </c>
      <c r="D26" s="12" t="s">
        <v>231</v>
      </c>
      <c r="E26" s="3">
        <v>100</v>
      </c>
      <c r="F26" s="3">
        <v>173051</v>
      </c>
      <c r="G26" s="3">
        <v>173204</v>
      </c>
      <c r="H26" s="4"/>
      <c r="I26" s="4"/>
    </row>
    <row r="27" spans="1:9" x14ac:dyDescent="0.25">
      <c r="A27" s="3">
        <v>8</v>
      </c>
      <c r="B27" s="3">
        <v>13</v>
      </c>
      <c r="C27" s="3">
        <v>1.9</v>
      </c>
      <c r="D27" s="12" t="s">
        <v>217</v>
      </c>
      <c r="E27" s="3">
        <v>100</v>
      </c>
      <c r="F27" s="3">
        <v>185825</v>
      </c>
      <c r="G27" s="3">
        <v>185849</v>
      </c>
      <c r="H27" s="4"/>
      <c r="I27" s="4" t="s">
        <v>232</v>
      </c>
    </row>
    <row r="28" spans="1:9" x14ac:dyDescent="0.25">
      <c r="A28" s="3">
        <v>9</v>
      </c>
      <c r="B28" s="3">
        <v>12</v>
      </c>
      <c r="C28" s="3">
        <v>2.1</v>
      </c>
      <c r="D28" s="12" t="s">
        <v>233</v>
      </c>
      <c r="E28" s="3">
        <v>100</v>
      </c>
      <c r="F28" s="3">
        <v>227232</v>
      </c>
      <c r="G28" s="3">
        <v>227256</v>
      </c>
      <c r="H28" s="4"/>
      <c r="I28" s="4"/>
    </row>
    <row r="29" spans="1:9" x14ac:dyDescent="0.25">
      <c r="A29" s="3">
        <v>10</v>
      </c>
      <c r="B29" s="3">
        <v>16</v>
      </c>
      <c r="C29" s="3">
        <v>2.1</v>
      </c>
      <c r="D29" s="12" t="s">
        <v>219</v>
      </c>
      <c r="E29" s="3">
        <v>100</v>
      </c>
      <c r="F29" s="3">
        <v>274748</v>
      </c>
      <c r="G29" s="3">
        <v>274780</v>
      </c>
      <c r="H29" s="4"/>
      <c r="I29" s="4"/>
    </row>
    <row r="30" spans="1:9" x14ac:dyDescent="0.25">
      <c r="A30" s="3">
        <v>11</v>
      </c>
      <c r="B30" s="3">
        <v>19</v>
      </c>
      <c r="C30" s="3">
        <v>2</v>
      </c>
      <c r="D30" s="12" t="s">
        <v>220</v>
      </c>
      <c r="E30" s="3">
        <v>100</v>
      </c>
      <c r="F30" s="3">
        <v>277491</v>
      </c>
      <c r="G30" s="3">
        <v>277528</v>
      </c>
      <c r="H30" s="4"/>
      <c r="I30" s="4"/>
    </row>
    <row r="31" spans="1:9" x14ac:dyDescent="0.25">
      <c r="A31" s="3">
        <v>12</v>
      </c>
      <c r="B31" s="3">
        <v>24</v>
      </c>
      <c r="C31" s="3">
        <v>2.5</v>
      </c>
      <c r="D31" s="12" t="s">
        <v>234</v>
      </c>
      <c r="E31" s="3">
        <v>100</v>
      </c>
      <c r="F31" s="3">
        <v>303193</v>
      </c>
      <c r="G31" s="3">
        <v>303251</v>
      </c>
      <c r="H31" s="4"/>
      <c r="I31" s="4"/>
    </row>
    <row r="32" spans="1:9" x14ac:dyDescent="0.25">
      <c r="A32" s="3">
        <v>13</v>
      </c>
      <c r="B32" s="3">
        <v>12</v>
      </c>
      <c r="C32" s="3">
        <v>2.1</v>
      </c>
      <c r="D32" s="12" t="s">
        <v>227</v>
      </c>
      <c r="E32" s="3">
        <v>100</v>
      </c>
      <c r="F32" s="3">
        <v>303603</v>
      </c>
      <c r="G32" s="3">
        <v>303627</v>
      </c>
      <c r="H32" s="4"/>
      <c r="I32" s="4"/>
    </row>
    <row r="33" spans="1:9" x14ac:dyDescent="0.25">
      <c r="A33" s="3">
        <v>14</v>
      </c>
      <c r="B33" s="3">
        <v>12</v>
      </c>
      <c r="C33" s="3">
        <v>2.1</v>
      </c>
      <c r="D33" s="12" t="s">
        <v>235</v>
      </c>
      <c r="E33" s="3">
        <v>100</v>
      </c>
      <c r="F33" s="3">
        <v>373651</v>
      </c>
      <c r="G33" s="3">
        <v>373675</v>
      </c>
      <c r="H33" s="4"/>
      <c r="I33" s="4"/>
    </row>
    <row r="34" spans="1:9" x14ac:dyDescent="0.25">
      <c r="A34" s="3">
        <v>15</v>
      </c>
      <c r="B34" s="3">
        <v>43</v>
      </c>
      <c r="C34" s="3">
        <v>2</v>
      </c>
      <c r="D34" s="12" t="s">
        <v>218</v>
      </c>
      <c r="E34" s="3">
        <v>100</v>
      </c>
      <c r="F34" s="3">
        <v>480882</v>
      </c>
      <c r="G34" s="3">
        <v>480968</v>
      </c>
      <c r="H34" s="4"/>
      <c r="I34" s="4"/>
    </row>
    <row r="35" spans="1:9" x14ac:dyDescent="0.25">
      <c r="A35" s="3">
        <v>16</v>
      </c>
      <c r="B35" s="3">
        <v>21</v>
      </c>
      <c r="C35" s="3">
        <v>2</v>
      </c>
      <c r="D35" s="12" t="s">
        <v>226</v>
      </c>
      <c r="E35" s="3">
        <v>100</v>
      </c>
      <c r="F35" s="3">
        <v>508972</v>
      </c>
      <c r="G35" s="3">
        <v>509014</v>
      </c>
      <c r="H35" s="4"/>
      <c r="I35" s="4"/>
    </row>
    <row r="36" spans="1:9" x14ac:dyDescent="0.25">
      <c r="A36" s="3">
        <v>17</v>
      </c>
      <c r="B36" s="3">
        <v>24</v>
      </c>
      <c r="C36" s="3">
        <v>2.5</v>
      </c>
      <c r="D36" s="12" t="s">
        <v>234</v>
      </c>
      <c r="E36" s="3">
        <v>100</v>
      </c>
      <c r="F36" s="3">
        <v>509217</v>
      </c>
      <c r="G36" s="3">
        <v>509275</v>
      </c>
      <c r="H36" s="4"/>
      <c r="I36" s="4"/>
    </row>
    <row r="37" spans="1:9" x14ac:dyDescent="0.25">
      <c r="A37" s="3">
        <v>18</v>
      </c>
      <c r="B37" s="3">
        <v>12</v>
      </c>
      <c r="C37" s="3">
        <v>2.1</v>
      </c>
      <c r="D37" s="12" t="s">
        <v>227</v>
      </c>
      <c r="E37" s="3">
        <v>100</v>
      </c>
      <c r="F37" s="3">
        <v>509627</v>
      </c>
      <c r="G37" s="3">
        <v>509651</v>
      </c>
      <c r="H37" s="4"/>
      <c r="I37" s="4"/>
    </row>
    <row r="38" spans="1:9" x14ac:dyDescent="0.25">
      <c r="A38" s="3">
        <v>19</v>
      </c>
      <c r="B38" s="3">
        <v>17</v>
      </c>
      <c r="C38" s="3">
        <v>2.1</v>
      </c>
      <c r="D38" s="12" t="s">
        <v>228</v>
      </c>
      <c r="E38" s="3">
        <v>100</v>
      </c>
      <c r="F38" s="3">
        <v>572120</v>
      </c>
      <c r="G38" s="3">
        <v>572154</v>
      </c>
      <c r="H38" s="4"/>
      <c r="I38" s="4"/>
    </row>
    <row r="39" spans="1:9" x14ac:dyDescent="0.25">
      <c r="A39" s="3">
        <v>20</v>
      </c>
      <c r="B39" s="3">
        <v>5</v>
      </c>
      <c r="C39" s="3">
        <v>10.6</v>
      </c>
      <c r="D39" s="12" t="s">
        <v>229</v>
      </c>
      <c r="E39" s="3">
        <v>100</v>
      </c>
      <c r="F39" s="3">
        <v>590766</v>
      </c>
      <c r="G39" s="3">
        <v>590818</v>
      </c>
      <c r="H39" s="4"/>
      <c r="I39" s="4"/>
    </row>
    <row r="40" spans="1:9" x14ac:dyDescent="0.25">
      <c r="A40" s="3">
        <v>21</v>
      </c>
      <c r="B40" s="10">
        <v>4</v>
      </c>
      <c r="C40" s="10">
        <v>6.2</v>
      </c>
      <c r="D40" s="13" t="s">
        <v>236</v>
      </c>
      <c r="E40" s="10">
        <v>100</v>
      </c>
      <c r="F40" s="10">
        <v>592496</v>
      </c>
      <c r="G40" s="10">
        <v>592520</v>
      </c>
      <c r="H40" s="4"/>
      <c r="I40" s="4"/>
    </row>
  </sheetData>
  <mergeCells count="1">
    <mergeCell ref="A1:G1"/>
  </mergeCells>
  <phoneticPr fontId="24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3"/>
  <sheetViews>
    <sheetView workbookViewId="0">
      <selection sqref="A1:R1"/>
    </sheetView>
  </sheetViews>
  <sheetFormatPr defaultColWidth="9" defaultRowHeight="13.8" x14ac:dyDescent="0.25"/>
  <cols>
    <col min="2" max="2" width="20.21875" customWidth="1"/>
    <col min="3" max="3" width="15.6640625" customWidth="1"/>
    <col min="9" max="9" width="11.88671875" customWidth="1"/>
    <col min="13" max="13" width="15.88671875" customWidth="1"/>
    <col min="14" max="14" width="11.21875" customWidth="1"/>
  </cols>
  <sheetData>
    <row r="1" spans="1:19" ht="14.4" x14ac:dyDescent="0.25">
      <c r="A1" s="67" t="s">
        <v>351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9" s="4" customFormat="1" ht="14.4" x14ac:dyDescent="0.25">
      <c r="A2" s="67" t="s">
        <v>339</v>
      </c>
      <c r="B2" s="69"/>
      <c r="C2" s="69"/>
      <c r="D2" s="69"/>
      <c r="E2" s="69"/>
      <c r="F2" s="69"/>
      <c r="G2" s="69"/>
      <c r="H2" s="69"/>
      <c r="I2" s="69"/>
      <c r="K2" s="67" t="s">
        <v>340</v>
      </c>
      <c r="L2" s="69"/>
      <c r="M2" s="69"/>
      <c r="N2" s="69"/>
      <c r="O2" s="69"/>
      <c r="P2" s="69"/>
      <c r="Q2" s="69"/>
      <c r="R2" s="69"/>
      <c r="S2" s="69"/>
    </row>
    <row r="3" spans="1:19" s="5" customFormat="1" x14ac:dyDescent="0.25">
      <c r="B3" s="5" t="s">
        <v>237</v>
      </c>
      <c r="C3" s="5" t="s">
        <v>238</v>
      </c>
      <c r="D3" s="5" t="s">
        <v>239</v>
      </c>
      <c r="E3" s="5" t="s">
        <v>240</v>
      </c>
      <c r="F3" s="5" t="s">
        <v>241</v>
      </c>
      <c r="G3" s="5" t="s">
        <v>242</v>
      </c>
      <c r="H3" s="5" t="s">
        <v>243</v>
      </c>
      <c r="I3" s="5" t="s">
        <v>244</v>
      </c>
      <c r="L3" s="5" t="s">
        <v>237</v>
      </c>
      <c r="M3" s="5" t="s">
        <v>238</v>
      </c>
      <c r="N3" s="5" t="s">
        <v>239</v>
      </c>
      <c r="O3" s="5" t="s">
        <v>240</v>
      </c>
      <c r="P3" s="5" t="s">
        <v>241</v>
      </c>
      <c r="Q3" s="5" t="s">
        <v>242</v>
      </c>
      <c r="R3" s="5" t="s">
        <v>243</v>
      </c>
    </row>
    <row r="4" spans="1:19" s="4" customFormat="1" x14ac:dyDescent="0.25">
      <c r="A4" s="4" t="s">
        <v>245</v>
      </c>
      <c r="B4" s="4" t="s">
        <v>246</v>
      </c>
      <c r="C4" s="4">
        <v>5991</v>
      </c>
      <c r="D4" s="4">
        <v>100</v>
      </c>
      <c r="E4" s="4">
        <v>489343</v>
      </c>
      <c r="F4" s="4">
        <v>495333</v>
      </c>
      <c r="G4" s="4">
        <v>312958</v>
      </c>
      <c r="H4" s="4">
        <v>318948</v>
      </c>
      <c r="I4" s="71">
        <f>13/50</f>
        <v>0.26</v>
      </c>
      <c r="K4" s="4" t="s">
        <v>245</v>
      </c>
      <c r="L4" s="4" t="s">
        <v>246</v>
      </c>
      <c r="M4" s="4">
        <v>3726</v>
      </c>
      <c r="N4" s="4">
        <v>100</v>
      </c>
      <c r="O4" s="4">
        <v>435194</v>
      </c>
      <c r="P4" s="4">
        <v>438919</v>
      </c>
      <c r="Q4" s="4">
        <v>231648</v>
      </c>
      <c r="R4" s="4">
        <v>235373</v>
      </c>
      <c r="S4" s="71">
        <f>17/60</f>
        <v>0.28333333333333333</v>
      </c>
    </row>
    <row r="5" spans="1:19" s="4" customFormat="1" x14ac:dyDescent="0.25">
      <c r="A5" s="4" t="s">
        <v>247</v>
      </c>
      <c r="B5" s="4" t="s">
        <v>246</v>
      </c>
      <c r="C5" s="4">
        <v>289</v>
      </c>
      <c r="D5" s="4">
        <v>100</v>
      </c>
      <c r="E5" s="4">
        <v>231466</v>
      </c>
      <c r="F5" s="4">
        <v>231754</v>
      </c>
      <c r="G5" s="4">
        <v>112629</v>
      </c>
      <c r="H5" s="4">
        <v>112917</v>
      </c>
      <c r="I5" s="71"/>
      <c r="K5" s="4" t="s">
        <v>247</v>
      </c>
      <c r="L5" s="4" t="s">
        <v>246</v>
      </c>
      <c r="M5" s="4">
        <v>258</v>
      </c>
      <c r="N5" s="4">
        <v>100</v>
      </c>
      <c r="O5" s="4">
        <v>336272</v>
      </c>
      <c r="P5" s="4">
        <v>336529</v>
      </c>
      <c r="Q5" s="4">
        <v>148178</v>
      </c>
      <c r="R5" s="4">
        <v>148435</v>
      </c>
      <c r="S5" s="71"/>
    </row>
    <row r="6" spans="1:19" s="4" customFormat="1" x14ac:dyDescent="0.25">
      <c r="A6" s="4" t="s">
        <v>248</v>
      </c>
      <c r="B6" s="4" t="s">
        <v>246</v>
      </c>
      <c r="C6" s="4">
        <v>258</v>
      </c>
      <c r="D6" s="4">
        <v>100</v>
      </c>
      <c r="E6" s="4">
        <v>313935</v>
      </c>
      <c r="F6" s="4">
        <v>314192</v>
      </c>
      <c r="G6" s="4">
        <v>202325</v>
      </c>
      <c r="H6" s="4">
        <v>202582</v>
      </c>
      <c r="I6" s="71"/>
      <c r="K6" s="4" t="s">
        <v>248</v>
      </c>
      <c r="L6" s="4" t="s">
        <v>246</v>
      </c>
      <c r="M6" s="4">
        <v>258</v>
      </c>
      <c r="N6" s="4">
        <v>100</v>
      </c>
      <c r="O6" s="4">
        <v>437685</v>
      </c>
      <c r="P6" s="4">
        <v>437942</v>
      </c>
      <c r="Q6" s="4">
        <v>336272</v>
      </c>
      <c r="R6" s="4">
        <v>336529</v>
      </c>
      <c r="S6" s="71"/>
    </row>
    <row r="7" spans="1:19" s="4" customFormat="1" x14ac:dyDescent="0.25">
      <c r="A7" s="4" t="s">
        <v>249</v>
      </c>
      <c r="B7" s="4" t="s">
        <v>246</v>
      </c>
      <c r="C7" s="4">
        <v>104</v>
      </c>
      <c r="D7" s="4">
        <v>100</v>
      </c>
      <c r="E7" s="4">
        <v>613666</v>
      </c>
      <c r="F7" s="4">
        <v>613769</v>
      </c>
      <c r="G7" s="4">
        <v>607380</v>
      </c>
      <c r="H7" s="4">
        <v>607483</v>
      </c>
      <c r="I7" s="71"/>
      <c r="K7" s="4" t="s">
        <v>249</v>
      </c>
      <c r="L7" s="4" t="s">
        <v>246</v>
      </c>
      <c r="M7" s="4">
        <v>230</v>
      </c>
      <c r="N7" s="4">
        <v>100</v>
      </c>
      <c r="O7" s="4">
        <v>581712</v>
      </c>
      <c r="P7" s="4">
        <v>581941</v>
      </c>
      <c r="Q7" s="4">
        <v>342383</v>
      </c>
      <c r="R7" s="4">
        <v>342612</v>
      </c>
      <c r="S7" s="71"/>
    </row>
    <row r="8" spans="1:19" s="4" customFormat="1" x14ac:dyDescent="0.25">
      <c r="A8" s="4" t="s">
        <v>250</v>
      </c>
      <c r="B8" s="4" t="s">
        <v>246</v>
      </c>
      <c r="C8" s="4">
        <v>100</v>
      </c>
      <c r="D8" s="4">
        <v>100</v>
      </c>
      <c r="E8" s="4">
        <v>535442</v>
      </c>
      <c r="F8" s="4">
        <v>535541</v>
      </c>
      <c r="G8" s="4">
        <v>58843</v>
      </c>
      <c r="H8" s="4">
        <v>58942</v>
      </c>
      <c r="I8" s="71"/>
      <c r="K8" s="4" t="s">
        <v>250</v>
      </c>
      <c r="L8" s="4" t="s">
        <v>246</v>
      </c>
      <c r="M8" s="4">
        <v>194</v>
      </c>
      <c r="N8" s="4">
        <v>100</v>
      </c>
      <c r="O8" s="4">
        <v>390816</v>
      </c>
      <c r="P8" s="4">
        <v>391009</v>
      </c>
      <c r="Q8" s="4">
        <v>153185</v>
      </c>
      <c r="R8" s="4">
        <v>153378</v>
      </c>
      <c r="S8" s="71"/>
    </row>
    <row r="9" spans="1:19" s="4" customFormat="1" x14ac:dyDescent="0.25">
      <c r="A9" s="4" t="s">
        <v>251</v>
      </c>
      <c r="B9" s="4" t="s">
        <v>252</v>
      </c>
      <c r="C9" s="4">
        <v>3726</v>
      </c>
      <c r="D9" s="4">
        <v>100</v>
      </c>
      <c r="E9" s="4">
        <v>491608</v>
      </c>
      <c r="F9" s="4">
        <v>495333</v>
      </c>
      <c r="G9" s="4">
        <v>136906</v>
      </c>
      <c r="H9" s="4">
        <v>140631</v>
      </c>
      <c r="I9" s="71"/>
      <c r="K9" s="4" t="s">
        <v>251</v>
      </c>
      <c r="L9" s="4" t="s">
        <v>246</v>
      </c>
      <c r="M9" s="4">
        <v>190</v>
      </c>
      <c r="N9" s="4">
        <v>100</v>
      </c>
      <c r="O9" s="4">
        <v>332168</v>
      </c>
      <c r="P9" s="4">
        <v>332357</v>
      </c>
      <c r="Q9" s="4">
        <v>28408</v>
      </c>
      <c r="R9" s="4">
        <v>28597</v>
      </c>
      <c r="S9" s="71"/>
    </row>
    <row r="10" spans="1:19" s="4" customFormat="1" x14ac:dyDescent="0.25">
      <c r="A10" s="4" t="s">
        <v>253</v>
      </c>
      <c r="B10" s="4" t="s">
        <v>252</v>
      </c>
      <c r="C10" s="4">
        <v>258</v>
      </c>
      <c r="D10" s="4">
        <v>100</v>
      </c>
      <c r="E10" s="4">
        <v>202325</v>
      </c>
      <c r="F10" s="4">
        <v>202582</v>
      </c>
      <c r="G10" s="4">
        <v>139397</v>
      </c>
      <c r="H10" s="4">
        <v>139654</v>
      </c>
      <c r="I10" s="71"/>
      <c r="K10" s="4" t="s">
        <v>253</v>
      </c>
      <c r="L10" s="4" t="s">
        <v>246</v>
      </c>
      <c r="M10" s="4">
        <v>188</v>
      </c>
      <c r="N10" s="4">
        <v>100</v>
      </c>
      <c r="O10" s="4">
        <v>398786</v>
      </c>
      <c r="P10" s="4">
        <v>398973</v>
      </c>
      <c r="Q10" s="4">
        <v>128818</v>
      </c>
      <c r="R10" s="4">
        <v>129005</v>
      </c>
      <c r="S10" s="71"/>
    </row>
    <row r="11" spans="1:19" s="4" customFormat="1" x14ac:dyDescent="0.25">
      <c r="A11" s="4" t="s">
        <v>254</v>
      </c>
      <c r="B11" s="4" t="s">
        <v>252</v>
      </c>
      <c r="C11" s="4">
        <v>258</v>
      </c>
      <c r="D11" s="4">
        <v>100</v>
      </c>
      <c r="E11" s="4">
        <v>494099</v>
      </c>
      <c r="F11" s="4">
        <v>494356</v>
      </c>
      <c r="G11" s="4">
        <v>202325</v>
      </c>
      <c r="H11" s="4">
        <v>202582</v>
      </c>
      <c r="I11" s="71"/>
      <c r="K11" s="4" t="s">
        <v>254</v>
      </c>
      <c r="L11" s="4" t="s">
        <v>246</v>
      </c>
      <c r="M11" s="4">
        <v>125</v>
      </c>
      <c r="N11" s="4">
        <v>100</v>
      </c>
      <c r="O11" s="4">
        <v>398351</v>
      </c>
      <c r="P11" s="4">
        <v>398475</v>
      </c>
      <c r="Q11" s="4">
        <v>129006</v>
      </c>
      <c r="R11" s="4">
        <v>129130</v>
      </c>
      <c r="S11" s="71"/>
    </row>
    <row r="12" spans="1:19" s="4" customFormat="1" x14ac:dyDescent="0.25">
      <c r="A12" s="4" t="s">
        <v>255</v>
      </c>
      <c r="B12" s="4" t="s">
        <v>252</v>
      </c>
      <c r="C12" s="4">
        <v>194</v>
      </c>
      <c r="D12" s="4">
        <v>100</v>
      </c>
      <c r="E12" s="4">
        <v>499108</v>
      </c>
      <c r="F12" s="4">
        <v>499301</v>
      </c>
      <c r="G12" s="4">
        <v>360862</v>
      </c>
      <c r="H12" s="4">
        <v>361055</v>
      </c>
      <c r="I12" s="71"/>
      <c r="K12" s="4" t="s">
        <v>255</v>
      </c>
      <c r="L12" s="4" t="s">
        <v>246</v>
      </c>
      <c r="M12" s="4">
        <v>100</v>
      </c>
      <c r="N12" s="4">
        <v>100</v>
      </c>
      <c r="O12" s="4">
        <v>529029</v>
      </c>
      <c r="P12" s="4">
        <v>529128</v>
      </c>
      <c r="Q12" s="4">
        <v>178042</v>
      </c>
      <c r="R12" s="4">
        <v>178141</v>
      </c>
      <c r="S12" s="71"/>
    </row>
    <row r="13" spans="1:19" s="4" customFormat="1" x14ac:dyDescent="0.25">
      <c r="A13" s="4" t="s">
        <v>256</v>
      </c>
      <c r="B13" s="4" t="s">
        <v>252</v>
      </c>
      <c r="C13" s="4">
        <v>190</v>
      </c>
      <c r="D13" s="4">
        <v>100</v>
      </c>
      <c r="E13" s="4">
        <v>206496</v>
      </c>
      <c r="F13" s="4">
        <v>206685</v>
      </c>
      <c r="G13" s="4">
        <v>28421</v>
      </c>
      <c r="H13" s="4">
        <v>28610</v>
      </c>
      <c r="I13" s="71"/>
      <c r="K13" s="4" t="s">
        <v>256</v>
      </c>
      <c r="L13" s="4" t="s">
        <v>252</v>
      </c>
      <c r="M13" s="4">
        <v>7180</v>
      </c>
      <c r="N13" s="4">
        <v>100</v>
      </c>
      <c r="O13" s="4">
        <v>165944</v>
      </c>
      <c r="P13" s="4">
        <v>173123</v>
      </c>
      <c r="Q13" s="4">
        <v>46847</v>
      </c>
      <c r="R13" s="4">
        <v>54026</v>
      </c>
      <c r="S13" s="71"/>
    </row>
    <row r="14" spans="1:19" s="4" customFormat="1" x14ac:dyDescent="0.25">
      <c r="A14" s="4" t="s">
        <v>257</v>
      </c>
      <c r="B14" s="4" t="s">
        <v>252</v>
      </c>
      <c r="C14" s="4">
        <v>188</v>
      </c>
      <c r="D14" s="4">
        <v>100</v>
      </c>
      <c r="E14" s="4">
        <v>474746</v>
      </c>
      <c r="F14" s="4">
        <v>474933</v>
      </c>
      <c r="G14" s="4">
        <v>352898</v>
      </c>
      <c r="H14" s="4">
        <v>353085</v>
      </c>
      <c r="I14" s="71"/>
      <c r="K14" s="4" t="s">
        <v>257</v>
      </c>
      <c r="L14" s="4" t="s">
        <v>252</v>
      </c>
      <c r="M14" s="4">
        <v>5991</v>
      </c>
      <c r="N14" s="4">
        <v>100</v>
      </c>
      <c r="O14" s="4">
        <v>432929</v>
      </c>
      <c r="P14" s="4">
        <v>438919</v>
      </c>
      <c r="Q14" s="4">
        <v>143422</v>
      </c>
      <c r="R14" s="4">
        <v>149412</v>
      </c>
      <c r="S14" s="71"/>
    </row>
    <row r="15" spans="1:19" s="4" customFormat="1" x14ac:dyDescent="0.25">
      <c r="A15" s="4" t="s">
        <v>258</v>
      </c>
      <c r="B15" s="4" t="s">
        <v>252</v>
      </c>
      <c r="C15" s="4">
        <v>136</v>
      </c>
      <c r="D15" s="4">
        <v>100</v>
      </c>
      <c r="E15" s="4">
        <v>288788</v>
      </c>
      <c r="F15" s="4">
        <v>288923</v>
      </c>
      <c r="G15" s="4">
        <v>150224</v>
      </c>
      <c r="H15" s="4">
        <v>150359</v>
      </c>
      <c r="I15" s="71"/>
      <c r="K15" s="4" t="s">
        <v>258</v>
      </c>
      <c r="L15" s="4" t="s">
        <v>252</v>
      </c>
      <c r="M15" s="4">
        <v>1822</v>
      </c>
      <c r="N15" s="4">
        <v>100</v>
      </c>
      <c r="O15" s="4">
        <v>508999</v>
      </c>
      <c r="P15" s="4">
        <v>510820</v>
      </c>
      <c r="Q15" s="4">
        <v>302975</v>
      </c>
      <c r="R15" s="4">
        <v>304796</v>
      </c>
      <c r="S15" s="71"/>
    </row>
    <row r="16" spans="1:19" s="4" customFormat="1" x14ac:dyDescent="0.25">
      <c r="A16" s="4" t="s">
        <v>259</v>
      </c>
      <c r="B16" s="4" t="s">
        <v>252</v>
      </c>
      <c r="C16" s="4">
        <v>125</v>
      </c>
      <c r="D16" s="4">
        <v>100</v>
      </c>
      <c r="E16" s="4">
        <v>474934</v>
      </c>
      <c r="F16" s="4">
        <v>475058</v>
      </c>
      <c r="G16" s="4">
        <v>353396</v>
      </c>
      <c r="H16" s="4">
        <v>353520</v>
      </c>
      <c r="I16" s="71"/>
      <c r="K16" s="4" t="s">
        <v>259</v>
      </c>
      <c r="L16" s="4" t="s">
        <v>252</v>
      </c>
      <c r="M16" s="4">
        <v>977</v>
      </c>
      <c r="N16" s="4">
        <v>100</v>
      </c>
      <c r="O16" s="4">
        <v>173132</v>
      </c>
      <c r="P16" s="4">
        <v>174108</v>
      </c>
      <c r="Q16" s="4">
        <v>53954</v>
      </c>
      <c r="R16" s="4">
        <v>54930</v>
      </c>
      <c r="S16" s="71"/>
    </row>
    <row r="17" spans="1:19" s="4" customFormat="1" x14ac:dyDescent="0.25">
      <c r="A17" s="4" t="s">
        <v>260</v>
      </c>
      <c r="B17" s="4" t="s">
        <v>246</v>
      </c>
      <c r="C17" s="4">
        <v>78</v>
      </c>
      <c r="D17" s="4">
        <v>100</v>
      </c>
      <c r="E17" s="4">
        <v>335156</v>
      </c>
      <c r="F17" s="4">
        <v>335233</v>
      </c>
      <c r="G17" s="4">
        <v>56701</v>
      </c>
      <c r="H17" s="4">
        <v>56778</v>
      </c>
      <c r="I17" s="71">
        <f>37/50</f>
        <v>0.74</v>
      </c>
      <c r="K17" s="4" t="s">
        <v>260</v>
      </c>
      <c r="L17" s="4" t="s">
        <v>252</v>
      </c>
      <c r="M17" s="4">
        <v>320</v>
      </c>
      <c r="N17" s="4">
        <v>100</v>
      </c>
      <c r="O17" s="4">
        <v>268691</v>
      </c>
      <c r="P17" s="4">
        <v>269010</v>
      </c>
      <c r="Q17" s="4">
        <v>203967</v>
      </c>
      <c r="R17" s="4">
        <v>204286</v>
      </c>
      <c r="S17" s="71"/>
    </row>
    <row r="18" spans="1:19" s="4" customFormat="1" x14ac:dyDescent="0.25">
      <c r="A18" s="4" t="s">
        <v>261</v>
      </c>
      <c r="B18" s="4" t="s">
        <v>246</v>
      </c>
      <c r="C18" s="4">
        <v>73</v>
      </c>
      <c r="D18" s="4">
        <v>100</v>
      </c>
      <c r="E18" s="4">
        <v>612998</v>
      </c>
      <c r="F18" s="4">
        <v>613070</v>
      </c>
      <c r="G18" s="4">
        <v>215500</v>
      </c>
      <c r="H18" s="4">
        <v>215572</v>
      </c>
      <c r="I18" s="71"/>
      <c r="K18" s="4" t="s">
        <v>261</v>
      </c>
      <c r="L18" s="4" t="s">
        <v>252</v>
      </c>
      <c r="M18" s="4">
        <v>258</v>
      </c>
      <c r="N18" s="4">
        <v>100</v>
      </c>
      <c r="O18" s="4">
        <v>336272</v>
      </c>
      <c r="P18" s="4">
        <v>336529</v>
      </c>
      <c r="Q18" s="4">
        <v>232625</v>
      </c>
      <c r="R18" s="4">
        <v>232882</v>
      </c>
      <c r="S18" s="71"/>
    </row>
    <row r="19" spans="1:19" s="4" customFormat="1" x14ac:dyDescent="0.25">
      <c r="A19" s="4" t="s">
        <v>262</v>
      </c>
      <c r="B19" s="4" t="s">
        <v>246</v>
      </c>
      <c r="C19" s="4">
        <v>66</v>
      </c>
      <c r="D19" s="4">
        <v>100</v>
      </c>
      <c r="E19" s="4">
        <v>167479</v>
      </c>
      <c r="F19" s="4">
        <v>167544</v>
      </c>
      <c r="G19" s="4">
        <v>2285</v>
      </c>
      <c r="H19" s="4">
        <v>2350</v>
      </c>
      <c r="I19" s="71"/>
      <c r="K19" s="4" t="s">
        <v>262</v>
      </c>
      <c r="L19" s="4" t="s">
        <v>252</v>
      </c>
      <c r="M19" s="4">
        <v>194</v>
      </c>
      <c r="N19" s="4">
        <v>100</v>
      </c>
      <c r="O19" s="4">
        <v>390816</v>
      </c>
      <c r="P19" s="4">
        <v>391009</v>
      </c>
      <c r="Q19" s="4">
        <v>227682</v>
      </c>
      <c r="R19" s="4">
        <v>227875</v>
      </c>
      <c r="S19" s="71"/>
    </row>
    <row r="20" spans="1:19" s="4" customFormat="1" x14ac:dyDescent="0.25">
      <c r="A20" s="4" t="s">
        <v>263</v>
      </c>
      <c r="B20" s="4" t="s">
        <v>246</v>
      </c>
      <c r="C20" s="4">
        <v>52</v>
      </c>
      <c r="D20" s="4">
        <v>100</v>
      </c>
      <c r="E20" s="4">
        <v>504813</v>
      </c>
      <c r="F20" s="4">
        <v>504864</v>
      </c>
      <c r="G20" s="4">
        <v>139398</v>
      </c>
      <c r="H20" s="4">
        <v>139449</v>
      </c>
      <c r="I20" s="71"/>
      <c r="K20" s="4" t="s">
        <v>263</v>
      </c>
      <c r="L20" s="4" t="s">
        <v>252</v>
      </c>
      <c r="M20" s="4">
        <v>136</v>
      </c>
      <c r="N20" s="4">
        <v>100</v>
      </c>
      <c r="O20" s="4">
        <v>448512</v>
      </c>
      <c r="P20" s="4">
        <v>448647</v>
      </c>
      <c r="Q20" s="4">
        <v>286271</v>
      </c>
      <c r="R20" s="4">
        <v>286406</v>
      </c>
      <c r="S20" s="71"/>
    </row>
    <row r="21" spans="1:19" s="4" customFormat="1" x14ac:dyDescent="0.25">
      <c r="A21" s="4" t="s">
        <v>264</v>
      </c>
      <c r="B21" s="4" t="s">
        <v>246</v>
      </c>
      <c r="C21" s="4">
        <v>52</v>
      </c>
      <c r="D21" s="4">
        <v>100</v>
      </c>
      <c r="E21" s="4">
        <v>504813</v>
      </c>
      <c r="F21" s="4">
        <v>504864</v>
      </c>
      <c r="G21" s="4">
        <v>494100</v>
      </c>
      <c r="H21" s="4">
        <v>494151</v>
      </c>
      <c r="I21" s="71"/>
      <c r="K21" s="4" t="s">
        <v>264</v>
      </c>
      <c r="L21" s="4" t="s">
        <v>246</v>
      </c>
      <c r="M21" s="4">
        <v>72</v>
      </c>
      <c r="N21" s="4">
        <v>100</v>
      </c>
      <c r="O21" s="4">
        <v>493238</v>
      </c>
      <c r="P21" s="4">
        <v>493309</v>
      </c>
      <c r="Q21" s="4">
        <v>220790</v>
      </c>
      <c r="R21" s="4">
        <v>220861</v>
      </c>
      <c r="S21" s="71">
        <f>43/60</f>
        <v>0.71666666666666667</v>
      </c>
    </row>
    <row r="22" spans="1:19" s="4" customFormat="1" x14ac:dyDescent="0.25">
      <c r="A22" s="4" t="s">
        <v>265</v>
      </c>
      <c r="B22" s="4" t="s">
        <v>246</v>
      </c>
      <c r="C22" s="4">
        <v>52</v>
      </c>
      <c r="D22" s="4">
        <v>100</v>
      </c>
      <c r="E22" s="4">
        <v>202326</v>
      </c>
      <c r="F22" s="4">
        <v>202377</v>
      </c>
      <c r="G22" s="4">
        <v>504813</v>
      </c>
      <c r="H22" s="4">
        <v>504864</v>
      </c>
      <c r="I22" s="71"/>
      <c r="K22" s="4" t="s">
        <v>265</v>
      </c>
      <c r="L22" s="4" t="s">
        <v>246</v>
      </c>
      <c r="M22" s="4">
        <v>69</v>
      </c>
      <c r="N22" s="4">
        <v>100</v>
      </c>
      <c r="O22" s="4">
        <v>498359</v>
      </c>
      <c r="P22" s="4">
        <v>498427</v>
      </c>
      <c r="Q22" s="4">
        <v>2286</v>
      </c>
      <c r="R22" s="4">
        <v>2354</v>
      </c>
      <c r="S22" s="71"/>
    </row>
    <row r="23" spans="1:19" s="4" customFormat="1" x14ac:dyDescent="0.25">
      <c r="A23" s="4" t="s">
        <v>266</v>
      </c>
      <c r="B23" s="4" t="s">
        <v>246</v>
      </c>
      <c r="C23" s="4">
        <v>50</v>
      </c>
      <c r="D23" s="4">
        <v>100</v>
      </c>
      <c r="E23" s="4">
        <v>515446</v>
      </c>
      <c r="F23" s="4">
        <v>515495</v>
      </c>
      <c r="G23" s="4">
        <v>306109</v>
      </c>
      <c r="H23" s="4">
        <v>306158</v>
      </c>
      <c r="I23" s="71"/>
      <c r="K23" s="4" t="s">
        <v>266</v>
      </c>
      <c r="L23" s="4" t="s">
        <v>246</v>
      </c>
      <c r="M23" s="4">
        <v>56</v>
      </c>
      <c r="N23" s="4">
        <v>100</v>
      </c>
      <c r="O23" s="4">
        <v>386877</v>
      </c>
      <c r="P23" s="4">
        <v>386932</v>
      </c>
      <c r="Q23" s="4">
        <v>198097</v>
      </c>
      <c r="R23" s="4">
        <v>198152</v>
      </c>
      <c r="S23" s="71"/>
    </row>
    <row r="24" spans="1:19" s="4" customFormat="1" x14ac:dyDescent="0.25">
      <c r="A24" s="4" t="s">
        <v>267</v>
      </c>
      <c r="B24" s="4" t="s">
        <v>246</v>
      </c>
      <c r="C24" s="4">
        <v>50</v>
      </c>
      <c r="D24" s="4">
        <v>100</v>
      </c>
      <c r="E24" s="4">
        <v>608424</v>
      </c>
      <c r="F24" s="4">
        <v>608473</v>
      </c>
      <c r="G24" s="4">
        <v>515446</v>
      </c>
      <c r="H24" s="4">
        <v>515495</v>
      </c>
      <c r="I24" s="71"/>
      <c r="K24" s="4" t="s">
        <v>267</v>
      </c>
      <c r="L24" s="4" t="s">
        <v>246</v>
      </c>
      <c r="M24" s="4">
        <v>53</v>
      </c>
      <c r="N24" s="4">
        <v>100</v>
      </c>
      <c r="O24" s="4">
        <v>336477</v>
      </c>
      <c r="P24" s="4">
        <v>336529</v>
      </c>
      <c r="Q24" s="4">
        <v>2285</v>
      </c>
      <c r="R24" s="4">
        <v>2337</v>
      </c>
      <c r="S24" s="71"/>
    </row>
    <row r="25" spans="1:19" s="4" customFormat="1" x14ac:dyDescent="0.25">
      <c r="A25" s="4" t="s">
        <v>268</v>
      </c>
      <c r="B25" s="4" t="s">
        <v>246</v>
      </c>
      <c r="C25" s="4">
        <v>49</v>
      </c>
      <c r="D25" s="4">
        <v>100</v>
      </c>
      <c r="E25" s="4">
        <v>399844</v>
      </c>
      <c r="F25" s="4">
        <v>399892</v>
      </c>
      <c r="G25" s="4">
        <v>2286</v>
      </c>
      <c r="H25" s="4">
        <v>2334</v>
      </c>
      <c r="I25" s="71"/>
      <c r="K25" s="4" t="s">
        <v>268</v>
      </c>
      <c r="L25" s="4" t="s">
        <v>246</v>
      </c>
      <c r="M25" s="4">
        <v>53</v>
      </c>
      <c r="N25" s="4">
        <v>100</v>
      </c>
      <c r="O25" s="4">
        <v>232830</v>
      </c>
      <c r="P25" s="4">
        <v>232882</v>
      </c>
      <c r="Q25" s="4">
        <v>2285</v>
      </c>
      <c r="R25" s="4">
        <v>2337</v>
      </c>
      <c r="S25" s="71"/>
    </row>
    <row r="26" spans="1:19" s="4" customFormat="1" x14ac:dyDescent="0.25">
      <c r="A26" s="4" t="s">
        <v>269</v>
      </c>
      <c r="B26" s="4" t="s">
        <v>246</v>
      </c>
      <c r="C26" s="4">
        <v>49</v>
      </c>
      <c r="D26" s="4">
        <v>100</v>
      </c>
      <c r="E26" s="4">
        <v>53933</v>
      </c>
      <c r="F26" s="4">
        <v>53981</v>
      </c>
      <c r="G26" s="4">
        <v>2286</v>
      </c>
      <c r="H26" s="4">
        <v>2334</v>
      </c>
      <c r="I26" s="71"/>
      <c r="K26" s="4" t="s">
        <v>269</v>
      </c>
      <c r="L26" s="4" t="s">
        <v>246</v>
      </c>
      <c r="M26" s="4">
        <v>52</v>
      </c>
      <c r="N26" s="4">
        <v>100</v>
      </c>
      <c r="O26" s="4">
        <v>498376</v>
      </c>
      <c r="P26" s="4">
        <v>498427</v>
      </c>
      <c r="Q26" s="4">
        <v>148179</v>
      </c>
      <c r="R26" s="4">
        <v>148230</v>
      </c>
      <c r="S26" s="71"/>
    </row>
    <row r="27" spans="1:19" s="4" customFormat="1" x14ac:dyDescent="0.25">
      <c r="A27" s="4" t="s">
        <v>270</v>
      </c>
      <c r="B27" s="4" t="s">
        <v>246</v>
      </c>
      <c r="C27" s="4">
        <v>46</v>
      </c>
      <c r="D27" s="4">
        <v>100</v>
      </c>
      <c r="E27" s="4">
        <v>498385</v>
      </c>
      <c r="F27" s="4">
        <v>498430</v>
      </c>
      <c r="G27" s="4">
        <v>53826</v>
      </c>
      <c r="H27" s="4">
        <v>53871</v>
      </c>
      <c r="I27" s="71"/>
      <c r="K27" s="4" t="s">
        <v>270</v>
      </c>
      <c r="L27" s="4" t="s">
        <v>246</v>
      </c>
      <c r="M27" s="4">
        <v>52</v>
      </c>
      <c r="N27" s="4">
        <v>100</v>
      </c>
      <c r="O27" s="4">
        <v>498376</v>
      </c>
      <c r="P27" s="4">
        <v>498427</v>
      </c>
      <c r="Q27" s="4">
        <v>437686</v>
      </c>
      <c r="R27" s="4">
        <v>437737</v>
      </c>
      <c r="S27" s="71"/>
    </row>
    <row r="28" spans="1:19" s="4" customFormat="1" x14ac:dyDescent="0.25">
      <c r="A28" s="4" t="s">
        <v>271</v>
      </c>
      <c r="B28" s="4" t="s">
        <v>246</v>
      </c>
      <c r="C28" s="4">
        <v>46</v>
      </c>
      <c r="D28" s="4">
        <v>100</v>
      </c>
      <c r="E28" s="4">
        <v>498385</v>
      </c>
      <c r="F28" s="4">
        <v>498430</v>
      </c>
      <c r="G28" s="4">
        <v>399737</v>
      </c>
      <c r="H28" s="4">
        <v>399782</v>
      </c>
      <c r="I28" s="71"/>
      <c r="K28" s="4" t="s">
        <v>271</v>
      </c>
      <c r="L28" s="4" t="s">
        <v>246</v>
      </c>
      <c r="M28" s="4">
        <v>50</v>
      </c>
      <c r="N28" s="4">
        <v>100</v>
      </c>
      <c r="O28" s="4">
        <v>591932</v>
      </c>
      <c r="P28" s="4">
        <v>591981</v>
      </c>
      <c r="Q28" s="4">
        <v>302985</v>
      </c>
      <c r="R28" s="4">
        <v>303034</v>
      </c>
      <c r="S28" s="71"/>
    </row>
    <row r="29" spans="1:19" s="4" customFormat="1" x14ac:dyDescent="0.25">
      <c r="A29" s="4" t="s">
        <v>272</v>
      </c>
      <c r="B29" s="4" t="s">
        <v>246</v>
      </c>
      <c r="C29" s="4">
        <v>42</v>
      </c>
      <c r="D29" s="4">
        <v>100</v>
      </c>
      <c r="E29" s="4">
        <v>493182</v>
      </c>
      <c r="F29" s="4">
        <v>493223</v>
      </c>
      <c r="G29" s="4">
        <v>51787</v>
      </c>
      <c r="H29" s="4">
        <v>51828</v>
      </c>
      <c r="I29" s="71"/>
      <c r="K29" s="4" t="s">
        <v>272</v>
      </c>
      <c r="L29" s="4" t="s">
        <v>246</v>
      </c>
      <c r="M29" s="4">
        <v>50</v>
      </c>
      <c r="N29" s="4">
        <v>100</v>
      </c>
      <c r="O29" s="4">
        <v>591932</v>
      </c>
      <c r="P29" s="4">
        <v>591981</v>
      </c>
      <c r="Q29" s="4">
        <v>509009</v>
      </c>
      <c r="R29" s="4">
        <v>509058</v>
      </c>
      <c r="S29" s="71"/>
    </row>
    <row r="30" spans="1:19" s="4" customFormat="1" x14ac:dyDescent="0.25">
      <c r="A30" s="4" t="s">
        <v>273</v>
      </c>
      <c r="B30" s="4" t="s">
        <v>246</v>
      </c>
      <c r="C30" s="4">
        <v>42</v>
      </c>
      <c r="D30" s="4">
        <v>100</v>
      </c>
      <c r="E30" s="4">
        <v>138480</v>
      </c>
      <c r="F30" s="4">
        <v>138521</v>
      </c>
      <c r="G30" s="4">
        <v>51787</v>
      </c>
      <c r="H30" s="4">
        <v>51828</v>
      </c>
      <c r="I30" s="71"/>
      <c r="K30" s="4" t="s">
        <v>273</v>
      </c>
      <c r="L30" s="4" t="s">
        <v>246</v>
      </c>
      <c r="M30" s="4">
        <v>49</v>
      </c>
      <c r="N30" s="4">
        <v>100</v>
      </c>
      <c r="O30" s="4">
        <v>333309</v>
      </c>
      <c r="P30" s="4">
        <v>333357</v>
      </c>
      <c r="Q30" s="4">
        <v>188157</v>
      </c>
      <c r="R30" s="4">
        <v>188205</v>
      </c>
      <c r="S30" s="71"/>
    </row>
    <row r="31" spans="1:19" s="4" customFormat="1" x14ac:dyDescent="0.25">
      <c r="A31" s="4" t="s">
        <v>274</v>
      </c>
      <c r="B31" s="4" t="s">
        <v>246</v>
      </c>
      <c r="C31" s="4">
        <v>42</v>
      </c>
      <c r="D31" s="4">
        <v>100</v>
      </c>
      <c r="E31" s="4">
        <v>397698</v>
      </c>
      <c r="F31" s="4">
        <v>397739</v>
      </c>
      <c r="G31" s="4">
        <v>138480</v>
      </c>
      <c r="H31" s="4">
        <v>138521</v>
      </c>
      <c r="I31" s="71"/>
      <c r="K31" s="4" t="s">
        <v>274</v>
      </c>
      <c r="L31" s="4" t="s">
        <v>246</v>
      </c>
      <c r="M31" s="4">
        <v>46</v>
      </c>
      <c r="N31" s="4">
        <v>100</v>
      </c>
      <c r="O31" s="4">
        <v>152462</v>
      </c>
      <c r="P31" s="4">
        <v>152507</v>
      </c>
      <c r="Q31" s="4">
        <v>53847</v>
      </c>
      <c r="R31" s="4">
        <v>53892</v>
      </c>
      <c r="S31" s="71"/>
    </row>
    <row r="32" spans="1:19" s="4" customFormat="1" x14ac:dyDescent="0.25">
      <c r="A32" s="4" t="s">
        <v>275</v>
      </c>
      <c r="B32" s="4" t="s">
        <v>246</v>
      </c>
      <c r="C32" s="4">
        <v>42</v>
      </c>
      <c r="D32" s="4">
        <v>100</v>
      </c>
      <c r="E32" s="4">
        <v>493182</v>
      </c>
      <c r="F32" s="4">
        <v>493223</v>
      </c>
      <c r="G32" s="4">
        <v>397698</v>
      </c>
      <c r="H32" s="4">
        <v>397739</v>
      </c>
      <c r="I32" s="71"/>
      <c r="K32" s="4" t="s">
        <v>275</v>
      </c>
      <c r="L32" s="4" t="s">
        <v>246</v>
      </c>
      <c r="M32" s="4">
        <v>46</v>
      </c>
      <c r="N32" s="4">
        <v>100</v>
      </c>
      <c r="O32" s="4">
        <v>172944</v>
      </c>
      <c r="P32" s="4">
        <v>172989</v>
      </c>
      <c r="Q32" s="4">
        <v>152462</v>
      </c>
      <c r="R32" s="4">
        <v>152507</v>
      </c>
      <c r="S32" s="71"/>
    </row>
    <row r="33" spans="1:19" s="4" customFormat="1" x14ac:dyDescent="0.25">
      <c r="A33" s="4" t="s">
        <v>276</v>
      </c>
      <c r="B33" s="4" t="s">
        <v>246</v>
      </c>
      <c r="C33" s="4">
        <v>41</v>
      </c>
      <c r="D33" s="4">
        <v>100</v>
      </c>
      <c r="E33" s="4">
        <v>43878</v>
      </c>
      <c r="F33" s="4">
        <v>43918</v>
      </c>
      <c r="G33" s="4">
        <v>196800</v>
      </c>
      <c r="H33" s="4">
        <v>196840</v>
      </c>
      <c r="I33" s="71"/>
      <c r="K33" s="4" t="s">
        <v>276</v>
      </c>
      <c r="L33" s="4" t="s">
        <v>246</v>
      </c>
      <c r="M33" s="4">
        <v>42</v>
      </c>
      <c r="N33" s="4">
        <v>100</v>
      </c>
      <c r="O33" s="4">
        <v>436768</v>
      </c>
      <c r="P33" s="4">
        <v>436809</v>
      </c>
      <c r="Q33" s="4">
        <v>51808</v>
      </c>
      <c r="R33" s="4">
        <v>51849</v>
      </c>
      <c r="S33" s="71"/>
    </row>
    <row r="34" spans="1:19" s="4" customFormat="1" x14ac:dyDescent="0.25">
      <c r="A34" s="4" t="s">
        <v>277</v>
      </c>
      <c r="B34" s="4" t="s">
        <v>246</v>
      </c>
      <c r="C34" s="4">
        <v>40</v>
      </c>
      <c r="D34" s="4">
        <v>100</v>
      </c>
      <c r="E34" s="4">
        <v>515350</v>
      </c>
      <c r="F34" s="4">
        <v>515389</v>
      </c>
      <c r="G34" s="4">
        <v>202709</v>
      </c>
      <c r="H34" s="4">
        <v>202748</v>
      </c>
      <c r="I34" s="71"/>
      <c r="K34" s="4" t="s">
        <v>277</v>
      </c>
      <c r="L34" s="4" t="s">
        <v>246</v>
      </c>
      <c r="M34" s="4">
        <v>42</v>
      </c>
      <c r="N34" s="4">
        <v>100</v>
      </c>
      <c r="O34" s="4">
        <v>147261</v>
      </c>
      <c r="P34" s="4">
        <v>147302</v>
      </c>
      <c r="Q34" s="4">
        <v>51808</v>
      </c>
      <c r="R34" s="4">
        <v>51849</v>
      </c>
      <c r="S34" s="71"/>
    </row>
    <row r="35" spans="1:19" s="4" customFormat="1" x14ac:dyDescent="0.25">
      <c r="A35" s="4" t="s">
        <v>278</v>
      </c>
      <c r="B35" s="4" t="s">
        <v>246</v>
      </c>
      <c r="C35" s="4">
        <v>36</v>
      </c>
      <c r="D35" s="4">
        <v>100</v>
      </c>
      <c r="E35" s="4">
        <v>197629</v>
      </c>
      <c r="F35" s="4">
        <v>197664</v>
      </c>
      <c r="G35" s="4">
        <v>44234</v>
      </c>
      <c r="H35" s="4">
        <v>44269</v>
      </c>
      <c r="I35" s="71"/>
      <c r="K35" s="4" t="s">
        <v>278</v>
      </c>
      <c r="L35" s="4" t="s">
        <v>246</v>
      </c>
      <c r="M35" s="4">
        <v>42</v>
      </c>
      <c r="N35" s="4">
        <v>100</v>
      </c>
      <c r="O35" s="4">
        <v>170905</v>
      </c>
      <c r="P35" s="4">
        <v>170946</v>
      </c>
      <c r="Q35" s="4">
        <v>147261</v>
      </c>
      <c r="R35" s="4">
        <v>147302</v>
      </c>
      <c r="S35" s="71"/>
    </row>
    <row r="36" spans="1:19" s="4" customFormat="1" x14ac:dyDescent="0.25">
      <c r="A36" s="4" t="s">
        <v>279</v>
      </c>
      <c r="B36" s="4" t="s">
        <v>246</v>
      </c>
      <c r="C36" s="4">
        <v>34</v>
      </c>
      <c r="D36" s="4">
        <v>100</v>
      </c>
      <c r="E36" s="4">
        <v>570262</v>
      </c>
      <c r="F36" s="4">
        <v>570295</v>
      </c>
      <c r="G36" s="4">
        <v>15439</v>
      </c>
      <c r="H36" s="4">
        <v>15472</v>
      </c>
      <c r="I36" s="71"/>
      <c r="K36" s="4" t="s">
        <v>279</v>
      </c>
      <c r="L36" s="4" t="s">
        <v>246</v>
      </c>
      <c r="M36" s="4">
        <v>42</v>
      </c>
      <c r="N36" s="4">
        <v>100</v>
      </c>
      <c r="O36" s="4">
        <v>436768</v>
      </c>
      <c r="P36" s="4">
        <v>436809</v>
      </c>
      <c r="Q36" s="4">
        <v>170905</v>
      </c>
      <c r="R36" s="4">
        <v>170946</v>
      </c>
      <c r="S36" s="71"/>
    </row>
    <row r="37" spans="1:19" s="4" customFormat="1" x14ac:dyDescent="0.25">
      <c r="A37" s="4" t="s">
        <v>280</v>
      </c>
      <c r="B37" s="4" t="s">
        <v>246</v>
      </c>
      <c r="C37" s="4">
        <v>34</v>
      </c>
      <c r="D37" s="4">
        <v>100</v>
      </c>
      <c r="E37" s="4">
        <v>300125</v>
      </c>
      <c r="F37" s="4">
        <v>300158</v>
      </c>
      <c r="G37" s="4">
        <v>186737</v>
      </c>
      <c r="H37" s="4">
        <v>186770</v>
      </c>
      <c r="I37" s="71"/>
      <c r="K37" s="4" t="s">
        <v>280</v>
      </c>
      <c r="L37" s="4" t="s">
        <v>246</v>
      </c>
      <c r="M37" s="4">
        <v>40</v>
      </c>
      <c r="N37" s="4">
        <v>100</v>
      </c>
      <c r="O37" s="4">
        <v>491739</v>
      </c>
      <c r="P37" s="4">
        <v>491778</v>
      </c>
      <c r="Q37" s="4">
        <v>269029</v>
      </c>
      <c r="R37" s="4">
        <v>269068</v>
      </c>
      <c r="S37" s="71"/>
    </row>
    <row r="38" spans="1:19" s="4" customFormat="1" x14ac:dyDescent="0.25">
      <c r="A38" s="4" t="s">
        <v>281</v>
      </c>
      <c r="B38" s="4" t="s">
        <v>246</v>
      </c>
      <c r="C38" s="4">
        <v>32</v>
      </c>
      <c r="D38" s="4">
        <v>100</v>
      </c>
      <c r="E38" s="4">
        <v>380326</v>
      </c>
      <c r="F38" s="4">
        <v>380357</v>
      </c>
      <c r="G38" s="4">
        <v>124847</v>
      </c>
      <c r="H38" s="4">
        <v>124878</v>
      </c>
      <c r="I38" s="71"/>
      <c r="K38" s="4" t="s">
        <v>281</v>
      </c>
      <c r="L38" s="4" t="s">
        <v>246</v>
      </c>
      <c r="M38" s="4">
        <v>34</v>
      </c>
      <c r="N38" s="4">
        <v>100</v>
      </c>
      <c r="O38" s="4">
        <v>563873</v>
      </c>
      <c r="P38" s="4">
        <v>563906</v>
      </c>
      <c r="Q38" s="4">
        <v>15439</v>
      </c>
      <c r="R38" s="4">
        <v>15472</v>
      </c>
      <c r="S38" s="71"/>
    </row>
    <row r="39" spans="1:19" s="4" customFormat="1" x14ac:dyDescent="0.25">
      <c r="A39" s="4" t="s">
        <v>282</v>
      </c>
      <c r="B39" s="4" t="s">
        <v>246</v>
      </c>
      <c r="C39" s="4">
        <v>31</v>
      </c>
      <c r="D39" s="4">
        <v>100</v>
      </c>
      <c r="E39" s="4">
        <v>597888</v>
      </c>
      <c r="F39" s="4">
        <v>597918</v>
      </c>
      <c r="G39" s="4">
        <v>203151</v>
      </c>
      <c r="H39" s="4">
        <v>203181</v>
      </c>
      <c r="I39" s="71"/>
      <c r="K39" s="4" t="s">
        <v>282</v>
      </c>
      <c r="L39" s="4" t="s">
        <v>246</v>
      </c>
      <c r="M39" s="4">
        <v>34</v>
      </c>
      <c r="N39" s="4">
        <v>100</v>
      </c>
      <c r="O39" s="4">
        <v>485032</v>
      </c>
      <c r="P39" s="4">
        <v>485065</v>
      </c>
      <c r="Q39" s="4">
        <v>297608</v>
      </c>
      <c r="R39" s="4">
        <v>297641</v>
      </c>
      <c r="S39" s="71"/>
    </row>
    <row r="40" spans="1:19" s="4" customFormat="1" x14ac:dyDescent="0.25">
      <c r="A40" s="4" t="s">
        <v>283</v>
      </c>
      <c r="B40" s="4" t="s">
        <v>252</v>
      </c>
      <c r="C40" s="4">
        <v>96</v>
      </c>
      <c r="D40" s="4">
        <v>100</v>
      </c>
      <c r="E40" s="4">
        <v>257616</v>
      </c>
      <c r="F40" s="4">
        <v>257711</v>
      </c>
      <c r="G40" s="4">
        <v>112618</v>
      </c>
      <c r="H40" s="4">
        <v>112713</v>
      </c>
      <c r="I40" s="71"/>
      <c r="K40" s="4" t="s">
        <v>283</v>
      </c>
      <c r="L40" s="4" t="s">
        <v>246</v>
      </c>
      <c r="M40" s="4">
        <v>33</v>
      </c>
      <c r="N40" s="4">
        <v>100</v>
      </c>
      <c r="O40" s="4">
        <v>552112</v>
      </c>
      <c r="P40" s="4">
        <v>552144</v>
      </c>
      <c r="Q40" s="4">
        <v>407071</v>
      </c>
      <c r="R40" s="4">
        <v>407103</v>
      </c>
      <c r="S40" s="71"/>
    </row>
    <row r="41" spans="1:19" s="4" customFormat="1" x14ac:dyDescent="0.25">
      <c r="A41" s="4" t="s">
        <v>284</v>
      </c>
      <c r="B41" s="4" t="s">
        <v>252</v>
      </c>
      <c r="C41" s="4">
        <v>66</v>
      </c>
      <c r="D41" s="4">
        <v>100</v>
      </c>
      <c r="E41" s="4">
        <v>485087</v>
      </c>
      <c r="F41" s="4">
        <v>485152</v>
      </c>
      <c r="G41" s="4">
        <v>43639</v>
      </c>
      <c r="H41" s="4">
        <v>43704</v>
      </c>
      <c r="I41" s="71"/>
      <c r="K41" s="4" t="s">
        <v>284</v>
      </c>
      <c r="L41" s="4" t="s">
        <v>246</v>
      </c>
      <c r="M41" s="4">
        <v>32</v>
      </c>
      <c r="N41" s="4">
        <v>100</v>
      </c>
      <c r="O41" s="4">
        <v>371514</v>
      </c>
      <c r="P41" s="4">
        <v>371545</v>
      </c>
      <c r="Q41" s="4">
        <v>247398</v>
      </c>
      <c r="R41" s="4">
        <v>247429</v>
      </c>
      <c r="S41" s="71"/>
    </row>
    <row r="42" spans="1:19" s="4" customFormat="1" x14ac:dyDescent="0.25">
      <c r="A42" s="4" t="s">
        <v>285</v>
      </c>
      <c r="B42" s="4" t="s">
        <v>252</v>
      </c>
      <c r="C42" s="4">
        <v>56</v>
      </c>
      <c r="D42" s="4">
        <v>100</v>
      </c>
      <c r="E42" s="4">
        <v>364939</v>
      </c>
      <c r="F42" s="4">
        <v>364994</v>
      </c>
      <c r="G42" s="4">
        <v>78884</v>
      </c>
      <c r="H42" s="4">
        <v>78939</v>
      </c>
      <c r="I42" s="71"/>
      <c r="K42" s="4" t="s">
        <v>285</v>
      </c>
      <c r="L42" s="4" t="s">
        <v>252</v>
      </c>
      <c r="M42" s="4">
        <v>78</v>
      </c>
      <c r="N42" s="4">
        <v>100</v>
      </c>
      <c r="O42" s="4">
        <v>416643</v>
      </c>
      <c r="P42" s="4">
        <v>416720</v>
      </c>
      <c r="Q42" s="4">
        <v>175900</v>
      </c>
      <c r="R42" s="4">
        <v>175977</v>
      </c>
      <c r="S42" s="71"/>
    </row>
    <row r="43" spans="1:19" s="4" customFormat="1" x14ac:dyDescent="0.25">
      <c r="A43" s="4" t="s">
        <v>286</v>
      </c>
      <c r="B43" s="4" t="s">
        <v>252</v>
      </c>
      <c r="C43" s="4">
        <v>52</v>
      </c>
      <c r="D43" s="4">
        <v>100</v>
      </c>
      <c r="E43" s="4">
        <v>504813</v>
      </c>
      <c r="F43" s="4">
        <v>504864</v>
      </c>
      <c r="G43" s="4">
        <v>314140</v>
      </c>
      <c r="H43" s="4">
        <v>314191</v>
      </c>
      <c r="I43" s="71"/>
      <c r="K43" s="4" t="s">
        <v>286</v>
      </c>
      <c r="L43" s="4" t="s">
        <v>252</v>
      </c>
      <c r="M43" s="4">
        <v>73</v>
      </c>
      <c r="N43" s="4">
        <v>100</v>
      </c>
      <c r="O43" s="4">
        <v>173132</v>
      </c>
      <c r="P43" s="4">
        <v>173204</v>
      </c>
      <c r="Q43" s="4">
        <v>173051</v>
      </c>
      <c r="R43" s="4">
        <v>173123</v>
      </c>
      <c r="S43" s="71"/>
    </row>
    <row r="44" spans="1:19" s="4" customFormat="1" x14ac:dyDescent="0.25">
      <c r="A44" s="4" t="s">
        <v>287</v>
      </c>
      <c r="B44" s="4" t="s">
        <v>252</v>
      </c>
      <c r="C44" s="4">
        <v>49</v>
      </c>
      <c r="D44" s="4">
        <v>100</v>
      </c>
      <c r="E44" s="4">
        <v>167495</v>
      </c>
      <c r="F44" s="4">
        <v>167543</v>
      </c>
      <c r="G44" s="4">
        <v>53933</v>
      </c>
      <c r="H44" s="4">
        <v>53981</v>
      </c>
      <c r="I44" s="71"/>
      <c r="K44" s="4" t="s">
        <v>287</v>
      </c>
      <c r="L44" s="4" t="s">
        <v>252</v>
      </c>
      <c r="M44" s="4">
        <v>73</v>
      </c>
      <c r="N44" s="4">
        <v>100</v>
      </c>
      <c r="O44" s="4">
        <v>596510</v>
      </c>
      <c r="P44" s="4">
        <v>596582</v>
      </c>
      <c r="Q44" s="4">
        <v>323282</v>
      </c>
      <c r="R44" s="4">
        <v>323354</v>
      </c>
      <c r="S44" s="71"/>
    </row>
    <row r="45" spans="1:19" s="4" customFormat="1" x14ac:dyDescent="0.25">
      <c r="A45" s="4" t="s">
        <v>288</v>
      </c>
      <c r="B45" s="4" t="s">
        <v>252</v>
      </c>
      <c r="C45" s="4">
        <v>49</v>
      </c>
      <c r="D45" s="4">
        <v>100</v>
      </c>
      <c r="E45" s="4">
        <v>205497</v>
      </c>
      <c r="F45" s="4">
        <v>205545</v>
      </c>
      <c r="G45" s="4">
        <v>68958</v>
      </c>
      <c r="H45" s="4">
        <v>69006</v>
      </c>
      <c r="I45" s="71"/>
      <c r="K45" s="4" t="s">
        <v>288</v>
      </c>
      <c r="L45" s="4" t="s">
        <v>252</v>
      </c>
      <c r="M45" s="4">
        <v>66</v>
      </c>
      <c r="N45" s="4">
        <v>100</v>
      </c>
      <c r="O45" s="4">
        <v>139165</v>
      </c>
      <c r="P45" s="4">
        <v>139230</v>
      </c>
      <c r="Q45" s="4">
        <v>43671</v>
      </c>
      <c r="R45" s="4">
        <v>43736</v>
      </c>
      <c r="S45" s="71"/>
    </row>
    <row r="46" spans="1:19" s="4" customFormat="1" x14ac:dyDescent="0.25">
      <c r="A46" s="4" t="s">
        <v>289</v>
      </c>
      <c r="B46" s="4" t="s">
        <v>252</v>
      </c>
      <c r="C46" s="4">
        <v>49</v>
      </c>
      <c r="D46" s="4">
        <v>100</v>
      </c>
      <c r="E46" s="4">
        <v>399844</v>
      </c>
      <c r="F46" s="4">
        <v>399892</v>
      </c>
      <c r="G46" s="4">
        <v>167495</v>
      </c>
      <c r="H46" s="4">
        <v>167543</v>
      </c>
      <c r="I46" s="71"/>
      <c r="K46" s="4" t="s">
        <v>289</v>
      </c>
      <c r="L46" s="4" t="s">
        <v>252</v>
      </c>
      <c r="M46" s="4">
        <v>53</v>
      </c>
      <c r="N46" s="4">
        <v>100</v>
      </c>
      <c r="O46" s="4">
        <v>148178</v>
      </c>
      <c r="P46" s="4">
        <v>148230</v>
      </c>
      <c r="Q46" s="4">
        <v>2285</v>
      </c>
      <c r="R46" s="4">
        <v>2337</v>
      </c>
      <c r="S46" s="71"/>
    </row>
    <row r="47" spans="1:19" s="4" customFormat="1" x14ac:dyDescent="0.25">
      <c r="A47" s="4" t="s">
        <v>290</v>
      </c>
      <c r="B47" s="4" t="s">
        <v>252</v>
      </c>
      <c r="C47" s="4">
        <v>44</v>
      </c>
      <c r="D47" s="4">
        <v>100</v>
      </c>
      <c r="E47" s="4">
        <v>182637</v>
      </c>
      <c r="F47" s="4">
        <v>182680</v>
      </c>
      <c r="G47" s="4">
        <v>182594</v>
      </c>
      <c r="H47" s="4">
        <v>182637</v>
      </c>
      <c r="I47" s="71"/>
      <c r="K47" s="4" t="s">
        <v>290</v>
      </c>
      <c r="L47" s="4" t="s">
        <v>252</v>
      </c>
      <c r="M47" s="4">
        <v>53</v>
      </c>
      <c r="N47" s="4">
        <v>100</v>
      </c>
      <c r="O47" s="4">
        <v>437685</v>
      </c>
      <c r="P47" s="4">
        <v>437737</v>
      </c>
      <c r="Q47" s="4">
        <v>2285</v>
      </c>
      <c r="R47" s="4">
        <v>2337</v>
      </c>
      <c r="S47" s="71"/>
    </row>
    <row r="48" spans="1:19" s="4" customFormat="1" x14ac:dyDescent="0.25">
      <c r="A48" s="4" t="s">
        <v>291</v>
      </c>
      <c r="B48" s="4" t="s">
        <v>252</v>
      </c>
      <c r="C48" s="4">
        <v>44</v>
      </c>
      <c r="D48" s="4">
        <v>100</v>
      </c>
      <c r="E48" s="4">
        <v>601150</v>
      </c>
      <c r="F48" s="4">
        <v>601193</v>
      </c>
      <c r="G48" s="4">
        <v>556305</v>
      </c>
      <c r="H48" s="4">
        <v>556348</v>
      </c>
      <c r="I48" s="71"/>
      <c r="K48" s="4" t="s">
        <v>291</v>
      </c>
      <c r="L48" s="4" t="s">
        <v>252</v>
      </c>
      <c r="M48" s="4">
        <v>52</v>
      </c>
      <c r="N48" s="4">
        <v>100</v>
      </c>
      <c r="O48" s="4">
        <v>498376</v>
      </c>
      <c r="P48" s="4">
        <v>498427</v>
      </c>
      <c r="Q48" s="4">
        <v>232830</v>
      </c>
      <c r="R48" s="4">
        <v>232881</v>
      </c>
      <c r="S48" s="71"/>
    </row>
    <row r="49" spans="1:19" s="4" customFormat="1" x14ac:dyDescent="0.25">
      <c r="A49" s="4" t="s">
        <v>292</v>
      </c>
      <c r="B49" s="4" t="s">
        <v>252</v>
      </c>
      <c r="C49" s="4">
        <v>42</v>
      </c>
      <c r="D49" s="4">
        <v>100</v>
      </c>
      <c r="E49" s="4">
        <v>397698</v>
      </c>
      <c r="F49" s="4">
        <v>397739</v>
      </c>
      <c r="G49" s="4">
        <v>315068</v>
      </c>
      <c r="H49" s="4">
        <v>315109</v>
      </c>
      <c r="I49" s="71"/>
      <c r="K49" s="4" t="s">
        <v>292</v>
      </c>
      <c r="L49" s="4" t="s">
        <v>252</v>
      </c>
      <c r="M49" s="4">
        <v>52</v>
      </c>
      <c r="N49" s="4">
        <v>100</v>
      </c>
      <c r="O49" s="4">
        <v>498376</v>
      </c>
      <c r="P49" s="4">
        <v>498427</v>
      </c>
      <c r="Q49" s="4">
        <v>336477</v>
      </c>
      <c r="R49" s="4">
        <v>336528</v>
      </c>
      <c r="S49" s="71"/>
    </row>
    <row r="50" spans="1:19" s="4" customFormat="1" x14ac:dyDescent="0.25">
      <c r="A50" s="4" t="s">
        <v>293</v>
      </c>
      <c r="B50" s="4" t="s">
        <v>252</v>
      </c>
      <c r="C50" s="4">
        <v>39</v>
      </c>
      <c r="D50" s="4">
        <v>100</v>
      </c>
      <c r="E50" s="4">
        <v>201133</v>
      </c>
      <c r="F50" s="4">
        <v>201171</v>
      </c>
      <c r="G50" s="4">
        <v>198391</v>
      </c>
      <c r="H50" s="4">
        <v>198429</v>
      </c>
      <c r="I50" s="71"/>
      <c r="K50" s="4" t="s">
        <v>293</v>
      </c>
      <c r="L50" s="4" t="s">
        <v>252</v>
      </c>
      <c r="M50" s="4">
        <v>49</v>
      </c>
      <c r="N50" s="4">
        <v>100</v>
      </c>
      <c r="O50" s="4">
        <v>465784</v>
      </c>
      <c r="P50" s="4">
        <v>465832</v>
      </c>
      <c r="Q50" s="4">
        <v>53954</v>
      </c>
      <c r="R50" s="4">
        <v>54002</v>
      </c>
      <c r="S50" s="71"/>
    </row>
    <row r="51" spans="1:19" s="4" customFormat="1" x14ac:dyDescent="0.25">
      <c r="A51" s="4" t="s">
        <v>294</v>
      </c>
      <c r="B51" s="4" t="s">
        <v>252</v>
      </c>
      <c r="C51" s="4">
        <v>36</v>
      </c>
      <c r="D51" s="4">
        <v>100</v>
      </c>
      <c r="E51" s="4">
        <v>437538</v>
      </c>
      <c r="F51" s="4">
        <v>437573</v>
      </c>
      <c r="G51" s="4">
        <v>261697</v>
      </c>
      <c r="H51" s="4">
        <v>261732</v>
      </c>
      <c r="I51" s="71"/>
      <c r="K51" s="4" t="s">
        <v>294</v>
      </c>
      <c r="L51" s="4" t="s">
        <v>252</v>
      </c>
      <c r="M51" s="4">
        <v>49</v>
      </c>
      <c r="N51" s="4">
        <v>100</v>
      </c>
      <c r="O51" s="4">
        <v>465784</v>
      </c>
      <c r="P51" s="4">
        <v>465832</v>
      </c>
      <c r="Q51" s="4">
        <v>173051</v>
      </c>
      <c r="R51" s="4">
        <v>173099</v>
      </c>
      <c r="S51" s="71"/>
    </row>
    <row r="52" spans="1:19" s="4" customFormat="1" x14ac:dyDescent="0.25">
      <c r="A52" s="4" t="s">
        <v>295</v>
      </c>
      <c r="B52" s="4" t="s">
        <v>252</v>
      </c>
      <c r="C52" s="4">
        <v>33</v>
      </c>
      <c r="D52" s="4">
        <v>100</v>
      </c>
      <c r="E52" s="4">
        <v>558501</v>
      </c>
      <c r="F52" s="4">
        <v>558533</v>
      </c>
      <c r="G52" s="4">
        <v>344773</v>
      </c>
      <c r="H52" s="4">
        <v>344805</v>
      </c>
      <c r="I52" s="71"/>
      <c r="K52" s="4" t="s">
        <v>295</v>
      </c>
      <c r="L52" s="4" t="s">
        <v>252</v>
      </c>
      <c r="M52" s="4">
        <v>46</v>
      </c>
      <c r="N52" s="4">
        <v>100</v>
      </c>
      <c r="O52" s="4">
        <v>228553</v>
      </c>
      <c r="P52" s="4">
        <v>228598</v>
      </c>
      <c r="Q52" s="4">
        <v>53847</v>
      </c>
      <c r="R52" s="4">
        <v>53892</v>
      </c>
      <c r="S52" s="71"/>
    </row>
    <row r="53" spans="1:19" s="4" customFormat="1" x14ac:dyDescent="0.25">
      <c r="A53" s="4" t="s">
        <v>296</v>
      </c>
      <c r="B53" s="4" t="s">
        <v>252</v>
      </c>
      <c r="C53" s="4">
        <v>31</v>
      </c>
      <c r="D53" s="4">
        <v>100</v>
      </c>
      <c r="E53" s="4">
        <v>556226</v>
      </c>
      <c r="F53" s="4">
        <v>556256</v>
      </c>
      <c r="G53" s="4">
        <v>36272</v>
      </c>
      <c r="H53" s="4">
        <v>36302</v>
      </c>
      <c r="I53" s="71"/>
      <c r="K53" s="4" t="s">
        <v>296</v>
      </c>
      <c r="L53" s="4" t="s">
        <v>252</v>
      </c>
      <c r="M53" s="4">
        <v>46</v>
      </c>
      <c r="N53" s="4">
        <v>100</v>
      </c>
      <c r="O53" s="4">
        <v>228553</v>
      </c>
      <c r="P53" s="4">
        <v>228598</v>
      </c>
      <c r="Q53" s="4">
        <v>172944</v>
      </c>
      <c r="R53" s="4">
        <v>172989</v>
      </c>
      <c r="S53" s="71"/>
    </row>
    <row r="54" spans="1:19" s="4" customFormat="1" x14ac:dyDescent="0.25">
      <c r="K54" s="4" t="s">
        <v>297</v>
      </c>
      <c r="L54" s="4" t="s">
        <v>252</v>
      </c>
      <c r="M54" s="4">
        <v>44</v>
      </c>
      <c r="N54" s="4">
        <v>100</v>
      </c>
      <c r="O54" s="4">
        <v>480925</v>
      </c>
      <c r="P54" s="4">
        <v>480968</v>
      </c>
      <c r="Q54" s="4">
        <v>480882</v>
      </c>
      <c r="R54" s="4">
        <v>480925</v>
      </c>
      <c r="S54" s="71"/>
    </row>
    <row r="55" spans="1:19" s="4" customFormat="1" x14ac:dyDescent="0.25">
      <c r="K55" s="4" t="s">
        <v>298</v>
      </c>
      <c r="L55" s="4" t="s">
        <v>252</v>
      </c>
      <c r="M55" s="4">
        <v>44</v>
      </c>
      <c r="N55" s="4">
        <v>100</v>
      </c>
      <c r="O55" s="4">
        <v>584639</v>
      </c>
      <c r="P55" s="4">
        <v>584682</v>
      </c>
      <c r="Q55" s="4">
        <v>549946</v>
      </c>
      <c r="R55" s="4">
        <v>549989</v>
      </c>
      <c r="S55" s="71"/>
    </row>
    <row r="56" spans="1:19" s="4" customFormat="1" x14ac:dyDescent="0.25">
      <c r="K56" s="4" t="s">
        <v>299</v>
      </c>
      <c r="L56" s="4" t="s">
        <v>252</v>
      </c>
      <c r="M56" s="4">
        <v>42</v>
      </c>
      <c r="N56" s="4">
        <v>100</v>
      </c>
      <c r="O56" s="4">
        <v>233758</v>
      </c>
      <c r="P56" s="4">
        <v>233799</v>
      </c>
      <c r="Q56" s="4">
        <v>170905</v>
      </c>
      <c r="R56" s="4">
        <v>170946</v>
      </c>
      <c r="S56" s="71"/>
    </row>
    <row r="57" spans="1:19" s="4" customFormat="1" x14ac:dyDescent="0.25">
      <c r="K57" s="4" t="s">
        <v>300</v>
      </c>
      <c r="L57" s="4" t="s">
        <v>252</v>
      </c>
      <c r="M57" s="4">
        <v>40</v>
      </c>
      <c r="N57" s="4">
        <v>100</v>
      </c>
      <c r="O57" s="4">
        <v>508913</v>
      </c>
      <c r="P57" s="4">
        <v>508952</v>
      </c>
      <c r="Q57" s="4">
        <v>336106</v>
      </c>
      <c r="R57" s="4">
        <v>336145</v>
      </c>
      <c r="S57" s="71"/>
    </row>
    <row r="58" spans="1:19" s="4" customFormat="1" x14ac:dyDescent="0.25">
      <c r="K58" s="4" t="s">
        <v>301</v>
      </c>
      <c r="L58" s="4" t="s">
        <v>252</v>
      </c>
      <c r="M58" s="4">
        <v>36</v>
      </c>
      <c r="N58" s="4">
        <v>100</v>
      </c>
      <c r="O58" s="4">
        <v>364188</v>
      </c>
      <c r="P58" s="4">
        <v>364223</v>
      </c>
      <c r="Q58" s="4">
        <v>44266</v>
      </c>
      <c r="R58" s="4">
        <v>44301</v>
      </c>
      <c r="S58" s="71"/>
    </row>
    <row r="59" spans="1:19" s="4" customFormat="1" x14ac:dyDescent="0.25">
      <c r="K59" s="4" t="s">
        <v>302</v>
      </c>
      <c r="L59" s="4" t="s">
        <v>252</v>
      </c>
      <c r="M59" s="4">
        <v>36</v>
      </c>
      <c r="N59" s="4">
        <v>100</v>
      </c>
      <c r="O59" s="4">
        <v>406570</v>
      </c>
      <c r="P59" s="4">
        <v>406605</v>
      </c>
      <c r="Q59" s="4">
        <v>352767</v>
      </c>
      <c r="R59" s="4">
        <v>352802</v>
      </c>
      <c r="S59" s="71"/>
    </row>
    <row r="60" spans="1:19" s="4" customFormat="1" x14ac:dyDescent="0.25">
      <c r="K60" s="4" t="s">
        <v>303</v>
      </c>
      <c r="L60" s="4" t="s">
        <v>252</v>
      </c>
      <c r="M60" s="4">
        <v>33</v>
      </c>
      <c r="N60" s="4">
        <v>100</v>
      </c>
      <c r="O60" s="4">
        <v>414644</v>
      </c>
      <c r="P60" s="4">
        <v>414676</v>
      </c>
      <c r="Q60" s="4">
        <v>179550</v>
      </c>
      <c r="R60" s="4">
        <v>179582</v>
      </c>
      <c r="S60" s="71"/>
    </row>
    <row r="61" spans="1:19" s="4" customFormat="1" x14ac:dyDescent="0.25">
      <c r="K61" s="4" t="s">
        <v>304</v>
      </c>
      <c r="L61" s="4" t="s">
        <v>252</v>
      </c>
      <c r="M61" s="4">
        <v>33</v>
      </c>
      <c r="N61" s="4">
        <v>100</v>
      </c>
      <c r="O61" s="4">
        <v>352228</v>
      </c>
      <c r="P61" s="4">
        <v>352260</v>
      </c>
      <c r="Q61" s="4">
        <v>352191</v>
      </c>
      <c r="R61" s="4">
        <v>352223</v>
      </c>
      <c r="S61" s="71"/>
    </row>
    <row r="62" spans="1:19" s="4" customFormat="1" x14ac:dyDescent="0.25">
      <c r="K62" s="4" t="s">
        <v>305</v>
      </c>
      <c r="L62" s="4" t="s">
        <v>252</v>
      </c>
      <c r="M62" s="4">
        <v>31</v>
      </c>
      <c r="N62" s="4">
        <v>100</v>
      </c>
      <c r="O62" s="4">
        <v>549867</v>
      </c>
      <c r="P62" s="4">
        <v>549897</v>
      </c>
      <c r="Q62" s="4">
        <v>36259</v>
      </c>
      <c r="R62" s="4">
        <v>36289</v>
      </c>
      <c r="S62" s="71"/>
    </row>
    <row r="63" spans="1:19" s="4" customFormat="1" x14ac:dyDescent="0.25">
      <c r="K63" s="4" t="s">
        <v>306</v>
      </c>
      <c r="L63" s="4" t="s">
        <v>252</v>
      </c>
      <c r="M63" s="4">
        <v>31</v>
      </c>
      <c r="N63" s="4">
        <v>100</v>
      </c>
      <c r="O63" s="4">
        <v>581377</v>
      </c>
      <c r="P63" s="4">
        <v>581407</v>
      </c>
      <c r="Q63" s="4">
        <v>335673</v>
      </c>
      <c r="R63" s="4">
        <v>335703</v>
      </c>
      <c r="S63" s="71"/>
    </row>
  </sheetData>
  <mergeCells count="7">
    <mergeCell ref="A1:R1"/>
    <mergeCell ref="A2:I2"/>
    <mergeCell ref="K2:S2"/>
    <mergeCell ref="I4:I16"/>
    <mergeCell ref="I17:I53"/>
    <mergeCell ref="S4:S20"/>
    <mergeCell ref="S21:S63"/>
  </mergeCells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TableS7</vt:lpstr>
      <vt:lpstr>Table S8</vt:lpstr>
      <vt:lpstr>Table S9</vt:lpstr>
      <vt:lpstr>Table S10</vt:lpstr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jyj19970812</dc:creator>
  <cp:lastModifiedBy>光燕 冯</cp:lastModifiedBy>
  <dcterms:created xsi:type="dcterms:W3CDTF">2022-10-26T03:02:00Z</dcterms:created>
  <dcterms:modified xsi:type="dcterms:W3CDTF">2024-01-09T14:37:02Z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B41047A9BD094EEE91B612E484866F96_13</vt:lpwstr>
  </property>
  <property fmtid="{D5CDD505-2E9C-101B-9397-08002B2CF9AE}" pid="3" name="KSOProductBuildVer">
    <vt:lpwstr>2052-12.1.0.16120</vt:lpwstr>
  </property>
</Properties>
</file>