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tyela\Paperassa\Artícles\mirroring genome architecture and evolution using IIb-enzymes\Formatejat Genome Biology\"/>
    </mc:Choice>
  </mc:AlternateContent>
  <bookViews>
    <workbookView xWindow="0" yWindow="0" windowWidth="16530" windowHeight="5445"/>
  </bookViews>
  <sheets>
    <sheet name="Supplementary Data" sheetId="1" r:id="rId1"/>
  </sheets>
  <definedNames>
    <definedName name="_xlnm._FilterDatabase" localSheetId="0" hidden="1">'Supplementary Data'!$A$3:$BH$83</definedName>
  </definedNames>
  <calcPr calcId="162913"/>
</workbook>
</file>

<file path=xl/calcChain.xml><?xml version="1.0" encoding="utf-8"?>
<calcChain xmlns="http://schemas.openxmlformats.org/spreadsheetml/2006/main">
  <c r="Y334" i="1" l="1"/>
  <c r="Y340" i="1" s="1"/>
  <c r="AG169" i="1"/>
  <c r="AF169" i="1"/>
  <c r="AC169" i="1"/>
  <c r="AB169" i="1"/>
  <c r="Y169" i="1"/>
  <c r="X169" i="1"/>
  <c r="AG168" i="1"/>
  <c r="AF168" i="1"/>
  <c r="AC168" i="1"/>
  <c r="AB168" i="1"/>
  <c r="Y168" i="1"/>
  <c r="X168" i="1"/>
  <c r="AG167" i="1"/>
  <c r="AF167" i="1"/>
  <c r="AC167" i="1"/>
  <c r="AB167" i="1"/>
  <c r="Y167" i="1"/>
  <c r="X167" i="1"/>
  <c r="AG166" i="1"/>
  <c r="AF166" i="1"/>
  <c r="AC166" i="1"/>
  <c r="AB166" i="1"/>
  <c r="Y166" i="1"/>
  <c r="X166" i="1"/>
  <c r="AG165" i="1"/>
  <c r="AF165" i="1"/>
  <c r="AC165" i="1"/>
  <c r="AB165" i="1"/>
  <c r="Y165" i="1"/>
  <c r="X165" i="1"/>
  <c r="AG164" i="1"/>
  <c r="AF164" i="1"/>
  <c r="AC164" i="1"/>
  <c r="AB164" i="1"/>
  <c r="Y164" i="1"/>
  <c r="X164" i="1"/>
  <c r="AG163" i="1"/>
  <c r="AF163" i="1"/>
  <c r="AC163" i="1"/>
  <c r="AB163" i="1"/>
  <c r="Y163" i="1"/>
  <c r="X163" i="1"/>
  <c r="AG162" i="1"/>
  <c r="AF162" i="1"/>
  <c r="AC162" i="1"/>
  <c r="AB162" i="1"/>
  <c r="Y162" i="1"/>
  <c r="X162" i="1"/>
  <c r="AG161" i="1"/>
  <c r="AF161" i="1"/>
  <c r="AC161" i="1"/>
  <c r="AB161" i="1"/>
  <c r="Y161" i="1"/>
  <c r="X161" i="1"/>
  <c r="AG160" i="1"/>
  <c r="AF160" i="1"/>
  <c r="AC160" i="1"/>
  <c r="AB160" i="1"/>
  <c r="Y160" i="1"/>
  <c r="X160" i="1"/>
  <c r="AG159" i="1"/>
  <c r="AF159" i="1"/>
  <c r="AC159" i="1"/>
  <c r="AB159" i="1"/>
  <c r="Y159" i="1"/>
  <c r="X159" i="1"/>
  <c r="AG158" i="1"/>
  <c r="AF158" i="1"/>
  <c r="AC158" i="1"/>
  <c r="AB158" i="1"/>
  <c r="Y158" i="1"/>
  <c r="X158" i="1"/>
  <c r="AG157" i="1"/>
  <c r="AF157" i="1"/>
  <c r="AC157" i="1"/>
  <c r="AB157" i="1"/>
  <c r="Y157" i="1"/>
  <c r="X157" i="1"/>
  <c r="AG156" i="1"/>
  <c r="AF156" i="1"/>
  <c r="AC156" i="1"/>
  <c r="AB156" i="1"/>
  <c r="Y156" i="1"/>
  <c r="X156" i="1"/>
  <c r="AG155" i="1"/>
  <c r="AF155" i="1"/>
  <c r="AC155" i="1"/>
  <c r="AB155" i="1"/>
  <c r="Y155" i="1"/>
  <c r="X155" i="1"/>
  <c r="AG154" i="1"/>
  <c r="AF154" i="1"/>
  <c r="AC154" i="1"/>
  <c r="AB154" i="1"/>
  <c r="Y154" i="1"/>
  <c r="X154" i="1"/>
  <c r="AG153" i="1"/>
  <c r="AF153" i="1"/>
  <c r="AC153" i="1"/>
  <c r="AB153" i="1"/>
  <c r="Y153" i="1"/>
  <c r="X153" i="1"/>
  <c r="AG152" i="1"/>
  <c r="AF152" i="1"/>
  <c r="AC152" i="1"/>
  <c r="AB152" i="1"/>
  <c r="Y152" i="1"/>
  <c r="X152" i="1"/>
  <c r="AG151" i="1"/>
  <c r="AF151" i="1"/>
  <c r="AC151" i="1"/>
  <c r="AB151" i="1"/>
  <c r="Y151" i="1"/>
  <c r="X151" i="1"/>
  <c r="AG150" i="1"/>
  <c r="AF150" i="1"/>
  <c r="AC150" i="1"/>
  <c r="AB150" i="1"/>
  <c r="Y150" i="1"/>
  <c r="X150" i="1"/>
  <c r="AG149" i="1"/>
  <c r="AF149" i="1"/>
  <c r="AC149" i="1"/>
  <c r="AB149" i="1"/>
  <c r="Y149" i="1"/>
  <c r="X149" i="1"/>
  <c r="AG148" i="1"/>
  <c r="AF148" i="1"/>
  <c r="AC148" i="1"/>
  <c r="AB148" i="1"/>
  <c r="Y148" i="1"/>
  <c r="X148" i="1"/>
  <c r="AG147" i="1"/>
  <c r="AF147" i="1"/>
  <c r="AC147" i="1"/>
  <c r="AB147" i="1"/>
  <c r="Y147" i="1"/>
  <c r="X147" i="1"/>
  <c r="AG146" i="1"/>
  <c r="AF146" i="1"/>
  <c r="AC146" i="1"/>
  <c r="AB146" i="1"/>
  <c r="Y146" i="1"/>
  <c r="X146" i="1"/>
  <c r="AG145" i="1"/>
  <c r="AF145" i="1"/>
  <c r="AC145" i="1"/>
  <c r="AB145" i="1"/>
  <c r="Y145" i="1"/>
  <c r="X145" i="1"/>
  <c r="AG144" i="1"/>
  <c r="AF144" i="1"/>
  <c r="AC144" i="1"/>
  <c r="AB144" i="1"/>
  <c r="Y144" i="1"/>
  <c r="X144" i="1"/>
  <c r="AG143" i="1"/>
  <c r="AF143" i="1"/>
  <c r="AC143" i="1"/>
  <c r="AB143" i="1"/>
  <c r="Y143" i="1"/>
  <c r="X143" i="1"/>
  <c r="AG142" i="1"/>
  <c r="AF142" i="1"/>
  <c r="AC142" i="1"/>
  <c r="AB142" i="1"/>
  <c r="Y142" i="1"/>
  <c r="X142" i="1"/>
  <c r="AG141" i="1"/>
  <c r="AF141" i="1"/>
  <c r="AC141" i="1"/>
  <c r="AB141" i="1"/>
  <c r="Y141" i="1"/>
  <c r="X141" i="1"/>
  <c r="AG140" i="1"/>
  <c r="AF140" i="1"/>
  <c r="AC140" i="1"/>
  <c r="AB140" i="1"/>
  <c r="Y140" i="1"/>
  <c r="X140" i="1"/>
  <c r="AG139" i="1"/>
  <c r="AF139" i="1"/>
  <c r="AC139" i="1"/>
  <c r="AB139" i="1"/>
  <c r="Y139" i="1"/>
  <c r="X139" i="1"/>
  <c r="AG138" i="1"/>
  <c r="AF138" i="1"/>
  <c r="AC138" i="1"/>
  <c r="AB138" i="1"/>
  <c r="Y138" i="1"/>
  <c r="X138" i="1"/>
  <c r="AG137" i="1"/>
  <c r="AF137" i="1"/>
  <c r="AC137" i="1"/>
  <c r="AB137" i="1"/>
  <c r="Y137" i="1"/>
  <c r="X137" i="1"/>
  <c r="AG136" i="1"/>
  <c r="AF136" i="1"/>
  <c r="AC136" i="1"/>
  <c r="AB136" i="1"/>
  <c r="Y136" i="1"/>
  <c r="X136" i="1"/>
  <c r="AG135" i="1"/>
  <c r="AF135" i="1"/>
  <c r="AC135" i="1"/>
  <c r="AB135" i="1"/>
  <c r="Y135" i="1"/>
  <c r="X135" i="1"/>
  <c r="AG134" i="1"/>
  <c r="AF134" i="1"/>
  <c r="AC134" i="1"/>
  <c r="AB134" i="1"/>
  <c r="Y134" i="1"/>
  <c r="X134" i="1"/>
  <c r="AG133" i="1"/>
  <c r="AF133" i="1"/>
  <c r="AC133" i="1"/>
  <c r="AB133" i="1"/>
  <c r="Y133" i="1"/>
  <c r="X133" i="1"/>
  <c r="AG132" i="1"/>
  <c r="AF132" i="1"/>
  <c r="AC132" i="1"/>
  <c r="AB132" i="1"/>
  <c r="Y132" i="1"/>
  <c r="X132" i="1"/>
  <c r="AG131" i="1"/>
  <c r="AF131" i="1"/>
  <c r="AC131" i="1"/>
  <c r="AB131" i="1"/>
  <c r="Y131" i="1"/>
  <c r="X131" i="1"/>
  <c r="AG130" i="1"/>
  <c r="AF130" i="1"/>
  <c r="AC130" i="1"/>
  <c r="AB130" i="1"/>
  <c r="Y130" i="1"/>
  <c r="X130" i="1"/>
  <c r="AG129" i="1"/>
  <c r="AF129" i="1"/>
  <c r="AC129" i="1"/>
  <c r="AB129" i="1"/>
  <c r="Y129" i="1"/>
  <c r="X129" i="1"/>
  <c r="AG128" i="1"/>
  <c r="AF128" i="1"/>
  <c r="AC128" i="1"/>
  <c r="AB128" i="1"/>
  <c r="Y128" i="1"/>
  <c r="X128" i="1"/>
  <c r="AG127" i="1"/>
  <c r="AF127" i="1"/>
  <c r="AC127" i="1"/>
  <c r="AB127" i="1"/>
  <c r="Y127" i="1"/>
  <c r="X127" i="1"/>
  <c r="AG126" i="1"/>
  <c r="AF126" i="1"/>
  <c r="AC126" i="1"/>
  <c r="AB126" i="1"/>
  <c r="Y126" i="1"/>
  <c r="X126" i="1"/>
  <c r="AG125" i="1"/>
  <c r="AF125" i="1"/>
  <c r="AC125" i="1"/>
  <c r="AB125" i="1"/>
  <c r="Y125" i="1"/>
  <c r="X125" i="1"/>
  <c r="AG124" i="1"/>
  <c r="AF124" i="1"/>
  <c r="AC124" i="1"/>
  <c r="AB124" i="1"/>
  <c r="Y124" i="1"/>
  <c r="X124" i="1"/>
  <c r="AG123" i="1"/>
  <c r="AF123" i="1"/>
  <c r="AC123" i="1"/>
  <c r="AB123" i="1"/>
  <c r="Y123" i="1"/>
  <c r="X123" i="1"/>
  <c r="AG122" i="1"/>
  <c r="AF122" i="1"/>
  <c r="AC122" i="1"/>
  <c r="AB122" i="1"/>
  <c r="Y122" i="1"/>
  <c r="X122" i="1"/>
  <c r="AG121" i="1"/>
  <c r="AF121" i="1"/>
  <c r="AC121" i="1"/>
  <c r="AB121" i="1"/>
  <c r="Y121" i="1"/>
  <c r="X121" i="1"/>
  <c r="AG120" i="1"/>
  <c r="AF120" i="1"/>
  <c r="AC120" i="1"/>
  <c r="AB120" i="1"/>
  <c r="Y120" i="1"/>
  <c r="X120" i="1"/>
  <c r="AG119" i="1"/>
  <c r="AF119" i="1"/>
  <c r="AC119" i="1"/>
  <c r="AB119" i="1"/>
  <c r="Y119" i="1"/>
  <c r="X119" i="1"/>
  <c r="AG118" i="1"/>
  <c r="AF118" i="1"/>
  <c r="AC118" i="1"/>
  <c r="AB118" i="1"/>
  <c r="Y118" i="1"/>
  <c r="X118" i="1"/>
  <c r="AG117" i="1"/>
  <c r="AF117" i="1"/>
  <c r="AC117" i="1"/>
  <c r="AB117" i="1"/>
  <c r="Y117" i="1"/>
  <c r="X117" i="1"/>
  <c r="AG116" i="1"/>
  <c r="AF116" i="1"/>
  <c r="AC116" i="1"/>
  <c r="AB116" i="1"/>
  <c r="Y116" i="1"/>
  <c r="X116" i="1"/>
  <c r="AG115" i="1"/>
  <c r="AF115" i="1"/>
  <c r="AC115" i="1"/>
  <c r="AB115" i="1"/>
  <c r="Y115" i="1"/>
  <c r="X115" i="1"/>
  <c r="AG114" i="1"/>
  <c r="AF114" i="1"/>
  <c r="AC114" i="1"/>
  <c r="AB114" i="1"/>
  <c r="Y114" i="1"/>
  <c r="X114" i="1"/>
  <c r="AG113" i="1"/>
  <c r="AF113" i="1"/>
  <c r="AC113" i="1"/>
  <c r="AB113" i="1"/>
  <c r="Y113" i="1"/>
  <c r="X113" i="1"/>
  <c r="AG112" i="1"/>
  <c r="AF112" i="1"/>
  <c r="AC112" i="1"/>
  <c r="AB112" i="1"/>
  <c r="Y112" i="1"/>
  <c r="X112" i="1"/>
  <c r="AG111" i="1"/>
  <c r="AF111" i="1"/>
  <c r="AC111" i="1"/>
  <c r="AB111" i="1"/>
  <c r="Y111" i="1"/>
  <c r="X111" i="1"/>
  <c r="AG110" i="1"/>
  <c r="AF110" i="1"/>
  <c r="AC110" i="1"/>
  <c r="AB110" i="1"/>
  <c r="Y110" i="1"/>
  <c r="X110" i="1"/>
  <c r="AG109" i="1"/>
  <c r="AF109" i="1"/>
  <c r="AC109" i="1"/>
  <c r="AB109" i="1"/>
  <c r="Y109" i="1"/>
  <c r="X109" i="1"/>
  <c r="AG108" i="1"/>
  <c r="AF108" i="1"/>
  <c r="AC108" i="1"/>
  <c r="AB108" i="1"/>
  <c r="Y108" i="1"/>
  <c r="X108" i="1"/>
  <c r="AG107" i="1"/>
  <c r="AF107" i="1"/>
  <c r="AC107" i="1"/>
  <c r="AB107" i="1"/>
  <c r="Y107" i="1"/>
  <c r="X107" i="1"/>
  <c r="AG106" i="1"/>
  <c r="AF106" i="1"/>
  <c r="AC106" i="1"/>
  <c r="AB106" i="1"/>
  <c r="Y106" i="1"/>
  <c r="X106" i="1"/>
  <c r="AG105" i="1"/>
  <c r="AF105" i="1"/>
  <c r="AC105" i="1"/>
  <c r="AB105" i="1"/>
  <c r="Y105" i="1"/>
  <c r="X105" i="1"/>
  <c r="AG104" i="1"/>
  <c r="AF104" i="1"/>
  <c r="AC104" i="1"/>
  <c r="AB104" i="1"/>
  <c r="Y104" i="1"/>
  <c r="X104" i="1"/>
  <c r="AG103" i="1"/>
  <c r="AF103" i="1"/>
  <c r="AC103" i="1"/>
  <c r="AB103" i="1"/>
  <c r="Y103" i="1"/>
  <c r="X103" i="1"/>
  <c r="AG102" i="1"/>
  <c r="AF102" i="1"/>
  <c r="AC102" i="1"/>
  <c r="AB102" i="1"/>
  <c r="Y102" i="1"/>
  <c r="X102" i="1"/>
  <c r="AG101" i="1"/>
  <c r="AF101" i="1"/>
  <c r="AC101" i="1"/>
  <c r="AB101" i="1"/>
  <c r="Y101" i="1"/>
  <c r="X101" i="1"/>
  <c r="AG100" i="1"/>
  <c r="AF100" i="1"/>
  <c r="AC100" i="1"/>
  <c r="AB100" i="1"/>
  <c r="Y100" i="1"/>
  <c r="X100" i="1"/>
  <c r="AG99" i="1"/>
  <c r="AF99" i="1"/>
  <c r="AC99" i="1"/>
  <c r="AB99" i="1"/>
  <c r="Y99" i="1"/>
  <c r="X99" i="1"/>
  <c r="AG98" i="1"/>
  <c r="AF98" i="1"/>
  <c r="AC98" i="1"/>
  <c r="AB98" i="1"/>
  <c r="Y98" i="1"/>
  <c r="X98" i="1"/>
  <c r="AG97" i="1"/>
  <c r="AF97" i="1"/>
  <c r="AC97" i="1"/>
  <c r="AB97" i="1"/>
  <c r="Y97" i="1"/>
  <c r="X97" i="1"/>
  <c r="AG96" i="1"/>
  <c r="AF96" i="1"/>
  <c r="AC96" i="1"/>
  <c r="AB96" i="1"/>
  <c r="Y96" i="1"/>
  <c r="X96" i="1"/>
  <c r="AG95" i="1"/>
  <c r="AF95" i="1"/>
  <c r="AC95" i="1"/>
  <c r="AB95" i="1"/>
  <c r="Y95" i="1"/>
  <c r="X95" i="1"/>
  <c r="AG94" i="1"/>
  <c r="AF94" i="1"/>
  <c r="AC94" i="1"/>
  <c r="AB94" i="1"/>
  <c r="Y94" i="1"/>
  <c r="X94" i="1"/>
  <c r="AG93" i="1"/>
  <c r="AF93" i="1"/>
  <c r="AC93" i="1"/>
  <c r="AB93" i="1"/>
  <c r="Y93" i="1"/>
  <c r="X93" i="1"/>
  <c r="AG92" i="1"/>
  <c r="AF92" i="1"/>
  <c r="AC92" i="1"/>
  <c r="AB92" i="1"/>
  <c r="Y92" i="1"/>
  <c r="X92" i="1"/>
  <c r="AG91" i="1"/>
  <c r="AF91" i="1"/>
  <c r="AC91" i="1"/>
  <c r="AB91" i="1"/>
  <c r="Y91" i="1"/>
  <c r="X91" i="1"/>
  <c r="AG90" i="1"/>
  <c r="AF90" i="1"/>
  <c r="AF174" i="1" s="1"/>
  <c r="AC90" i="1"/>
  <c r="AB90" i="1"/>
  <c r="AB174" i="1" s="1"/>
  <c r="Y90" i="1"/>
  <c r="X90" i="1"/>
  <c r="X334" i="1" s="1"/>
  <c r="X340" i="1" s="1"/>
  <c r="O81" i="1"/>
  <c r="O80" i="1"/>
  <c r="O79" i="1"/>
  <c r="O74" i="1"/>
  <c r="O71" i="1"/>
  <c r="O70" i="1"/>
  <c r="O68" i="1"/>
  <c r="O65" i="1"/>
  <c r="O61" i="1"/>
  <c r="O60" i="1"/>
  <c r="O59" i="1"/>
  <c r="O54" i="1"/>
  <c r="O51" i="1"/>
  <c r="O49" i="1"/>
  <c r="O48" i="1"/>
  <c r="O47" i="1"/>
  <c r="O44" i="1"/>
  <c r="O40" i="1"/>
  <c r="O39" i="1"/>
  <c r="O37" i="1"/>
  <c r="O34" i="1"/>
  <c r="O33" i="1"/>
  <c r="O31" i="1"/>
  <c r="O30" i="1"/>
  <c r="O28" i="1"/>
  <c r="O27" i="1"/>
  <c r="O26" i="1"/>
  <c r="O25" i="1"/>
  <c r="O24" i="1"/>
  <c r="O23" i="1"/>
  <c r="O22" i="1"/>
  <c r="O21" i="1"/>
  <c r="O20" i="1"/>
  <c r="O19" i="1"/>
  <c r="O17" i="1"/>
  <c r="O16" i="1"/>
  <c r="O15" i="1"/>
  <c r="O14" i="1"/>
  <c r="O12" i="1"/>
  <c r="O11" i="1"/>
  <c r="O10" i="1"/>
  <c r="O7" i="1"/>
  <c r="O6" i="1"/>
  <c r="O5" i="1"/>
</calcChain>
</file>

<file path=xl/sharedStrings.xml><?xml version="1.0" encoding="utf-8"?>
<sst xmlns="http://schemas.openxmlformats.org/spreadsheetml/2006/main" count="1978" uniqueCount="436">
  <si>
    <r>
      <rPr>
        <b/>
        <sz val="10"/>
        <color rgb="FF000000"/>
        <rFont val="Arial, sans-serif"/>
      </rPr>
      <t xml:space="preserve">Data S1: Species selected for the study metadata. </t>
    </r>
    <r>
      <rPr>
        <sz val="10"/>
        <color rgb="FF000000"/>
        <rFont val="Arial, sans-serif"/>
      </rPr>
      <t>For each species we provide the genome assembly accession number, if there was an annotation file available, the supergroup and group assigned, its genome size in Gb, percentage of GC content, genome assembly features and results of the different enzymes for the in-silico digestions.</t>
    </r>
  </si>
  <si>
    <t>Intergenic</t>
  </si>
  <si>
    <t>Intronic</t>
  </si>
  <si>
    <t>Exonic</t>
  </si>
  <si>
    <t>Genome assembly features</t>
  </si>
  <si>
    <t>AlfI digestion</t>
  </si>
  <si>
    <t>CspCI digestion</t>
  </si>
  <si>
    <t>BaeI digestion</t>
  </si>
  <si>
    <t>Alf</t>
  </si>
  <si>
    <t>CspCI</t>
  </si>
  <si>
    <t>BaeI</t>
  </si>
  <si>
    <t xml:space="preserve">Species </t>
  </si>
  <si>
    <t>Common name</t>
  </si>
  <si>
    <t>Authors</t>
  </si>
  <si>
    <t>DOI</t>
  </si>
  <si>
    <t>Genome assembly</t>
  </si>
  <si>
    <t>GFF</t>
  </si>
  <si>
    <t>Supergroup</t>
  </si>
  <si>
    <t>Group</t>
  </si>
  <si>
    <t>Genome size</t>
  </si>
  <si>
    <t>GC content</t>
  </si>
  <si>
    <t>number of scaffolds</t>
  </si>
  <si>
    <t>L50</t>
  </si>
  <si>
    <t>N50</t>
  </si>
  <si>
    <t>number of genes</t>
  </si>
  <si>
    <t>coding genes</t>
  </si>
  <si>
    <t>lncRNA</t>
  </si>
  <si>
    <t>snoRNA</t>
  </si>
  <si>
    <t>tRNA</t>
  </si>
  <si>
    <t>Intergenic bp</t>
  </si>
  <si>
    <t>Intronic bp</t>
  </si>
  <si>
    <t>Exonic bp</t>
  </si>
  <si>
    <t>Total loci</t>
  </si>
  <si>
    <t>Unique loci</t>
  </si>
  <si>
    <t>S-selected loci</t>
  </si>
  <si>
    <t>W-selected loci</t>
  </si>
  <si>
    <t>N-selected</t>
  </si>
  <si>
    <t>S-selected</t>
  </si>
  <si>
    <t>W-selected</t>
  </si>
  <si>
    <t>Actinidia chinensis</t>
  </si>
  <si>
    <t>Chinese gooseberry</t>
  </si>
  <si>
    <t>Wu et al., 2019</t>
  </si>
  <si>
    <t>10.1038/s41438-019-0202-y</t>
  </si>
  <si>
    <t>GCA_009663005.1</t>
  </si>
  <si>
    <t>NO</t>
  </si>
  <si>
    <t>Plants</t>
  </si>
  <si>
    <t>-</t>
  </si>
  <si>
    <t>Acyrthosiphon pisum</t>
  </si>
  <si>
    <t>Pea aphid</t>
  </si>
  <si>
    <t>Li et al., 2019</t>
  </si>
  <si>
    <t>10.1093/molbev/msz138</t>
  </si>
  <si>
    <t>GCF_005508785.1</t>
  </si>
  <si>
    <t>YES</t>
  </si>
  <si>
    <t>Protostomes</t>
  </si>
  <si>
    <t>Arthropods</t>
  </si>
  <si>
    <t>Aedes aegypti</t>
  </si>
  <si>
    <t>Yellow fever mosquito</t>
  </si>
  <si>
    <t>Matthews et al., 2018</t>
  </si>
  <si>
    <t>10.1038/s41586-018-0692-z</t>
  </si>
  <si>
    <t>GCA_002204515.1</t>
  </si>
  <si>
    <t>Aegilops tauschii</t>
  </si>
  <si>
    <t>Tausch's goatgrass</t>
  </si>
  <si>
    <t>Luo et al., 2017</t>
  </si>
  <si>
    <t>10.1038/nature24486</t>
  </si>
  <si>
    <t>GCA_002575655.2</t>
  </si>
  <si>
    <t>Alca torda</t>
  </si>
  <si>
    <t>Razorbill</t>
  </si>
  <si>
    <t>Kersten et al., 2021</t>
  </si>
  <si>
    <t>10.1038/s42003-021-02415-4</t>
  </si>
  <si>
    <t>GCA_008658365.1</t>
  </si>
  <si>
    <t>Deuterostomes</t>
  </si>
  <si>
    <t>Birds</t>
  </si>
  <si>
    <t>Anolis carolinensis</t>
  </si>
  <si>
    <t>Green anole</t>
  </si>
  <si>
    <t>Alföldi et al., 2011</t>
  </si>
  <si>
    <t>10.1038/nature10390</t>
  </si>
  <si>
    <t>GCA_000090745.2</t>
  </si>
  <si>
    <t>Lepidosaurs</t>
  </si>
  <si>
    <t>Anopheles gambiae</t>
  </si>
  <si>
    <t>African malaria mosquito</t>
  </si>
  <si>
    <t>Sharakhova et al., 2007</t>
  </si>
  <si>
    <t>10.1186/gb-2007-8-1-r5</t>
  </si>
  <si>
    <t>GCF_000005575.2</t>
  </si>
  <si>
    <t>Aquila chrysaetos</t>
  </si>
  <si>
    <t>Golden eagle</t>
  </si>
  <si>
    <t>Mead et al., 2021</t>
  </si>
  <si>
    <t>10.12688/wellcomeopenres.16631.1</t>
  </si>
  <si>
    <t>GCA_900496995.4</t>
  </si>
  <si>
    <t>Arabidopsis thaliana</t>
  </si>
  <si>
    <t>Thale cress</t>
  </si>
  <si>
    <t>Sloan et al., 2018</t>
  </si>
  <si>
    <t>10.1105/tpc.18.00024</t>
  </si>
  <si>
    <t>GCF_000001735.4</t>
  </si>
  <si>
    <t>Asterias rubens</t>
  </si>
  <si>
    <t>Common starfish</t>
  </si>
  <si>
    <t>Wellcome Sanger Institute, 2019</t>
  </si>
  <si>
    <t>Direct Submission</t>
  </si>
  <si>
    <t>GCA_902459465.3</t>
  </si>
  <si>
    <t>Echinoderms</t>
  </si>
  <si>
    <t>Brassica oleracea</t>
  </si>
  <si>
    <t>Cabbage</t>
  </si>
  <si>
    <t>Parkin et al., 2014</t>
  </si>
  <si>
    <t>10.1186/gb-2014-15-6-r77</t>
  </si>
  <si>
    <t>GCA_000695525.1</t>
  </si>
  <si>
    <t>Caenorhabditis elegans</t>
  </si>
  <si>
    <t>C. elegans</t>
  </si>
  <si>
    <t>C. Elegans sequencing consortium, 1998</t>
  </si>
  <si>
    <t>10.1126/science.282.5396.2012</t>
  </si>
  <si>
    <t>GCA_000002985.3</t>
  </si>
  <si>
    <t>Nematodes</t>
  </si>
  <si>
    <t>Calypte anna</t>
  </si>
  <si>
    <t>Anna's hummingbird</t>
  </si>
  <si>
    <t>Rhie et al., 2021</t>
  </si>
  <si>
    <t>10.1038/s41586-021-03451-0</t>
  </si>
  <si>
    <t>GCA_003957555.2</t>
  </si>
  <si>
    <t>Camarhynchus parvulus</t>
  </si>
  <si>
    <t>Small tree-finch</t>
  </si>
  <si>
    <t>Direct Submission (Uppsala university)</t>
  </si>
  <si>
    <t>GCA_901933205.1</t>
  </si>
  <si>
    <t>42.38</t>
  </si>
  <si>
    <t>Canis lupus familiaris</t>
  </si>
  <si>
    <t>Dog</t>
  </si>
  <si>
    <t>Lindblad-Toh et al., 2005</t>
  </si>
  <si>
    <t>10.1038/nature04338</t>
  </si>
  <si>
    <t>GCA_000002285.4</t>
  </si>
  <si>
    <t>Mammals</t>
  </si>
  <si>
    <t>Cannabis sativa</t>
  </si>
  <si>
    <t>Cannabis</t>
  </si>
  <si>
    <t>Grassa et al., 2021</t>
  </si>
  <si>
    <t>10.1111/nph.17243</t>
  </si>
  <si>
    <t>GCF_900626175.2</t>
  </si>
  <si>
    <t>Capsicum annuum</t>
  </si>
  <si>
    <t>Chilli pepper</t>
  </si>
  <si>
    <t>Qin et al., 2014</t>
  </si>
  <si>
    <t>10.1073/pnas.1400975111</t>
  </si>
  <si>
    <t>GCA_000710875.1</t>
  </si>
  <si>
    <t>Capsicum baccatum</t>
  </si>
  <si>
    <t>Aji</t>
  </si>
  <si>
    <t>Kim et al., 2017</t>
  </si>
  <si>
    <t>10.1186/s13059-017-1341-9</t>
  </si>
  <si>
    <t xml:space="preserve">GCA_002271885.2 </t>
  </si>
  <si>
    <t>Carassius auratus</t>
  </si>
  <si>
    <t>Goldfish</t>
  </si>
  <si>
    <t>Chen et al., 2019</t>
  </si>
  <si>
    <t>10.1126/sciadv.aav0547</t>
  </si>
  <si>
    <t>GCA_003368295.1</t>
  </si>
  <si>
    <t>Fishes</t>
  </si>
  <si>
    <t>Cervus elaphus</t>
  </si>
  <si>
    <t>Red deer</t>
  </si>
  <si>
    <t>Bana et al., 2018</t>
  </si>
  <si>
    <t>10.1007/s00438-017-1412-3</t>
  </si>
  <si>
    <t>GCA_002197005.1</t>
  </si>
  <si>
    <t>Channa argus</t>
  </si>
  <si>
    <t>Northern snakehead</t>
  </si>
  <si>
    <t>Ou et al., 2021</t>
  </si>
  <si>
    <t>10.1093/gigascience/giab070</t>
  </si>
  <si>
    <t>GCA_004786185.1</t>
  </si>
  <si>
    <t>Chrysemys picta</t>
  </si>
  <si>
    <t>Midland painted turtle</t>
  </si>
  <si>
    <t>Badenhorst et al., 2015</t>
  </si>
  <si>
    <t>10.1093/gbe/evv119</t>
  </si>
  <si>
    <t>GCA_000241765.5</t>
  </si>
  <si>
    <t>Testudines</t>
  </si>
  <si>
    <t>Ciona intestinalis</t>
  </si>
  <si>
    <t>Vase tunicate</t>
  </si>
  <si>
    <t>Satou et al., 2008</t>
  </si>
  <si>
    <t>10.1093/gbe/evz228</t>
  </si>
  <si>
    <t>GCF_000224145.3</t>
  </si>
  <si>
    <t>Tunicates</t>
  </si>
  <si>
    <t>Corvus moneduloides</t>
  </si>
  <si>
    <t>New caledonian crow</t>
  </si>
  <si>
    <t>Dussex et al., 2021</t>
  </si>
  <si>
    <t>10.1111/mec.15775</t>
  </si>
  <si>
    <t>GCA_009650955.1</t>
  </si>
  <si>
    <t>Crassostrea virginica</t>
  </si>
  <si>
    <t>Eastern oyster</t>
  </si>
  <si>
    <t>Guo et al., 2018</t>
  </si>
  <si>
    <t>10.2983/035.037.0407</t>
  </si>
  <si>
    <t xml:space="preserve">GCA_002022765.4 </t>
  </si>
  <si>
    <t>Molluscs</t>
  </si>
  <si>
    <t>Crotalus viridis</t>
  </si>
  <si>
    <t>Prairie rattlesnake</t>
  </si>
  <si>
    <t>Pasquesi et al., 2018</t>
  </si>
  <si>
    <t>10.1038/s41467-018-05279-1</t>
  </si>
  <si>
    <t>GCA_003400415.2</t>
  </si>
  <si>
    <t>Cucurbita pepo</t>
  </si>
  <si>
    <t>Pumpkin</t>
  </si>
  <si>
    <t>Montero-Pau et al., 2018</t>
  </si>
  <si>
    <t>10.1111/pbi.12860</t>
  </si>
  <si>
    <t>GCF_002806865.1</t>
  </si>
  <si>
    <t>Cyprinus carpio</t>
  </si>
  <si>
    <t>Common carp</t>
  </si>
  <si>
    <t>Xu et al., 2014</t>
  </si>
  <si>
    <t>10.1038/ng.3098</t>
  </si>
  <si>
    <t>GCF_000951615.1</t>
  </si>
  <si>
    <t>Danaus plexippus</t>
  </si>
  <si>
    <t>Monarch butterfly</t>
  </si>
  <si>
    <t>Gu et al., 2019</t>
  </si>
  <si>
    <t>10.1016/j.cub.2019.09.056</t>
  </si>
  <si>
    <t>GCF_009731565.1</t>
  </si>
  <si>
    <t>Danio rerio</t>
  </si>
  <si>
    <t>Zebrafish</t>
  </si>
  <si>
    <t>Howe et al., 2013</t>
  </si>
  <si>
    <t>10.1038/nature12111</t>
  </si>
  <si>
    <t>GCA_000002035.4</t>
  </si>
  <si>
    <t>Drosophila melanogaster</t>
  </si>
  <si>
    <t>Vinegar fly</t>
  </si>
  <si>
    <t>Mathews et al 2015</t>
  </si>
  <si>
    <t>10.1534/g3.115.018929</t>
  </si>
  <si>
    <t>GCF_000001215.4</t>
  </si>
  <si>
    <t>Epinephelus moara</t>
  </si>
  <si>
    <t>Kelp grouper</t>
  </si>
  <si>
    <t>Zhou et al., 2019</t>
  </si>
  <si>
    <t>10.1007/s10126-020-10003-6</t>
  </si>
  <si>
    <t>GCA_006386435.1</t>
  </si>
  <si>
    <t>Geotrypetes seraphini</t>
  </si>
  <si>
    <t>Gaboon caecilian</t>
  </si>
  <si>
    <t>Ovchinnikov et al., 2022</t>
  </si>
  <si>
    <t>10.1093/molbev/msad102</t>
  </si>
  <si>
    <t>GCA_902459505.1</t>
  </si>
  <si>
    <t>Amphibians</t>
  </si>
  <si>
    <t>Gopherus evgoodei</t>
  </si>
  <si>
    <t>Goode's thornscrub tortoise</t>
  </si>
  <si>
    <t>GCA_007399415.1</t>
  </si>
  <si>
    <t>Gorilla gorilla</t>
  </si>
  <si>
    <t>Western lowland gorilla</t>
  </si>
  <si>
    <t>Gordon et al., 2016</t>
  </si>
  <si>
    <t>10.1126/science.aae0344</t>
  </si>
  <si>
    <t>GCA_008122165.1</t>
  </si>
  <si>
    <t>Gouania willdenowi</t>
  </si>
  <si>
    <t>Blunt-snouted clingfish</t>
  </si>
  <si>
    <t>Wellcome Sanger Institute, 2018</t>
  </si>
  <si>
    <t>GCA_900634775.1</t>
  </si>
  <si>
    <t>Homo sapiens</t>
  </si>
  <si>
    <t>Human</t>
  </si>
  <si>
    <t>Cole at al., 2008</t>
  </si>
  <si>
    <t>10.1186/gb-2008-9-5-r78</t>
  </si>
  <si>
    <t>GCA_000001405.28</t>
  </si>
  <si>
    <t>Leptobrachium leishanense</t>
  </si>
  <si>
    <t>Leishan spiny toad</t>
  </si>
  <si>
    <t>10.1038/s41467-019-13531-5</t>
  </si>
  <si>
    <t xml:space="preserve">GCA_009667805.1 </t>
  </si>
  <si>
    <t>Lonchura striata</t>
  </si>
  <si>
    <t>White-rumped munia</t>
  </si>
  <si>
    <t>Colquitt et al., 2018</t>
  </si>
  <si>
    <t>10.1093/gigascience/giy008</t>
  </si>
  <si>
    <t>GCA_005870125.1</t>
  </si>
  <si>
    <t>Malurus cyaneus</t>
  </si>
  <si>
    <t>Superb fairy-wren</t>
  </si>
  <si>
    <t>Peñalba et al., 2020</t>
  </si>
  <si>
    <t>10.1111/1755-0998.13124</t>
  </si>
  <si>
    <t>GCA_009741485.1</t>
  </si>
  <si>
    <t>Microcaecilia unicolor</t>
  </si>
  <si>
    <t>Tiny cayenne caecilian</t>
  </si>
  <si>
    <t>GCA_901765095.1</t>
  </si>
  <si>
    <t>Mus musculus</t>
  </si>
  <si>
    <t>House mouse</t>
  </si>
  <si>
    <t>Church et al., 2009</t>
  </si>
  <si>
    <t>10.1371/journal.pbio.1000112</t>
  </si>
  <si>
    <t>GCA_000001635.9</t>
  </si>
  <si>
    <t>Neostethus bicornis</t>
  </si>
  <si>
    <t>N. bicornis</t>
  </si>
  <si>
    <t>GCA_902685375.1</t>
  </si>
  <si>
    <t>Olea europaea</t>
  </si>
  <si>
    <t>Common olive</t>
  </si>
  <si>
    <t>Unver et al., 2017</t>
  </si>
  <si>
    <t>10.1073/pnas.1708621114</t>
  </si>
  <si>
    <t>GCA_002742605.1</t>
  </si>
  <si>
    <t>Ooceraea biroi</t>
  </si>
  <si>
    <t>Clonal raider ant</t>
  </si>
  <si>
    <t>McKenzie et al., 2018</t>
  </si>
  <si>
    <t>10.1101/gr.237123.118</t>
  </si>
  <si>
    <t>GCF_003672135.1</t>
  </si>
  <si>
    <t>Ornithorhynchus anatinus</t>
  </si>
  <si>
    <t>Duck-billed platypus</t>
  </si>
  <si>
    <t>Zhou et al., 2021</t>
  </si>
  <si>
    <t>10.1038/s41586-020-03039-0</t>
  </si>
  <si>
    <t>GCA_004115215.4</t>
  </si>
  <si>
    <t>Oryza sativa</t>
  </si>
  <si>
    <t>Rice</t>
  </si>
  <si>
    <t>Kawahara et al., 2013</t>
  </si>
  <si>
    <t>10.1186/1939-8433-6-4</t>
  </si>
  <si>
    <t>GCF_001433935.1</t>
  </si>
  <si>
    <t>Parambassis ranga</t>
  </si>
  <si>
    <t>Indian glassfish</t>
  </si>
  <si>
    <t>GCA_900634625.1</t>
  </si>
  <si>
    <t>Passer domesticus</t>
  </si>
  <si>
    <t>House sparrow</t>
  </si>
  <si>
    <t>Hagen et al., 2020</t>
  </si>
  <si>
    <t>10.1111/1755-0998.13134</t>
  </si>
  <si>
    <t>GCA_001700915.1</t>
  </si>
  <si>
    <t>Pecten maximus</t>
  </si>
  <si>
    <t>Great scallop</t>
  </si>
  <si>
    <t>Kenny et al., 2020</t>
  </si>
  <si>
    <t>10.1093/gigascience/giaa037</t>
  </si>
  <si>
    <t>GCF_902652985.1</t>
  </si>
  <si>
    <t>Peromyscus maniculatus</t>
  </si>
  <si>
    <t>Praire deer mouse</t>
  </si>
  <si>
    <t>Harringmeyer et al., 2022</t>
  </si>
  <si>
    <t>10.1038/s41559-022-01890-0</t>
  </si>
  <si>
    <t>GCA_003704035.3</t>
  </si>
  <si>
    <t>Peromyscus polionotus</t>
  </si>
  <si>
    <t>Oldfield mouse</t>
  </si>
  <si>
    <t>Wooldridge et al., 2022</t>
  </si>
  <si>
    <t>10.1073/pnas.2202862119</t>
  </si>
  <si>
    <t>GCA_003704135.2</t>
  </si>
  <si>
    <t>Phenacoccus solenopsis</t>
  </si>
  <si>
    <t>Cotton mealybug</t>
  </si>
  <si>
    <t>Li et al., 2020</t>
  </si>
  <si>
    <t>10.1111/1755-0998.13232</t>
  </si>
  <si>
    <t>GCA_009761765.1</t>
  </si>
  <si>
    <t>Phocoena sinus</t>
  </si>
  <si>
    <t>Vaquita</t>
  </si>
  <si>
    <t>Morin et al., 2021</t>
  </si>
  <si>
    <t>10.1111/1755-0998.13284</t>
  </si>
  <si>
    <t>GCA_008692025.1</t>
  </si>
  <si>
    <t>Phyllostomus discolor</t>
  </si>
  <si>
    <t>Pale spear-nosed bat</t>
  </si>
  <si>
    <t>Jebb et al., 2020</t>
  </si>
  <si>
    <t>10.1038/s41586-020-2486-3</t>
  </si>
  <si>
    <t>GCA_004126475.3</t>
  </si>
  <si>
    <t>Podarcis muralis</t>
  </si>
  <si>
    <t>Common wall lizard</t>
  </si>
  <si>
    <t>Andrade et al., 2019</t>
  </si>
  <si>
    <t>10.1073/pnas.1820320116</t>
  </si>
  <si>
    <t>GCA_004329235.1</t>
  </si>
  <si>
    <t>Pomacea canaliculata</t>
  </si>
  <si>
    <t>Golden apple snail</t>
  </si>
  <si>
    <t>Liu et al., 2018</t>
  </si>
  <si>
    <t>10.1093/gigascience/giy101</t>
  </si>
  <si>
    <t>GCF_003073045.1</t>
  </si>
  <si>
    <t>Populus trichocarpa</t>
  </si>
  <si>
    <t>Black cottonwood</t>
  </si>
  <si>
    <t>Tuskan et al., 2006</t>
  </si>
  <si>
    <t>10.1126/science.1128691</t>
  </si>
  <si>
    <t>GCA_000002775.3</t>
  </si>
  <si>
    <t>Pristis pectinata</t>
  </si>
  <si>
    <t>Smalltooth sawfish</t>
  </si>
  <si>
    <t>Vertebrate Genomes Project, 2019</t>
  </si>
  <si>
    <t>GCA_009764475.2</t>
  </si>
  <si>
    <t>Pyxicephalus adspersus</t>
  </si>
  <si>
    <t>African bullfrog</t>
  </si>
  <si>
    <t>Denton et al., 2018</t>
  </si>
  <si>
    <t>10.1101/329847</t>
  </si>
  <si>
    <t>GCA_004786255.1</t>
  </si>
  <si>
    <t>Rhinolophus ferrumequinum</t>
  </si>
  <si>
    <t>Greater horseshoe bat</t>
  </si>
  <si>
    <t>GCA_004115265.2</t>
  </si>
  <si>
    <t>Rhopalosiphum maidis</t>
  </si>
  <si>
    <t>Corn leaf aphid</t>
  </si>
  <si>
    <t>10.1093/gigascience/giz033</t>
  </si>
  <si>
    <t>GCF_003676215.2</t>
  </si>
  <si>
    <t>Ruditapes philippinarum</t>
  </si>
  <si>
    <t>Pacific palourde</t>
  </si>
  <si>
    <t>Mun et al., 2017</t>
  </si>
  <si>
    <t>10.1093/gbe/evx096</t>
  </si>
  <si>
    <t>GCA_009026015.1</t>
  </si>
  <si>
    <t>Sinonovacula constricta</t>
  </si>
  <si>
    <t>Chinese razor clam</t>
  </si>
  <si>
    <t>Ran et al., 2019</t>
  </si>
  <si>
    <t>10.1111/1755-0998.13086</t>
  </si>
  <si>
    <t>GCA_007844125.1</t>
  </si>
  <si>
    <t>Solanum tuberosum</t>
  </si>
  <si>
    <t>Potato</t>
  </si>
  <si>
    <t>Potato Genome Sequencing Consortium. et al., 2011</t>
  </si>
  <si>
    <t>10.1038/nature10158</t>
  </si>
  <si>
    <t>GCF_000226075.1</t>
  </si>
  <si>
    <t>Solenopsis invicta</t>
  </si>
  <si>
    <t>Red imported fire ant</t>
  </si>
  <si>
    <t>Wurm et al., 2011</t>
  </si>
  <si>
    <t>10.1073/pnas.1009690108</t>
  </si>
  <si>
    <t>GCF_016802725.1</t>
  </si>
  <si>
    <t>Sphaeramia orbicularis</t>
  </si>
  <si>
    <t>Orbiculate cardinalfish</t>
  </si>
  <si>
    <t>Gould et al., 2022</t>
  </si>
  <si>
    <t>10.1093/gbe/evac044</t>
  </si>
  <si>
    <t>GCF_902148855.1</t>
  </si>
  <si>
    <t>Spodoptera litura</t>
  </si>
  <si>
    <t>Cotton leafworm</t>
  </si>
  <si>
    <t>Liu et al., 2019</t>
  </si>
  <si>
    <t>10.1016/j.ibmb.2019.04.012</t>
  </si>
  <si>
    <t>GCA_002706865.1</t>
  </si>
  <si>
    <t>Streptopelia turtur</t>
  </si>
  <si>
    <t>European turtle-dove</t>
  </si>
  <si>
    <t>Dunn et al., 2021</t>
  </si>
  <si>
    <t>10.12688/wellcomeopenres.17060.1</t>
  </si>
  <si>
    <t>GCA_901699155.2</t>
  </si>
  <si>
    <t>Strigops habroptila</t>
  </si>
  <si>
    <t>Kakapo</t>
  </si>
  <si>
    <t>GCA_004027225.2</t>
  </si>
  <si>
    <t>Sus scrofa</t>
  </si>
  <si>
    <t>Wild boar</t>
  </si>
  <si>
    <t>Warr et al., 2020</t>
  </si>
  <si>
    <t>10.1093/gigascience/giaa051</t>
  </si>
  <si>
    <t>GCA_000003025.6</t>
  </si>
  <si>
    <t>Syngnathus acus</t>
  </si>
  <si>
    <t>Greater pipefish</t>
  </si>
  <si>
    <t>Scott-Somme et a., 2023</t>
  </si>
  <si>
    <t>10.12688/wellcomeopenres.19528.1</t>
  </si>
  <si>
    <t>GCF_901709675.1</t>
  </si>
  <si>
    <t>Takifugu bimaculatus</t>
  </si>
  <si>
    <t>Tetrodon bimaculatus</t>
  </si>
  <si>
    <t>10.1038/s41597-019-0195-2</t>
  </si>
  <si>
    <t>GCA_004026145.2</t>
  </si>
  <si>
    <t>Tetraodon nigroviridis</t>
  </si>
  <si>
    <t>Green spotted puffer</t>
  </si>
  <si>
    <t>Jaillon et al., 2004</t>
  </si>
  <si>
    <t>10.1038/nature03025</t>
  </si>
  <si>
    <t>GCA_000180735.1</t>
  </si>
  <si>
    <t>Thalassophryne amazonica</t>
  </si>
  <si>
    <t>Peruvian toadfish</t>
  </si>
  <si>
    <t>GCA_902500255.1</t>
  </si>
  <si>
    <t>Tigriopus californicus</t>
  </si>
  <si>
    <t>Tidepool copepod</t>
  </si>
  <si>
    <t>Barreto et al., 2018</t>
  </si>
  <si>
    <t>10.1038/s41559-018-0588-1</t>
  </si>
  <si>
    <t>GCA_007210705.1</t>
  </si>
  <si>
    <t>Trichoplusia ni</t>
  </si>
  <si>
    <t>Cabbage looper</t>
  </si>
  <si>
    <t>10.1111/1755-0998.12966</t>
  </si>
  <si>
    <t>GCF_003590095.1</t>
  </si>
  <si>
    <t>Xenopus laevis</t>
  </si>
  <si>
    <t>African clawed frog</t>
  </si>
  <si>
    <t>Session et al., 2016</t>
  </si>
  <si>
    <t>10.1038/nature19840</t>
  </si>
  <si>
    <t>GCF_001663975.1</t>
  </si>
  <si>
    <t>Xenopus tropicalis</t>
  </si>
  <si>
    <t>Western clawed frog</t>
  </si>
  <si>
    <t>Hellsten et al., 2010</t>
  </si>
  <si>
    <t>10.1126/science.1183670</t>
  </si>
  <si>
    <t>GCA_000004195.4</t>
  </si>
  <si>
    <t>Zea mays</t>
  </si>
  <si>
    <t>Maize</t>
  </si>
  <si>
    <t>Jiao et al., 2017</t>
  </si>
  <si>
    <t>10.1093/gigascience/gix134</t>
  </si>
  <si>
    <t>GCF_000005005.2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</si>
</sst>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font>
      <sz val="10"/>
      <color rgb="FF000000"/>
      <name val="Arial"/>
      <scheme val="minor"/>
    </font>
    <font>
      <sz val="10"/>
      <color rgb="FF000000"/>
      <name val="Arial"/>
    </font>
    <font>
      <sz val="11"/>
      <color rgb="FF000000"/>
      <name val="Calibri"/>
    </font>
    <font>
      <sz val="11"/>
      <color theme="1"/>
      <name val="Calibri"/>
    </font>
    <font>
      <b/>
      <sz val="11"/>
      <color rgb="FF000000"/>
      <name val="Calibri"/>
    </font>
    <font>
      <b/>
      <sz val="11"/>
      <color theme="1"/>
      <name val="Calibri"/>
    </font>
    <font>
      <sz val="10"/>
      <color theme="1"/>
      <name val="Arial"/>
      <scheme val="minor"/>
    </font>
    <font>
      <sz val="10"/>
      <color rgb="FF000000"/>
      <name val="Arial"/>
      <scheme val="minor"/>
    </font>
    <font>
      <b/>
      <sz val="10"/>
      <color rgb="FF000000"/>
      <name val="Arial, sans-serif"/>
    </font>
    <font>
      <sz val="10"/>
      <color rgb="FF000000"/>
      <name val="Arial, sans-serif"/>
    </font>
    <font>
      <sz val="11"/>
      <color rgb="FF000000"/>
      <name val="Calibri"/>
      <family val="2"/>
    </font>
    <font>
      <sz val="11"/>
      <color rgb="FF222222"/>
      <name val="Calibri"/>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4">
    <xf numFmtId="0" fontId="0" fillId="0" borderId="0" xfId="0" applyFont="1" applyAlignment="1"/>
    <xf numFmtId="0" fontId="1" fillId="0" borderId="0" xfId="0" applyFont="1" applyAlignme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2" fontId="3" fillId="0" borderId="0" xfId="0" applyNumberFormat="1" applyFont="1" applyAlignment="1">
      <alignment horizontal="center"/>
    </xf>
    <xf numFmtId="0" fontId="6" fillId="0" borderId="0" xfId="0" applyFont="1" applyAlignment="1"/>
    <xf numFmtId="0" fontId="3" fillId="0" borderId="0" xfId="0" applyFont="1" applyAlignment="1">
      <alignment horizontal="center"/>
    </xf>
    <xf numFmtId="1" fontId="3" fillId="0" borderId="0" xfId="0" applyNumberFormat="1" applyFont="1" applyAlignment="1">
      <alignment horizontal="center"/>
    </xf>
    <xf numFmtId="1" fontId="3" fillId="0" borderId="0" xfId="0" applyNumberFormat="1"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164" fontId="3" fillId="0" borderId="0" xfId="0" applyNumberFormat="1" applyFont="1" applyAlignment="1">
      <alignment horizontal="center"/>
    </xf>
    <xf numFmtId="0" fontId="3" fillId="2" borderId="0" xfId="0" applyFont="1" applyFill="1" applyAlignment="1">
      <alignment horizontal="center"/>
    </xf>
    <xf numFmtId="2" fontId="3"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7" fillId="0" borderId="0" xfId="0" applyFont="1"/>
    <xf numFmtId="0" fontId="6" fillId="0" borderId="0" xfId="0" applyFont="1"/>
    <xf numFmtId="0" fontId="3" fillId="0" borderId="0" xfId="0" applyFont="1" applyAlignment="1">
      <alignment horizontal="center"/>
    </xf>
    <xf numFmtId="0" fontId="0" fillId="0" borderId="0" xfId="0" applyFont="1" applyAlignment="1"/>
    <xf numFmtId="0" fontId="10" fillId="0" borderId="0" xfId="0" applyFont="1" applyAlignment="1">
      <alignment horizontal="center"/>
    </xf>
    <xf numFmtId="0" fontId="10" fillId="2" borderId="0" xfId="0" applyFont="1" applyFill="1" applyAlignment="1">
      <alignment horizontal="center" wrapText="1"/>
    </xf>
    <xf numFmtId="0" fontId="11" fillId="2" borderId="0" xfId="0" applyFont="1" applyFill="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111/nph.17243" TargetMode="External"/><Relationship Id="rId21" Type="http://schemas.openxmlformats.org/officeDocument/2006/relationships/hyperlink" Target="https://doi.org/10.1126/science.282.5396.2012" TargetMode="External"/><Relationship Id="rId42" Type="http://schemas.openxmlformats.org/officeDocument/2006/relationships/hyperlink" Target="https://www.ncbi.nlm.nih.gov/assembly/GCF_000951615.1" TargetMode="External"/><Relationship Id="rId47" Type="http://schemas.openxmlformats.org/officeDocument/2006/relationships/hyperlink" Target="https://www.ncbi.nlm.nih.gov/assembly/GCF_000001215.4" TargetMode="External"/><Relationship Id="rId63" Type="http://schemas.openxmlformats.org/officeDocument/2006/relationships/hyperlink" Target="https://www.ncbi.nlm.nih.gov/assembly/GCA_002742605.1" TargetMode="External"/><Relationship Id="rId68" Type="http://schemas.openxmlformats.org/officeDocument/2006/relationships/hyperlink" Target="https://doi.org/10.1186/1939-8433-6-4" TargetMode="External"/><Relationship Id="rId84" Type="http://schemas.openxmlformats.org/officeDocument/2006/relationships/hyperlink" Target="https://doi.org/10.1093/gigascience/giz033" TargetMode="External"/><Relationship Id="rId89" Type="http://schemas.openxmlformats.org/officeDocument/2006/relationships/hyperlink" Target="https://doi.org/10.1038/nature10158" TargetMode="External"/><Relationship Id="rId2" Type="http://schemas.openxmlformats.org/officeDocument/2006/relationships/hyperlink" Target="https://www.ncbi.nlm.nih.gov/assembly/GCA_009663005.1" TargetMode="External"/><Relationship Id="rId16" Type="http://schemas.openxmlformats.org/officeDocument/2006/relationships/hyperlink" Target="https://doi.org/10.1105/tpc.18.00024" TargetMode="External"/><Relationship Id="rId29" Type="http://schemas.openxmlformats.org/officeDocument/2006/relationships/hyperlink" Target="https://www.ncbi.nlm.nih.gov/assembly/GCA_000710875.1" TargetMode="External"/><Relationship Id="rId107" Type="http://schemas.openxmlformats.org/officeDocument/2006/relationships/hyperlink" Target="https://doi.org/10.1126/science.1183670" TargetMode="External"/><Relationship Id="rId11" Type="http://schemas.openxmlformats.org/officeDocument/2006/relationships/hyperlink" Target="https://doi.org/10.1038/nature10390" TargetMode="External"/><Relationship Id="rId24" Type="http://schemas.openxmlformats.org/officeDocument/2006/relationships/hyperlink" Target="https://doi.org/10.1038/nature04338" TargetMode="External"/><Relationship Id="rId32" Type="http://schemas.openxmlformats.org/officeDocument/2006/relationships/hyperlink" Target="https://www.ncbi.nlm.nih.gov/assembly/GCA_003368295.1" TargetMode="External"/><Relationship Id="rId37" Type="http://schemas.openxmlformats.org/officeDocument/2006/relationships/hyperlink" Target="https://www.ncbi.nlm.nih.gov/assembly/GCA_000241765.5" TargetMode="External"/><Relationship Id="rId40" Type="http://schemas.openxmlformats.org/officeDocument/2006/relationships/hyperlink" Target="https://doi.org/10.2983/035.037.0407" TargetMode="External"/><Relationship Id="rId45" Type="http://schemas.openxmlformats.org/officeDocument/2006/relationships/hyperlink" Target="https://www.ncbi.nlm.nih.gov/assembly/GCA_000002035.4" TargetMode="External"/><Relationship Id="rId53" Type="http://schemas.openxmlformats.org/officeDocument/2006/relationships/hyperlink" Target="https://doi.org/10.1186/gb-2008-9-5-r78" TargetMode="External"/><Relationship Id="rId58" Type="http://schemas.openxmlformats.org/officeDocument/2006/relationships/hyperlink" Target="https://www.ncbi.nlm.nih.gov/assembly/GCA_901765095.1" TargetMode="External"/><Relationship Id="rId66" Type="http://schemas.openxmlformats.org/officeDocument/2006/relationships/hyperlink" Target="https://doi.org/10.1038/s41586-020-03039-0" TargetMode="External"/><Relationship Id="rId74" Type="http://schemas.openxmlformats.org/officeDocument/2006/relationships/hyperlink" Target="https://doi.org/10.1111/1755-0998.13232" TargetMode="External"/><Relationship Id="rId79" Type="http://schemas.openxmlformats.org/officeDocument/2006/relationships/hyperlink" Target="https://www.ncbi.nlm.nih.gov/assembly/GCA_004329235.1" TargetMode="External"/><Relationship Id="rId87" Type="http://schemas.openxmlformats.org/officeDocument/2006/relationships/hyperlink" Target="https://doi.org/10.1111/1755-0998.13086" TargetMode="External"/><Relationship Id="rId102" Type="http://schemas.openxmlformats.org/officeDocument/2006/relationships/hyperlink" Target="https://doi.org/10.1038/nature03025" TargetMode="External"/><Relationship Id="rId110" Type="http://schemas.openxmlformats.org/officeDocument/2006/relationships/hyperlink" Target="https://www.ncbi.nlm.nih.gov/assembly/GCF_000005005.2" TargetMode="External"/><Relationship Id="rId5" Type="http://schemas.openxmlformats.org/officeDocument/2006/relationships/hyperlink" Target="https://doi.org/10.1038/s41586-018-0692-z" TargetMode="External"/><Relationship Id="rId61" Type="http://schemas.openxmlformats.org/officeDocument/2006/relationships/hyperlink" Target="https://www.ncbi.nlm.nih.gov/assembly/GCA_902685375.1" TargetMode="External"/><Relationship Id="rId82" Type="http://schemas.openxmlformats.org/officeDocument/2006/relationships/hyperlink" Target="https://www.ncbi.nlm.nih.gov/assembly/GCA_009764475.2" TargetMode="External"/><Relationship Id="rId90" Type="http://schemas.openxmlformats.org/officeDocument/2006/relationships/hyperlink" Target="https://www.ncbi.nlm.nih.gov/assembly/GCF_000226075.1" TargetMode="External"/><Relationship Id="rId95" Type="http://schemas.openxmlformats.org/officeDocument/2006/relationships/hyperlink" Target="https://www.ncbi.nlm.nih.gov/assembly/GCA_901699155.2" TargetMode="External"/><Relationship Id="rId19" Type="http://schemas.openxmlformats.org/officeDocument/2006/relationships/hyperlink" Target="https://doi.org/10.1186/gb-2014-15-6-r77" TargetMode="External"/><Relationship Id="rId14" Type="http://schemas.openxmlformats.org/officeDocument/2006/relationships/hyperlink" Target="https://doi.org/10.12688/wellcomeopenres.16631.1" TargetMode="External"/><Relationship Id="rId22" Type="http://schemas.openxmlformats.org/officeDocument/2006/relationships/hyperlink" Target="https://www.ncbi.nlm.nih.gov/assembly/GCA_003957555.2" TargetMode="External"/><Relationship Id="rId27" Type="http://schemas.openxmlformats.org/officeDocument/2006/relationships/hyperlink" Target="https://www.ncbi.nlm.nih.gov/assembly/GCF_900626175.2" TargetMode="External"/><Relationship Id="rId30" Type="http://schemas.openxmlformats.org/officeDocument/2006/relationships/hyperlink" Target="https://doi.org/10.1186/s13059-017-1341-9" TargetMode="External"/><Relationship Id="rId35" Type="http://schemas.openxmlformats.org/officeDocument/2006/relationships/hyperlink" Target="https://doi.org/10.1093/gigascience/giab070" TargetMode="External"/><Relationship Id="rId43" Type="http://schemas.openxmlformats.org/officeDocument/2006/relationships/hyperlink" Target="https://doi.org/10.1016/j.cub.2019.09.056" TargetMode="External"/><Relationship Id="rId48" Type="http://schemas.openxmlformats.org/officeDocument/2006/relationships/hyperlink" Target="https://doi.org/10.1007/s10126-020-10003-6" TargetMode="External"/><Relationship Id="rId56" Type="http://schemas.openxmlformats.org/officeDocument/2006/relationships/hyperlink" Target="https://www.ncbi.nlm.nih.gov/assembly/GCA_005870125.1" TargetMode="External"/><Relationship Id="rId64" Type="http://schemas.openxmlformats.org/officeDocument/2006/relationships/hyperlink" Target="https://doi.org/10.1101/gr.237123.118" TargetMode="External"/><Relationship Id="rId69" Type="http://schemas.openxmlformats.org/officeDocument/2006/relationships/hyperlink" Target="https://www.ncbi.nlm.nih.gov/assembly/GCF_001433935.1" TargetMode="External"/><Relationship Id="rId77" Type="http://schemas.openxmlformats.org/officeDocument/2006/relationships/hyperlink" Target="https://www.ncbi.nlm.nih.gov/assembly/GCA_004126475.3" TargetMode="External"/><Relationship Id="rId100" Type="http://schemas.openxmlformats.org/officeDocument/2006/relationships/hyperlink" Target="https://www.ncbi.nlm.nih.gov/assembly/GCF_901709675.1" TargetMode="External"/><Relationship Id="rId105" Type="http://schemas.openxmlformats.org/officeDocument/2006/relationships/hyperlink" Target="https://www.ncbi.nlm.nih.gov/assembly/GCF_003590095.1" TargetMode="External"/><Relationship Id="rId8" Type="http://schemas.openxmlformats.org/officeDocument/2006/relationships/hyperlink" Target="https://www.ncbi.nlm.nih.gov/assembly/GCA_002575655.2" TargetMode="External"/><Relationship Id="rId51" Type="http://schemas.openxmlformats.org/officeDocument/2006/relationships/hyperlink" Target="https://www.ncbi.nlm.nih.gov/assembly/GCA_008122165.1" TargetMode="External"/><Relationship Id="rId72" Type="http://schemas.openxmlformats.org/officeDocument/2006/relationships/hyperlink" Target="https://www.ncbi.nlm.nih.gov/assembly/GCF_902652985.1" TargetMode="External"/><Relationship Id="rId80" Type="http://schemas.openxmlformats.org/officeDocument/2006/relationships/hyperlink" Target="https://www.ncbi.nlm.nih.gov/assembly/GCF_003073045.1" TargetMode="External"/><Relationship Id="rId85" Type="http://schemas.openxmlformats.org/officeDocument/2006/relationships/hyperlink" Target="https://www.ncbi.nlm.nih.gov/assembly/GCF_003676215.2" TargetMode="External"/><Relationship Id="rId93" Type="http://schemas.openxmlformats.org/officeDocument/2006/relationships/hyperlink" Target="https://doi.org/10.1016/j.ibmb.2019.04.012" TargetMode="External"/><Relationship Id="rId98" Type="http://schemas.openxmlformats.org/officeDocument/2006/relationships/hyperlink" Target="https://www.ncbi.nlm.nih.gov/assembly/GCA_000003025.6" TargetMode="External"/><Relationship Id="rId3" Type="http://schemas.openxmlformats.org/officeDocument/2006/relationships/hyperlink" Target="https://doi.org/10.1093/molbev/msz138" TargetMode="External"/><Relationship Id="rId12" Type="http://schemas.openxmlformats.org/officeDocument/2006/relationships/hyperlink" Target="https://doi.org/10.1186/gb-2007-8-1-r5" TargetMode="External"/><Relationship Id="rId17" Type="http://schemas.openxmlformats.org/officeDocument/2006/relationships/hyperlink" Target="https://www.ncbi.nlm.nih.gov/assembly/GCF_000001735.4" TargetMode="External"/><Relationship Id="rId25" Type="http://schemas.openxmlformats.org/officeDocument/2006/relationships/hyperlink" Target="https://www.ncbi.nlm.nih.gov/assembly/GCA_000002285.4" TargetMode="External"/><Relationship Id="rId33" Type="http://schemas.openxmlformats.org/officeDocument/2006/relationships/hyperlink" Target="https://doi.org/10.1007/s00438-017-1412-3" TargetMode="External"/><Relationship Id="rId38" Type="http://schemas.openxmlformats.org/officeDocument/2006/relationships/hyperlink" Target="https://doi.org/10.1111/mec.15775" TargetMode="External"/><Relationship Id="rId46" Type="http://schemas.openxmlformats.org/officeDocument/2006/relationships/hyperlink" Target="https://doi.org/10.1534/g3.115.018929" TargetMode="External"/><Relationship Id="rId59" Type="http://schemas.openxmlformats.org/officeDocument/2006/relationships/hyperlink" Target="https://doi.org/10.1371/journal.pbio.1000112" TargetMode="External"/><Relationship Id="rId67" Type="http://schemas.openxmlformats.org/officeDocument/2006/relationships/hyperlink" Target="https://www.ncbi.nlm.nih.gov/assembly/GCA_004115215.4" TargetMode="External"/><Relationship Id="rId103" Type="http://schemas.openxmlformats.org/officeDocument/2006/relationships/hyperlink" Target="https://www.ncbi.nlm.nih.gov/assembly/GCA_902500255.1" TargetMode="External"/><Relationship Id="rId108" Type="http://schemas.openxmlformats.org/officeDocument/2006/relationships/hyperlink" Target="https://www.ncbi.nlm.nih.gov/assembly/GCA_000004195.4" TargetMode="External"/><Relationship Id="rId20" Type="http://schemas.openxmlformats.org/officeDocument/2006/relationships/hyperlink" Target="https://www.ncbi.nlm.nih.gov/assembly/GCA_000695525.1" TargetMode="External"/><Relationship Id="rId41" Type="http://schemas.openxmlformats.org/officeDocument/2006/relationships/hyperlink" Target="https://www.ncbi.nlm.nih.gov/assembly/GCF_002806865.1" TargetMode="External"/><Relationship Id="rId54" Type="http://schemas.openxmlformats.org/officeDocument/2006/relationships/hyperlink" Target="https://www.ncbi.nlm.nih.gov/assembly/GCA_000001405.28" TargetMode="External"/><Relationship Id="rId62" Type="http://schemas.openxmlformats.org/officeDocument/2006/relationships/hyperlink" Target="https://doi.org/10.1073/pnas.1708621114" TargetMode="External"/><Relationship Id="rId70" Type="http://schemas.openxmlformats.org/officeDocument/2006/relationships/hyperlink" Target="https://www.ncbi.nlm.nih.gov/assembly/GCA_900634625.1" TargetMode="External"/><Relationship Id="rId75" Type="http://schemas.openxmlformats.org/officeDocument/2006/relationships/hyperlink" Target="https://doi.org/10.1111/1755-0998.13284" TargetMode="External"/><Relationship Id="rId83" Type="http://schemas.openxmlformats.org/officeDocument/2006/relationships/hyperlink" Target="https://www.ncbi.nlm.nih.gov/assembly/GCA_004115265.2" TargetMode="External"/><Relationship Id="rId88" Type="http://schemas.openxmlformats.org/officeDocument/2006/relationships/hyperlink" Target="https://www.ncbi.nlm.nih.gov/assembly/GCA_007844125.1" TargetMode="External"/><Relationship Id="rId91" Type="http://schemas.openxmlformats.org/officeDocument/2006/relationships/hyperlink" Target="https://doi.org/10.1093/gbe/evac044" TargetMode="External"/><Relationship Id="rId96" Type="http://schemas.openxmlformats.org/officeDocument/2006/relationships/hyperlink" Target="https://www.ncbi.nlm.nih.gov/assembly/GCA_004027225.2" TargetMode="External"/><Relationship Id="rId111" Type="http://schemas.openxmlformats.org/officeDocument/2006/relationships/printerSettings" Target="../printerSettings/printerSettings1.bin"/><Relationship Id="rId1" Type="http://schemas.openxmlformats.org/officeDocument/2006/relationships/hyperlink" Target="https://doi.org/10.1038/s41438-019-0202-y" TargetMode="External"/><Relationship Id="rId6" Type="http://schemas.openxmlformats.org/officeDocument/2006/relationships/hyperlink" Target="https://www.ncbi.nlm.nih.gov/assembly/GCA_002204515.1" TargetMode="External"/><Relationship Id="rId15" Type="http://schemas.openxmlformats.org/officeDocument/2006/relationships/hyperlink" Target="https://www.ncbi.nlm.nih.gov/assembly/GCA_900496995.4" TargetMode="External"/><Relationship Id="rId23" Type="http://schemas.openxmlformats.org/officeDocument/2006/relationships/hyperlink" Target="https://www.ncbi.nlm.nih.gov/assembly/GCA_901933205.1" TargetMode="External"/><Relationship Id="rId28" Type="http://schemas.openxmlformats.org/officeDocument/2006/relationships/hyperlink" Target="https://doi.org/10.1073/pnas.1400975111" TargetMode="External"/><Relationship Id="rId36" Type="http://schemas.openxmlformats.org/officeDocument/2006/relationships/hyperlink" Target="https://www.ncbi.nlm.nih.gov/assembly/GCA_004786185.1" TargetMode="External"/><Relationship Id="rId49" Type="http://schemas.openxmlformats.org/officeDocument/2006/relationships/hyperlink" Target="https://www.ncbi.nlm.nih.gov/assembly/GCA_007399415.1" TargetMode="External"/><Relationship Id="rId57" Type="http://schemas.openxmlformats.org/officeDocument/2006/relationships/hyperlink" Target="https://doi.org/10.1111/1755-0998.13124" TargetMode="External"/><Relationship Id="rId106" Type="http://schemas.openxmlformats.org/officeDocument/2006/relationships/hyperlink" Target="https://www.ncbi.nlm.nih.gov/assembly/GCF_001663975.1" TargetMode="External"/><Relationship Id="rId10" Type="http://schemas.openxmlformats.org/officeDocument/2006/relationships/hyperlink" Target="https://www.ncbi.nlm.nih.gov/assembly/GCA_008658365.1" TargetMode="External"/><Relationship Id="rId31" Type="http://schemas.openxmlformats.org/officeDocument/2006/relationships/hyperlink" Target="https://doi.org/10.1126/sciadv.aav0547" TargetMode="External"/><Relationship Id="rId44" Type="http://schemas.openxmlformats.org/officeDocument/2006/relationships/hyperlink" Target="https://www.ncbi.nlm.nih.gov/assembly/GCF_009731565.1" TargetMode="External"/><Relationship Id="rId52" Type="http://schemas.openxmlformats.org/officeDocument/2006/relationships/hyperlink" Target="https://www.ncbi.nlm.nih.gov/assembly/GCA_900634775.1" TargetMode="External"/><Relationship Id="rId60" Type="http://schemas.openxmlformats.org/officeDocument/2006/relationships/hyperlink" Target="https://www.ncbi.nlm.nih.gov/assembly/GCA_000001635.9" TargetMode="External"/><Relationship Id="rId65" Type="http://schemas.openxmlformats.org/officeDocument/2006/relationships/hyperlink" Target="https://www.ncbi.nlm.nih.gov/assembly/GCF_003672135.1" TargetMode="External"/><Relationship Id="rId73" Type="http://schemas.openxmlformats.org/officeDocument/2006/relationships/hyperlink" Target="https://www.ncbi.nlm.nih.gov/assembly/GCA_003704035.3" TargetMode="External"/><Relationship Id="rId78" Type="http://schemas.openxmlformats.org/officeDocument/2006/relationships/hyperlink" Target="https://doi.org/10.1073/pnas.1820320116" TargetMode="External"/><Relationship Id="rId81" Type="http://schemas.openxmlformats.org/officeDocument/2006/relationships/hyperlink" Target="https://doi.org/10.1126/science.1128691" TargetMode="External"/><Relationship Id="rId86" Type="http://schemas.openxmlformats.org/officeDocument/2006/relationships/hyperlink" Target="https://doi.org/10.1093/gbe/evx096" TargetMode="External"/><Relationship Id="rId94" Type="http://schemas.openxmlformats.org/officeDocument/2006/relationships/hyperlink" Target="https://doi.org/10.12688/wellcomeopenres.17060.1" TargetMode="External"/><Relationship Id="rId99" Type="http://schemas.openxmlformats.org/officeDocument/2006/relationships/hyperlink" Target="https://doi.org/10.12688/wellcomeopenres.19528.1" TargetMode="External"/><Relationship Id="rId101" Type="http://schemas.openxmlformats.org/officeDocument/2006/relationships/hyperlink" Target="https://doi.org/10.1038/s41597-019-0195-2" TargetMode="External"/><Relationship Id="rId4" Type="http://schemas.openxmlformats.org/officeDocument/2006/relationships/hyperlink" Target="https://www.ncbi.nlm.nih.gov/assembly/GCF_005508785.1" TargetMode="External"/><Relationship Id="rId9" Type="http://schemas.openxmlformats.org/officeDocument/2006/relationships/hyperlink" Target="https://doi.org/10.1038/s42003-021-02415-4" TargetMode="External"/><Relationship Id="rId13" Type="http://schemas.openxmlformats.org/officeDocument/2006/relationships/hyperlink" Target="https://www.ncbi.nlm.nih.gov/assembly/GCF_000005575.2" TargetMode="External"/><Relationship Id="rId18" Type="http://schemas.openxmlformats.org/officeDocument/2006/relationships/hyperlink" Target="https://www.ncbi.nlm.nih.gov/assembly/GCA_902459465.3" TargetMode="External"/><Relationship Id="rId39" Type="http://schemas.openxmlformats.org/officeDocument/2006/relationships/hyperlink" Target="https://www.ncbi.nlm.nih.gov/assembly/GCA_009650955.1" TargetMode="External"/><Relationship Id="rId109" Type="http://schemas.openxmlformats.org/officeDocument/2006/relationships/hyperlink" Target="https://doi.org/10.1093/gigascience/gix134" TargetMode="External"/><Relationship Id="rId34" Type="http://schemas.openxmlformats.org/officeDocument/2006/relationships/hyperlink" Target="https://www.ncbi.nlm.nih.gov/assembly/GCA_002197005.1" TargetMode="External"/><Relationship Id="rId50" Type="http://schemas.openxmlformats.org/officeDocument/2006/relationships/hyperlink" Target="https://doi.org/10.1126/science.aae0344" TargetMode="External"/><Relationship Id="rId55" Type="http://schemas.openxmlformats.org/officeDocument/2006/relationships/hyperlink" Target="https://doi.org/10.1038/s41467-019-13531-5" TargetMode="External"/><Relationship Id="rId76" Type="http://schemas.openxmlformats.org/officeDocument/2006/relationships/hyperlink" Target="https://www.ncbi.nlm.nih.gov/assembly/GCA_008692025.1" TargetMode="External"/><Relationship Id="rId97" Type="http://schemas.openxmlformats.org/officeDocument/2006/relationships/hyperlink" Target="https://doi.org/10.1093/gigascience/giaa051" TargetMode="External"/><Relationship Id="rId104" Type="http://schemas.openxmlformats.org/officeDocument/2006/relationships/hyperlink" Target="https://doi.org/10.1111/1755-0998.12966" TargetMode="External"/><Relationship Id="rId7" Type="http://schemas.openxmlformats.org/officeDocument/2006/relationships/hyperlink" Target="https://doi.org/10.1038/nature24486" TargetMode="External"/><Relationship Id="rId71" Type="http://schemas.openxmlformats.org/officeDocument/2006/relationships/hyperlink" Target="https://doi.org/10.1093/gigascience/giaa037" TargetMode="External"/><Relationship Id="rId92" Type="http://schemas.openxmlformats.org/officeDocument/2006/relationships/hyperlink" Target="https://www.ncbi.nlm.nih.gov/assembly/GCF_90214885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H1002"/>
  <sheetViews>
    <sheetView tabSelected="1" workbookViewId="0">
      <selection activeCell="D87" sqref="D87"/>
    </sheetView>
  </sheetViews>
  <sheetFormatPr defaultColWidth="12.5703125" defaultRowHeight="15.75" customHeight="1"/>
  <cols>
    <col min="1" max="2" width="22.42578125" customWidth="1"/>
    <col min="3" max="3" width="39.85546875" customWidth="1"/>
    <col min="4" max="4" width="28.42578125" customWidth="1"/>
    <col min="5" max="5" width="15.7109375" customWidth="1"/>
    <col min="6" max="6" width="3.85546875" customWidth="1"/>
    <col min="7" max="7" width="12.42578125" customWidth="1"/>
    <col min="8" max="8" width="10.5703125" customWidth="1"/>
    <col min="11" max="11" width="16" customWidth="1"/>
    <col min="12" max="12" width="4.7109375" customWidth="1"/>
    <col min="13" max="13" width="10.28515625" customWidth="1"/>
    <col min="14" max="14" width="13.85546875" customWidth="1"/>
  </cols>
  <sheetData>
    <row r="1" spans="1:60" ht="15">
      <c r="A1" s="1" t="s">
        <v>0</v>
      </c>
      <c r="B1" s="2"/>
      <c r="C1" s="2"/>
      <c r="D1" s="2"/>
      <c r="E1" s="2"/>
      <c r="F1" s="3"/>
      <c r="G1" s="3"/>
      <c r="H1" s="3"/>
      <c r="I1" s="3"/>
      <c r="J1" s="4"/>
      <c r="K1" s="2"/>
      <c r="L1" s="2"/>
      <c r="M1" s="2"/>
      <c r="N1" s="3"/>
      <c r="O1" s="3"/>
      <c r="P1" s="3"/>
      <c r="Q1" s="3"/>
      <c r="R1" s="3"/>
      <c r="S1" s="3"/>
      <c r="T1" s="3"/>
      <c r="U1" s="3"/>
      <c r="V1" s="3"/>
      <c r="W1" s="3"/>
      <c r="X1" s="3"/>
      <c r="Y1" s="3"/>
      <c r="Z1" s="3"/>
      <c r="AA1" s="3"/>
      <c r="AB1" s="3"/>
      <c r="AC1" s="3"/>
      <c r="AD1" s="3"/>
      <c r="AE1" s="3"/>
      <c r="AF1" s="3"/>
      <c r="AG1" s="3"/>
      <c r="AH1" s="28" t="s">
        <v>1</v>
      </c>
      <c r="AI1" s="29"/>
      <c r="AJ1" s="29"/>
      <c r="AK1" s="29"/>
      <c r="AL1" s="29"/>
      <c r="AM1" s="29"/>
      <c r="AN1" s="29"/>
      <c r="AO1" s="29"/>
      <c r="AP1" s="29"/>
      <c r="AQ1" s="28" t="s">
        <v>2</v>
      </c>
      <c r="AR1" s="29"/>
      <c r="AS1" s="29"/>
      <c r="AT1" s="29"/>
      <c r="AU1" s="29"/>
      <c r="AV1" s="29"/>
      <c r="AW1" s="29"/>
      <c r="AX1" s="29"/>
      <c r="AY1" s="29"/>
      <c r="AZ1" s="28" t="s">
        <v>3</v>
      </c>
      <c r="BA1" s="29"/>
      <c r="BB1" s="29"/>
      <c r="BC1" s="29"/>
      <c r="BD1" s="29"/>
      <c r="BE1" s="29"/>
      <c r="BF1" s="29"/>
      <c r="BG1" s="29"/>
      <c r="BH1" s="29"/>
    </row>
    <row r="2" spans="1:60" ht="15">
      <c r="A2" s="3"/>
      <c r="B2" s="2"/>
      <c r="C2" s="5"/>
      <c r="D2" s="2"/>
      <c r="E2" s="2"/>
      <c r="F2" s="3"/>
      <c r="G2" s="3"/>
      <c r="H2" s="3"/>
      <c r="I2" s="28" t="s">
        <v>4</v>
      </c>
      <c r="J2" s="29"/>
      <c r="K2" s="29"/>
      <c r="L2" s="29"/>
      <c r="M2" s="29"/>
      <c r="N2" s="29"/>
      <c r="O2" s="29"/>
      <c r="P2" s="29"/>
      <c r="Q2" s="29"/>
      <c r="R2" s="29"/>
      <c r="S2" s="3"/>
      <c r="T2" s="3"/>
      <c r="U2" s="3"/>
      <c r="V2" s="28" t="s">
        <v>5</v>
      </c>
      <c r="W2" s="29"/>
      <c r="X2" s="29"/>
      <c r="Y2" s="29"/>
      <c r="Z2" s="28" t="s">
        <v>6</v>
      </c>
      <c r="AA2" s="29"/>
      <c r="AB2" s="29"/>
      <c r="AC2" s="29"/>
      <c r="AD2" s="28" t="s">
        <v>7</v>
      </c>
      <c r="AE2" s="29"/>
      <c r="AF2" s="29"/>
      <c r="AG2" s="29"/>
      <c r="AH2" s="28" t="s">
        <v>8</v>
      </c>
      <c r="AI2" s="29"/>
      <c r="AJ2" s="29"/>
      <c r="AK2" s="28" t="s">
        <v>9</v>
      </c>
      <c r="AL2" s="29"/>
      <c r="AM2" s="29"/>
      <c r="AN2" s="28" t="s">
        <v>10</v>
      </c>
      <c r="AO2" s="29"/>
      <c r="AP2" s="29"/>
      <c r="AQ2" s="28" t="s">
        <v>8</v>
      </c>
      <c r="AR2" s="29"/>
      <c r="AS2" s="29"/>
      <c r="AT2" s="28" t="s">
        <v>9</v>
      </c>
      <c r="AU2" s="29"/>
      <c r="AV2" s="29"/>
      <c r="AW2" s="28" t="s">
        <v>10</v>
      </c>
      <c r="AX2" s="29"/>
      <c r="AY2" s="29"/>
      <c r="AZ2" s="28" t="s">
        <v>8</v>
      </c>
      <c r="BA2" s="29"/>
      <c r="BB2" s="29"/>
      <c r="BC2" s="28" t="s">
        <v>9</v>
      </c>
      <c r="BD2" s="29"/>
      <c r="BE2" s="29"/>
      <c r="BF2" s="28" t="s">
        <v>10</v>
      </c>
      <c r="BG2" s="29"/>
      <c r="BH2" s="29"/>
    </row>
    <row r="3" spans="1:60" ht="15">
      <c r="A3" s="7" t="s">
        <v>11</v>
      </c>
      <c r="B3" s="8" t="s">
        <v>12</v>
      </c>
      <c r="C3" s="5" t="s">
        <v>13</v>
      </c>
      <c r="D3" s="8" t="s">
        <v>14</v>
      </c>
      <c r="E3" s="5" t="s">
        <v>15</v>
      </c>
      <c r="F3" s="9" t="s">
        <v>16</v>
      </c>
      <c r="G3" s="9" t="s">
        <v>17</v>
      </c>
      <c r="H3" s="10" t="s">
        <v>18</v>
      </c>
      <c r="I3" s="9" t="s">
        <v>19</v>
      </c>
      <c r="J3" s="9" t="s">
        <v>20</v>
      </c>
      <c r="K3" s="8" t="s">
        <v>21</v>
      </c>
      <c r="L3" s="8" t="s">
        <v>22</v>
      </c>
      <c r="M3" s="8" t="s">
        <v>23</v>
      </c>
      <c r="N3" s="10" t="s">
        <v>24</v>
      </c>
      <c r="O3" s="10" t="s">
        <v>25</v>
      </c>
      <c r="P3" s="10" t="s">
        <v>26</v>
      </c>
      <c r="Q3" s="10" t="s">
        <v>27</v>
      </c>
      <c r="R3" s="10" t="s">
        <v>28</v>
      </c>
      <c r="S3" s="9" t="s">
        <v>29</v>
      </c>
      <c r="T3" s="9" t="s">
        <v>30</v>
      </c>
      <c r="U3" s="9" t="s">
        <v>31</v>
      </c>
      <c r="V3" s="9" t="s">
        <v>32</v>
      </c>
      <c r="W3" s="9" t="s">
        <v>33</v>
      </c>
      <c r="X3" s="9" t="s">
        <v>34</v>
      </c>
      <c r="Y3" s="9" t="s">
        <v>35</v>
      </c>
      <c r="Z3" s="9" t="s">
        <v>32</v>
      </c>
      <c r="AA3" s="9" t="s">
        <v>33</v>
      </c>
      <c r="AB3" s="9" t="s">
        <v>34</v>
      </c>
      <c r="AC3" s="9" t="s">
        <v>35</v>
      </c>
      <c r="AD3" s="9" t="s">
        <v>32</v>
      </c>
      <c r="AE3" s="9" t="s">
        <v>33</v>
      </c>
      <c r="AF3" s="9" t="s">
        <v>34</v>
      </c>
      <c r="AG3" s="9" t="s">
        <v>35</v>
      </c>
      <c r="AH3" s="9" t="s">
        <v>36</v>
      </c>
      <c r="AI3" s="9" t="s">
        <v>37</v>
      </c>
      <c r="AJ3" s="9" t="s">
        <v>38</v>
      </c>
      <c r="AK3" s="9" t="s">
        <v>36</v>
      </c>
      <c r="AL3" s="9" t="s">
        <v>37</v>
      </c>
      <c r="AM3" s="9" t="s">
        <v>38</v>
      </c>
      <c r="AN3" s="9" t="s">
        <v>36</v>
      </c>
      <c r="AO3" s="9" t="s">
        <v>37</v>
      </c>
      <c r="AP3" s="9" t="s">
        <v>38</v>
      </c>
      <c r="AQ3" s="9" t="s">
        <v>36</v>
      </c>
      <c r="AR3" s="9" t="s">
        <v>37</v>
      </c>
      <c r="AS3" s="9" t="s">
        <v>38</v>
      </c>
      <c r="AT3" s="9" t="s">
        <v>36</v>
      </c>
      <c r="AU3" s="9" t="s">
        <v>37</v>
      </c>
      <c r="AV3" s="9" t="s">
        <v>38</v>
      </c>
      <c r="AW3" s="9" t="s">
        <v>36</v>
      </c>
      <c r="AX3" s="9" t="s">
        <v>37</v>
      </c>
      <c r="AY3" s="9" t="s">
        <v>38</v>
      </c>
      <c r="AZ3" s="9" t="s">
        <v>36</v>
      </c>
      <c r="BA3" s="9" t="s">
        <v>37</v>
      </c>
      <c r="BB3" s="9" t="s">
        <v>38</v>
      </c>
      <c r="BC3" s="9" t="s">
        <v>36</v>
      </c>
      <c r="BD3" s="9" t="s">
        <v>37</v>
      </c>
      <c r="BE3" s="9" t="s">
        <v>38</v>
      </c>
      <c r="BF3" s="9" t="s">
        <v>36</v>
      </c>
      <c r="BG3" s="9" t="s">
        <v>37</v>
      </c>
      <c r="BH3" s="9" t="s">
        <v>38</v>
      </c>
    </row>
    <row r="4" spans="1:60" ht="15">
      <c r="A4" s="11" t="s">
        <v>39</v>
      </c>
      <c r="B4" s="11" t="s">
        <v>40</v>
      </c>
      <c r="C4" s="12" t="s">
        <v>41</v>
      </c>
      <c r="D4" s="13" t="s">
        <v>42</v>
      </c>
      <c r="E4" s="13" t="s">
        <v>43</v>
      </c>
      <c r="F4" s="3" t="s">
        <v>44</v>
      </c>
      <c r="G4" s="3" t="s">
        <v>45</v>
      </c>
      <c r="H4" s="3" t="s">
        <v>45</v>
      </c>
      <c r="I4" s="3">
        <v>0.65300000000000002</v>
      </c>
      <c r="J4" s="14">
        <v>35.64</v>
      </c>
      <c r="K4" s="15">
        <v>1720</v>
      </c>
      <c r="L4" s="15">
        <v>15</v>
      </c>
      <c r="M4" s="15">
        <v>19960000</v>
      </c>
      <c r="N4" s="6" t="s">
        <v>46</v>
      </c>
      <c r="O4" s="6" t="s">
        <v>46</v>
      </c>
      <c r="P4" s="6" t="s">
        <v>46</v>
      </c>
      <c r="Q4" s="6" t="s">
        <v>46</v>
      </c>
      <c r="R4" s="6" t="s">
        <v>46</v>
      </c>
      <c r="S4" s="3" t="s">
        <v>46</v>
      </c>
      <c r="T4" s="3" t="s">
        <v>46</v>
      </c>
      <c r="U4" s="3" t="s">
        <v>46</v>
      </c>
      <c r="V4" s="3">
        <v>59234</v>
      </c>
      <c r="W4" s="3">
        <v>51543</v>
      </c>
      <c r="X4" s="4">
        <v>9145</v>
      </c>
      <c r="Y4" s="4">
        <v>17553</v>
      </c>
      <c r="Z4" s="3">
        <v>50806</v>
      </c>
      <c r="AA4" s="3">
        <v>44388</v>
      </c>
      <c r="AB4" s="3">
        <v>8070</v>
      </c>
      <c r="AC4" s="3">
        <v>14894</v>
      </c>
      <c r="AD4" s="3">
        <v>21028</v>
      </c>
      <c r="AE4" s="3">
        <v>18676</v>
      </c>
      <c r="AF4" s="3">
        <v>3080</v>
      </c>
      <c r="AG4" s="3">
        <v>6586</v>
      </c>
      <c r="AH4" s="3" t="s">
        <v>46</v>
      </c>
      <c r="AI4" s="3" t="s">
        <v>46</v>
      </c>
      <c r="AJ4" s="3" t="s">
        <v>46</v>
      </c>
      <c r="AK4" s="3" t="s">
        <v>46</v>
      </c>
      <c r="AL4" s="3" t="s">
        <v>46</v>
      </c>
      <c r="AM4" s="3" t="s">
        <v>46</v>
      </c>
      <c r="AN4" s="3" t="s">
        <v>46</v>
      </c>
      <c r="AO4" s="3" t="s">
        <v>46</v>
      </c>
      <c r="AP4" s="3" t="s">
        <v>46</v>
      </c>
      <c r="AQ4" s="3" t="s">
        <v>46</v>
      </c>
      <c r="AR4" s="3" t="s">
        <v>46</v>
      </c>
      <c r="AS4" s="3" t="s">
        <v>46</v>
      </c>
      <c r="AT4" s="3" t="s">
        <v>46</v>
      </c>
      <c r="AU4" s="3" t="s">
        <v>46</v>
      </c>
      <c r="AV4" s="3" t="s">
        <v>46</v>
      </c>
      <c r="AW4" s="3" t="s">
        <v>46</v>
      </c>
      <c r="AX4" s="3" t="s">
        <v>46</v>
      </c>
      <c r="AY4" s="3" t="s">
        <v>46</v>
      </c>
      <c r="AZ4" s="3" t="s">
        <v>46</v>
      </c>
      <c r="BA4" s="3" t="s">
        <v>46</v>
      </c>
      <c r="BB4" s="3" t="s">
        <v>46</v>
      </c>
      <c r="BC4" s="3" t="s">
        <v>46</v>
      </c>
      <c r="BD4" s="3" t="s">
        <v>46</v>
      </c>
      <c r="BE4" s="3" t="s">
        <v>46</v>
      </c>
      <c r="BF4" s="3" t="s">
        <v>46</v>
      </c>
      <c r="BG4" s="3" t="s">
        <v>46</v>
      </c>
      <c r="BH4" s="3" t="s">
        <v>46</v>
      </c>
    </row>
    <row r="5" spans="1:60" ht="15">
      <c r="A5" s="11" t="s">
        <v>47</v>
      </c>
      <c r="B5" s="16" t="s">
        <v>48</v>
      </c>
      <c r="C5" s="12" t="s">
        <v>49</v>
      </c>
      <c r="D5" s="13" t="s">
        <v>50</v>
      </c>
      <c r="E5" s="13" t="s">
        <v>51</v>
      </c>
      <c r="F5" s="3" t="s">
        <v>52</v>
      </c>
      <c r="G5" s="3" t="s">
        <v>53</v>
      </c>
      <c r="H5" s="3" t="s">
        <v>54</v>
      </c>
      <c r="I5" s="3">
        <v>0.54100000000000004</v>
      </c>
      <c r="J5" s="14">
        <v>31.29</v>
      </c>
      <c r="K5" s="15">
        <v>21920</v>
      </c>
      <c r="L5" s="15">
        <v>2</v>
      </c>
      <c r="M5" s="15">
        <v>123300000</v>
      </c>
      <c r="N5" s="17">
        <v>20603</v>
      </c>
      <c r="O5" s="18">
        <f t="shared" ref="O5:O7" si="0">N5-(P5+Q5+R5)</f>
        <v>17963</v>
      </c>
      <c r="P5" s="17">
        <v>2229</v>
      </c>
      <c r="Q5" s="17">
        <v>61</v>
      </c>
      <c r="R5" s="17">
        <v>350</v>
      </c>
      <c r="S5" s="18">
        <v>324071100</v>
      </c>
      <c r="T5" s="18">
        <v>180304969</v>
      </c>
      <c r="U5" s="18">
        <v>36761505</v>
      </c>
      <c r="V5" s="3">
        <v>20874</v>
      </c>
      <c r="W5" s="3">
        <v>16444</v>
      </c>
      <c r="X5" s="4">
        <v>3031</v>
      </c>
      <c r="Y5" s="4">
        <v>5532</v>
      </c>
      <c r="Z5" s="3">
        <v>14758</v>
      </c>
      <c r="AA5" s="3">
        <v>11683</v>
      </c>
      <c r="AB5" s="3">
        <v>2259</v>
      </c>
      <c r="AC5" s="3">
        <v>3929</v>
      </c>
      <c r="AD5" s="3">
        <v>15706</v>
      </c>
      <c r="AE5" s="3">
        <v>12425</v>
      </c>
      <c r="AF5" s="3">
        <v>2222</v>
      </c>
      <c r="AG5" s="3">
        <v>4292</v>
      </c>
      <c r="AH5" s="3">
        <v>8046</v>
      </c>
      <c r="AI5" s="3">
        <v>1489</v>
      </c>
      <c r="AJ5" s="3">
        <v>2688</v>
      </c>
      <c r="AK5" s="3">
        <v>5339</v>
      </c>
      <c r="AL5" s="3">
        <v>1032</v>
      </c>
      <c r="AM5" s="3">
        <v>1769</v>
      </c>
      <c r="AN5" s="3">
        <v>6094</v>
      </c>
      <c r="AO5" s="3">
        <v>1066</v>
      </c>
      <c r="AP5" s="3">
        <v>2110</v>
      </c>
      <c r="AQ5" s="3">
        <v>5224</v>
      </c>
      <c r="AR5" s="3">
        <v>883</v>
      </c>
      <c r="AS5" s="3">
        <v>1852</v>
      </c>
      <c r="AT5" s="3">
        <v>3629</v>
      </c>
      <c r="AU5" s="3">
        <v>629</v>
      </c>
      <c r="AV5" s="3">
        <v>1339</v>
      </c>
      <c r="AW5" s="3">
        <v>4247</v>
      </c>
      <c r="AX5" s="3">
        <v>706</v>
      </c>
      <c r="AY5" s="3">
        <v>1550</v>
      </c>
      <c r="AZ5" s="3">
        <v>3174</v>
      </c>
      <c r="BA5" s="3">
        <v>659</v>
      </c>
      <c r="BB5" s="3">
        <v>992</v>
      </c>
      <c r="BC5" s="3">
        <v>2715</v>
      </c>
      <c r="BD5" s="3">
        <v>598</v>
      </c>
      <c r="BE5" s="3">
        <v>821</v>
      </c>
      <c r="BF5" s="3">
        <v>2084</v>
      </c>
      <c r="BG5" s="3">
        <v>450</v>
      </c>
      <c r="BH5" s="3">
        <v>632</v>
      </c>
    </row>
    <row r="6" spans="1:60" ht="15">
      <c r="A6" s="11" t="s">
        <v>55</v>
      </c>
      <c r="B6" s="16" t="s">
        <v>56</v>
      </c>
      <c r="C6" s="19" t="s">
        <v>57</v>
      </c>
      <c r="D6" s="30" t="s">
        <v>58</v>
      </c>
      <c r="E6" s="13" t="s">
        <v>59</v>
      </c>
      <c r="F6" s="3" t="s">
        <v>52</v>
      </c>
      <c r="G6" s="3" t="s">
        <v>53</v>
      </c>
      <c r="H6" s="3" t="s">
        <v>54</v>
      </c>
      <c r="I6" s="3">
        <v>1.278</v>
      </c>
      <c r="J6" s="14">
        <v>38.17</v>
      </c>
      <c r="K6" s="15">
        <v>2310</v>
      </c>
      <c r="L6" s="15">
        <v>2</v>
      </c>
      <c r="M6" s="15">
        <v>409800000</v>
      </c>
      <c r="N6" s="17">
        <v>19241</v>
      </c>
      <c r="O6" s="18">
        <f t="shared" si="0"/>
        <v>14264</v>
      </c>
      <c r="P6" s="17">
        <v>4044</v>
      </c>
      <c r="Q6" s="17">
        <v>0</v>
      </c>
      <c r="R6" s="17">
        <v>933</v>
      </c>
      <c r="S6" s="18">
        <v>609288179</v>
      </c>
      <c r="T6" s="18">
        <v>632579164</v>
      </c>
      <c r="U6" s="18">
        <v>36864761</v>
      </c>
      <c r="V6" s="3">
        <v>100829</v>
      </c>
      <c r="W6" s="3">
        <v>68619</v>
      </c>
      <c r="X6" s="4">
        <v>12862</v>
      </c>
      <c r="Y6" s="4">
        <v>22276</v>
      </c>
      <c r="Z6" s="3">
        <v>52970</v>
      </c>
      <c r="AA6" s="3">
        <v>35222</v>
      </c>
      <c r="AB6" s="3">
        <v>6824</v>
      </c>
      <c r="AC6" s="3">
        <v>11587</v>
      </c>
      <c r="AD6" s="3">
        <v>32692</v>
      </c>
      <c r="AE6" s="3">
        <v>21829</v>
      </c>
      <c r="AF6" s="3">
        <v>3877</v>
      </c>
      <c r="AG6" s="3">
        <v>7380</v>
      </c>
      <c r="AH6" s="3">
        <v>26584</v>
      </c>
      <c r="AI6" s="3">
        <v>4913</v>
      </c>
      <c r="AJ6" s="3">
        <v>8741</v>
      </c>
      <c r="AK6" s="3">
        <v>13795</v>
      </c>
      <c r="AL6" s="3">
        <v>2675</v>
      </c>
      <c r="AM6" s="3">
        <v>4579</v>
      </c>
      <c r="AN6" s="3">
        <v>8599</v>
      </c>
      <c r="AO6" s="3">
        <v>1483</v>
      </c>
      <c r="AP6" s="3">
        <v>2953</v>
      </c>
      <c r="AQ6" s="3">
        <v>34112</v>
      </c>
      <c r="AR6" s="3">
        <v>6209</v>
      </c>
      <c r="AS6" s="3">
        <v>11317</v>
      </c>
      <c r="AT6" s="3">
        <v>17157</v>
      </c>
      <c r="AU6" s="3">
        <v>3101</v>
      </c>
      <c r="AV6" s="3">
        <v>5825</v>
      </c>
      <c r="AW6" s="3">
        <v>10665</v>
      </c>
      <c r="AX6" s="3">
        <v>1794</v>
      </c>
      <c r="AY6" s="3">
        <v>3712</v>
      </c>
      <c r="AZ6" s="3">
        <v>7923</v>
      </c>
      <c r="BA6" s="3">
        <v>1740</v>
      </c>
      <c r="BB6" s="3">
        <v>2218</v>
      </c>
      <c r="BC6" s="3">
        <v>4270</v>
      </c>
      <c r="BD6" s="3">
        <v>1048</v>
      </c>
      <c r="BE6" s="3">
        <v>1183</v>
      </c>
      <c r="BF6" s="3">
        <v>2565</v>
      </c>
      <c r="BG6" s="3">
        <v>600</v>
      </c>
      <c r="BH6" s="3">
        <v>715</v>
      </c>
    </row>
    <row r="7" spans="1:60" ht="15">
      <c r="A7" s="11" t="s">
        <v>60</v>
      </c>
      <c r="B7" s="11" t="s">
        <v>61</v>
      </c>
      <c r="C7" s="19" t="s">
        <v>62</v>
      </c>
      <c r="D7" s="30" t="s">
        <v>63</v>
      </c>
      <c r="E7" s="13" t="s">
        <v>64</v>
      </c>
      <c r="F7" s="3" t="s">
        <v>52</v>
      </c>
      <c r="G7" s="3" t="s">
        <v>45</v>
      </c>
      <c r="H7" s="3" t="s">
        <v>45</v>
      </c>
      <c r="I7" s="3">
        <v>4.218</v>
      </c>
      <c r="J7" s="14">
        <v>46.42</v>
      </c>
      <c r="K7" s="15">
        <v>68538</v>
      </c>
      <c r="L7" s="15">
        <v>2228</v>
      </c>
      <c r="M7" s="15">
        <v>468757</v>
      </c>
      <c r="N7" s="17">
        <v>51061</v>
      </c>
      <c r="O7" s="18">
        <f t="shared" si="0"/>
        <v>39740</v>
      </c>
      <c r="P7" s="17">
        <v>9617</v>
      </c>
      <c r="Q7" s="17">
        <v>0</v>
      </c>
      <c r="R7" s="17">
        <v>1704</v>
      </c>
      <c r="S7" s="18">
        <v>4155871790</v>
      </c>
      <c r="T7" s="18">
        <v>102102254</v>
      </c>
      <c r="U7" s="18">
        <v>69347581</v>
      </c>
      <c r="V7" s="3">
        <v>264564</v>
      </c>
      <c r="W7" s="3">
        <v>191507</v>
      </c>
      <c r="X7" s="4">
        <v>50349</v>
      </c>
      <c r="Y7" s="4">
        <v>49848</v>
      </c>
      <c r="Z7" s="3">
        <v>133801</v>
      </c>
      <c r="AA7" s="3">
        <v>96135</v>
      </c>
      <c r="AB7" s="3">
        <v>23213</v>
      </c>
      <c r="AC7" s="3">
        <v>27289</v>
      </c>
      <c r="AD7" s="3">
        <v>115612</v>
      </c>
      <c r="AE7" s="3">
        <v>41851</v>
      </c>
      <c r="AF7" s="3">
        <v>8992</v>
      </c>
      <c r="AG7" s="3">
        <v>12647</v>
      </c>
      <c r="AH7" s="3">
        <v>149894</v>
      </c>
      <c r="AI7" s="3">
        <v>40672</v>
      </c>
      <c r="AJ7" s="3">
        <v>38105</v>
      </c>
      <c r="AK7" s="3">
        <v>79097</v>
      </c>
      <c r="AL7" s="3">
        <v>19439</v>
      </c>
      <c r="AM7" s="3">
        <v>22079</v>
      </c>
      <c r="AN7" s="3">
        <v>33009</v>
      </c>
      <c r="AO7" s="3">
        <v>7202</v>
      </c>
      <c r="AP7" s="3">
        <v>9860</v>
      </c>
      <c r="AQ7" s="3">
        <v>17202</v>
      </c>
      <c r="AR7" s="3">
        <v>3475</v>
      </c>
      <c r="AS7" s="3">
        <v>5514</v>
      </c>
      <c r="AT7" s="3">
        <v>7678</v>
      </c>
      <c r="AU7" s="3">
        <v>1475</v>
      </c>
      <c r="AV7" s="3">
        <v>2598</v>
      </c>
      <c r="AW7" s="3">
        <v>4267</v>
      </c>
      <c r="AX7" s="3">
        <v>729</v>
      </c>
      <c r="AY7" s="3">
        <v>1550</v>
      </c>
      <c r="AZ7" s="3">
        <v>24411</v>
      </c>
      <c r="BA7" s="3">
        <v>6202</v>
      </c>
      <c r="BB7" s="3">
        <v>6229</v>
      </c>
      <c r="BC7" s="3">
        <v>9360</v>
      </c>
      <c r="BD7" s="3">
        <v>2299</v>
      </c>
      <c r="BE7" s="3">
        <v>2612</v>
      </c>
      <c r="BF7" s="3">
        <v>4575</v>
      </c>
      <c r="BG7" s="3">
        <v>1061</v>
      </c>
      <c r="BH7" s="3">
        <v>1237</v>
      </c>
    </row>
    <row r="8" spans="1:60" ht="15">
      <c r="A8" s="11" t="s">
        <v>65</v>
      </c>
      <c r="B8" s="11" t="s">
        <v>66</v>
      </c>
      <c r="C8" s="20" t="s">
        <v>67</v>
      </c>
      <c r="D8" s="30" t="s">
        <v>68</v>
      </c>
      <c r="E8" s="13" t="s">
        <v>69</v>
      </c>
      <c r="F8" s="3" t="s">
        <v>44</v>
      </c>
      <c r="G8" s="3" t="s">
        <v>70</v>
      </c>
      <c r="H8" s="3" t="s">
        <v>71</v>
      </c>
      <c r="I8" s="3">
        <v>1.1779999999999999</v>
      </c>
      <c r="J8" s="14">
        <v>42.69</v>
      </c>
      <c r="K8" s="15">
        <v>95</v>
      </c>
      <c r="L8" s="15">
        <v>4</v>
      </c>
      <c r="M8" s="15">
        <v>83700000</v>
      </c>
      <c r="N8" s="3" t="s">
        <v>46</v>
      </c>
      <c r="O8" s="3" t="s">
        <v>46</v>
      </c>
      <c r="P8" s="3" t="s">
        <v>46</v>
      </c>
      <c r="Q8" s="3" t="s">
        <v>46</v>
      </c>
      <c r="R8" s="3" t="s">
        <v>46</v>
      </c>
      <c r="S8" s="3" t="s">
        <v>46</v>
      </c>
      <c r="T8" s="3" t="s">
        <v>46</v>
      </c>
      <c r="U8" s="3" t="s">
        <v>46</v>
      </c>
      <c r="V8" s="3">
        <v>282527</v>
      </c>
      <c r="W8" s="3">
        <v>277899</v>
      </c>
      <c r="X8" s="4">
        <v>64417</v>
      </c>
      <c r="Y8" s="4">
        <v>78912</v>
      </c>
      <c r="Z8" s="3">
        <v>93449</v>
      </c>
      <c r="AA8" s="3">
        <v>91829</v>
      </c>
      <c r="AB8" s="3">
        <v>19567</v>
      </c>
      <c r="AC8" s="3">
        <v>27696</v>
      </c>
      <c r="AD8" s="3">
        <v>49507</v>
      </c>
      <c r="AE8" s="3">
        <v>48897</v>
      </c>
      <c r="AF8" s="3">
        <v>9503</v>
      </c>
      <c r="AG8" s="3">
        <v>15911</v>
      </c>
      <c r="AH8" s="3" t="s">
        <v>46</v>
      </c>
      <c r="AI8" s="3" t="s">
        <v>46</v>
      </c>
      <c r="AJ8" s="3" t="s">
        <v>46</v>
      </c>
      <c r="AK8" s="3" t="s">
        <v>46</v>
      </c>
      <c r="AL8" s="3" t="s">
        <v>46</v>
      </c>
      <c r="AM8" s="3" t="s">
        <v>46</v>
      </c>
      <c r="AN8" s="3" t="s">
        <v>46</v>
      </c>
      <c r="AO8" s="3" t="s">
        <v>46</v>
      </c>
      <c r="AP8" s="3" t="s">
        <v>46</v>
      </c>
      <c r="AQ8" s="3" t="s">
        <v>46</v>
      </c>
      <c r="AR8" s="3" t="s">
        <v>46</v>
      </c>
      <c r="AS8" s="3" t="s">
        <v>46</v>
      </c>
      <c r="AT8" s="3" t="s">
        <v>46</v>
      </c>
      <c r="AU8" s="3" t="s">
        <v>46</v>
      </c>
      <c r="AV8" s="3" t="s">
        <v>46</v>
      </c>
      <c r="AW8" s="3" t="s">
        <v>46</v>
      </c>
      <c r="AX8" s="3" t="s">
        <v>46</v>
      </c>
      <c r="AY8" s="3" t="s">
        <v>46</v>
      </c>
      <c r="AZ8" s="3" t="s">
        <v>46</v>
      </c>
      <c r="BA8" s="3" t="s">
        <v>46</v>
      </c>
      <c r="BB8" s="3" t="s">
        <v>46</v>
      </c>
      <c r="BC8" s="3" t="s">
        <v>46</v>
      </c>
      <c r="BD8" s="3" t="s">
        <v>46</v>
      </c>
      <c r="BE8" s="3" t="s">
        <v>46</v>
      </c>
      <c r="BF8" s="3" t="s">
        <v>46</v>
      </c>
      <c r="BG8" s="3" t="s">
        <v>46</v>
      </c>
      <c r="BH8" s="3" t="s">
        <v>46</v>
      </c>
    </row>
    <row r="9" spans="1:60" ht="15">
      <c r="A9" s="11" t="s">
        <v>72</v>
      </c>
      <c r="B9" s="11" t="s">
        <v>73</v>
      </c>
      <c r="C9" s="19" t="s">
        <v>74</v>
      </c>
      <c r="D9" s="30" t="s">
        <v>75</v>
      </c>
      <c r="E9" s="13" t="s">
        <v>76</v>
      </c>
      <c r="F9" s="3" t="s">
        <v>44</v>
      </c>
      <c r="G9" s="3" t="s">
        <v>70</v>
      </c>
      <c r="H9" s="3" t="s">
        <v>77</v>
      </c>
      <c r="I9" s="3">
        <v>1.7989999999999999</v>
      </c>
      <c r="J9" s="14">
        <v>40.82</v>
      </c>
      <c r="K9" s="15">
        <v>6457</v>
      </c>
      <c r="L9" s="15">
        <v>5</v>
      </c>
      <c r="M9" s="15">
        <v>142200000</v>
      </c>
      <c r="N9" s="3" t="s">
        <v>46</v>
      </c>
      <c r="O9" s="3" t="s">
        <v>46</v>
      </c>
      <c r="P9" s="3" t="s">
        <v>46</v>
      </c>
      <c r="Q9" s="3" t="s">
        <v>46</v>
      </c>
      <c r="R9" s="3" t="s">
        <v>46</v>
      </c>
      <c r="S9" s="3" t="s">
        <v>46</v>
      </c>
      <c r="T9" s="3" t="s">
        <v>46</v>
      </c>
      <c r="U9" s="3" t="s">
        <v>46</v>
      </c>
      <c r="V9" s="3">
        <v>208224</v>
      </c>
      <c r="W9" s="3">
        <v>139471</v>
      </c>
      <c r="X9" s="4">
        <v>24185</v>
      </c>
      <c r="Y9" s="4">
        <v>48567</v>
      </c>
      <c r="Z9" s="3">
        <v>108938</v>
      </c>
      <c r="AA9" s="3">
        <v>103168</v>
      </c>
      <c r="AB9" s="3">
        <v>18533</v>
      </c>
      <c r="AC9" s="3">
        <v>35332</v>
      </c>
      <c r="AD9" s="3">
        <v>41913</v>
      </c>
      <c r="AE9" s="3">
        <v>40783</v>
      </c>
      <c r="AF9" s="3">
        <v>8452</v>
      </c>
      <c r="AG9" s="3">
        <v>16863</v>
      </c>
      <c r="AH9" s="3" t="s">
        <v>46</v>
      </c>
      <c r="AI9" s="3" t="s">
        <v>46</v>
      </c>
      <c r="AJ9" s="3" t="s">
        <v>46</v>
      </c>
      <c r="AK9" s="3" t="s">
        <v>46</v>
      </c>
      <c r="AL9" s="3" t="s">
        <v>46</v>
      </c>
      <c r="AM9" s="3" t="s">
        <v>46</v>
      </c>
      <c r="AN9" s="3" t="s">
        <v>46</v>
      </c>
      <c r="AO9" s="3" t="s">
        <v>46</v>
      </c>
      <c r="AP9" s="3" t="s">
        <v>46</v>
      </c>
      <c r="AQ9" s="3" t="s">
        <v>46</v>
      </c>
      <c r="AR9" s="3" t="s">
        <v>46</v>
      </c>
      <c r="AS9" s="3" t="s">
        <v>46</v>
      </c>
      <c r="AT9" s="3" t="s">
        <v>46</v>
      </c>
      <c r="AU9" s="3" t="s">
        <v>46</v>
      </c>
      <c r="AV9" s="3" t="s">
        <v>46</v>
      </c>
      <c r="AW9" s="3" t="s">
        <v>46</v>
      </c>
      <c r="AX9" s="3" t="s">
        <v>46</v>
      </c>
      <c r="AY9" s="3" t="s">
        <v>46</v>
      </c>
      <c r="AZ9" s="3" t="s">
        <v>46</v>
      </c>
      <c r="BA9" s="3" t="s">
        <v>46</v>
      </c>
      <c r="BB9" s="3" t="s">
        <v>46</v>
      </c>
      <c r="BC9" s="3" t="s">
        <v>46</v>
      </c>
      <c r="BD9" s="3" t="s">
        <v>46</v>
      </c>
      <c r="BE9" s="3" t="s">
        <v>46</v>
      </c>
      <c r="BF9" s="3" t="s">
        <v>46</v>
      </c>
      <c r="BG9" s="3" t="s">
        <v>46</v>
      </c>
      <c r="BH9" s="3" t="s">
        <v>46</v>
      </c>
    </row>
    <row r="10" spans="1:60" ht="15">
      <c r="A10" s="11" t="s">
        <v>78</v>
      </c>
      <c r="B10" s="11" t="s">
        <v>79</v>
      </c>
      <c r="C10" s="12" t="s">
        <v>80</v>
      </c>
      <c r="D10" s="30" t="s">
        <v>81</v>
      </c>
      <c r="E10" s="13" t="s">
        <v>82</v>
      </c>
      <c r="F10" s="3" t="s">
        <v>52</v>
      </c>
      <c r="G10" s="3" t="s">
        <v>53</v>
      </c>
      <c r="H10" s="3" t="s">
        <v>54</v>
      </c>
      <c r="I10" s="3">
        <v>0.26500000000000001</v>
      </c>
      <c r="J10" s="14">
        <v>44.52</v>
      </c>
      <c r="K10" s="15">
        <v>8090</v>
      </c>
      <c r="L10" s="15">
        <v>3</v>
      </c>
      <c r="M10" s="15">
        <v>48530000</v>
      </c>
      <c r="N10" s="17">
        <v>13247</v>
      </c>
      <c r="O10" s="18">
        <f t="shared" ref="O10:O12" si="1">N10-(P10+Q10+R10)</f>
        <v>12769</v>
      </c>
      <c r="P10" s="17">
        <v>0</v>
      </c>
      <c r="Q10" s="17">
        <v>6</v>
      </c>
      <c r="R10" s="17">
        <v>472</v>
      </c>
      <c r="S10" s="18">
        <v>191347767</v>
      </c>
      <c r="T10" s="18">
        <v>51134521</v>
      </c>
      <c r="U10" s="18">
        <v>22544756</v>
      </c>
      <c r="V10" s="3">
        <v>59468</v>
      </c>
      <c r="W10" s="3">
        <v>53026</v>
      </c>
      <c r="X10" s="4">
        <v>13067</v>
      </c>
      <c r="Y10" s="4">
        <v>13558</v>
      </c>
      <c r="Z10" s="3">
        <v>19172</v>
      </c>
      <c r="AA10" s="3">
        <v>16419</v>
      </c>
      <c r="AB10" s="3">
        <v>3978</v>
      </c>
      <c r="AC10" s="3">
        <v>4399</v>
      </c>
      <c r="AD10" s="3">
        <v>13502</v>
      </c>
      <c r="AE10" s="3">
        <v>11661</v>
      </c>
      <c r="AF10" s="3">
        <v>2843</v>
      </c>
      <c r="AG10" s="3">
        <v>3103</v>
      </c>
      <c r="AH10" s="3">
        <v>32998</v>
      </c>
      <c r="AI10" s="3">
        <v>7928</v>
      </c>
      <c r="AJ10" s="3">
        <v>8740</v>
      </c>
      <c r="AK10" s="3">
        <v>10850</v>
      </c>
      <c r="AL10" s="3">
        <v>2545</v>
      </c>
      <c r="AM10" s="3">
        <v>2931</v>
      </c>
      <c r="AN10" s="3">
        <v>7215</v>
      </c>
      <c r="AO10" s="3">
        <v>1603</v>
      </c>
      <c r="AP10" s="3">
        <v>2108</v>
      </c>
      <c r="AQ10" s="3">
        <v>10536</v>
      </c>
      <c r="AR10" s="3">
        <v>2538</v>
      </c>
      <c r="AS10" s="3">
        <v>2801</v>
      </c>
      <c r="AT10" s="3">
        <v>3494</v>
      </c>
      <c r="AU10" s="3">
        <v>860</v>
      </c>
      <c r="AV10" s="3">
        <v>958</v>
      </c>
      <c r="AW10" s="3">
        <v>2183</v>
      </c>
      <c r="AX10" s="3">
        <v>498</v>
      </c>
      <c r="AY10" s="3">
        <v>610</v>
      </c>
      <c r="AZ10" s="3">
        <v>9492</v>
      </c>
      <c r="BA10" s="3">
        <v>2601</v>
      </c>
      <c r="BB10" s="3">
        <v>2017</v>
      </c>
      <c r="BC10" s="3">
        <v>2075</v>
      </c>
      <c r="BD10" s="3">
        <v>573</v>
      </c>
      <c r="BE10" s="3">
        <v>510</v>
      </c>
      <c r="BF10" s="3">
        <v>2263</v>
      </c>
      <c r="BG10" s="3">
        <v>742</v>
      </c>
      <c r="BH10" s="3">
        <v>385</v>
      </c>
    </row>
    <row r="11" spans="1:60" ht="15">
      <c r="A11" s="11" t="s">
        <v>83</v>
      </c>
      <c r="B11" s="16" t="s">
        <v>84</v>
      </c>
      <c r="C11" s="12" t="s">
        <v>85</v>
      </c>
      <c r="D11" s="30" t="s">
        <v>86</v>
      </c>
      <c r="E11" s="13" t="s">
        <v>87</v>
      </c>
      <c r="F11" s="3" t="s">
        <v>52</v>
      </c>
      <c r="G11" s="3" t="s">
        <v>70</v>
      </c>
      <c r="H11" s="3" t="s">
        <v>71</v>
      </c>
      <c r="I11" s="3">
        <v>1.2330000000000001</v>
      </c>
      <c r="J11" s="14">
        <v>42.2</v>
      </c>
      <c r="K11" s="15">
        <v>142</v>
      </c>
      <c r="L11" s="15">
        <v>9</v>
      </c>
      <c r="M11" s="15">
        <v>46650000</v>
      </c>
      <c r="N11" s="17">
        <v>20493</v>
      </c>
      <c r="O11" s="18">
        <f t="shared" si="1"/>
        <v>15400</v>
      </c>
      <c r="P11" s="17">
        <v>4542</v>
      </c>
      <c r="Q11" s="17">
        <v>201</v>
      </c>
      <c r="R11" s="17">
        <v>350</v>
      </c>
      <c r="S11" s="18">
        <v>566558100</v>
      </c>
      <c r="T11" s="18">
        <v>573044127</v>
      </c>
      <c r="U11" s="18">
        <v>63852624</v>
      </c>
      <c r="V11" s="3">
        <v>304441</v>
      </c>
      <c r="W11" s="3">
        <v>300116</v>
      </c>
      <c r="X11" s="4">
        <v>68824</v>
      </c>
      <c r="Y11" s="4">
        <v>85896</v>
      </c>
      <c r="Z11" s="3">
        <v>97011</v>
      </c>
      <c r="AA11" s="3">
        <v>95256</v>
      </c>
      <c r="AB11" s="3">
        <v>19620</v>
      </c>
      <c r="AC11" s="3">
        <v>29176</v>
      </c>
      <c r="AD11" s="3">
        <v>51959</v>
      </c>
      <c r="AE11" s="3">
        <v>51273</v>
      </c>
      <c r="AF11" s="3">
        <v>9804</v>
      </c>
      <c r="AG11" s="3">
        <v>16798</v>
      </c>
      <c r="AH11" s="3">
        <v>128803</v>
      </c>
      <c r="AI11" s="3">
        <v>29364</v>
      </c>
      <c r="AJ11" s="3">
        <v>37045</v>
      </c>
      <c r="AK11" s="3">
        <v>41293</v>
      </c>
      <c r="AL11" s="3">
        <v>8350</v>
      </c>
      <c r="AM11" s="3">
        <v>12641</v>
      </c>
      <c r="AN11" s="3">
        <v>21694</v>
      </c>
      <c r="AO11" s="3">
        <v>4100</v>
      </c>
      <c r="AP11" s="3">
        <v>7132</v>
      </c>
      <c r="AQ11" s="3">
        <v>150421</v>
      </c>
      <c r="AR11" s="3">
        <v>33766</v>
      </c>
      <c r="AS11" s="3">
        <v>43724</v>
      </c>
      <c r="AT11" s="3">
        <v>46934</v>
      </c>
      <c r="AU11" s="3">
        <v>9606</v>
      </c>
      <c r="AV11" s="3">
        <v>14556</v>
      </c>
      <c r="AW11" s="3">
        <v>26010</v>
      </c>
      <c r="AX11" s="3">
        <v>4871</v>
      </c>
      <c r="AY11" s="3">
        <v>8626</v>
      </c>
      <c r="AZ11" s="3">
        <v>20892</v>
      </c>
      <c r="BA11" s="3">
        <v>5694</v>
      </c>
      <c r="BB11" s="3">
        <v>5127</v>
      </c>
      <c r="BC11" s="3">
        <v>7029</v>
      </c>
      <c r="BD11" s="3">
        <v>1664</v>
      </c>
      <c r="BE11" s="3">
        <v>1979</v>
      </c>
      <c r="BF11" s="3">
        <v>3569</v>
      </c>
      <c r="BG11" s="3">
        <v>833</v>
      </c>
      <c r="BH11" s="3">
        <v>1040</v>
      </c>
    </row>
    <row r="12" spans="1:60" ht="15">
      <c r="A12" s="11" t="s">
        <v>88</v>
      </c>
      <c r="B12" s="16" t="s">
        <v>89</v>
      </c>
      <c r="C12" s="12" t="s">
        <v>90</v>
      </c>
      <c r="D12" s="30" t="s">
        <v>91</v>
      </c>
      <c r="E12" s="13" t="s">
        <v>92</v>
      </c>
      <c r="F12" s="3" t="s">
        <v>52</v>
      </c>
      <c r="G12" s="3" t="s">
        <v>45</v>
      </c>
      <c r="H12" s="3" t="s">
        <v>45</v>
      </c>
      <c r="I12" s="3">
        <v>0.12</v>
      </c>
      <c r="J12" s="14">
        <v>36.049999999999997</v>
      </c>
      <c r="K12" s="15">
        <v>7</v>
      </c>
      <c r="L12" s="15">
        <v>3</v>
      </c>
      <c r="M12" s="15">
        <v>23450000</v>
      </c>
      <c r="N12" s="17">
        <v>33389</v>
      </c>
      <c r="O12" s="18">
        <f t="shared" si="1"/>
        <v>28540</v>
      </c>
      <c r="P12" s="17">
        <v>3878</v>
      </c>
      <c r="Q12" s="17">
        <v>287</v>
      </c>
      <c r="R12" s="17">
        <v>684</v>
      </c>
      <c r="S12" s="18">
        <v>45872665</v>
      </c>
      <c r="T12" s="18">
        <v>18395881</v>
      </c>
      <c r="U12" s="18">
        <v>55400088</v>
      </c>
      <c r="V12" s="3">
        <v>10081</v>
      </c>
      <c r="W12" s="3">
        <v>9363</v>
      </c>
      <c r="X12" s="4">
        <v>1620</v>
      </c>
      <c r="Y12" s="4">
        <v>3342</v>
      </c>
      <c r="Z12" s="3">
        <v>9769</v>
      </c>
      <c r="AA12" s="3">
        <v>9064</v>
      </c>
      <c r="AB12" s="3">
        <v>1651</v>
      </c>
      <c r="AC12" s="3">
        <v>3124</v>
      </c>
      <c r="AD12" s="3">
        <v>5181</v>
      </c>
      <c r="AE12" s="3">
        <v>4855</v>
      </c>
      <c r="AF12" s="3">
        <v>881</v>
      </c>
      <c r="AG12" s="3">
        <v>1686</v>
      </c>
      <c r="AH12" s="3">
        <v>1520</v>
      </c>
      <c r="AI12" s="3">
        <v>233</v>
      </c>
      <c r="AJ12" s="3">
        <v>573</v>
      </c>
      <c r="AK12" s="3">
        <v>1805</v>
      </c>
      <c r="AL12" s="3">
        <v>269</v>
      </c>
      <c r="AM12" s="3">
        <v>763</v>
      </c>
      <c r="AN12" s="3">
        <v>1054</v>
      </c>
      <c r="AO12" s="3">
        <v>147</v>
      </c>
      <c r="AP12" s="3">
        <v>429</v>
      </c>
      <c r="AQ12" s="3">
        <v>834</v>
      </c>
      <c r="AR12" s="3">
        <v>106</v>
      </c>
      <c r="AS12" s="3">
        <v>366</v>
      </c>
      <c r="AT12" s="3">
        <v>644</v>
      </c>
      <c r="AU12" s="3">
        <v>65</v>
      </c>
      <c r="AV12" s="3">
        <v>266</v>
      </c>
      <c r="AW12" s="3">
        <v>475</v>
      </c>
      <c r="AX12" s="3">
        <v>54</v>
      </c>
      <c r="AY12" s="3">
        <v>200</v>
      </c>
      <c r="AZ12" s="3">
        <v>7009</v>
      </c>
      <c r="BA12" s="3">
        <v>1281</v>
      </c>
      <c r="BB12" s="3">
        <v>2403</v>
      </c>
      <c r="BC12" s="3">
        <v>6615</v>
      </c>
      <c r="BD12" s="3">
        <v>1317</v>
      </c>
      <c r="BE12" s="3">
        <v>2095</v>
      </c>
      <c r="BF12" s="3">
        <v>3326</v>
      </c>
      <c r="BG12" s="3">
        <v>680</v>
      </c>
      <c r="BH12" s="3">
        <v>1057</v>
      </c>
    </row>
    <row r="13" spans="1:60" ht="15">
      <c r="A13" s="11" t="s">
        <v>93</v>
      </c>
      <c r="B13" s="11" t="s">
        <v>94</v>
      </c>
      <c r="C13" s="12" t="s">
        <v>95</v>
      </c>
      <c r="D13" s="31" t="s">
        <v>96</v>
      </c>
      <c r="E13" s="13" t="s">
        <v>97</v>
      </c>
      <c r="F13" s="3" t="s">
        <v>44</v>
      </c>
      <c r="G13" s="3" t="s">
        <v>70</v>
      </c>
      <c r="H13" s="3" t="s">
        <v>98</v>
      </c>
      <c r="I13" s="3">
        <v>0.41699999999999998</v>
      </c>
      <c r="J13" s="14">
        <v>38.770000000000003</v>
      </c>
      <c r="K13" s="15">
        <v>150</v>
      </c>
      <c r="L13" s="15">
        <v>9</v>
      </c>
      <c r="M13" s="15">
        <v>20550000</v>
      </c>
      <c r="N13" s="3" t="s">
        <v>46</v>
      </c>
      <c r="O13" s="3" t="s">
        <v>46</v>
      </c>
      <c r="P13" s="3" t="s">
        <v>46</v>
      </c>
      <c r="Q13" s="3" t="s">
        <v>46</v>
      </c>
      <c r="R13" s="3" t="s">
        <v>46</v>
      </c>
      <c r="S13" s="3" t="s">
        <v>46</v>
      </c>
      <c r="T13" s="3" t="s">
        <v>46</v>
      </c>
      <c r="U13" s="3" t="s">
        <v>46</v>
      </c>
      <c r="V13" s="3">
        <v>40061</v>
      </c>
      <c r="W13" s="3">
        <v>34926</v>
      </c>
      <c r="X13" s="4">
        <v>6282</v>
      </c>
      <c r="Y13" s="4">
        <v>11853</v>
      </c>
      <c r="Z13" s="3">
        <v>26142</v>
      </c>
      <c r="AA13" s="3">
        <v>22792</v>
      </c>
      <c r="AB13" s="3">
        <v>3998</v>
      </c>
      <c r="AC13" s="3">
        <v>7810</v>
      </c>
      <c r="AD13" s="3">
        <v>16227</v>
      </c>
      <c r="AE13" s="3">
        <v>14169</v>
      </c>
      <c r="AF13" s="3">
        <v>2461</v>
      </c>
      <c r="AG13" s="3">
        <v>4951</v>
      </c>
      <c r="AH13" s="3" t="s">
        <v>46</v>
      </c>
      <c r="AI13" s="3" t="s">
        <v>46</v>
      </c>
      <c r="AJ13" s="3" t="s">
        <v>46</v>
      </c>
      <c r="AK13" s="3" t="s">
        <v>46</v>
      </c>
      <c r="AL13" s="3" t="s">
        <v>46</v>
      </c>
      <c r="AM13" s="3" t="s">
        <v>46</v>
      </c>
      <c r="AN13" s="3" t="s">
        <v>46</v>
      </c>
      <c r="AO13" s="3" t="s">
        <v>46</v>
      </c>
      <c r="AP13" s="3" t="s">
        <v>46</v>
      </c>
      <c r="AQ13" s="3" t="s">
        <v>46</v>
      </c>
      <c r="AR13" s="3" t="s">
        <v>46</v>
      </c>
      <c r="AS13" s="3" t="s">
        <v>46</v>
      </c>
      <c r="AT13" s="3" t="s">
        <v>46</v>
      </c>
      <c r="AU13" s="3" t="s">
        <v>46</v>
      </c>
      <c r="AV13" s="3" t="s">
        <v>46</v>
      </c>
      <c r="AW13" s="3" t="s">
        <v>46</v>
      </c>
      <c r="AX13" s="3" t="s">
        <v>46</v>
      </c>
      <c r="AY13" s="3" t="s">
        <v>46</v>
      </c>
      <c r="AZ13" s="3" t="s">
        <v>46</v>
      </c>
      <c r="BA13" s="3" t="s">
        <v>46</v>
      </c>
      <c r="BB13" s="3" t="s">
        <v>46</v>
      </c>
      <c r="BC13" s="3" t="s">
        <v>46</v>
      </c>
      <c r="BD13" s="3" t="s">
        <v>46</v>
      </c>
      <c r="BE13" s="3" t="s">
        <v>46</v>
      </c>
      <c r="BF13" s="3" t="s">
        <v>46</v>
      </c>
      <c r="BG13" s="3" t="s">
        <v>46</v>
      </c>
      <c r="BH13" s="3" t="s">
        <v>46</v>
      </c>
    </row>
    <row r="14" spans="1:60" ht="15">
      <c r="A14" s="11" t="s">
        <v>99</v>
      </c>
      <c r="B14" s="11" t="s">
        <v>100</v>
      </c>
      <c r="C14" s="12" t="s">
        <v>101</v>
      </c>
      <c r="D14" s="30" t="s">
        <v>102</v>
      </c>
      <c r="E14" s="13" t="s">
        <v>103</v>
      </c>
      <c r="F14" s="3" t="s">
        <v>52</v>
      </c>
      <c r="G14" s="3" t="s">
        <v>45</v>
      </c>
      <c r="H14" s="3" t="s">
        <v>45</v>
      </c>
      <c r="I14" s="3">
        <v>0.48799999999999999</v>
      </c>
      <c r="J14" s="14">
        <v>37.33</v>
      </c>
      <c r="K14" s="15">
        <v>32886</v>
      </c>
      <c r="L14" s="15">
        <v>5</v>
      </c>
      <c r="M14" s="15">
        <v>44050000</v>
      </c>
      <c r="N14" s="17">
        <v>49563</v>
      </c>
      <c r="O14" s="18">
        <f t="shared" ref="O14:O17" si="2">N14-(P14+Q14+R14)</f>
        <v>40626</v>
      </c>
      <c r="P14" s="17">
        <v>7942</v>
      </c>
      <c r="Q14" s="17">
        <v>0</v>
      </c>
      <c r="R14" s="17">
        <v>995</v>
      </c>
      <c r="S14" s="18">
        <v>381610152</v>
      </c>
      <c r="T14" s="18">
        <v>41830156</v>
      </c>
      <c r="U14" s="18">
        <v>65513852</v>
      </c>
      <c r="V14" s="3">
        <v>44908</v>
      </c>
      <c r="W14" s="3">
        <v>32710</v>
      </c>
      <c r="X14" s="4">
        <v>5642</v>
      </c>
      <c r="Y14" s="4">
        <v>11742</v>
      </c>
      <c r="Z14" s="3">
        <v>42773</v>
      </c>
      <c r="AA14" s="3">
        <v>31596</v>
      </c>
      <c r="AB14" s="3">
        <v>5128</v>
      </c>
      <c r="AC14" s="3">
        <v>11477</v>
      </c>
      <c r="AD14" s="3">
        <v>23772</v>
      </c>
      <c r="AE14" s="3">
        <v>18342</v>
      </c>
      <c r="AF14" s="3">
        <v>2866</v>
      </c>
      <c r="AG14" s="3">
        <v>6936</v>
      </c>
      <c r="AH14" s="3">
        <v>18443</v>
      </c>
      <c r="AI14" s="3">
        <v>3031</v>
      </c>
      <c r="AJ14" s="3">
        <v>6884</v>
      </c>
      <c r="AK14" s="3">
        <v>18529</v>
      </c>
      <c r="AL14" s="3">
        <v>2769</v>
      </c>
      <c r="AM14" s="3">
        <v>7126</v>
      </c>
      <c r="AN14" s="3">
        <v>11627</v>
      </c>
      <c r="AO14" s="3">
        <v>1636</v>
      </c>
      <c r="AP14" s="3">
        <v>4700</v>
      </c>
      <c r="AQ14" s="3">
        <v>2604</v>
      </c>
      <c r="AR14" s="3">
        <v>378</v>
      </c>
      <c r="AS14" s="3">
        <v>1061</v>
      </c>
      <c r="AT14" s="3">
        <v>2484</v>
      </c>
      <c r="AU14" s="3">
        <v>298</v>
      </c>
      <c r="AV14" s="3">
        <v>1013</v>
      </c>
      <c r="AW14" s="3">
        <v>1613</v>
      </c>
      <c r="AX14" s="3">
        <v>198</v>
      </c>
      <c r="AY14" s="3">
        <v>689</v>
      </c>
      <c r="AZ14" s="3">
        <v>11663</v>
      </c>
      <c r="BA14" s="3">
        <v>2233</v>
      </c>
      <c r="BB14" s="3">
        <v>3797</v>
      </c>
      <c r="BC14" s="3">
        <v>10583</v>
      </c>
      <c r="BD14" s="3">
        <v>2061</v>
      </c>
      <c r="BE14" s="3">
        <v>3338</v>
      </c>
      <c r="BF14" s="3">
        <v>5102</v>
      </c>
      <c r="BG14" s="3">
        <v>1032</v>
      </c>
      <c r="BH14" s="3">
        <v>1547</v>
      </c>
    </row>
    <row r="15" spans="1:60" ht="15">
      <c r="A15" s="11" t="s">
        <v>104</v>
      </c>
      <c r="B15" s="11" t="s">
        <v>105</v>
      </c>
      <c r="C15" s="12" t="s">
        <v>106</v>
      </c>
      <c r="D15" s="30" t="s">
        <v>107</v>
      </c>
      <c r="E15" s="13" t="s">
        <v>108</v>
      </c>
      <c r="F15" s="3" t="s">
        <v>52</v>
      </c>
      <c r="G15" s="3" t="s">
        <v>53</v>
      </c>
      <c r="H15" s="3" t="s">
        <v>109</v>
      </c>
      <c r="I15" s="21">
        <v>0.1</v>
      </c>
      <c r="J15" s="14">
        <v>35.43</v>
      </c>
      <c r="K15" s="15">
        <v>7</v>
      </c>
      <c r="L15" s="15">
        <v>3</v>
      </c>
      <c r="M15" s="15">
        <v>17490000</v>
      </c>
      <c r="N15" s="17">
        <v>45507</v>
      </c>
      <c r="O15" s="18">
        <f t="shared" si="2"/>
        <v>44328</v>
      </c>
      <c r="P15" s="17">
        <v>199</v>
      </c>
      <c r="Q15" s="17">
        <v>346</v>
      </c>
      <c r="R15" s="17">
        <v>634</v>
      </c>
      <c r="S15" s="18">
        <v>34078340</v>
      </c>
      <c r="T15" s="18">
        <v>36446665</v>
      </c>
      <c r="U15" s="18">
        <v>29761396</v>
      </c>
      <c r="V15" s="3">
        <v>7733</v>
      </c>
      <c r="W15" s="3">
        <v>7157</v>
      </c>
      <c r="X15" s="4">
        <v>1285</v>
      </c>
      <c r="Y15" s="4">
        <v>2366</v>
      </c>
      <c r="Z15" s="3">
        <v>5763</v>
      </c>
      <c r="AA15" s="3">
        <v>5379</v>
      </c>
      <c r="AB15" s="3">
        <v>1052</v>
      </c>
      <c r="AC15" s="3">
        <v>1706</v>
      </c>
      <c r="AD15" s="3">
        <v>2931</v>
      </c>
      <c r="AE15" s="3">
        <v>2729</v>
      </c>
      <c r="AF15" s="3">
        <v>527</v>
      </c>
      <c r="AG15" s="3">
        <v>831</v>
      </c>
      <c r="AH15" s="3">
        <v>1618</v>
      </c>
      <c r="AI15" s="3">
        <v>278</v>
      </c>
      <c r="AJ15" s="3">
        <v>566</v>
      </c>
      <c r="AK15" s="3">
        <v>1034</v>
      </c>
      <c r="AL15" s="3">
        <v>180</v>
      </c>
      <c r="AM15" s="3">
        <v>376</v>
      </c>
      <c r="AN15" s="3">
        <v>550</v>
      </c>
      <c r="AO15" s="3">
        <v>105</v>
      </c>
      <c r="AP15" s="3">
        <v>192</v>
      </c>
      <c r="AQ15" s="3">
        <v>1509</v>
      </c>
      <c r="AR15" s="3">
        <v>252</v>
      </c>
      <c r="AS15" s="3">
        <v>493</v>
      </c>
      <c r="AT15" s="3">
        <v>899</v>
      </c>
      <c r="AU15" s="3">
        <v>145</v>
      </c>
      <c r="AV15" s="3">
        <v>322</v>
      </c>
      <c r="AW15" s="3">
        <v>634</v>
      </c>
      <c r="AX15" s="3">
        <v>96</v>
      </c>
      <c r="AY15" s="3">
        <v>224</v>
      </c>
      <c r="AZ15" s="3">
        <v>4030</v>
      </c>
      <c r="BA15" s="3">
        <v>755</v>
      </c>
      <c r="BB15" s="22">
        <v>1307</v>
      </c>
      <c r="BC15" s="3">
        <v>3446</v>
      </c>
      <c r="BD15" s="3">
        <v>727</v>
      </c>
      <c r="BE15" s="3">
        <v>1008</v>
      </c>
      <c r="BF15" s="3">
        <v>1545</v>
      </c>
      <c r="BG15" s="3">
        <v>326</v>
      </c>
      <c r="BH15" s="3">
        <v>415</v>
      </c>
    </row>
    <row r="16" spans="1:60" ht="15">
      <c r="A16" s="11" t="s">
        <v>110</v>
      </c>
      <c r="B16" s="16" t="s">
        <v>111</v>
      </c>
      <c r="C16" s="12" t="s">
        <v>112</v>
      </c>
      <c r="D16" s="30" t="s">
        <v>113</v>
      </c>
      <c r="E16" s="13" t="s">
        <v>114</v>
      </c>
      <c r="F16" s="3" t="s">
        <v>52</v>
      </c>
      <c r="G16" s="3" t="s">
        <v>70</v>
      </c>
      <c r="H16" s="3" t="s">
        <v>71</v>
      </c>
      <c r="I16" s="3">
        <v>1.0589999999999999</v>
      </c>
      <c r="J16" s="23">
        <v>41.63</v>
      </c>
      <c r="K16" s="15">
        <v>159</v>
      </c>
      <c r="L16" s="15">
        <v>4</v>
      </c>
      <c r="M16" s="15">
        <v>70660000</v>
      </c>
      <c r="N16" s="17">
        <v>16067</v>
      </c>
      <c r="O16" s="18">
        <f t="shared" si="2"/>
        <v>14558</v>
      </c>
      <c r="P16" s="17">
        <v>1130</v>
      </c>
      <c r="Q16" s="17">
        <v>183</v>
      </c>
      <c r="R16" s="17">
        <v>196</v>
      </c>
      <c r="S16" s="18">
        <v>555826712</v>
      </c>
      <c r="T16" s="18">
        <v>460339249</v>
      </c>
      <c r="U16" s="18">
        <v>43521298</v>
      </c>
      <c r="V16" s="3">
        <v>232531</v>
      </c>
      <c r="W16" s="3">
        <v>228645</v>
      </c>
      <c r="X16" s="4">
        <v>47433</v>
      </c>
      <c r="Y16" s="4">
        <v>70228</v>
      </c>
      <c r="Z16" s="3">
        <v>84560</v>
      </c>
      <c r="AA16" s="3">
        <v>82526</v>
      </c>
      <c r="AB16" s="3">
        <v>16533</v>
      </c>
      <c r="AC16" s="3">
        <v>25966</v>
      </c>
      <c r="AD16" s="3">
        <v>41111</v>
      </c>
      <c r="AE16" s="3">
        <v>40432</v>
      </c>
      <c r="AF16" s="3">
        <v>7349</v>
      </c>
      <c r="AG16" s="3">
        <v>13695</v>
      </c>
      <c r="AH16" s="3">
        <v>111759</v>
      </c>
      <c r="AI16" s="3">
        <v>22893</v>
      </c>
      <c r="AJ16" s="3">
        <v>34761</v>
      </c>
      <c r="AK16" s="3">
        <v>40868</v>
      </c>
      <c r="AL16" s="3">
        <v>8050</v>
      </c>
      <c r="AM16" s="3">
        <v>12937</v>
      </c>
      <c r="AN16" s="3">
        <v>19512</v>
      </c>
      <c r="AO16" s="3">
        <v>3457</v>
      </c>
      <c r="AP16" s="3">
        <v>6721</v>
      </c>
      <c r="AQ16" s="3">
        <v>104082</v>
      </c>
      <c r="AR16" s="3">
        <v>21230</v>
      </c>
      <c r="AS16" s="3">
        <v>32207</v>
      </c>
      <c r="AT16" s="3">
        <v>36333</v>
      </c>
      <c r="AU16" s="3">
        <v>7198</v>
      </c>
      <c r="AV16" s="3">
        <v>11553</v>
      </c>
      <c r="AW16" s="3">
        <v>18552</v>
      </c>
      <c r="AX16" s="3">
        <v>3341</v>
      </c>
      <c r="AY16" s="3">
        <v>6307</v>
      </c>
      <c r="AZ16" s="3">
        <v>12804</v>
      </c>
      <c r="BA16" s="3">
        <v>3310</v>
      </c>
      <c r="BB16" s="3">
        <v>3260</v>
      </c>
      <c r="BC16" s="3">
        <v>5325</v>
      </c>
      <c r="BD16" s="3">
        <v>1285</v>
      </c>
      <c r="BE16" s="3">
        <v>1476</v>
      </c>
      <c r="BF16" s="3">
        <v>2368</v>
      </c>
      <c r="BG16" s="3">
        <v>551</v>
      </c>
      <c r="BH16" s="3">
        <v>667</v>
      </c>
    </row>
    <row r="17" spans="1:60" ht="15">
      <c r="A17" s="11" t="s">
        <v>115</v>
      </c>
      <c r="B17" s="16" t="s">
        <v>116</v>
      </c>
      <c r="C17" s="19" t="s">
        <v>117</v>
      </c>
      <c r="D17" s="31" t="s">
        <v>96</v>
      </c>
      <c r="E17" s="13" t="s">
        <v>118</v>
      </c>
      <c r="F17" s="3" t="s">
        <v>52</v>
      </c>
      <c r="G17" s="3" t="s">
        <v>70</v>
      </c>
      <c r="H17" s="3" t="s">
        <v>71</v>
      </c>
      <c r="I17" s="3">
        <v>1.0509999999999999</v>
      </c>
      <c r="J17" s="14" t="s">
        <v>119</v>
      </c>
      <c r="K17" s="15">
        <v>1345</v>
      </c>
      <c r="L17" s="15">
        <v>6</v>
      </c>
      <c r="M17" s="15">
        <v>70340000</v>
      </c>
      <c r="N17" s="17">
        <v>16636</v>
      </c>
      <c r="O17" s="18">
        <f t="shared" si="2"/>
        <v>15750</v>
      </c>
      <c r="P17" s="17">
        <v>487</v>
      </c>
      <c r="Q17" s="17">
        <v>186</v>
      </c>
      <c r="R17" s="17">
        <v>213</v>
      </c>
      <c r="S17" s="18">
        <v>519804108</v>
      </c>
      <c r="T17" s="18">
        <v>481001057</v>
      </c>
      <c r="U17" s="18">
        <v>50804663</v>
      </c>
      <c r="V17" s="3">
        <v>222586</v>
      </c>
      <c r="W17" s="3">
        <v>219954</v>
      </c>
      <c r="X17" s="4">
        <v>46460</v>
      </c>
      <c r="Y17" s="4">
        <v>66766</v>
      </c>
      <c r="Z17" s="3">
        <v>82682</v>
      </c>
      <c r="AA17" s="3">
        <v>81386</v>
      </c>
      <c r="AB17" s="3">
        <v>16007</v>
      </c>
      <c r="AC17" s="3">
        <v>26045</v>
      </c>
      <c r="AD17" s="3">
        <v>35761</v>
      </c>
      <c r="AE17" s="3">
        <v>35344</v>
      </c>
      <c r="AF17" s="3">
        <v>6442</v>
      </c>
      <c r="AG17" s="3">
        <v>11896</v>
      </c>
      <c r="AH17" s="3">
        <v>103030</v>
      </c>
      <c r="AI17" s="3">
        <v>21402</v>
      </c>
      <c r="AJ17" s="3">
        <v>31412</v>
      </c>
      <c r="AK17" s="3">
        <v>39419</v>
      </c>
      <c r="AL17" s="3">
        <v>7713</v>
      </c>
      <c r="AM17" s="3">
        <v>12640</v>
      </c>
      <c r="AN17" s="3">
        <v>16347</v>
      </c>
      <c r="AO17" s="3">
        <v>2935</v>
      </c>
      <c r="AP17" s="3">
        <v>5587</v>
      </c>
      <c r="AQ17" s="3">
        <v>102855</v>
      </c>
      <c r="AR17" s="3">
        <v>21325</v>
      </c>
      <c r="AS17" s="3">
        <v>31889</v>
      </c>
      <c r="AT17" s="3">
        <v>36778</v>
      </c>
      <c r="AU17" s="3">
        <v>7131</v>
      </c>
      <c r="AV17" s="3">
        <v>11835</v>
      </c>
      <c r="AW17" s="3">
        <v>16752</v>
      </c>
      <c r="AX17" s="3">
        <v>3005</v>
      </c>
      <c r="AY17" s="3">
        <v>5692</v>
      </c>
      <c r="AZ17" s="3">
        <v>14069</v>
      </c>
      <c r="BA17" s="3">
        <v>3733</v>
      </c>
      <c r="BB17" s="3">
        <v>3465</v>
      </c>
      <c r="BC17" s="3">
        <v>5189</v>
      </c>
      <c r="BD17" s="3">
        <v>1163</v>
      </c>
      <c r="BE17" s="3">
        <v>1570</v>
      </c>
      <c r="BF17" s="3">
        <v>2245</v>
      </c>
      <c r="BG17" s="3">
        <v>502</v>
      </c>
      <c r="BH17" s="3">
        <v>617</v>
      </c>
    </row>
    <row r="18" spans="1:60" ht="15">
      <c r="A18" s="11" t="s">
        <v>120</v>
      </c>
      <c r="B18" s="11" t="s">
        <v>121</v>
      </c>
      <c r="C18" s="12" t="s">
        <v>122</v>
      </c>
      <c r="D18" s="30" t="s">
        <v>123</v>
      </c>
      <c r="E18" s="13" t="s">
        <v>124</v>
      </c>
      <c r="F18" s="3" t="s">
        <v>44</v>
      </c>
      <c r="G18" s="3" t="s">
        <v>70</v>
      </c>
      <c r="H18" s="3" t="s">
        <v>125</v>
      </c>
      <c r="I18" s="3">
        <v>2.3119999999999998</v>
      </c>
      <c r="J18" s="14">
        <v>41.26</v>
      </c>
      <c r="K18" s="15">
        <v>3268</v>
      </c>
      <c r="L18" s="15">
        <v>15</v>
      </c>
      <c r="M18" s="15">
        <v>62980000</v>
      </c>
      <c r="N18" s="3" t="s">
        <v>46</v>
      </c>
      <c r="O18" s="3" t="s">
        <v>46</v>
      </c>
      <c r="P18" s="3" t="s">
        <v>46</v>
      </c>
      <c r="Q18" s="3" t="s">
        <v>46</v>
      </c>
      <c r="R18" s="3" t="s">
        <v>46</v>
      </c>
      <c r="S18" s="3" t="s">
        <v>46</v>
      </c>
      <c r="T18" s="3" t="s">
        <v>46</v>
      </c>
      <c r="U18" s="3" t="s">
        <v>46</v>
      </c>
      <c r="V18" s="3">
        <v>287414</v>
      </c>
      <c r="W18" s="3">
        <v>280086</v>
      </c>
      <c r="X18" s="4">
        <v>67027</v>
      </c>
      <c r="Y18" s="4">
        <v>78252</v>
      </c>
      <c r="Z18" s="3">
        <v>155536</v>
      </c>
      <c r="AA18" s="3">
        <v>151787</v>
      </c>
      <c r="AB18" s="3">
        <v>33001</v>
      </c>
      <c r="AC18" s="3">
        <v>45620</v>
      </c>
      <c r="AD18" s="3">
        <v>69671</v>
      </c>
      <c r="AE18" s="3">
        <v>68252</v>
      </c>
      <c r="AF18" s="3">
        <v>13346</v>
      </c>
      <c r="AG18" s="3">
        <v>22176</v>
      </c>
      <c r="AH18" s="3" t="s">
        <v>46</v>
      </c>
      <c r="AI18" s="3" t="s">
        <v>46</v>
      </c>
      <c r="AJ18" s="3" t="s">
        <v>46</v>
      </c>
      <c r="AK18" s="3" t="s">
        <v>46</v>
      </c>
      <c r="AL18" s="3" t="s">
        <v>46</v>
      </c>
      <c r="AM18" s="3" t="s">
        <v>46</v>
      </c>
      <c r="AN18" s="3" t="s">
        <v>46</v>
      </c>
      <c r="AO18" s="3" t="s">
        <v>46</v>
      </c>
      <c r="AP18" s="3" t="s">
        <v>46</v>
      </c>
      <c r="AQ18" s="3" t="s">
        <v>46</v>
      </c>
      <c r="AR18" s="3" t="s">
        <v>46</v>
      </c>
      <c r="AS18" s="3" t="s">
        <v>46</v>
      </c>
      <c r="AT18" s="3" t="s">
        <v>46</v>
      </c>
      <c r="AU18" s="3" t="s">
        <v>46</v>
      </c>
      <c r="AV18" s="3" t="s">
        <v>46</v>
      </c>
      <c r="AW18" s="3" t="s">
        <v>46</v>
      </c>
      <c r="AX18" s="3" t="s">
        <v>46</v>
      </c>
      <c r="AY18" s="3" t="s">
        <v>46</v>
      </c>
      <c r="AZ18" s="3" t="s">
        <v>46</v>
      </c>
      <c r="BA18" s="3" t="s">
        <v>46</v>
      </c>
      <c r="BB18" s="3" t="s">
        <v>46</v>
      </c>
      <c r="BC18" s="3" t="s">
        <v>46</v>
      </c>
      <c r="BD18" s="3" t="s">
        <v>46</v>
      </c>
      <c r="BE18" s="3" t="s">
        <v>46</v>
      </c>
      <c r="BF18" s="3" t="s">
        <v>46</v>
      </c>
      <c r="BG18" s="3" t="s">
        <v>46</v>
      </c>
      <c r="BH18" s="3" t="s">
        <v>46</v>
      </c>
    </row>
    <row r="19" spans="1:60" ht="15">
      <c r="A19" s="11" t="s">
        <v>126</v>
      </c>
      <c r="B19" s="11" t="s">
        <v>127</v>
      </c>
      <c r="C19" s="12" t="s">
        <v>128</v>
      </c>
      <c r="D19" s="30" t="s">
        <v>129</v>
      </c>
      <c r="E19" s="13" t="s">
        <v>130</v>
      </c>
      <c r="F19" s="3" t="s">
        <v>52</v>
      </c>
      <c r="G19" s="3" t="s">
        <v>45</v>
      </c>
      <c r="H19" s="3" t="s">
        <v>45</v>
      </c>
      <c r="I19" s="3">
        <v>0.876</v>
      </c>
      <c r="J19" s="14">
        <v>36.15</v>
      </c>
      <c r="K19" s="15">
        <v>221</v>
      </c>
      <c r="L19" s="15">
        <v>5</v>
      </c>
      <c r="M19" s="15">
        <v>76970000</v>
      </c>
      <c r="N19" s="17">
        <v>29813</v>
      </c>
      <c r="O19" s="18">
        <f t="shared" ref="O19:O28" si="3">N19-(P19+Q19+R19)</f>
        <v>24645</v>
      </c>
      <c r="P19" s="17">
        <v>3082</v>
      </c>
      <c r="Q19" s="17">
        <v>1595</v>
      </c>
      <c r="R19" s="17">
        <v>491</v>
      </c>
      <c r="S19" s="18">
        <v>780064617</v>
      </c>
      <c r="T19" s="18">
        <v>53264029</v>
      </c>
      <c r="U19" s="18">
        <v>42819003</v>
      </c>
      <c r="V19" s="3">
        <v>32768</v>
      </c>
      <c r="W19" s="3">
        <v>25970</v>
      </c>
      <c r="X19" s="4">
        <v>4437</v>
      </c>
      <c r="Y19" s="4">
        <v>9198</v>
      </c>
      <c r="Z19" s="3">
        <v>34494</v>
      </c>
      <c r="AA19" s="3">
        <v>26920</v>
      </c>
      <c r="AB19" s="3">
        <v>5076</v>
      </c>
      <c r="AC19" s="3">
        <v>8977</v>
      </c>
      <c r="AD19" s="3">
        <v>13896</v>
      </c>
      <c r="AE19" s="3">
        <v>11009</v>
      </c>
      <c r="AF19" s="3">
        <v>1854</v>
      </c>
      <c r="AG19" s="3">
        <v>3768</v>
      </c>
      <c r="AH19" s="3">
        <v>17524</v>
      </c>
      <c r="AI19" s="3">
        <v>3127</v>
      </c>
      <c r="AJ19" s="3">
        <v>6039</v>
      </c>
      <c r="AK19" s="3">
        <v>18888</v>
      </c>
      <c r="AL19" s="3">
        <v>3606</v>
      </c>
      <c r="AM19" s="3">
        <v>6211</v>
      </c>
      <c r="AN19" s="3">
        <v>7566</v>
      </c>
      <c r="AO19" s="3">
        <v>1302</v>
      </c>
      <c r="AP19" s="3">
        <v>2545</v>
      </c>
      <c r="AQ19" s="3">
        <v>2506</v>
      </c>
      <c r="AR19" s="3">
        <v>319</v>
      </c>
      <c r="AS19" s="3">
        <v>1045</v>
      </c>
      <c r="AT19" s="3">
        <v>2265</v>
      </c>
      <c r="AU19" s="3">
        <v>340</v>
      </c>
      <c r="AV19" s="3">
        <v>844</v>
      </c>
      <c r="AW19" s="3">
        <v>1176</v>
      </c>
      <c r="AX19" s="3">
        <v>151</v>
      </c>
      <c r="AY19" s="3">
        <v>463</v>
      </c>
      <c r="AZ19" s="3">
        <v>5940</v>
      </c>
      <c r="BA19" s="3">
        <v>991</v>
      </c>
      <c r="BB19" s="3">
        <v>2114</v>
      </c>
      <c r="BC19" s="3">
        <v>5767</v>
      </c>
      <c r="BD19" s="3">
        <v>1130</v>
      </c>
      <c r="BE19" s="3">
        <v>1922</v>
      </c>
      <c r="BF19" s="3">
        <v>2267</v>
      </c>
      <c r="BG19" s="3">
        <v>401</v>
      </c>
      <c r="BH19" s="3">
        <v>760</v>
      </c>
    </row>
    <row r="20" spans="1:60" ht="15">
      <c r="A20" s="11" t="s">
        <v>131</v>
      </c>
      <c r="B20" s="11" t="s">
        <v>132</v>
      </c>
      <c r="C20" s="12" t="s">
        <v>133</v>
      </c>
      <c r="D20" s="30" t="s">
        <v>134</v>
      </c>
      <c r="E20" s="13" t="s">
        <v>135</v>
      </c>
      <c r="F20" s="3" t="s">
        <v>52</v>
      </c>
      <c r="G20" s="3" t="s">
        <v>45</v>
      </c>
      <c r="H20" s="3" t="s">
        <v>45</v>
      </c>
      <c r="I20" s="3">
        <v>2.9350000000000001</v>
      </c>
      <c r="J20" s="14">
        <v>35.409999999999997</v>
      </c>
      <c r="K20" s="15">
        <v>1627</v>
      </c>
      <c r="L20" s="15">
        <v>6</v>
      </c>
      <c r="M20" s="15">
        <v>211700000</v>
      </c>
      <c r="N20" s="17">
        <v>37005</v>
      </c>
      <c r="O20" s="18">
        <f t="shared" si="3"/>
        <v>27779</v>
      </c>
      <c r="P20" s="17">
        <v>8430</v>
      </c>
      <c r="Q20" s="17">
        <v>0</v>
      </c>
      <c r="R20" s="17">
        <v>796</v>
      </c>
      <c r="S20" s="18">
        <v>2738586959</v>
      </c>
      <c r="T20" s="18">
        <v>145166603</v>
      </c>
      <c r="U20" s="18">
        <v>52130601</v>
      </c>
      <c r="V20" s="3">
        <v>111928</v>
      </c>
      <c r="W20" s="3">
        <v>99656</v>
      </c>
      <c r="X20" s="4">
        <v>16072</v>
      </c>
      <c r="Y20" s="4">
        <v>36267</v>
      </c>
      <c r="Z20" s="3">
        <v>121742</v>
      </c>
      <c r="AA20" s="3">
        <v>108565</v>
      </c>
      <c r="AB20" s="3">
        <v>17205</v>
      </c>
      <c r="AC20" s="3">
        <v>39985</v>
      </c>
      <c r="AD20" s="3">
        <v>71582</v>
      </c>
      <c r="AE20" s="3">
        <v>65390</v>
      </c>
      <c r="AF20" s="3">
        <v>9572</v>
      </c>
      <c r="AG20" s="3">
        <v>25118</v>
      </c>
      <c r="AH20" s="3">
        <v>75448</v>
      </c>
      <c r="AI20" s="3">
        <v>12247</v>
      </c>
      <c r="AJ20" s="3">
        <v>27452</v>
      </c>
      <c r="AK20" s="3">
        <v>89746</v>
      </c>
      <c r="AL20" s="3">
        <v>13977</v>
      </c>
      <c r="AM20" s="3">
        <v>33326</v>
      </c>
      <c r="AN20" s="3">
        <v>55929</v>
      </c>
      <c r="AO20" s="3">
        <v>8121</v>
      </c>
      <c r="AP20" s="3">
        <v>21607</v>
      </c>
      <c r="AQ20" s="3">
        <v>12641</v>
      </c>
      <c r="AR20" s="3">
        <v>1912</v>
      </c>
      <c r="AS20" s="3">
        <v>4708</v>
      </c>
      <c r="AT20" s="3">
        <v>10588</v>
      </c>
      <c r="AU20" s="3">
        <v>1691</v>
      </c>
      <c r="AV20" s="3">
        <v>4004</v>
      </c>
      <c r="AW20" s="3">
        <v>5657</v>
      </c>
      <c r="AX20" s="3">
        <v>816</v>
      </c>
      <c r="AY20" s="3">
        <v>2188</v>
      </c>
      <c r="AZ20" s="3">
        <v>11567</v>
      </c>
      <c r="BA20" s="3">
        <v>1913</v>
      </c>
      <c r="BB20" s="3">
        <v>4107</v>
      </c>
      <c r="BC20" s="3">
        <v>8231</v>
      </c>
      <c r="BD20" s="3">
        <v>1537</v>
      </c>
      <c r="BE20" s="3">
        <v>2655</v>
      </c>
      <c r="BF20" s="3">
        <v>3804</v>
      </c>
      <c r="BG20" s="3">
        <v>635</v>
      </c>
      <c r="BH20" s="3">
        <v>1323</v>
      </c>
    </row>
    <row r="21" spans="1:60" ht="15">
      <c r="A21" s="11" t="s">
        <v>136</v>
      </c>
      <c r="B21" s="11" t="s">
        <v>137</v>
      </c>
      <c r="C21" s="12" t="s">
        <v>138</v>
      </c>
      <c r="D21" s="30" t="s">
        <v>139</v>
      </c>
      <c r="E21" s="13" t="s">
        <v>140</v>
      </c>
      <c r="F21" s="3" t="s">
        <v>52</v>
      </c>
      <c r="G21" s="3" t="s">
        <v>45</v>
      </c>
      <c r="H21" s="3" t="s">
        <v>45</v>
      </c>
      <c r="I21" s="3">
        <v>3.2149999999999999</v>
      </c>
      <c r="J21" s="14">
        <v>35.42</v>
      </c>
      <c r="K21" s="15">
        <v>23260</v>
      </c>
      <c r="L21" s="15">
        <v>7</v>
      </c>
      <c r="M21" s="15">
        <v>223300000</v>
      </c>
      <c r="N21" s="17">
        <v>35853</v>
      </c>
      <c r="O21" s="18">
        <f t="shared" si="3"/>
        <v>35853</v>
      </c>
      <c r="P21" s="17">
        <v>0</v>
      </c>
      <c r="Q21" s="17">
        <v>0</v>
      </c>
      <c r="R21" s="17">
        <v>0</v>
      </c>
      <c r="S21" s="18">
        <v>3052766528</v>
      </c>
      <c r="T21" s="18">
        <v>122486253</v>
      </c>
      <c r="U21" s="18">
        <v>40357758</v>
      </c>
      <c r="V21" s="3">
        <v>115039</v>
      </c>
      <c r="W21" s="3">
        <v>101229</v>
      </c>
      <c r="X21" s="4">
        <v>16050</v>
      </c>
      <c r="Y21" s="4">
        <v>36940</v>
      </c>
      <c r="Z21" s="3">
        <v>124138</v>
      </c>
      <c r="AA21" s="3">
        <v>111260</v>
      </c>
      <c r="AB21" s="3">
        <v>17543</v>
      </c>
      <c r="AC21" s="3">
        <v>41105</v>
      </c>
      <c r="AD21" s="3">
        <v>74033</v>
      </c>
      <c r="AE21" s="3">
        <v>67803</v>
      </c>
      <c r="AF21" s="3">
        <v>9790</v>
      </c>
      <c r="AG21" s="3">
        <v>26168</v>
      </c>
      <c r="AH21" s="3">
        <v>84748</v>
      </c>
      <c r="AI21" s="3">
        <v>13358</v>
      </c>
      <c r="AJ21" s="3">
        <v>31051</v>
      </c>
      <c r="AK21" s="3">
        <v>99165</v>
      </c>
      <c r="AL21" s="3">
        <v>15498</v>
      </c>
      <c r="AM21" s="3">
        <v>36821</v>
      </c>
      <c r="AN21" s="3">
        <v>61659</v>
      </c>
      <c r="AO21" s="3">
        <v>8836</v>
      </c>
      <c r="AP21" s="3">
        <v>23906</v>
      </c>
      <c r="AQ21" s="3">
        <v>8750</v>
      </c>
      <c r="AR21" s="3">
        <v>1295</v>
      </c>
      <c r="AS21" s="3">
        <v>3277</v>
      </c>
      <c r="AT21" s="3">
        <v>6675</v>
      </c>
      <c r="AU21" s="3">
        <v>963</v>
      </c>
      <c r="AV21" s="3">
        <v>2598</v>
      </c>
      <c r="AW21" s="3">
        <v>3661</v>
      </c>
      <c r="AX21" s="3">
        <v>524</v>
      </c>
      <c r="AY21" s="3">
        <v>1457</v>
      </c>
      <c r="AZ21" s="3">
        <v>7731</v>
      </c>
      <c r="BA21" s="3">
        <v>1397</v>
      </c>
      <c r="BB21" s="3">
        <v>2612</v>
      </c>
      <c r="BC21" s="3">
        <v>5420</v>
      </c>
      <c r="BD21" s="3">
        <v>1082</v>
      </c>
      <c r="BE21" s="3">
        <v>1686</v>
      </c>
      <c r="BF21" s="3">
        <v>2483</v>
      </c>
      <c r="BG21" s="3">
        <v>430</v>
      </c>
      <c r="BH21" s="3">
        <v>805</v>
      </c>
    </row>
    <row r="22" spans="1:60" ht="15">
      <c r="A22" s="11" t="s">
        <v>141</v>
      </c>
      <c r="B22" s="11" t="s">
        <v>142</v>
      </c>
      <c r="C22" s="12" t="s">
        <v>143</v>
      </c>
      <c r="D22" s="30" t="s">
        <v>144</v>
      </c>
      <c r="E22" s="13" t="s">
        <v>145</v>
      </c>
      <c r="F22" s="3" t="s">
        <v>52</v>
      </c>
      <c r="G22" s="3" t="s">
        <v>70</v>
      </c>
      <c r="H22" s="3" t="s">
        <v>146</v>
      </c>
      <c r="I22" s="3">
        <v>1.82</v>
      </c>
      <c r="J22" s="14">
        <v>37.479999999999997</v>
      </c>
      <c r="K22" s="15">
        <v>6216</v>
      </c>
      <c r="L22" s="15">
        <v>32</v>
      </c>
      <c r="M22" s="15">
        <v>22760000</v>
      </c>
      <c r="N22" s="17">
        <v>76285</v>
      </c>
      <c r="O22" s="18">
        <f t="shared" si="3"/>
        <v>60164</v>
      </c>
      <c r="P22" s="17">
        <v>8991</v>
      </c>
      <c r="Q22" s="17">
        <v>443</v>
      </c>
      <c r="R22" s="17">
        <v>6687</v>
      </c>
      <c r="S22" s="18">
        <v>920495904</v>
      </c>
      <c r="T22" s="18">
        <v>749502946</v>
      </c>
      <c r="U22" s="18">
        <v>150636200</v>
      </c>
      <c r="V22" s="3">
        <v>237403</v>
      </c>
      <c r="W22" s="3">
        <v>164246</v>
      </c>
      <c r="X22" s="4">
        <v>29804</v>
      </c>
      <c r="Y22" s="4">
        <v>55087</v>
      </c>
      <c r="Z22" s="3">
        <v>92185</v>
      </c>
      <c r="AA22" s="3">
        <v>62667</v>
      </c>
      <c r="AB22" s="3">
        <v>11127</v>
      </c>
      <c r="AC22" s="3">
        <v>21809</v>
      </c>
      <c r="AD22" s="3">
        <v>47458</v>
      </c>
      <c r="AE22" s="3">
        <v>32955</v>
      </c>
      <c r="AF22" s="3">
        <v>5739</v>
      </c>
      <c r="AG22" s="3">
        <v>11495</v>
      </c>
      <c r="AH22" s="3">
        <v>59434</v>
      </c>
      <c r="AI22" s="3">
        <v>10544</v>
      </c>
      <c r="AJ22" s="3">
        <v>20322</v>
      </c>
      <c r="AK22" s="3">
        <v>23789</v>
      </c>
      <c r="AL22" s="3">
        <v>4107</v>
      </c>
      <c r="AM22" s="3">
        <v>8305</v>
      </c>
      <c r="AN22" s="3">
        <v>11852</v>
      </c>
      <c r="AO22" s="3">
        <v>1953</v>
      </c>
      <c r="AP22" s="3">
        <v>4244</v>
      </c>
      <c r="AQ22" s="3">
        <v>77964</v>
      </c>
      <c r="AR22" s="3">
        <v>13472</v>
      </c>
      <c r="AS22" s="3">
        <v>27124</v>
      </c>
      <c r="AT22" s="3">
        <v>27867</v>
      </c>
      <c r="AU22" s="3">
        <v>4653</v>
      </c>
      <c r="AV22" s="3">
        <v>10080</v>
      </c>
      <c r="AW22" s="3">
        <v>14504</v>
      </c>
      <c r="AX22" s="3">
        <v>2370</v>
      </c>
      <c r="AY22" s="3">
        <v>5307</v>
      </c>
      <c r="AZ22" s="3">
        <v>26848</v>
      </c>
      <c r="BA22" s="3">
        <v>5788</v>
      </c>
      <c r="BB22" s="3">
        <v>7641</v>
      </c>
      <c r="BC22" s="3">
        <v>11011</v>
      </c>
      <c r="BD22" s="3">
        <v>2367</v>
      </c>
      <c r="BE22" s="3">
        <v>3424</v>
      </c>
      <c r="BF22" s="3">
        <v>6599</v>
      </c>
      <c r="BG22" s="3">
        <v>1416</v>
      </c>
      <c r="BH22" s="3">
        <v>1944</v>
      </c>
    </row>
    <row r="23" spans="1:60" ht="15">
      <c r="A23" s="11" t="s">
        <v>147</v>
      </c>
      <c r="B23" s="11" t="s">
        <v>148</v>
      </c>
      <c r="C23" s="12" t="s">
        <v>149</v>
      </c>
      <c r="D23" s="30" t="s">
        <v>150</v>
      </c>
      <c r="E23" s="13" t="s">
        <v>151</v>
      </c>
      <c r="F23" s="3" t="s">
        <v>52</v>
      </c>
      <c r="G23" s="3" t="s">
        <v>70</v>
      </c>
      <c r="H23" s="3" t="s">
        <v>125</v>
      </c>
      <c r="I23" s="3">
        <v>3.4380000000000002</v>
      </c>
      <c r="J23" s="23">
        <v>44.86</v>
      </c>
      <c r="K23" s="15">
        <v>11479</v>
      </c>
      <c r="L23" s="15">
        <v>13</v>
      </c>
      <c r="M23" s="15">
        <v>61630000</v>
      </c>
      <c r="N23" s="17">
        <v>22846</v>
      </c>
      <c r="O23" s="18">
        <f t="shared" si="3"/>
        <v>22550</v>
      </c>
      <c r="P23" s="17">
        <v>91</v>
      </c>
      <c r="Q23" s="17">
        <v>0</v>
      </c>
      <c r="R23" s="17">
        <v>205</v>
      </c>
      <c r="S23" s="18">
        <v>2911206758</v>
      </c>
      <c r="T23" s="18">
        <v>500205107</v>
      </c>
      <c r="U23" s="18">
        <v>27211743</v>
      </c>
      <c r="V23" s="3">
        <v>230315</v>
      </c>
      <c r="W23" s="3">
        <v>226191</v>
      </c>
      <c r="X23" s="4">
        <v>52679</v>
      </c>
      <c r="Y23" s="4">
        <v>64744</v>
      </c>
      <c r="Z23" s="3">
        <v>126294</v>
      </c>
      <c r="AA23" s="3">
        <v>123720</v>
      </c>
      <c r="AB23" s="3">
        <v>26397</v>
      </c>
      <c r="AC23" s="3">
        <v>37846</v>
      </c>
      <c r="AD23" s="3">
        <v>59050</v>
      </c>
      <c r="AE23" s="3">
        <v>58058</v>
      </c>
      <c r="AF23" s="3">
        <v>11225</v>
      </c>
      <c r="AG23" s="3">
        <v>18995</v>
      </c>
      <c r="AH23" s="3">
        <v>182384</v>
      </c>
      <c r="AI23" s="3">
        <v>41708</v>
      </c>
      <c r="AJ23" s="3">
        <v>52979</v>
      </c>
      <c r="AK23" s="3">
        <v>100898</v>
      </c>
      <c r="AL23" s="3">
        <v>21231</v>
      </c>
      <c r="AM23" s="3">
        <v>31082</v>
      </c>
      <c r="AN23" s="3">
        <v>46932</v>
      </c>
      <c r="AO23" s="3">
        <v>9015</v>
      </c>
      <c r="AP23" s="3">
        <v>15397</v>
      </c>
      <c r="AQ23" s="3">
        <v>35354</v>
      </c>
      <c r="AR23" s="3">
        <v>8363</v>
      </c>
      <c r="AS23" s="3">
        <v>10096</v>
      </c>
      <c r="AT23" s="3">
        <v>19319</v>
      </c>
      <c r="AU23" s="3">
        <v>4225</v>
      </c>
      <c r="AV23" s="3">
        <v>5905</v>
      </c>
      <c r="AW23" s="3">
        <v>9687</v>
      </c>
      <c r="AX23" s="3">
        <v>1811</v>
      </c>
      <c r="AY23" s="3">
        <v>3248</v>
      </c>
      <c r="AZ23" s="3">
        <v>8453</v>
      </c>
      <c r="BA23" s="3">
        <v>2608</v>
      </c>
      <c r="BB23" s="3">
        <v>1669</v>
      </c>
      <c r="BC23" s="3">
        <v>3503</v>
      </c>
      <c r="BD23" s="3">
        <v>941</v>
      </c>
      <c r="BE23" s="3">
        <v>859</v>
      </c>
      <c r="BF23" s="3">
        <v>1439</v>
      </c>
      <c r="BG23" s="3">
        <v>399</v>
      </c>
      <c r="BH23" s="3">
        <v>350</v>
      </c>
    </row>
    <row r="24" spans="1:60" ht="15">
      <c r="A24" s="11" t="s">
        <v>152</v>
      </c>
      <c r="B24" s="11" t="s">
        <v>153</v>
      </c>
      <c r="C24" s="12" t="s">
        <v>154</v>
      </c>
      <c r="D24" s="30" t="s">
        <v>155</v>
      </c>
      <c r="E24" s="13" t="s">
        <v>156</v>
      </c>
      <c r="F24" s="3" t="s">
        <v>52</v>
      </c>
      <c r="G24" s="3" t="s">
        <v>70</v>
      </c>
      <c r="H24" s="3" t="s">
        <v>146</v>
      </c>
      <c r="I24" s="3">
        <v>0.64400000000000002</v>
      </c>
      <c r="J24" s="14">
        <v>39.86</v>
      </c>
      <c r="K24" s="15">
        <v>562</v>
      </c>
      <c r="L24" s="15">
        <v>11</v>
      </c>
      <c r="M24" s="15">
        <v>27760000</v>
      </c>
      <c r="N24" s="17">
        <v>22593</v>
      </c>
      <c r="O24" s="18">
        <f t="shared" si="3"/>
        <v>22593</v>
      </c>
      <c r="P24" s="17">
        <v>0</v>
      </c>
      <c r="Q24" s="17">
        <v>0</v>
      </c>
      <c r="R24" s="17">
        <v>0</v>
      </c>
      <c r="S24" s="18">
        <v>360032733</v>
      </c>
      <c r="T24" s="18">
        <v>246561694</v>
      </c>
      <c r="U24" s="18">
        <v>37535232</v>
      </c>
      <c r="V24" s="3">
        <v>114304</v>
      </c>
      <c r="W24" s="3">
        <v>110618</v>
      </c>
      <c r="X24" s="4">
        <v>20661</v>
      </c>
      <c r="Y24" s="4">
        <v>36228</v>
      </c>
      <c r="Z24" s="3">
        <v>49615</v>
      </c>
      <c r="AA24" s="3">
        <v>47346</v>
      </c>
      <c r="AB24" s="3">
        <v>8495</v>
      </c>
      <c r="AC24" s="3">
        <v>15872</v>
      </c>
      <c r="AD24" s="3">
        <v>22550</v>
      </c>
      <c r="AE24" s="3">
        <v>21517</v>
      </c>
      <c r="AF24" s="3">
        <v>3815</v>
      </c>
      <c r="AG24" s="3">
        <v>7251</v>
      </c>
      <c r="AH24" s="3">
        <v>47299</v>
      </c>
      <c r="AI24" s="3">
        <v>8692</v>
      </c>
      <c r="AJ24" s="3">
        <v>15862</v>
      </c>
      <c r="AK24" s="3">
        <v>19910</v>
      </c>
      <c r="AL24" s="3">
        <v>3490</v>
      </c>
      <c r="AM24" s="3">
        <v>6746</v>
      </c>
      <c r="AN24" s="3">
        <v>8959</v>
      </c>
      <c r="AO24" s="3">
        <v>1618</v>
      </c>
      <c r="AP24" s="3">
        <v>3059</v>
      </c>
      <c r="AQ24" s="3">
        <v>51983</v>
      </c>
      <c r="AR24" s="3">
        <v>9195</v>
      </c>
      <c r="AS24" s="3">
        <v>17597</v>
      </c>
      <c r="AT24" s="3">
        <v>21884</v>
      </c>
      <c r="AU24" s="3">
        <v>3686</v>
      </c>
      <c r="AV24" s="3">
        <v>7556</v>
      </c>
      <c r="AW24" s="3">
        <v>10146</v>
      </c>
      <c r="AX24" s="3">
        <v>1667</v>
      </c>
      <c r="AY24" s="3">
        <v>3568</v>
      </c>
      <c r="AZ24" s="3">
        <v>11336</v>
      </c>
      <c r="BA24" s="3">
        <v>2774</v>
      </c>
      <c r="BB24" s="3">
        <v>2769</v>
      </c>
      <c r="BC24" s="3">
        <v>5552</v>
      </c>
      <c r="BD24" s="3">
        <v>1319</v>
      </c>
      <c r="BE24" s="3">
        <v>1570</v>
      </c>
      <c r="BF24" s="3">
        <v>2412</v>
      </c>
      <c r="BG24" s="3">
        <v>530</v>
      </c>
      <c r="BH24" s="3">
        <v>624</v>
      </c>
    </row>
    <row r="25" spans="1:60" ht="15">
      <c r="A25" s="11" t="s">
        <v>157</v>
      </c>
      <c r="B25" s="16" t="s">
        <v>158</v>
      </c>
      <c r="C25" s="12" t="s">
        <v>159</v>
      </c>
      <c r="D25" s="30" t="s">
        <v>160</v>
      </c>
      <c r="E25" s="13" t="s">
        <v>161</v>
      </c>
      <c r="F25" s="3" t="s">
        <v>52</v>
      </c>
      <c r="G25" s="3" t="s">
        <v>70</v>
      </c>
      <c r="H25" s="3" t="s">
        <v>162</v>
      </c>
      <c r="I25" s="4">
        <v>2.4809999999999999</v>
      </c>
      <c r="J25" s="14">
        <v>44.81</v>
      </c>
      <c r="K25" s="15">
        <v>78595</v>
      </c>
      <c r="L25" s="15">
        <v>74</v>
      </c>
      <c r="M25" s="15">
        <v>6661484</v>
      </c>
      <c r="N25" s="17">
        <v>24875</v>
      </c>
      <c r="O25" s="18">
        <f t="shared" si="3"/>
        <v>20660</v>
      </c>
      <c r="P25" s="17">
        <v>3461</v>
      </c>
      <c r="Q25" s="17">
        <v>286</v>
      </c>
      <c r="R25" s="17">
        <v>468</v>
      </c>
      <c r="S25" s="18">
        <v>1278964653</v>
      </c>
      <c r="T25" s="18">
        <v>1020139551</v>
      </c>
      <c r="U25" s="18">
        <v>66662367</v>
      </c>
      <c r="V25" s="3">
        <v>377780</v>
      </c>
      <c r="W25" s="3">
        <v>363879</v>
      </c>
      <c r="X25" s="4">
        <v>79458</v>
      </c>
      <c r="Y25" s="4">
        <v>109045</v>
      </c>
      <c r="Z25" s="3">
        <v>157484</v>
      </c>
      <c r="AA25" s="3">
        <v>151555</v>
      </c>
      <c r="AB25" s="3">
        <v>30875</v>
      </c>
      <c r="AC25" s="3">
        <v>47446</v>
      </c>
      <c r="AD25" s="3">
        <v>74990</v>
      </c>
      <c r="AE25" s="3">
        <v>72529</v>
      </c>
      <c r="AF25" s="3">
        <v>13639</v>
      </c>
      <c r="AG25" s="3">
        <v>23739</v>
      </c>
      <c r="AH25" s="3">
        <v>169697</v>
      </c>
      <c r="AI25" s="3">
        <v>36984</v>
      </c>
      <c r="AJ25" s="3">
        <v>50612</v>
      </c>
      <c r="AK25" s="3">
        <v>71978</v>
      </c>
      <c r="AL25" s="3">
        <v>14777</v>
      </c>
      <c r="AM25" s="3">
        <v>22415</v>
      </c>
      <c r="AN25" s="3">
        <v>33298</v>
      </c>
      <c r="AO25" s="3">
        <v>6294</v>
      </c>
      <c r="AP25" s="3">
        <v>10841</v>
      </c>
      <c r="AQ25" s="3">
        <v>174506</v>
      </c>
      <c r="AR25" s="3">
        <v>37644</v>
      </c>
      <c r="AS25" s="3">
        <v>53195</v>
      </c>
      <c r="AT25" s="3">
        <v>71979</v>
      </c>
      <c r="AU25" s="3">
        <v>14430</v>
      </c>
      <c r="AV25" s="3">
        <v>22810</v>
      </c>
      <c r="AW25" s="3">
        <v>35487</v>
      </c>
      <c r="AX25" s="3">
        <v>6497</v>
      </c>
      <c r="AY25" s="3">
        <v>11797</v>
      </c>
      <c r="AZ25" s="3">
        <v>19676</v>
      </c>
      <c r="BA25" s="3">
        <v>4830</v>
      </c>
      <c r="BB25" s="3">
        <v>5238</v>
      </c>
      <c r="BC25" s="3">
        <v>7598</v>
      </c>
      <c r="BD25" s="3">
        <v>1668</v>
      </c>
      <c r="BE25" s="3">
        <v>2221</v>
      </c>
      <c r="BF25" s="3">
        <v>3744</v>
      </c>
      <c r="BG25" s="3">
        <v>848</v>
      </c>
      <c r="BH25" s="3">
        <v>1101</v>
      </c>
    </row>
    <row r="26" spans="1:60" ht="15">
      <c r="A26" s="11" t="s">
        <v>163</v>
      </c>
      <c r="B26" s="16" t="s">
        <v>164</v>
      </c>
      <c r="C26" s="12" t="s">
        <v>165</v>
      </c>
      <c r="D26" s="30" t="s">
        <v>166</v>
      </c>
      <c r="E26" s="13" t="s">
        <v>167</v>
      </c>
      <c r="F26" s="3" t="s">
        <v>52</v>
      </c>
      <c r="G26" s="3" t="s">
        <v>70</v>
      </c>
      <c r="H26" s="3" t="s">
        <v>168</v>
      </c>
      <c r="I26" s="21">
        <v>0.115</v>
      </c>
      <c r="J26" s="14">
        <v>36.020000000000003</v>
      </c>
      <c r="K26" s="15">
        <v>1272</v>
      </c>
      <c r="L26" s="15">
        <v>9</v>
      </c>
      <c r="M26" s="15">
        <v>5046917</v>
      </c>
      <c r="N26" s="17">
        <v>16300</v>
      </c>
      <c r="O26" s="18">
        <f t="shared" si="3"/>
        <v>13833</v>
      </c>
      <c r="P26" s="17">
        <v>1960</v>
      </c>
      <c r="Q26" s="17">
        <v>34</v>
      </c>
      <c r="R26" s="17">
        <v>473</v>
      </c>
      <c r="S26" s="18">
        <v>26103383</v>
      </c>
      <c r="T26" s="18">
        <v>57821506</v>
      </c>
      <c r="U26" s="18">
        <v>31302412</v>
      </c>
      <c r="V26" s="3">
        <v>11979</v>
      </c>
      <c r="W26" s="3">
        <v>11158</v>
      </c>
      <c r="X26" s="4">
        <v>1802</v>
      </c>
      <c r="Y26" s="4">
        <v>4068</v>
      </c>
      <c r="Z26" s="3">
        <v>7873</v>
      </c>
      <c r="AA26" s="3">
        <v>7300</v>
      </c>
      <c r="AB26" s="3">
        <v>1329</v>
      </c>
      <c r="AC26" s="3">
        <v>2471</v>
      </c>
      <c r="AD26" s="3">
        <v>5076</v>
      </c>
      <c r="AE26" s="3">
        <v>4781</v>
      </c>
      <c r="AF26" s="3">
        <v>799</v>
      </c>
      <c r="AG26" s="3">
        <v>1748</v>
      </c>
      <c r="AH26" s="3">
        <v>1862</v>
      </c>
      <c r="AI26" s="3">
        <v>299</v>
      </c>
      <c r="AJ26" s="3">
        <v>660</v>
      </c>
      <c r="AK26" s="3">
        <v>1081</v>
      </c>
      <c r="AL26" s="3">
        <v>194</v>
      </c>
      <c r="AM26" s="3">
        <v>345</v>
      </c>
      <c r="AN26" s="3">
        <v>775</v>
      </c>
      <c r="AO26" s="3">
        <v>116</v>
      </c>
      <c r="AP26" s="3">
        <v>290</v>
      </c>
      <c r="AQ26" s="3">
        <v>3726</v>
      </c>
      <c r="AR26" s="3">
        <v>501</v>
      </c>
      <c r="AS26" s="3">
        <v>1535</v>
      </c>
      <c r="AT26" s="3">
        <v>2003</v>
      </c>
      <c r="AU26" s="3">
        <v>300</v>
      </c>
      <c r="AV26" s="3">
        <v>753</v>
      </c>
      <c r="AW26" s="3">
        <v>1560</v>
      </c>
      <c r="AX26" s="3">
        <v>241</v>
      </c>
      <c r="AY26" s="3">
        <v>629</v>
      </c>
      <c r="AZ26" s="3">
        <v>5570</v>
      </c>
      <c r="BA26" s="3">
        <v>1002</v>
      </c>
      <c r="BB26" s="22">
        <v>1873</v>
      </c>
      <c r="BC26" s="3">
        <v>4216</v>
      </c>
      <c r="BD26" s="3">
        <v>835</v>
      </c>
      <c r="BE26" s="3">
        <v>1373</v>
      </c>
      <c r="BF26" s="3">
        <v>2446</v>
      </c>
      <c r="BG26" s="3">
        <v>442</v>
      </c>
      <c r="BH26" s="3">
        <v>829</v>
      </c>
    </row>
    <row r="27" spans="1:60" ht="15">
      <c r="A27" s="11" t="s">
        <v>169</v>
      </c>
      <c r="B27" s="16" t="s">
        <v>170</v>
      </c>
      <c r="C27" s="12" t="s">
        <v>171</v>
      </c>
      <c r="D27" s="30" t="s">
        <v>172</v>
      </c>
      <c r="E27" s="13" t="s">
        <v>173</v>
      </c>
      <c r="F27" s="3" t="s">
        <v>52</v>
      </c>
      <c r="G27" s="3" t="s">
        <v>70</v>
      </c>
      <c r="H27" s="3" t="s">
        <v>71</v>
      </c>
      <c r="I27" s="3">
        <v>1.1120000000000001</v>
      </c>
      <c r="J27" s="14">
        <v>42.77</v>
      </c>
      <c r="K27" s="15">
        <v>105</v>
      </c>
      <c r="L27" s="15">
        <v>6</v>
      </c>
      <c r="M27" s="15">
        <v>74420000</v>
      </c>
      <c r="N27" s="17">
        <v>20680</v>
      </c>
      <c r="O27" s="18">
        <f t="shared" si="3"/>
        <v>14355</v>
      </c>
      <c r="P27" s="17">
        <v>5889</v>
      </c>
      <c r="Q27" s="17">
        <v>189</v>
      </c>
      <c r="R27" s="17">
        <v>247</v>
      </c>
      <c r="S27" s="18">
        <v>533374033</v>
      </c>
      <c r="T27" s="18">
        <v>516424885</v>
      </c>
      <c r="U27" s="18">
        <v>62935176</v>
      </c>
      <c r="V27" s="3">
        <v>244079</v>
      </c>
      <c r="W27" s="3">
        <v>238799</v>
      </c>
      <c r="X27" s="4">
        <v>51412</v>
      </c>
      <c r="Y27" s="4">
        <v>71847</v>
      </c>
      <c r="Z27" s="3">
        <v>90313</v>
      </c>
      <c r="AA27" s="3">
        <v>87829</v>
      </c>
      <c r="AB27" s="3">
        <v>17665</v>
      </c>
      <c r="AC27" s="3">
        <v>27475</v>
      </c>
      <c r="AD27" s="3">
        <v>41677</v>
      </c>
      <c r="AE27" s="3">
        <v>40921</v>
      </c>
      <c r="AF27" s="3">
        <v>7323</v>
      </c>
      <c r="AG27" s="3">
        <v>13872</v>
      </c>
      <c r="AH27" s="3">
        <v>95128</v>
      </c>
      <c r="AI27" s="3">
        <v>20178</v>
      </c>
      <c r="AJ27" s="3">
        <v>28676</v>
      </c>
      <c r="AK27" s="3">
        <v>35747</v>
      </c>
      <c r="AL27" s="3">
        <v>7156</v>
      </c>
      <c r="AM27" s="3">
        <v>11273</v>
      </c>
      <c r="AN27" s="3">
        <v>16001</v>
      </c>
      <c r="AO27" s="3">
        <v>2853</v>
      </c>
      <c r="AP27" s="3">
        <v>5352</v>
      </c>
      <c r="AQ27" s="3">
        <v>123056</v>
      </c>
      <c r="AR27" s="3">
        <v>25963</v>
      </c>
      <c r="AS27" s="3">
        <v>37884</v>
      </c>
      <c r="AT27" s="3">
        <v>44404</v>
      </c>
      <c r="AU27" s="3">
        <v>8793</v>
      </c>
      <c r="AV27" s="3">
        <v>13947</v>
      </c>
      <c r="AW27" s="3">
        <v>21473</v>
      </c>
      <c r="AX27" s="3">
        <v>3718</v>
      </c>
      <c r="AY27" s="3">
        <v>7515</v>
      </c>
      <c r="AZ27" s="3">
        <v>20615</v>
      </c>
      <c r="BA27" s="3">
        <v>5271</v>
      </c>
      <c r="BB27" s="3">
        <v>5287</v>
      </c>
      <c r="BC27" s="3">
        <v>7678</v>
      </c>
      <c r="BD27" s="3">
        <v>1716</v>
      </c>
      <c r="BE27" s="3">
        <v>2255</v>
      </c>
      <c r="BF27" s="3">
        <v>3447</v>
      </c>
      <c r="BG27" s="3">
        <v>752</v>
      </c>
      <c r="BH27" s="3">
        <v>1005</v>
      </c>
    </row>
    <row r="28" spans="1:60" ht="15">
      <c r="A28" s="11" t="s">
        <v>174</v>
      </c>
      <c r="B28" s="16" t="s">
        <v>175</v>
      </c>
      <c r="C28" s="19" t="s">
        <v>176</v>
      </c>
      <c r="D28" s="30" t="s">
        <v>177</v>
      </c>
      <c r="E28" s="13" t="s">
        <v>178</v>
      </c>
      <c r="F28" s="3" t="s">
        <v>52</v>
      </c>
      <c r="G28" s="3" t="s">
        <v>53</v>
      </c>
      <c r="H28" s="3" t="s">
        <v>179</v>
      </c>
      <c r="I28" s="3">
        <v>0.68400000000000005</v>
      </c>
      <c r="J28" s="14">
        <v>34.82</v>
      </c>
      <c r="K28" s="15">
        <v>11</v>
      </c>
      <c r="L28" s="15">
        <v>4</v>
      </c>
      <c r="M28" s="15">
        <v>75940000</v>
      </c>
      <c r="N28" s="17">
        <v>38838</v>
      </c>
      <c r="O28" s="18">
        <f t="shared" si="3"/>
        <v>33501</v>
      </c>
      <c r="P28" s="17">
        <v>4750</v>
      </c>
      <c r="Q28" s="17">
        <v>0</v>
      </c>
      <c r="R28" s="17">
        <v>587</v>
      </c>
      <c r="S28" s="18">
        <v>299907315</v>
      </c>
      <c r="T28" s="18">
        <v>301566861</v>
      </c>
      <c r="U28" s="18">
        <v>83266952</v>
      </c>
      <c r="V28" s="3">
        <v>50787</v>
      </c>
      <c r="W28" s="3">
        <v>34781</v>
      </c>
      <c r="X28" s="4">
        <v>4946</v>
      </c>
      <c r="Y28" s="4">
        <v>13329</v>
      </c>
      <c r="Z28" s="3">
        <v>30628</v>
      </c>
      <c r="AA28" s="3">
        <v>20562</v>
      </c>
      <c r="AB28" s="3">
        <v>3182</v>
      </c>
      <c r="AC28" s="3">
        <v>7871</v>
      </c>
      <c r="AD28" s="3">
        <v>27429</v>
      </c>
      <c r="AE28" s="3">
        <v>19008</v>
      </c>
      <c r="AF28" s="3">
        <v>2949</v>
      </c>
      <c r="AG28" s="3">
        <v>7132</v>
      </c>
      <c r="AH28" s="3">
        <v>12537</v>
      </c>
      <c r="AI28" s="3">
        <v>1782</v>
      </c>
      <c r="AJ28" s="3">
        <v>4785</v>
      </c>
      <c r="AK28" s="3">
        <v>6924</v>
      </c>
      <c r="AL28" s="3">
        <v>1018</v>
      </c>
      <c r="AM28" s="3">
        <v>2785</v>
      </c>
      <c r="AN28" s="3">
        <v>6676</v>
      </c>
      <c r="AO28" s="3">
        <v>965</v>
      </c>
      <c r="AP28" s="3">
        <v>2604</v>
      </c>
      <c r="AQ28" s="3">
        <v>14683</v>
      </c>
      <c r="AR28" s="3">
        <v>1834</v>
      </c>
      <c r="AS28" s="3">
        <v>6008</v>
      </c>
      <c r="AT28" s="3">
        <v>7482</v>
      </c>
      <c r="AU28" s="3">
        <v>1000</v>
      </c>
      <c r="AV28" s="3">
        <v>3062</v>
      </c>
      <c r="AW28" s="3">
        <v>7499</v>
      </c>
      <c r="AX28" s="3">
        <v>1021</v>
      </c>
      <c r="AY28" s="3">
        <v>3055</v>
      </c>
      <c r="AZ28" s="3">
        <v>7561</v>
      </c>
      <c r="BA28" s="3">
        <v>1330</v>
      </c>
      <c r="BB28" s="3">
        <v>2536</v>
      </c>
      <c r="BC28" s="3">
        <v>6156</v>
      </c>
      <c r="BD28" s="3">
        <v>1164</v>
      </c>
      <c r="BE28" s="3">
        <v>2024</v>
      </c>
      <c r="BF28" s="3">
        <v>4833</v>
      </c>
      <c r="BG28" s="3">
        <v>963</v>
      </c>
      <c r="BH28" s="3">
        <v>1473</v>
      </c>
    </row>
    <row r="29" spans="1:60" ht="15">
      <c r="A29" s="11" t="s">
        <v>180</v>
      </c>
      <c r="B29" s="16" t="s">
        <v>181</v>
      </c>
      <c r="C29" s="12" t="s">
        <v>182</v>
      </c>
      <c r="D29" s="30" t="s">
        <v>183</v>
      </c>
      <c r="E29" s="13" t="s">
        <v>184</v>
      </c>
      <c r="F29" s="3" t="s">
        <v>44</v>
      </c>
      <c r="G29" s="3" t="s">
        <v>70</v>
      </c>
      <c r="H29" s="3" t="s">
        <v>77</v>
      </c>
      <c r="I29" s="3">
        <v>1.34</v>
      </c>
      <c r="J29" s="14">
        <v>39.36</v>
      </c>
      <c r="K29" s="15">
        <v>7043</v>
      </c>
      <c r="L29" s="15">
        <v>3</v>
      </c>
      <c r="M29" s="15">
        <v>170700000</v>
      </c>
      <c r="N29" s="3" t="s">
        <v>46</v>
      </c>
      <c r="O29" s="3" t="s">
        <v>46</v>
      </c>
      <c r="P29" s="3" t="s">
        <v>46</v>
      </c>
      <c r="Q29" s="3" t="s">
        <v>46</v>
      </c>
      <c r="R29" s="3" t="s">
        <v>46</v>
      </c>
      <c r="S29" s="3" t="s">
        <v>46</v>
      </c>
      <c r="T29" s="3" t="s">
        <v>46</v>
      </c>
      <c r="U29" s="3" t="s">
        <v>46</v>
      </c>
      <c r="V29" s="3">
        <v>163626</v>
      </c>
      <c r="W29" s="3">
        <v>158424</v>
      </c>
      <c r="X29" s="4">
        <v>28861</v>
      </c>
      <c r="Y29" s="4">
        <v>54366</v>
      </c>
      <c r="Z29" s="3">
        <v>80794</v>
      </c>
      <c r="AA29" s="3">
        <v>77728</v>
      </c>
      <c r="AB29" s="3">
        <v>14539</v>
      </c>
      <c r="AC29" s="3">
        <v>26559</v>
      </c>
      <c r="AD29" s="3">
        <v>32685</v>
      </c>
      <c r="AE29" s="3">
        <v>31612</v>
      </c>
      <c r="AF29" s="3">
        <v>5085</v>
      </c>
      <c r="AG29" s="3">
        <v>11532</v>
      </c>
      <c r="AH29" s="3" t="s">
        <v>46</v>
      </c>
      <c r="AI29" s="3" t="s">
        <v>46</v>
      </c>
      <c r="AJ29" s="3" t="s">
        <v>46</v>
      </c>
      <c r="AK29" s="3" t="s">
        <v>46</v>
      </c>
      <c r="AL29" s="3" t="s">
        <v>46</v>
      </c>
      <c r="AM29" s="3" t="s">
        <v>46</v>
      </c>
      <c r="AN29" s="3" t="s">
        <v>46</v>
      </c>
      <c r="AO29" s="3" t="s">
        <v>46</v>
      </c>
      <c r="AP29" s="3" t="s">
        <v>46</v>
      </c>
      <c r="AQ29" s="3" t="s">
        <v>46</v>
      </c>
      <c r="AR29" s="3" t="s">
        <v>46</v>
      </c>
      <c r="AS29" s="3" t="s">
        <v>46</v>
      </c>
      <c r="AT29" s="3" t="s">
        <v>46</v>
      </c>
      <c r="AU29" s="3" t="s">
        <v>46</v>
      </c>
      <c r="AV29" s="3" t="s">
        <v>46</v>
      </c>
      <c r="AW29" s="3" t="s">
        <v>46</v>
      </c>
      <c r="AX29" s="3" t="s">
        <v>46</v>
      </c>
      <c r="AY29" s="3" t="s">
        <v>46</v>
      </c>
      <c r="AZ29" s="3" t="s">
        <v>46</v>
      </c>
      <c r="BA29" s="3" t="s">
        <v>46</v>
      </c>
      <c r="BB29" s="3" t="s">
        <v>46</v>
      </c>
      <c r="BC29" s="3" t="s">
        <v>46</v>
      </c>
      <c r="BD29" s="3" t="s">
        <v>46</v>
      </c>
      <c r="BE29" s="3" t="s">
        <v>46</v>
      </c>
      <c r="BF29" s="3" t="s">
        <v>46</v>
      </c>
      <c r="BG29" s="3" t="s">
        <v>46</v>
      </c>
      <c r="BH29" s="3" t="s">
        <v>46</v>
      </c>
    </row>
    <row r="30" spans="1:60" ht="15">
      <c r="A30" s="11" t="s">
        <v>185</v>
      </c>
      <c r="B30" s="11" t="s">
        <v>186</v>
      </c>
      <c r="C30" s="12" t="s">
        <v>187</v>
      </c>
      <c r="D30" s="30" t="s">
        <v>188</v>
      </c>
      <c r="E30" s="13" t="s">
        <v>189</v>
      </c>
      <c r="F30" s="3" t="s">
        <v>52</v>
      </c>
      <c r="G30" s="3" t="s">
        <v>45</v>
      </c>
      <c r="H30" s="3" t="s">
        <v>45</v>
      </c>
      <c r="I30" s="3">
        <v>0.26100000000000001</v>
      </c>
      <c r="J30" s="14">
        <v>37.25</v>
      </c>
      <c r="K30" s="15">
        <v>25263</v>
      </c>
      <c r="L30" s="15">
        <v>10</v>
      </c>
      <c r="M30" s="15">
        <v>9693336</v>
      </c>
      <c r="N30" s="17">
        <v>35017</v>
      </c>
      <c r="O30" s="18">
        <f t="shared" ref="O30:O31" si="4">N30-(P30+Q30+R30)</f>
        <v>28807</v>
      </c>
      <c r="P30" s="17">
        <v>2533</v>
      </c>
      <c r="Q30" s="17">
        <v>443</v>
      </c>
      <c r="R30" s="17">
        <v>3234</v>
      </c>
      <c r="S30" s="18">
        <v>146887207</v>
      </c>
      <c r="T30" s="18">
        <v>62274069</v>
      </c>
      <c r="U30" s="18">
        <v>52193483</v>
      </c>
      <c r="V30" s="3">
        <v>21059</v>
      </c>
      <c r="W30" s="3">
        <v>17409</v>
      </c>
      <c r="X30" s="4">
        <v>3146</v>
      </c>
      <c r="Y30" s="4">
        <v>5782</v>
      </c>
      <c r="Z30" s="3">
        <v>18070</v>
      </c>
      <c r="AA30" s="3">
        <v>14872</v>
      </c>
      <c r="AB30" s="3">
        <v>2694</v>
      </c>
      <c r="AC30" s="3">
        <v>5003</v>
      </c>
      <c r="AD30" s="3">
        <v>7454</v>
      </c>
      <c r="AE30" s="3">
        <v>6179</v>
      </c>
      <c r="AF30" s="3">
        <v>1068</v>
      </c>
      <c r="AG30" s="3">
        <v>2113</v>
      </c>
      <c r="AH30" s="3">
        <v>4310</v>
      </c>
      <c r="AI30" s="3">
        <v>783</v>
      </c>
      <c r="AJ30" s="3">
        <v>1389</v>
      </c>
      <c r="AK30" s="3">
        <v>5166</v>
      </c>
      <c r="AL30" s="3">
        <v>864</v>
      </c>
      <c r="AM30" s="3">
        <v>1823</v>
      </c>
      <c r="AN30" s="3">
        <v>2164</v>
      </c>
      <c r="AO30" s="3">
        <v>360</v>
      </c>
      <c r="AP30" s="3">
        <v>734</v>
      </c>
      <c r="AQ30" s="3">
        <v>3702</v>
      </c>
      <c r="AR30" s="3">
        <v>570</v>
      </c>
      <c r="AS30" s="3">
        <v>1382</v>
      </c>
      <c r="AT30" s="3">
        <v>2894</v>
      </c>
      <c r="AU30" s="3">
        <v>412</v>
      </c>
      <c r="AV30" s="3">
        <v>1121</v>
      </c>
      <c r="AW30" s="3">
        <v>1435</v>
      </c>
      <c r="AX30" s="3">
        <v>198</v>
      </c>
      <c r="AY30" s="3">
        <v>568</v>
      </c>
      <c r="AZ30" s="3">
        <v>9397</v>
      </c>
      <c r="BA30" s="3">
        <v>1793</v>
      </c>
      <c r="BB30" s="3">
        <v>3011</v>
      </c>
      <c r="BC30" s="3">
        <v>6812</v>
      </c>
      <c r="BD30" s="3">
        <v>1418</v>
      </c>
      <c r="BE30" s="3">
        <v>2059</v>
      </c>
      <c r="BF30" s="3">
        <v>2580</v>
      </c>
      <c r="BG30" s="3">
        <v>510</v>
      </c>
      <c r="BH30" s="3">
        <v>811</v>
      </c>
    </row>
    <row r="31" spans="1:60" ht="15">
      <c r="A31" s="11" t="s">
        <v>190</v>
      </c>
      <c r="B31" s="16" t="s">
        <v>191</v>
      </c>
      <c r="C31" s="12" t="s">
        <v>192</v>
      </c>
      <c r="D31" s="30" t="s">
        <v>193</v>
      </c>
      <c r="E31" s="13" t="s">
        <v>194</v>
      </c>
      <c r="F31" s="3" t="s">
        <v>52</v>
      </c>
      <c r="G31" s="3" t="s">
        <v>70</v>
      </c>
      <c r="H31" s="3" t="s">
        <v>146</v>
      </c>
      <c r="I31" s="4">
        <v>1.7130000000000001</v>
      </c>
      <c r="J31" s="14">
        <v>37.32</v>
      </c>
      <c r="K31" s="15">
        <v>9378</v>
      </c>
      <c r="L31" s="15">
        <v>48</v>
      </c>
      <c r="M31" s="15">
        <v>7674350</v>
      </c>
      <c r="N31" s="17">
        <v>60139</v>
      </c>
      <c r="O31" s="18">
        <f t="shared" si="4"/>
        <v>48254</v>
      </c>
      <c r="P31" s="17">
        <v>10287</v>
      </c>
      <c r="Q31" s="17">
        <v>0</v>
      </c>
      <c r="R31" s="17">
        <v>1598</v>
      </c>
      <c r="S31" s="18">
        <v>1076969813</v>
      </c>
      <c r="T31" s="18">
        <v>545977195</v>
      </c>
      <c r="U31" s="18">
        <v>90711003</v>
      </c>
      <c r="V31" s="3">
        <v>227024</v>
      </c>
      <c r="W31" s="3">
        <v>151071</v>
      </c>
      <c r="X31" s="4">
        <v>27890</v>
      </c>
      <c r="Y31" s="4">
        <v>50308</v>
      </c>
      <c r="Z31" s="3">
        <v>85605</v>
      </c>
      <c r="AA31" s="3">
        <v>56593</v>
      </c>
      <c r="AB31" s="3">
        <v>10265</v>
      </c>
      <c r="AC31" s="3">
        <v>19162</v>
      </c>
      <c r="AD31" s="3">
        <v>89930</v>
      </c>
      <c r="AE31" s="3">
        <v>29839</v>
      </c>
      <c r="AF31" s="3">
        <v>5341</v>
      </c>
      <c r="AG31" s="3">
        <v>10249</v>
      </c>
      <c r="AH31" s="3">
        <v>70650</v>
      </c>
      <c r="AI31" s="3">
        <v>12771</v>
      </c>
      <c r="AJ31" s="3">
        <v>23949</v>
      </c>
      <c r="AK31" s="3">
        <v>26817</v>
      </c>
      <c r="AL31" s="3">
        <v>4750</v>
      </c>
      <c r="AM31" s="3">
        <v>9219</v>
      </c>
      <c r="AN31" s="3">
        <v>13772</v>
      </c>
      <c r="AO31" s="3">
        <v>2317</v>
      </c>
      <c r="AP31" s="3">
        <v>4924</v>
      </c>
      <c r="AQ31" s="3">
        <v>59073</v>
      </c>
      <c r="AR31" s="3">
        <v>10325</v>
      </c>
      <c r="AS31" s="3">
        <v>20516</v>
      </c>
      <c r="AT31" s="3">
        <v>21249</v>
      </c>
      <c r="AU31" s="3">
        <v>3638</v>
      </c>
      <c r="AV31" s="3">
        <v>7430</v>
      </c>
      <c r="AW31" s="3">
        <v>11063</v>
      </c>
      <c r="AX31" s="3">
        <v>1847</v>
      </c>
      <c r="AY31" s="3">
        <v>3927</v>
      </c>
      <c r="AZ31" s="3">
        <v>21348</v>
      </c>
      <c r="BA31" s="3">
        <v>4794</v>
      </c>
      <c r="BB31" s="3">
        <v>5843</v>
      </c>
      <c r="BC31" s="3">
        <v>8527</v>
      </c>
      <c r="BD31" s="3">
        <v>1877</v>
      </c>
      <c r="BE31" s="3">
        <v>2513</v>
      </c>
      <c r="BF31" s="3">
        <v>5004</v>
      </c>
      <c r="BG31" s="3">
        <v>1177</v>
      </c>
      <c r="BH31" s="3">
        <v>1398</v>
      </c>
    </row>
    <row r="32" spans="1:60" ht="15">
      <c r="A32" s="11" t="s">
        <v>195</v>
      </c>
      <c r="B32" s="16" t="s">
        <v>196</v>
      </c>
      <c r="C32" s="12" t="s">
        <v>197</v>
      </c>
      <c r="D32" s="30" t="s">
        <v>198</v>
      </c>
      <c r="E32" s="13" t="s">
        <v>199</v>
      </c>
      <c r="F32" s="3" t="s">
        <v>44</v>
      </c>
      <c r="G32" s="3" t="s">
        <v>53</v>
      </c>
      <c r="H32" s="3" t="s">
        <v>54</v>
      </c>
      <c r="I32" s="3">
        <v>0.248</v>
      </c>
      <c r="J32" s="14">
        <v>32.1</v>
      </c>
      <c r="K32" s="15">
        <v>4115</v>
      </c>
      <c r="L32" s="15">
        <v>12</v>
      </c>
      <c r="M32" s="15">
        <v>9043678</v>
      </c>
      <c r="N32" s="3" t="s">
        <v>46</v>
      </c>
      <c r="O32" s="3" t="s">
        <v>46</v>
      </c>
      <c r="P32" s="3" t="s">
        <v>46</v>
      </c>
      <c r="Q32" s="3" t="s">
        <v>46</v>
      </c>
      <c r="R32" s="3" t="s">
        <v>46</v>
      </c>
      <c r="S32" s="3" t="s">
        <v>46</v>
      </c>
      <c r="T32" s="3" t="s">
        <v>46</v>
      </c>
      <c r="U32" s="3" t="s">
        <v>46</v>
      </c>
      <c r="V32" s="3">
        <v>11423</v>
      </c>
      <c r="W32" s="3">
        <v>10031</v>
      </c>
      <c r="X32" s="4">
        <v>1857</v>
      </c>
      <c r="Y32" s="4">
        <v>3304</v>
      </c>
      <c r="Z32" s="3">
        <v>7108</v>
      </c>
      <c r="AA32" s="3">
        <v>6224</v>
      </c>
      <c r="AB32" s="3">
        <v>1097</v>
      </c>
      <c r="AC32" s="3">
        <v>2168</v>
      </c>
      <c r="AD32" s="3">
        <v>7496</v>
      </c>
      <c r="AE32" s="3">
        <v>6582</v>
      </c>
      <c r="AF32" s="3">
        <v>1129</v>
      </c>
      <c r="AG32" s="3">
        <v>2289</v>
      </c>
      <c r="AH32" s="3" t="s">
        <v>46</v>
      </c>
      <c r="AI32" s="3" t="s">
        <v>46</v>
      </c>
      <c r="AJ32" s="3" t="s">
        <v>46</v>
      </c>
      <c r="AK32" s="3" t="s">
        <v>46</v>
      </c>
      <c r="AL32" s="3" t="s">
        <v>46</v>
      </c>
      <c r="AM32" s="3" t="s">
        <v>46</v>
      </c>
      <c r="AN32" s="3" t="s">
        <v>46</v>
      </c>
      <c r="AO32" s="3" t="s">
        <v>46</v>
      </c>
      <c r="AP32" s="3" t="s">
        <v>46</v>
      </c>
      <c r="AQ32" s="3" t="s">
        <v>46</v>
      </c>
      <c r="AR32" s="3" t="s">
        <v>46</v>
      </c>
      <c r="AS32" s="3" t="s">
        <v>46</v>
      </c>
      <c r="AT32" s="3" t="s">
        <v>46</v>
      </c>
      <c r="AU32" s="3" t="s">
        <v>46</v>
      </c>
      <c r="AV32" s="3" t="s">
        <v>46</v>
      </c>
      <c r="AW32" s="3" t="s">
        <v>46</v>
      </c>
      <c r="AX32" s="3" t="s">
        <v>46</v>
      </c>
      <c r="AY32" s="3" t="s">
        <v>46</v>
      </c>
      <c r="AZ32" s="3" t="s">
        <v>46</v>
      </c>
      <c r="BA32" s="3" t="s">
        <v>46</v>
      </c>
      <c r="BB32" s="3" t="s">
        <v>46</v>
      </c>
      <c r="BC32" s="3" t="s">
        <v>46</v>
      </c>
      <c r="BD32" s="3" t="s">
        <v>46</v>
      </c>
      <c r="BE32" s="3" t="s">
        <v>46</v>
      </c>
      <c r="BF32" s="3" t="s">
        <v>46</v>
      </c>
      <c r="BG32" s="3" t="s">
        <v>46</v>
      </c>
      <c r="BH32" s="3" t="s">
        <v>46</v>
      </c>
    </row>
    <row r="33" spans="1:60" ht="15">
      <c r="A33" s="11" t="s">
        <v>200</v>
      </c>
      <c r="B33" s="11" t="s">
        <v>201</v>
      </c>
      <c r="C33" s="12" t="s">
        <v>202</v>
      </c>
      <c r="D33" s="30" t="s">
        <v>203</v>
      </c>
      <c r="E33" s="13" t="s">
        <v>204</v>
      </c>
      <c r="F33" s="3" t="s">
        <v>52</v>
      </c>
      <c r="G33" s="3" t="s">
        <v>70</v>
      </c>
      <c r="H33" s="3" t="s">
        <v>146</v>
      </c>
      <c r="I33" s="3">
        <v>1.679</v>
      </c>
      <c r="J33" s="14">
        <v>36.64</v>
      </c>
      <c r="K33" s="15">
        <v>1923</v>
      </c>
      <c r="L33" s="15">
        <v>14</v>
      </c>
      <c r="M33" s="15">
        <v>52120000</v>
      </c>
      <c r="N33" s="17">
        <v>47026</v>
      </c>
      <c r="O33" s="18">
        <f t="shared" ref="O33:O34" si="5">N33-(P33+Q33+R33)</f>
        <v>31105</v>
      </c>
      <c r="P33" s="17">
        <v>6250</v>
      </c>
      <c r="Q33" s="17">
        <v>0</v>
      </c>
      <c r="R33" s="17">
        <v>9671</v>
      </c>
      <c r="S33" s="18">
        <v>980606322</v>
      </c>
      <c r="T33" s="18">
        <v>898276159</v>
      </c>
      <c r="U33" s="18">
        <v>89607990</v>
      </c>
      <c r="V33" s="3">
        <v>160338</v>
      </c>
      <c r="W33" s="3">
        <v>102347</v>
      </c>
      <c r="X33" s="4">
        <v>17780</v>
      </c>
      <c r="Y33" s="4">
        <v>35601</v>
      </c>
      <c r="Z33" s="3">
        <v>61963</v>
      </c>
      <c r="AA33" s="3">
        <v>38170</v>
      </c>
      <c r="AB33" s="3">
        <v>6508</v>
      </c>
      <c r="AC33" s="3">
        <v>13694</v>
      </c>
      <c r="AD33" s="3">
        <v>29304</v>
      </c>
      <c r="AE33" s="3">
        <v>18409</v>
      </c>
      <c r="AF33" s="3">
        <v>3012</v>
      </c>
      <c r="AG33" s="3">
        <v>6665</v>
      </c>
      <c r="AH33" s="3">
        <v>35267</v>
      </c>
      <c r="AI33" s="3">
        <v>5906</v>
      </c>
      <c r="AJ33" s="3">
        <v>12503</v>
      </c>
      <c r="AK33" s="3">
        <v>13485</v>
      </c>
      <c r="AL33" s="3">
        <v>2235</v>
      </c>
      <c r="AM33" s="3">
        <v>4858</v>
      </c>
      <c r="AN33" s="3">
        <v>6151</v>
      </c>
      <c r="AO33" s="3">
        <v>930</v>
      </c>
      <c r="AP33" s="3">
        <v>2264</v>
      </c>
      <c r="AQ33" s="3">
        <v>53088</v>
      </c>
      <c r="AR33" s="3">
        <v>8773</v>
      </c>
      <c r="AS33" s="3">
        <v>19122</v>
      </c>
      <c r="AT33" s="3">
        <v>19058</v>
      </c>
      <c r="AU33" s="3">
        <v>3068</v>
      </c>
      <c r="AV33" s="3">
        <v>7086</v>
      </c>
      <c r="AW33" s="3">
        <v>9146</v>
      </c>
      <c r="AX33" s="3">
        <v>1396</v>
      </c>
      <c r="AY33" s="3">
        <v>3494</v>
      </c>
      <c r="AZ33" s="3">
        <v>13992</v>
      </c>
      <c r="BA33" s="3">
        <v>3101</v>
      </c>
      <c r="BB33" s="3">
        <v>3976</v>
      </c>
      <c r="BC33" s="3">
        <v>5627</v>
      </c>
      <c r="BD33" s="3">
        <v>1205</v>
      </c>
      <c r="BE33" s="3">
        <v>1750</v>
      </c>
      <c r="BF33" s="3">
        <v>3112</v>
      </c>
      <c r="BG33" s="3">
        <v>686</v>
      </c>
      <c r="BH33" s="3">
        <v>907</v>
      </c>
    </row>
    <row r="34" spans="1:60" ht="15">
      <c r="A34" s="11" t="s">
        <v>205</v>
      </c>
      <c r="B34" s="16" t="s">
        <v>206</v>
      </c>
      <c r="C34" s="12" t="s">
        <v>207</v>
      </c>
      <c r="D34" s="30" t="s">
        <v>208</v>
      </c>
      <c r="E34" s="13" t="s">
        <v>209</v>
      </c>
      <c r="F34" s="3" t="s">
        <v>52</v>
      </c>
      <c r="G34" s="3" t="s">
        <v>53</v>
      </c>
      <c r="H34" s="3" t="s">
        <v>54</v>
      </c>
      <c r="I34" s="3">
        <v>0.14399999999999999</v>
      </c>
      <c r="J34" s="14">
        <v>42.08</v>
      </c>
      <c r="K34" s="15">
        <v>1870</v>
      </c>
      <c r="L34" s="15">
        <v>3</v>
      </c>
      <c r="M34" s="15">
        <v>25280000</v>
      </c>
      <c r="N34" s="17">
        <v>17521</v>
      </c>
      <c r="O34" s="18">
        <f t="shared" si="5"/>
        <v>14549</v>
      </c>
      <c r="P34" s="17">
        <v>2353</v>
      </c>
      <c r="Q34" s="17">
        <v>300</v>
      </c>
      <c r="R34" s="17">
        <v>319</v>
      </c>
      <c r="S34" s="18">
        <v>52782118</v>
      </c>
      <c r="T34" s="18">
        <v>57306438</v>
      </c>
      <c r="U34" s="18">
        <v>33637446</v>
      </c>
      <c r="V34" s="3">
        <v>32341</v>
      </c>
      <c r="W34" s="3">
        <v>30021</v>
      </c>
      <c r="X34" s="4">
        <v>6915</v>
      </c>
      <c r="Y34" s="4">
        <v>8201</v>
      </c>
      <c r="Z34" s="3">
        <v>14835</v>
      </c>
      <c r="AA34" s="3">
        <v>13700</v>
      </c>
      <c r="AB34" s="3">
        <v>3312</v>
      </c>
      <c r="AC34" s="3">
        <v>3634</v>
      </c>
      <c r="AD34" s="3">
        <v>4983</v>
      </c>
      <c r="AE34" s="3">
        <v>4332</v>
      </c>
      <c r="AF34" s="3">
        <v>979</v>
      </c>
      <c r="AG34" s="3">
        <v>1278</v>
      </c>
      <c r="AH34" s="3">
        <v>7457</v>
      </c>
      <c r="AI34" s="3">
        <v>1710</v>
      </c>
      <c r="AJ34" s="3">
        <v>2104</v>
      </c>
      <c r="AK34" s="3">
        <v>3513</v>
      </c>
      <c r="AL34" s="3">
        <v>878</v>
      </c>
      <c r="AM34" s="3">
        <v>902</v>
      </c>
      <c r="AN34" s="3">
        <v>1002</v>
      </c>
      <c r="AO34" s="3">
        <v>225</v>
      </c>
      <c r="AP34" s="3">
        <v>324</v>
      </c>
      <c r="AQ34" s="3">
        <v>10767</v>
      </c>
      <c r="AR34" s="3">
        <v>2352</v>
      </c>
      <c r="AS34" s="3">
        <v>3159</v>
      </c>
      <c r="AT34" s="3">
        <v>5096</v>
      </c>
      <c r="AU34" s="3">
        <v>1105</v>
      </c>
      <c r="AV34" s="3">
        <v>1416</v>
      </c>
      <c r="AW34" s="3">
        <v>1502</v>
      </c>
      <c r="AX34" s="3">
        <v>295</v>
      </c>
      <c r="AY34" s="3">
        <v>497</v>
      </c>
      <c r="AZ34" s="3">
        <v>11797</v>
      </c>
      <c r="BA34" s="3">
        <v>2853</v>
      </c>
      <c r="BB34" s="3">
        <v>2938</v>
      </c>
      <c r="BC34" s="3">
        <v>5091</v>
      </c>
      <c r="BD34" s="3">
        <v>1329</v>
      </c>
      <c r="BE34" s="3">
        <v>1316</v>
      </c>
      <c r="BF34" s="3">
        <v>1828</v>
      </c>
      <c r="BG34" s="3">
        <v>459</v>
      </c>
      <c r="BH34" s="3">
        <v>457</v>
      </c>
    </row>
    <row r="35" spans="1:60" ht="15">
      <c r="A35" s="11" t="s">
        <v>210</v>
      </c>
      <c r="B35" s="16" t="s">
        <v>211</v>
      </c>
      <c r="C35" s="19" t="s">
        <v>212</v>
      </c>
      <c r="D35" s="30" t="s">
        <v>213</v>
      </c>
      <c r="E35" s="13" t="s">
        <v>214</v>
      </c>
      <c r="F35" s="3" t="s">
        <v>44</v>
      </c>
      <c r="G35" s="3" t="s">
        <v>70</v>
      </c>
      <c r="H35" s="3" t="s">
        <v>146</v>
      </c>
      <c r="I35" s="3">
        <v>1.03</v>
      </c>
      <c r="J35" s="14">
        <v>41.53</v>
      </c>
      <c r="K35" s="15">
        <v>4562</v>
      </c>
      <c r="L35" s="15">
        <v>11</v>
      </c>
      <c r="M35" s="15">
        <v>42120000</v>
      </c>
      <c r="N35" s="3" t="s">
        <v>46</v>
      </c>
      <c r="O35" s="3" t="s">
        <v>46</v>
      </c>
      <c r="P35" s="3" t="s">
        <v>46</v>
      </c>
      <c r="Q35" s="3" t="s">
        <v>46</v>
      </c>
      <c r="R35" s="3" t="s">
        <v>46</v>
      </c>
      <c r="S35" s="3" t="s">
        <v>46</v>
      </c>
      <c r="T35" s="3" t="s">
        <v>46</v>
      </c>
      <c r="U35" s="3" t="s">
        <v>46</v>
      </c>
      <c r="V35" s="3">
        <v>166371</v>
      </c>
      <c r="W35" s="3">
        <v>159819</v>
      </c>
      <c r="X35" s="4">
        <v>31871</v>
      </c>
      <c r="Y35" s="4">
        <v>49484</v>
      </c>
      <c r="Z35" s="3">
        <v>67213</v>
      </c>
      <c r="AA35" s="3">
        <v>63876</v>
      </c>
      <c r="AB35" s="3">
        <v>12251</v>
      </c>
      <c r="AC35" s="3">
        <v>20675</v>
      </c>
      <c r="AD35" s="3">
        <v>33451</v>
      </c>
      <c r="AE35" s="3">
        <v>31860</v>
      </c>
      <c r="AF35" s="3">
        <v>5992</v>
      </c>
      <c r="AG35" s="3">
        <v>10325</v>
      </c>
      <c r="AH35" s="3" t="s">
        <v>46</v>
      </c>
      <c r="AI35" s="3" t="s">
        <v>46</v>
      </c>
      <c r="AJ35" s="3" t="s">
        <v>46</v>
      </c>
      <c r="AK35" s="3" t="s">
        <v>46</v>
      </c>
      <c r="AL35" s="3" t="s">
        <v>46</v>
      </c>
      <c r="AM35" s="3" t="s">
        <v>46</v>
      </c>
      <c r="AN35" s="3" t="s">
        <v>46</v>
      </c>
      <c r="AO35" s="3" t="s">
        <v>46</v>
      </c>
      <c r="AP35" s="3" t="s">
        <v>46</v>
      </c>
      <c r="AQ35" s="3" t="s">
        <v>46</v>
      </c>
      <c r="AR35" s="3" t="s">
        <v>46</v>
      </c>
      <c r="AS35" s="3" t="s">
        <v>46</v>
      </c>
      <c r="AT35" s="3" t="s">
        <v>46</v>
      </c>
      <c r="AU35" s="3" t="s">
        <v>46</v>
      </c>
      <c r="AV35" s="3" t="s">
        <v>46</v>
      </c>
      <c r="AW35" s="3" t="s">
        <v>46</v>
      </c>
      <c r="AX35" s="3" t="s">
        <v>46</v>
      </c>
      <c r="AY35" s="3" t="s">
        <v>46</v>
      </c>
      <c r="AZ35" s="3" t="s">
        <v>46</v>
      </c>
      <c r="BA35" s="3" t="s">
        <v>46</v>
      </c>
      <c r="BB35" s="3" t="s">
        <v>46</v>
      </c>
      <c r="BC35" s="3" t="s">
        <v>46</v>
      </c>
      <c r="BD35" s="3" t="s">
        <v>46</v>
      </c>
      <c r="BE35" s="3" t="s">
        <v>46</v>
      </c>
      <c r="BF35" s="3" t="s">
        <v>46</v>
      </c>
      <c r="BG35" s="3" t="s">
        <v>46</v>
      </c>
      <c r="BH35" s="3" t="s">
        <v>46</v>
      </c>
    </row>
    <row r="36" spans="1:60" ht="15">
      <c r="A36" s="11" t="s">
        <v>215</v>
      </c>
      <c r="B36" s="11" t="s">
        <v>216</v>
      </c>
      <c r="C36" s="12" t="s">
        <v>217</v>
      </c>
      <c r="D36" s="30" t="s">
        <v>218</v>
      </c>
      <c r="E36" s="13" t="s">
        <v>219</v>
      </c>
      <c r="F36" s="3" t="s">
        <v>44</v>
      </c>
      <c r="G36" s="3" t="s">
        <v>70</v>
      </c>
      <c r="H36" s="3" t="s">
        <v>220</v>
      </c>
      <c r="I36" s="3">
        <v>3.7789999999999999</v>
      </c>
      <c r="J36" s="14">
        <v>43.25</v>
      </c>
      <c r="K36" s="15">
        <v>163</v>
      </c>
      <c r="L36" s="15">
        <v>5</v>
      </c>
      <c r="M36" s="15">
        <v>272300000</v>
      </c>
      <c r="N36" s="3" t="s">
        <v>46</v>
      </c>
      <c r="O36" s="3" t="s">
        <v>46</v>
      </c>
      <c r="P36" s="3" t="s">
        <v>46</v>
      </c>
      <c r="Q36" s="3" t="s">
        <v>46</v>
      </c>
      <c r="R36" s="3" t="s">
        <v>46</v>
      </c>
      <c r="S36" s="3" t="s">
        <v>46</v>
      </c>
      <c r="T36" s="3" t="s">
        <v>46</v>
      </c>
      <c r="U36" s="3" t="s">
        <v>46</v>
      </c>
      <c r="V36" s="3">
        <v>371648</v>
      </c>
      <c r="W36" s="3">
        <v>337869</v>
      </c>
      <c r="X36" s="4">
        <v>63506</v>
      </c>
      <c r="Y36" s="4">
        <v>111305</v>
      </c>
      <c r="Z36" s="3">
        <v>163368</v>
      </c>
      <c r="AA36" s="3">
        <v>144922</v>
      </c>
      <c r="AB36" s="3">
        <v>28508</v>
      </c>
      <c r="AC36" s="3">
        <v>46919</v>
      </c>
      <c r="AD36" s="3">
        <v>81534</v>
      </c>
      <c r="AE36" s="3">
        <v>72939</v>
      </c>
      <c r="AF36" s="3">
        <v>12788</v>
      </c>
      <c r="AG36" s="3">
        <v>25188</v>
      </c>
      <c r="AH36" s="3" t="s">
        <v>46</v>
      </c>
      <c r="AI36" s="3" t="s">
        <v>46</v>
      </c>
      <c r="AJ36" s="3" t="s">
        <v>46</v>
      </c>
      <c r="AK36" s="3" t="s">
        <v>46</v>
      </c>
      <c r="AL36" s="3" t="s">
        <v>46</v>
      </c>
      <c r="AM36" s="3" t="s">
        <v>46</v>
      </c>
      <c r="AN36" s="3" t="s">
        <v>46</v>
      </c>
      <c r="AO36" s="3" t="s">
        <v>46</v>
      </c>
      <c r="AP36" s="3" t="s">
        <v>46</v>
      </c>
      <c r="AQ36" s="3" t="s">
        <v>46</v>
      </c>
      <c r="AR36" s="3" t="s">
        <v>46</v>
      </c>
      <c r="AS36" s="3" t="s">
        <v>46</v>
      </c>
      <c r="AT36" s="3" t="s">
        <v>46</v>
      </c>
      <c r="AU36" s="3" t="s">
        <v>46</v>
      </c>
      <c r="AV36" s="3" t="s">
        <v>46</v>
      </c>
      <c r="AW36" s="3" t="s">
        <v>46</v>
      </c>
      <c r="AX36" s="3" t="s">
        <v>46</v>
      </c>
      <c r="AY36" s="3" t="s">
        <v>46</v>
      </c>
      <c r="AZ36" s="3" t="s">
        <v>46</v>
      </c>
      <c r="BA36" s="3" t="s">
        <v>46</v>
      </c>
      <c r="BB36" s="3" t="s">
        <v>46</v>
      </c>
      <c r="BC36" s="3" t="s">
        <v>46</v>
      </c>
      <c r="BD36" s="3" t="s">
        <v>46</v>
      </c>
      <c r="BE36" s="3" t="s">
        <v>46</v>
      </c>
      <c r="BF36" s="3" t="s">
        <v>46</v>
      </c>
      <c r="BG36" s="3" t="s">
        <v>46</v>
      </c>
      <c r="BH36" s="3" t="s">
        <v>46</v>
      </c>
    </row>
    <row r="37" spans="1:60" ht="15">
      <c r="A37" s="11" t="s">
        <v>221</v>
      </c>
      <c r="B37" s="16" t="s">
        <v>222</v>
      </c>
      <c r="C37" s="12" t="s">
        <v>112</v>
      </c>
      <c r="D37" s="30" t="s">
        <v>113</v>
      </c>
      <c r="E37" s="13" t="s">
        <v>223</v>
      </c>
      <c r="F37" s="3" t="s">
        <v>52</v>
      </c>
      <c r="G37" s="3" t="s">
        <v>70</v>
      </c>
      <c r="H37" s="3" t="s">
        <v>162</v>
      </c>
      <c r="I37" s="3">
        <v>2.298</v>
      </c>
      <c r="J37" s="14">
        <v>44.21</v>
      </c>
      <c r="K37" s="15">
        <v>383</v>
      </c>
      <c r="L37" s="15">
        <v>5</v>
      </c>
      <c r="M37" s="15">
        <v>145800000</v>
      </c>
      <c r="N37" s="17">
        <v>25154</v>
      </c>
      <c r="O37" s="18">
        <f>N37-(P37+Q37+R37)</f>
        <v>19614</v>
      </c>
      <c r="P37" s="17">
        <v>4009</v>
      </c>
      <c r="Q37" s="17">
        <v>334</v>
      </c>
      <c r="R37" s="17">
        <v>1197</v>
      </c>
      <c r="S37" s="18">
        <v>1157660798</v>
      </c>
      <c r="T37" s="18">
        <v>1072666114</v>
      </c>
      <c r="U37" s="18">
        <v>68237297</v>
      </c>
      <c r="V37" s="3">
        <v>391523</v>
      </c>
      <c r="W37" s="3">
        <v>377896</v>
      </c>
      <c r="X37" s="4">
        <v>81255</v>
      </c>
      <c r="Y37" s="4">
        <v>114287</v>
      </c>
      <c r="Z37" s="3">
        <v>160145</v>
      </c>
      <c r="AA37" s="3">
        <v>154569</v>
      </c>
      <c r="AB37" s="3">
        <v>30968</v>
      </c>
      <c r="AC37" s="3">
        <v>48966</v>
      </c>
      <c r="AD37" s="3">
        <v>77307</v>
      </c>
      <c r="AE37" s="3">
        <v>74882</v>
      </c>
      <c r="AF37" s="3">
        <v>13705</v>
      </c>
      <c r="AG37" s="3">
        <v>24868</v>
      </c>
      <c r="AH37" s="3">
        <v>168610</v>
      </c>
      <c r="AI37" s="3">
        <v>35606</v>
      </c>
      <c r="AJ37" s="3">
        <v>51662</v>
      </c>
      <c r="AK37" s="3">
        <v>70291</v>
      </c>
      <c r="AL37" s="3">
        <v>14102</v>
      </c>
      <c r="AM37" s="3">
        <v>22377</v>
      </c>
      <c r="AN37" s="3">
        <v>32779</v>
      </c>
      <c r="AO37" s="3">
        <v>5993</v>
      </c>
      <c r="AP37" s="3">
        <v>10903</v>
      </c>
      <c r="AQ37" s="3">
        <v>188595</v>
      </c>
      <c r="AR37" s="3">
        <v>40513</v>
      </c>
      <c r="AS37" s="3">
        <v>57135</v>
      </c>
      <c r="AT37" s="3">
        <v>76395</v>
      </c>
      <c r="AU37" s="3">
        <v>15095</v>
      </c>
      <c r="AV37" s="3">
        <v>24302</v>
      </c>
      <c r="AW37" s="3">
        <v>38260</v>
      </c>
      <c r="AX37" s="3">
        <v>6893</v>
      </c>
      <c r="AY37" s="3">
        <v>12825</v>
      </c>
      <c r="AZ37" s="3">
        <v>20691</v>
      </c>
      <c r="BA37" s="3">
        <v>5136</v>
      </c>
      <c r="BB37" s="3">
        <v>5490</v>
      </c>
      <c r="BC37" s="3">
        <v>7883</v>
      </c>
      <c r="BD37" s="3">
        <v>1771</v>
      </c>
      <c r="BE37" s="3">
        <v>2287</v>
      </c>
      <c r="BF37" s="3">
        <v>3843</v>
      </c>
      <c r="BG37" s="3">
        <v>819</v>
      </c>
      <c r="BH37" s="3">
        <v>1140</v>
      </c>
    </row>
    <row r="38" spans="1:60" ht="15">
      <c r="A38" s="11" t="s">
        <v>224</v>
      </c>
      <c r="B38" s="16" t="s">
        <v>225</v>
      </c>
      <c r="C38" s="19" t="s">
        <v>226</v>
      </c>
      <c r="D38" s="30" t="s">
        <v>227</v>
      </c>
      <c r="E38" s="13" t="s">
        <v>228</v>
      </c>
      <c r="F38" s="3" t="s">
        <v>44</v>
      </c>
      <c r="G38" s="3" t="s">
        <v>70</v>
      </c>
      <c r="H38" s="3" t="s">
        <v>125</v>
      </c>
      <c r="I38" s="3">
        <v>3.044</v>
      </c>
      <c r="J38" s="14">
        <v>40.78</v>
      </c>
      <c r="K38" s="15">
        <v>40711</v>
      </c>
      <c r="L38" s="15">
        <v>9</v>
      </c>
      <c r="M38" s="15">
        <v>140000000</v>
      </c>
      <c r="N38" s="3" t="s">
        <v>46</v>
      </c>
      <c r="O38" s="3" t="s">
        <v>46</v>
      </c>
      <c r="P38" s="3" t="s">
        <v>46</v>
      </c>
      <c r="Q38" s="3" t="s">
        <v>46</v>
      </c>
      <c r="R38" s="3" t="s">
        <v>46</v>
      </c>
      <c r="S38" s="3" t="s">
        <v>46</v>
      </c>
      <c r="T38" s="3" t="s">
        <v>46</v>
      </c>
      <c r="U38" s="3" t="s">
        <v>46</v>
      </c>
      <c r="V38" s="3">
        <v>325626</v>
      </c>
      <c r="W38" s="3">
        <v>302854</v>
      </c>
      <c r="X38" s="4">
        <v>68866</v>
      </c>
      <c r="Y38" s="4">
        <v>87248</v>
      </c>
      <c r="Z38" s="3">
        <v>177285</v>
      </c>
      <c r="AA38" s="3">
        <v>164814</v>
      </c>
      <c r="AB38" s="3">
        <v>34955</v>
      </c>
      <c r="AC38" s="3">
        <v>50618</v>
      </c>
      <c r="AD38" s="3">
        <v>75637</v>
      </c>
      <c r="AE38" s="3">
        <v>70296</v>
      </c>
      <c r="AF38" s="3">
        <v>13319</v>
      </c>
      <c r="AG38" s="3">
        <v>23579</v>
      </c>
      <c r="AH38" s="3" t="s">
        <v>46</v>
      </c>
      <c r="AI38" s="3" t="s">
        <v>46</v>
      </c>
      <c r="AJ38" s="3" t="s">
        <v>46</v>
      </c>
      <c r="AK38" s="3" t="s">
        <v>46</v>
      </c>
      <c r="AL38" s="3" t="s">
        <v>46</v>
      </c>
      <c r="AM38" s="3" t="s">
        <v>46</v>
      </c>
      <c r="AN38" s="3" t="s">
        <v>46</v>
      </c>
      <c r="AO38" s="3" t="s">
        <v>46</v>
      </c>
      <c r="AP38" s="3" t="s">
        <v>46</v>
      </c>
      <c r="AQ38" s="3" t="s">
        <v>46</v>
      </c>
      <c r="AR38" s="3" t="s">
        <v>46</v>
      </c>
      <c r="AS38" s="3" t="s">
        <v>46</v>
      </c>
      <c r="AT38" s="3" t="s">
        <v>46</v>
      </c>
      <c r="AU38" s="3" t="s">
        <v>46</v>
      </c>
      <c r="AV38" s="3" t="s">
        <v>46</v>
      </c>
      <c r="AW38" s="3" t="s">
        <v>46</v>
      </c>
      <c r="AX38" s="3" t="s">
        <v>46</v>
      </c>
      <c r="AY38" s="3" t="s">
        <v>46</v>
      </c>
      <c r="AZ38" s="3" t="s">
        <v>46</v>
      </c>
      <c r="BA38" s="3" t="s">
        <v>46</v>
      </c>
      <c r="BB38" s="3" t="s">
        <v>46</v>
      </c>
      <c r="BC38" s="3" t="s">
        <v>46</v>
      </c>
      <c r="BD38" s="3" t="s">
        <v>46</v>
      </c>
      <c r="BE38" s="3" t="s">
        <v>46</v>
      </c>
      <c r="BF38" s="3" t="s">
        <v>46</v>
      </c>
      <c r="BG38" s="3" t="s">
        <v>46</v>
      </c>
      <c r="BH38" s="3" t="s">
        <v>46</v>
      </c>
    </row>
    <row r="39" spans="1:60" ht="15">
      <c r="A39" s="11" t="s">
        <v>229</v>
      </c>
      <c r="B39" s="11" t="s">
        <v>230</v>
      </c>
      <c r="C39" s="19" t="s">
        <v>231</v>
      </c>
      <c r="D39" s="31" t="s">
        <v>96</v>
      </c>
      <c r="E39" s="13" t="s">
        <v>232</v>
      </c>
      <c r="F39" s="3" t="s">
        <v>52</v>
      </c>
      <c r="G39" s="3" t="s">
        <v>70</v>
      </c>
      <c r="H39" s="3" t="s">
        <v>146</v>
      </c>
      <c r="I39" s="3">
        <v>0.93700000000000006</v>
      </c>
      <c r="J39" s="14">
        <v>38.450000000000003</v>
      </c>
      <c r="K39" s="15">
        <v>441</v>
      </c>
      <c r="L39" s="15">
        <v>11</v>
      </c>
      <c r="M39" s="15">
        <v>38970000</v>
      </c>
      <c r="N39" s="17">
        <v>26871</v>
      </c>
      <c r="O39" s="18">
        <f t="shared" ref="O39:O40" si="6">N39-(P39+Q39+R39)</f>
        <v>22742</v>
      </c>
      <c r="P39" s="17">
        <v>2295</v>
      </c>
      <c r="Q39" s="17">
        <v>217</v>
      </c>
      <c r="R39" s="17">
        <v>1617</v>
      </c>
      <c r="S39" s="18">
        <v>391901638</v>
      </c>
      <c r="T39" s="18">
        <v>481152135</v>
      </c>
      <c r="U39" s="18">
        <v>64097020</v>
      </c>
      <c r="V39" s="3">
        <v>95814</v>
      </c>
      <c r="W39" s="3">
        <v>82470</v>
      </c>
      <c r="X39" s="4">
        <v>15925</v>
      </c>
      <c r="Y39" s="4">
        <v>26192</v>
      </c>
      <c r="Z39" s="3">
        <v>45117</v>
      </c>
      <c r="AA39" s="3">
        <v>37392</v>
      </c>
      <c r="AB39" s="3">
        <v>7006</v>
      </c>
      <c r="AC39" s="3">
        <v>12491</v>
      </c>
      <c r="AD39" s="3">
        <v>23127</v>
      </c>
      <c r="AE39" s="3">
        <v>19063</v>
      </c>
      <c r="AF39" s="3">
        <v>3420</v>
      </c>
      <c r="AG39" s="3">
        <v>6466</v>
      </c>
      <c r="AH39" s="3">
        <v>27109</v>
      </c>
      <c r="AI39" s="3">
        <v>5049</v>
      </c>
      <c r="AJ39" s="3">
        <v>8880</v>
      </c>
      <c r="AK39" s="3">
        <v>12971</v>
      </c>
      <c r="AL39" s="3">
        <v>2340</v>
      </c>
      <c r="AM39" s="3">
        <v>4392</v>
      </c>
      <c r="AN39" s="3">
        <v>6217</v>
      </c>
      <c r="AO39" s="3">
        <v>1098</v>
      </c>
      <c r="AP39" s="3">
        <v>2206</v>
      </c>
      <c r="AQ39" s="3">
        <v>41747</v>
      </c>
      <c r="AR39" s="3">
        <v>7648</v>
      </c>
      <c r="AS39" s="3">
        <v>13846</v>
      </c>
      <c r="AT39" s="3">
        <v>18474</v>
      </c>
      <c r="AU39" s="3">
        <v>3311</v>
      </c>
      <c r="AV39" s="3">
        <v>6370</v>
      </c>
      <c r="AW39" s="3">
        <v>9568</v>
      </c>
      <c r="AX39" s="3">
        <v>1551</v>
      </c>
      <c r="AY39" s="3">
        <v>3410</v>
      </c>
      <c r="AZ39" s="3">
        <v>13614</v>
      </c>
      <c r="BA39" s="3">
        <v>3228</v>
      </c>
      <c r="BB39" s="3">
        <v>3466</v>
      </c>
      <c r="BC39" s="3">
        <v>5947</v>
      </c>
      <c r="BD39" s="3">
        <v>1355</v>
      </c>
      <c r="BE39" s="3">
        <v>1729</v>
      </c>
      <c r="BF39" s="3">
        <v>3278</v>
      </c>
      <c r="BG39" s="3">
        <v>771</v>
      </c>
      <c r="BH39" s="3">
        <v>850</v>
      </c>
    </row>
    <row r="40" spans="1:60" ht="15">
      <c r="A40" s="11" t="s">
        <v>233</v>
      </c>
      <c r="B40" s="11" t="s">
        <v>234</v>
      </c>
      <c r="C40" s="19" t="s">
        <v>235</v>
      </c>
      <c r="D40" s="30" t="s">
        <v>236</v>
      </c>
      <c r="E40" s="13" t="s">
        <v>237</v>
      </c>
      <c r="F40" s="3" t="s">
        <v>52</v>
      </c>
      <c r="G40" s="3" t="s">
        <v>70</v>
      </c>
      <c r="H40" s="3" t="s">
        <v>125</v>
      </c>
      <c r="I40" s="3">
        <v>3.2719999999999998</v>
      </c>
      <c r="J40" s="14">
        <v>41.48</v>
      </c>
      <c r="K40" s="15">
        <v>639</v>
      </c>
      <c r="L40" s="15">
        <v>9</v>
      </c>
      <c r="M40" s="15">
        <v>144800000</v>
      </c>
      <c r="N40" s="17">
        <v>42318</v>
      </c>
      <c r="O40" s="18">
        <f t="shared" si="6"/>
        <v>12462</v>
      </c>
      <c r="P40" s="17">
        <v>28670</v>
      </c>
      <c r="Q40" s="17">
        <v>589</v>
      </c>
      <c r="R40" s="17">
        <v>597</v>
      </c>
      <c r="S40" s="18">
        <v>1964711243</v>
      </c>
      <c r="T40" s="18">
        <v>1208334782</v>
      </c>
      <c r="U40" s="18">
        <v>99043180</v>
      </c>
      <c r="V40" s="3">
        <v>347612</v>
      </c>
      <c r="W40" s="3">
        <v>301709</v>
      </c>
      <c r="X40" s="4">
        <v>68226</v>
      </c>
      <c r="Y40" s="4">
        <v>87752</v>
      </c>
      <c r="Z40" s="3">
        <v>189598</v>
      </c>
      <c r="AA40" s="3">
        <v>164553</v>
      </c>
      <c r="AB40" s="3">
        <v>34704</v>
      </c>
      <c r="AC40" s="3">
        <v>50757</v>
      </c>
      <c r="AD40" s="3">
        <v>79946</v>
      </c>
      <c r="AE40" s="3">
        <v>70816</v>
      </c>
      <c r="AF40" s="3">
        <v>13335</v>
      </c>
      <c r="AG40" s="3">
        <v>23722</v>
      </c>
      <c r="AH40" s="3">
        <v>116364</v>
      </c>
      <c r="AI40" s="3">
        <v>25023</v>
      </c>
      <c r="AJ40" s="3">
        <v>34892</v>
      </c>
      <c r="AK40" s="3">
        <v>66215</v>
      </c>
      <c r="AL40" s="3">
        <v>13603</v>
      </c>
      <c r="AM40" s="3">
        <v>20854</v>
      </c>
      <c r="AN40" s="3">
        <v>27674</v>
      </c>
      <c r="AO40" s="3">
        <v>5011</v>
      </c>
      <c r="AP40" s="3">
        <v>9406</v>
      </c>
      <c r="AQ40" s="3">
        <v>158856</v>
      </c>
      <c r="AR40" s="3">
        <v>35793</v>
      </c>
      <c r="AS40" s="3">
        <v>46673</v>
      </c>
      <c r="AT40" s="3">
        <v>85667</v>
      </c>
      <c r="AU40" s="3">
        <v>17962</v>
      </c>
      <c r="AV40" s="3">
        <v>26480</v>
      </c>
      <c r="AW40" s="3">
        <v>38156</v>
      </c>
      <c r="AX40" s="3">
        <v>7090</v>
      </c>
      <c r="AY40" s="3">
        <v>12918</v>
      </c>
      <c r="AZ40" s="3">
        <v>26489</v>
      </c>
      <c r="BA40" s="3">
        <v>7410</v>
      </c>
      <c r="BB40" s="3">
        <v>6187</v>
      </c>
      <c r="BC40" s="3">
        <v>12671</v>
      </c>
      <c r="BD40" s="3">
        <v>3139</v>
      </c>
      <c r="BE40" s="3">
        <v>3423</v>
      </c>
      <c r="BF40" s="3">
        <v>4986</v>
      </c>
      <c r="BG40" s="3">
        <v>1234</v>
      </c>
      <c r="BH40" s="3">
        <v>1398</v>
      </c>
    </row>
    <row r="41" spans="1:60" ht="15">
      <c r="A41" s="11" t="s">
        <v>238</v>
      </c>
      <c r="B41" s="11" t="s">
        <v>239</v>
      </c>
      <c r="C41" s="19" t="s">
        <v>49</v>
      </c>
      <c r="D41" s="30" t="s">
        <v>240</v>
      </c>
      <c r="E41" s="13" t="s">
        <v>241</v>
      </c>
      <c r="F41" s="3" t="s">
        <v>44</v>
      </c>
      <c r="G41" s="3" t="s">
        <v>70</v>
      </c>
      <c r="H41" s="3" t="s">
        <v>220</v>
      </c>
      <c r="I41" s="3">
        <v>3.5489999999999999</v>
      </c>
      <c r="J41" s="23">
        <v>43.753</v>
      </c>
      <c r="K41" s="15">
        <v>5302</v>
      </c>
      <c r="L41" s="15">
        <v>4</v>
      </c>
      <c r="M41" s="15">
        <v>394700000</v>
      </c>
      <c r="N41" s="3" t="s">
        <v>46</v>
      </c>
      <c r="O41" s="3" t="s">
        <v>46</v>
      </c>
      <c r="P41" s="3" t="s">
        <v>46</v>
      </c>
      <c r="Q41" s="3" t="s">
        <v>46</v>
      </c>
      <c r="R41" s="3" t="s">
        <v>46</v>
      </c>
      <c r="S41" s="3" t="s">
        <v>46</v>
      </c>
      <c r="T41" s="3" t="s">
        <v>46</v>
      </c>
      <c r="U41" s="3" t="s">
        <v>46</v>
      </c>
      <c r="V41" s="3">
        <v>290183</v>
      </c>
      <c r="W41" s="3">
        <v>243426</v>
      </c>
      <c r="X41" s="4">
        <v>48402</v>
      </c>
      <c r="Y41" s="4">
        <v>77689</v>
      </c>
      <c r="Z41" s="3">
        <v>135921</v>
      </c>
      <c r="AA41" s="3">
        <v>111154</v>
      </c>
      <c r="AB41" s="3">
        <v>21020</v>
      </c>
      <c r="AC41" s="3">
        <v>36579</v>
      </c>
      <c r="AD41" s="3">
        <v>82567</v>
      </c>
      <c r="AE41" s="3">
        <v>66616</v>
      </c>
      <c r="AF41" s="3">
        <v>12690</v>
      </c>
      <c r="AG41" s="3">
        <v>21967</v>
      </c>
      <c r="AH41" s="3" t="s">
        <v>46</v>
      </c>
      <c r="AI41" s="3" t="s">
        <v>46</v>
      </c>
      <c r="AJ41" s="3" t="s">
        <v>46</v>
      </c>
      <c r="AK41" s="3" t="s">
        <v>46</v>
      </c>
      <c r="AL41" s="3" t="s">
        <v>46</v>
      </c>
      <c r="AM41" s="3" t="s">
        <v>46</v>
      </c>
      <c r="AN41" s="3" t="s">
        <v>46</v>
      </c>
      <c r="AO41" s="3" t="s">
        <v>46</v>
      </c>
      <c r="AP41" s="3" t="s">
        <v>46</v>
      </c>
      <c r="AQ41" s="3" t="s">
        <v>46</v>
      </c>
      <c r="AR41" s="3" t="s">
        <v>46</v>
      </c>
      <c r="AS41" s="3" t="s">
        <v>46</v>
      </c>
      <c r="AT41" s="3" t="s">
        <v>46</v>
      </c>
      <c r="AU41" s="3" t="s">
        <v>46</v>
      </c>
      <c r="AV41" s="3" t="s">
        <v>46</v>
      </c>
      <c r="AW41" s="3" t="s">
        <v>46</v>
      </c>
      <c r="AX41" s="3" t="s">
        <v>46</v>
      </c>
      <c r="AY41" s="3" t="s">
        <v>46</v>
      </c>
      <c r="AZ41" s="3" t="s">
        <v>46</v>
      </c>
      <c r="BA41" s="3" t="s">
        <v>46</v>
      </c>
      <c r="BB41" s="3" t="s">
        <v>46</v>
      </c>
      <c r="BC41" s="3" t="s">
        <v>46</v>
      </c>
      <c r="BD41" s="3" t="s">
        <v>46</v>
      </c>
      <c r="BE41" s="3" t="s">
        <v>46</v>
      </c>
      <c r="BF41" s="3" t="s">
        <v>46</v>
      </c>
      <c r="BG41" s="3" t="s">
        <v>46</v>
      </c>
      <c r="BH41" s="3" t="s">
        <v>46</v>
      </c>
    </row>
    <row r="42" spans="1:60" ht="15">
      <c r="A42" s="11" t="s">
        <v>242</v>
      </c>
      <c r="B42" s="16" t="s">
        <v>243</v>
      </c>
      <c r="C42" s="12" t="s">
        <v>244</v>
      </c>
      <c r="D42" s="30" t="s">
        <v>245</v>
      </c>
      <c r="E42" s="13" t="s">
        <v>246</v>
      </c>
      <c r="F42" s="3" t="s">
        <v>44</v>
      </c>
      <c r="G42" s="3" t="s">
        <v>70</v>
      </c>
      <c r="H42" s="3" t="s">
        <v>71</v>
      </c>
      <c r="I42" s="3">
        <v>1.06</v>
      </c>
      <c r="J42" s="14">
        <v>41.83</v>
      </c>
      <c r="K42" s="15">
        <v>3014</v>
      </c>
      <c r="L42" s="15">
        <v>99</v>
      </c>
      <c r="M42" s="15">
        <v>2991276</v>
      </c>
      <c r="N42" s="3" t="s">
        <v>46</v>
      </c>
      <c r="O42" s="3" t="s">
        <v>46</v>
      </c>
      <c r="P42" s="3" t="s">
        <v>46</v>
      </c>
      <c r="Q42" s="3" t="s">
        <v>46</v>
      </c>
      <c r="R42" s="3" t="s">
        <v>46</v>
      </c>
      <c r="S42" s="3" t="s">
        <v>46</v>
      </c>
      <c r="T42" s="3" t="s">
        <v>46</v>
      </c>
      <c r="U42" s="3" t="s">
        <v>46</v>
      </c>
      <c r="V42" s="3">
        <v>223128</v>
      </c>
      <c r="W42" s="3">
        <v>218184</v>
      </c>
      <c r="X42" s="4">
        <v>46523</v>
      </c>
      <c r="Y42" s="4">
        <v>65950</v>
      </c>
      <c r="Z42" s="3">
        <v>82297</v>
      </c>
      <c r="AA42" s="3">
        <v>80037</v>
      </c>
      <c r="AB42" s="3">
        <v>15904</v>
      </c>
      <c r="AC42" s="3">
        <v>25433</v>
      </c>
      <c r="AD42" s="3">
        <v>36452</v>
      </c>
      <c r="AE42" s="3">
        <v>35661</v>
      </c>
      <c r="AF42" s="3">
        <v>6404</v>
      </c>
      <c r="AG42" s="3">
        <v>12186</v>
      </c>
      <c r="AH42" s="3" t="s">
        <v>46</v>
      </c>
      <c r="AI42" s="3" t="s">
        <v>46</v>
      </c>
      <c r="AJ42" s="3" t="s">
        <v>46</v>
      </c>
      <c r="AK42" s="3" t="s">
        <v>46</v>
      </c>
      <c r="AL42" s="3" t="s">
        <v>46</v>
      </c>
      <c r="AM42" s="3" t="s">
        <v>46</v>
      </c>
      <c r="AN42" s="3" t="s">
        <v>46</v>
      </c>
      <c r="AO42" s="3" t="s">
        <v>46</v>
      </c>
      <c r="AP42" s="3" t="s">
        <v>46</v>
      </c>
      <c r="AQ42" s="3" t="s">
        <v>46</v>
      </c>
      <c r="AR42" s="3" t="s">
        <v>46</v>
      </c>
      <c r="AS42" s="3" t="s">
        <v>46</v>
      </c>
      <c r="AT42" s="3" t="s">
        <v>46</v>
      </c>
      <c r="AU42" s="3" t="s">
        <v>46</v>
      </c>
      <c r="AV42" s="3" t="s">
        <v>46</v>
      </c>
      <c r="AW42" s="3" t="s">
        <v>46</v>
      </c>
      <c r="AX42" s="3" t="s">
        <v>46</v>
      </c>
      <c r="AY42" s="3" t="s">
        <v>46</v>
      </c>
      <c r="AZ42" s="3" t="s">
        <v>46</v>
      </c>
      <c r="BA42" s="3" t="s">
        <v>46</v>
      </c>
      <c r="BB42" s="3" t="s">
        <v>46</v>
      </c>
      <c r="BC42" s="3" t="s">
        <v>46</v>
      </c>
      <c r="BD42" s="3" t="s">
        <v>46</v>
      </c>
      <c r="BE42" s="3" t="s">
        <v>46</v>
      </c>
      <c r="BF42" s="3" t="s">
        <v>46</v>
      </c>
      <c r="BG42" s="3" t="s">
        <v>46</v>
      </c>
      <c r="BH42" s="3" t="s">
        <v>46</v>
      </c>
    </row>
    <row r="43" spans="1:60" ht="15">
      <c r="A43" s="11" t="s">
        <v>247</v>
      </c>
      <c r="B43" s="16" t="s">
        <v>248</v>
      </c>
      <c r="C43" s="12" t="s">
        <v>249</v>
      </c>
      <c r="D43" s="30" t="s">
        <v>250</v>
      </c>
      <c r="E43" s="13" t="s">
        <v>251</v>
      </c>
      <c r="F43" s="3" t="s">
        <v>44</v>
      </c>
      <c r="G43" s="3" t="s">
        <v>70</v>
      </c>
      <c r="H43" s="3" t="s">
        <v>71</v>
      </c>
      <c r="I43" s="3">
        <v>1.0780000000000001</v>
      </c>
      <c r="J43" s="14">
        <v>41.86</v>
      </c>
      <c r="K43" s="15">
        <v>4330</v>
      </c>
      <c r="L43" s="15">
        <v>5</v>
      </c>
      <c r="M43" s="15">
        <v>67840000</v>
      </c>
      <c r="N43" s="3" t="s">
        <v>46</v>
      </c>
      <c r="O43" s="3" t="s">
        <v>46</v>
      </c>
      <c r="P43" s="3" t="s">
        <v>46</v>
      </c>
      <c r="Q43" s="3" t="s">
        <v>46</v>
      </c>
      <c r="R43" s="3" t="s">
        <v>46</v>
      </c>
      <c r="S43" s="3" t="s">
        <v>46</v>
      </c>
      <c r="T43" s="3" t="s">
        <v>46</v>
      </c>
      <c r="U43" s="3" t="s">
        <v>46</v>
      </c>
      <c r="V43" s="3">
        <v>227754</v>
      </c>
      <c r="W43" s="3">
        <v>216801</v>
      </c>
      <c r="X43" s="4">
        <v>46479</v>
      </c>
      <c r="Y43" s="4">
        <v>64964</v>
      </c>
      <c r="Z43" s="3">
        <v>85459</v>
      </c>
      <c r="AA43" s="3">
        <v>80938</v>
      </c>
      <c r="AB43" s="3">
        <v>16426</v>
      </c>
      <c r="AC43" s="3">
        <v>25234</v>
      </c>
      <c r="AD43" s="3">
        <v>36498</v>
      </c>
      <c r="AE43" s="3">
        <v>34925</v>
      </c>
      <c r="AF43" s="3">
        <v>6427</v>
      </c>
      <c r="AG43" s="3">
        <v>11855</v>
      </c>
      <c r="AH43" s="3" t="s">
        <v>46</v>
      </c>
      <c r="AI43" s="3" t="s">
        <v>46</v>
      </c>
      <c r="AJ43" s="3" t="s">
        <v>46</v>
      </c>
      <c r="AK43" s="3" t="s">
        <v>46</v>
      </c>
      <c r="AL43" s="3" t="s">
        <v>46</v>
      </c>
      <c r="AM43" s="3" t="s">
        <v>46</v>
      </c>
      <c r="AN43" s="3" t="s">
        <v>46</v>
      </c>
      <c r="AO43" s="3" t="s">
        <v>46</v>
      </c>
      <c r="AP43" s="3" t="s">
        <v>46</v>
      </c>
      <c r="AQ43" s="3" t="s">
        <v>46</v>
      </c>
      <c r="AR43" s="3" t="s">
        <v>46</v>
      </c>
      <c r="AS43" s="3" t="s">
        <v>46</v>
      </c>
      <c r="AT43" s="3" t="s">
        <v>46</v>
      </c>
      <c r="AU43" s="3" t="s">
        <v>46</v>
      </c>
      <c r="AV43" s="3" t="s">
        <v>46</v>
      </c>
      <c r="AW43" s="3" t="s">
        <v>46</v>
      </c>
      <c r="AX43" s="3" t="s">
        <v>46</v>
      </c>
      <c r="AY43" s="3" t="s">
        <v>46</v>
      </c>
      <c r="AZ43" s="3" t="s">
        <v>46</v>
      </c>
      <c r="BA43" s="3" t="s">
        <v>46</v>
      </c>
      <c r="BB43" s="3" t="s">
        <v>46</v>
      </c>
      <c r="BC43" s="3" t="s">
        <v>46</v>
      </c>
      <c r="BD43" s="3" t="s">
        <v>46</v>
      </c>
      <c r="BE43" s="3" t="s">
        <v>46</v>
      </c>
      <c r="BF43" s="3" t="s">
        <v>46</v>
      </c>
      <c r="BG43" s="3" t="s">
        <v>46</v>
      </c>
      <c r="BH43" s="3" t="s">
        <v>46</v>
      </c>
    </row>
    <row r="44" spans="1:60" ht="15">
      <c r="A44" s="11" t="s">
        <v>252</v>
      </c>
      <c r="B44" s="16" t="s">
        <v>253</v>
      </c>
      <c r="C44" s="12" t="s">
        <v>217</v>
      </c>
      <c r="D44" s="30" t="s">
        <v>218</v>
      </c>
      <c r="E44" s="13" t="s">
        <v>254</v>
      </c>
      <c r="F44" s="3" t="s">
        <v>52</v>
      </c>
      <c r="G44" s="3" t="s">
        <v>70</v>
      </c>
      <c r="H44" s="3" t="s">
        <v>220</v>
      </c>
      <c r="I44" s="3">
        <v>4.6849999999999996</v>
      </c>
      <c r="J44" s="14">
        <v>44.07</v>
      </c>
      <c r="K44" s="15">
        <v>1081</v>
      </c>
      <c r="L44" s="15">
        <v>4</v>
      </c>
      <c r="M44" s="15">
        <v>373000000</v>
      </c>
      <c r="N44" s="17">
        <v>25465</v>
      </c>
      <c r="O44" s="18">
        <f>N44-(P44+Q44+R44)</f>
        <v>21148</v>
      </c>
      <c r="P44" s="17">
        <v>2975</v>
      </c>
      <c r="Q44" s="17">
        <v>259</v>
      </c>
      <c r="R44" s="17">
        <v>1083</v>
      </c>
      <c r="S44" s="18">
        <v>2214042701</v>
      </c>
      <c r="T44" s="18">
        <v>2414470248</v>
      </c>
      <c r="U44" s="18">
        <v>57426471</v>
      </c>
      <c r="V44" s="3">
        <v>473719</v>
      </c>
      <c r="W44" s="3">
        <v>397647</v>
      </c>
      <c r="X44" s="4">
        <v>74296</v>
      </c>
      <c r="Y44" s="4">
        <v>131950</v>
      </c>
      <c r="Z44" s="3">
        <v>212961</v>
      </c>
      <c r="AA44" s="3">
        <v>174790</v>
      </c>
      <c r="AB44" s="3">
        <v>33354</v>
      </c>
      <c r="AC44" s="3">
        <v>57477</v>
      </c>
      <c r="AD44" s="3">
        <v>111190</v>
      </c>
      <c r="AE44" s="3">
        <v>91928</v>
      </c>
      <c r="AF44" s="3">
        <v>16408</v>
      </c>
      <c r="AG44" s="3">
        <v>30892</v>
      </c>
      <c r="AH44" s="3">
        <v>167817</v>
      </c>
      <c r="AI44" s="3">
        <v>30697</v>
      </c>
      <c r="AJ44" s="3">
        <v>56762</v>
      </c>
      <c r="AK44" s="3">
        <v>74058</v>
      </c>
      <c r="AL44" s="3">
        <v>13771</v>
      </c>
      <c r="AM44" s="3">
        <v>24848</v>
      </c>
      <c r="AN44" s="3">
        <v>38320</v>
      </c>
      <c r="AO44" s="3">
        <v>6666</v>
      </c>
      <c r="AP44" s="3">
        <v>13070</v>
      </c>
      <c r="AQ44" s="3">
        <v>215334</v>
      </c>
      <c r="AR44" s="3">
        <v>40625</v>
      </c>
      <c r="AS44" s="3">
        <v>70833</v>
      </c>
      <c r="AT44" s="3">
        <v>94333</v>
      </c>
      <c r="AU44" s="3">
        <v>18230</v>
      </c>
      <c r="AV44" s="3">
        <v>30685</v>
      </c>
      <c r="AW44" s="3">
        <v>50050</v>
      </c>
      <c r="AX44" s="3">
        <v>9044</v>
      </c>
      <c r="AY44" s="3">
        <v>16737</v>
      </c>
      <c r="AZ44" s="3">
        <v>14496</v>
      </c>
      <c r="BA44" s="3">
        <v>2974</v>
      </c>
      <c r="BB44" s="3">
        <v>4355</v>
      </c>
      <c r="BC44" s="3">
        <v>6399</v>
      </c>
      <c r="BD44" s="3">
        <v>1353</v>
      </c>
      <c r="BE44" s="3">
        <v>1944</v>
      </c>
      <c r="BF44" s="3">
        <v>3558</v>
      </c>
      <c r="BG44" s="3">
        <v>698</v>
      </c>
      <c r="BH44" s="3">
        <v>1085</v>
      </c>
    </row>
    <row r="45" spans="1:60" ht="15">
      <c r="A45" s="11" t="s">
        <v>255</v>
      </c>
      <c r="B45" s="16" t="s">
        <v>256</v>
      </c>
      <c r="C45" s="19" t="s">
        <v>257</v>
      </c>
      <c r="D45" s="30" t="s">
        <v>258</v>
      </c>
      <c r="E45" s="13" t="s">
        <v>259</v>
      </c>
      <c r="F45" s="3" t="s">
        <v>44</v>
      </c>
      <c r="G45" s="3" t="s">
        <v>70</v>
      </c>
      <c r="H45" s="3" t="s">
        <v>125</v>
      </c>
      <c r="I45" s="3">
        <v>2.7280000000000002</v>
      </c>
      <c r="J45" s="14">
        <v>41.88</v>
      </c>
      <c r="K45" s="15">
        <v>239</v>
      </c>
      <c r="L45" s="15">
        <v>9</v>
      </c>
      <c r="M45" s="15">
        <v>127100000</v>
      </c>
      <c r="N45" s="3" t="s">
        <v>46</v>
      </c>
      <c r="O45" s="3" t="s">
        <v>46</v>
      </c>
      <c r="P45" s="3" t="s">
        <v>46</v>
      </c>
      <c r="Q45" s="3" t="s">
        <v>46</v>
      </c>
      <c r="R45" s="3" t="s">
        <v>46</v>
      </c>
      <c r="S45" s="3" t="s">
        <v>46</v>
      </c>
      <c r="T45" s="3" t="s">
        <v>46</v>
      </c>
      <c r="U45" s="3" t="s">
        <v>46</v>
      </c>
      <c r="V45" s="3">
        <v>335432</v>
      </c>
      <c r="W45" s="3">
        <v>305722</v>
      </c>
      <c r="X45" s="4">
        <v>66488</v>
      </c>
      <c r="Y45" s="4">
        <v>89544</v>
      </c>
      <c r="Z45" s="3">
        <v>172488</v>
      </c>
      <c r="AA45" s="3">
        <v>157010</v>
      </c>
      <c r="AB45" s="3">
        <v>31645</v>
      </c>
      <c r="AC45" s="3">
        <v>49481</v>
      </c>
      <c r="AD45" s="3">
        <v>87546</v>
      </c>
      <c r="AE45" s="3">
        <v>80153</v>
      </c>
      <c r="AF45" s="3">
        <v>15588</v>
      </c>
      <c r="AG45" s="3">
        <v>26170</v>
      </c>
      <c r="AH45" s="3" t="s">
        <v>46</v>
      </c>
      <c r="AI45" s="3" t="s">
        <v>46</v>
      </c>
      <c r="AJ45" s="3" t="s">
        <v>46</v>
      </c>
      <c r="AK45" s="3" t="s">
        <v>46</v>
      </c>
      <c r="AL45" s="3" t="s">
        <v>46</v>
      </c>
      <c r="AM45" s="3" t="s">
        <v>46</v>
      </c>
      <c r="AN45" s="3" t="s">
        <v>46</v>
      </c>
      <c r="AO45" s="3" t="s">
        <v>46</v>
      </c>
      <c r="AP45" s="3" t="s">
        <v>46</v>
      </c>
      <c r="AQ45" s="3" t="s">
        <v>46</v>
      </c>
      <c r="AR45" s="3" t="s">
        <v>46</v>
      </c>
      <c r="AS45" s="3" t="s">
        <v>46</v>
      </c>
      <c r="AT45" s="3" t="s">
        <v>46</v>
      </c>
      <c r="AU45" s="3" t="s">
        <v>46</v>
      </c>
      <c r="AV45" s="3" t="s">
        <v>46</v>
      </c>
      <c r="AW45" s="3" t="s">
        <v>46</v>
      </c>
      <c r="AX45" s="3" t="s">
        <v>46</v>
      </c>
      <c r="AY45" s="3" t="s">
        <v>46</v>
      </c>
      <c r="AZ45" s="3" t="s">
        <v>46</v>
      </c>
      <c r="BA45" s="3" t="s">
        <v>46</v>
      </c>
      <c r="BB45" s="3" t="s">
        <v>46</v>
      </c>
      <c r="BC45" s="3" t="s">
        <v>46</v>
      </c>
      <c r="BD45" s="3" t="s">
        <v>46</v>
      </c>
      <c r="BE45" s="3" t="s">
        <v>46</v>
      </c>
      <c r="BF45" s="3" t="s">
        <v>46</v>
      </c>
      <c r="BG45" s="3" t="s">
        <v>46</v>
      </c>
      <c r="BH45" s="3" t="s">
        <v>46</v>
      </c>
    </row>
    <row r="46" spans="1:60" ht="15">
      <c r="A46" s="11" t="s">
        <v>260</v>
      </c>
      <c r="B46" s="16" t="s">
        <v>261</v>
      </c>
      <c r="C46" s="19" t="s">
        <v>95</v>
      </c>
      <c r="D46" s="31" t="s">
        <v>96</v>
      </c>
      <c r="E46" s="13" t="s">
        <v>262</v>
      </c>
      <c r="F46" s="3" t="s">
        <v>44</v>
      </c>
      <c r="G46" s="3" t="s">
        <v>70</v>
      </c>
      <c r="H46" s="3" t="s">
        <v>146</v>
      </c>
      <c r="I46" s="3">
        <v>0.77800000000000002</v>
      </c>
      <c r="J46" s="14">
        <v>40.67</v>
      </c>
      <c r="K46" s="15">
        <v>107</v>
      </c>
      <c r="L46" s="15">
        <v>12</v>
      </c>
      <c r="M46" s="15">
        <v>29120000</v>
      </c>
      <c r="N46" s="3" t="s">
        <v>46</v>
      </c>
      <c r="O46" s="3" t="s">
        <v>46</v>
      </c>
      <c r="P46" s="3" t="s">
        <v>46</v>
      </c>
      <c r="Q46" s="3" t="s">
        <v>46</v>
      </c>
      <c r="R46" s="3" t="s">
        <v>46</v>
      </c>
      <c r="S46" s="3" t="s">
        <v>46</v>
      </c>
      <c r="T46" s="3" t="s">
        <v>46</v>
      </c>
      <c r="U46" s="3" t="s">
        <v>46</v>
      </c>
      <c r="V46" s="3">
        <v>80119</v>
      </c>
      <c r="W46" s="3">
        <v>74616</v>
      </c>
      <c r="X46" s="4">
        <v>13982</v>
      </c>
      <c r="Y46" s="4">
        <v>24272</v>
      </c>
      <c r="Z46" s="3">
        <v>37428</v>
      </c>
      <c r="AA46" s="3">
        <v>34330</v>
      </c>
      <c r="AB46" s="3">
        <v>6173</v>
      </c>
      <c r="AC46" s="3">
        <v>11758</v>
      </c>
      <c r="AD46" s="3">
        <v>18614</v>
      </c>
      <c r="AE46" s="3">
        <v>16642</v>
      </c>
      <c r="AF46" s="3">
        <v>3075</v>
      </c>
      <c r="AG46" s="3">
        <v>5546</v>
      </c>
      <c r="AH46" s="3" t="s">
        <v>46</v>
      </c>
      <c r="AI46" s="3" t="s">
        <v>46</v>
      </c>
      <c r="AJ46" s="3" t="s">
        <v>46</v>
      </c>
      <c r="AK46" s="3" t="s">
        <v>46</v>
      </c>
      <c r="AL46" s="3" t="s">
        <v>46</v>
      </c>
      <c r="AM46" s="3" t="s">
        <v>46</v>
      </c>
      <c r="AN46" s="3" t="s">
        <v>46</v>
      </c>
      <c r="AO46" s="3" t="s">
        <v>46</v>
      </c>
      <c r="AP46" s="3" t="s">
        <v>46</v>
      </c>
      <c r="AQ46" s="3" t="s">
        <v>46</v>
      </c>
      <c r="AR46" s="3" t="s">
        <v>46</v>
      </c>
      <c r="AS46" s="3" t="s">
        <v>46</v>
      </c>
      <c r="AT46" s="3" t="s">
        <v>46</v>
      </c>
      <c r="AU46" s="3" t="s">
        <v>46</v>
      </c>
      <c r="AV46" s="3" t="s">
        <v>46</v>
      </c>
      <c r="AW46" s="3" t="s">
        <v>46</v>
      </c>
      <c r="AX46" s="3" t="s">
        <v>46</v>
      </c>
      <c r="AY46" s="3" t="s">
        <v>46</v>
      </c>
      <c r="AZ46" s="3" t="s">
        <v>46</v>
      </c>
      <c r="BA46" s="3" t="s">
        <v>46</v>
      </c>
      <c r="BB46" s="3" t="s">
        <v>46</v>
      </c>
      <c r="BC46" s="3" t="s">
        <v>46</v>
      </c>
      <c r="BD46" s="3" t="s">
        <v>46</v>
      </c>
      <c r="BE46" s="3" t="s">
        <v>46</v>
      </c>
      <c r="BF46" s="3" t="s">
        <v>46</v>
      </c>
      <c r="BG46" s="3" t="s">
        <v>46</v>
      </c>
      <c r="BH46" s="3" t="s">
        <v>46</v>
      </c>
    </row>
    <row r="47" spans="1:60" ht="15">
      <c r="A47" s="11" t="s">
        <v>263</v>
      </c>
      <c r="B47" s="11" t="s">
        <v>264</v>
      </c>
      <c r="C47" s="12" t="s">
        <v>265</v>
      </c>
      <c r="D47" s="30" t="s">
        <v>266</v>
      </c>
      <c r="E47" s="13" t="s">
        <v>267</v>
      </c>
      <c r="F47" s="3" t="s">
        <v>52</v>
      </c>
      <c r="G47" s="3" t="s">
        <v>45</v>
      </c>
      <c r="H47" s="3" t="s">
        <v>45</v>
      </c>
      <c r="I47" s="3">
        <v>1.141</v>
      </c>
      <c r="J47" s="14">
        <v>36.770000000000003</v>
      </c>
      <c r="K47" s="15">
        <v>41226</v>
      </c>
      <c r="L47" s="15">
        <v>22</v>
      </c>
      <c r="M47" s="15">
        <v>12400000</v>
      </c>
      <c r="N47" s="17">
        <v>44493</v>
      </c>
      <c r="O47" s="18">
        <f t="shared" ref="O47:O49" si="7">N47-(P47+Q47+R47)</f>
        <v>38371</v>
      </c>
      <c r="P47" s="17">
        <v>5564</v>
      </c>
      <c r="Q47" s="17">
        <v>0</v>
      </c>
      <c r="R47" s="17">
        <v>558</v>
      </c>
      <c r="S47" s="18">
        <v>967769213</v>
      </c>
      <c r="T47" s="18">
        <v>109433872</v>
      </c>
      <c r="U47" s="18">
        <v>63942179</v>
      </c>
      <c r="V47" s="3">
        <v>68030</v>
      </c>
      <c r="W47" s="3">
        <v>56580</v>
      </c>
      <c r="X47" s="4">
        <v>9554</v>
      </c>
      <c r="Y47" s="4">
        <v>20195</v>
      </c>
      <c r="Z47" s="3">
        <v>60445</v>
      </c>
      <c r="AA47" s="3">
        <v>50044</v>
      </c>
      <c r="AB47" s="3">
        <v>8551</v>
      </c>
      <c r="AC47" s="3">
        <v>18170</v>
      </c>
      <c r="AD47" s="3">
        <v>26383</v>
      </c>
      <c r="AE47" s="3">
        <v>22217</v>
      </c>
      <c r="AF47" s="3">
        <v>3517</v>
      </c>
      <c r="AG47" s="3">
        <v>7970</v>
      </c>
      <c r="AH47" s="3">
        <v>34287</v>
      </c>
      <c r="AI47" s="3">
        <v>5938</v>
      </c>
      <c r="AJ47" s="3">
        <v>12141</v>
      </c>
      <c r="AK47" s="3">
        <v>34750</v>
      </c>
      <c r="AL47" s="3">
        <v>5846</v>
      </c>
      <c r="AM47" s="3">
        <v>12813</v>
      </c>
      <c r="AN47" s="3">
        <v>15165</v>
      </c>
      <c r="AO47" s="3">
        <v>2412</v>
      </c>
      <c r="AP47" s="3">
        <v>5422</v>
      </c>
      <c r="AQ47" s="3">
        <v>9397</v>
      </c>
      <c r="AR47" s="3">
        <v>1331</v>
      </c>
      <c r="AS47" s="3">
        <v>3714</v>
      </c>
      <c r="AT47" s="3">
        <v>6454</v>
      </c>
      <c r="AU47" s="3">
        <v>944</v>
      </c>
      <c r="AV47" s="3">
        <v>2552</v>
      </c>
      <c r="AW47" s="3">
        <v>3301</v>
      </c>
      <c r="AX47" s="3">
        <v>455</v>
      </c>
      <c r="AY47" s="3">
        <v>1310</v>
      </c>
      <c r="AZ47" s="3">
        <v>12896</v>
      </c>
      <c r="BA47" s="3">
        <v>2285</v>
      </c>
      <c r="BB47" s="3">
        <v>4340</v>
      </c>
      <c r="BC47" s="3">
        <v>8840</v>
      </c>
      <c r="BD47" s="3">
        <v>1761</v>
      </c>
      <c r="BE47" s="3">
        <v>2805</v>
      </c>
      <c r="BF47" s="3">
        <v>3751</v>
      </c>
      <c r="BG47" s="3">
        <v>650</v>
      </c>
      <c r="BH47" s="3">
        <v>1238</v>
      </c>
    </row>
    <row r="48" spans="1:60" ht="15">
      <c r="A48" s="11" t="s">
        <v>268</v>
      </c>
      <c r="B48" s="16" t="s">
        <v>269</v>
      </c>
      <c r="C48" s="12" t="s">
        <v>270</v>
      </c>
      <c r="D48" s="30" t="s">
        <v>271</v>
      </c>
      <c r="E48" s="13" t="s">
        <v>272</v>
      </c>
      <c r="F48" s="3" t="s">
        <v>52</v>
      </c>
      <c r="G48" s="3" t="s">
        <v>53</v>
      </c>
      <c r="H48" s="3" t="s">
        <v>54</v>
      </c>
      <c r="I48" s="3">
        <v>0.224</v>
      </c>
      <c r="J48" s="14">
        <v>41.31</v>
      </c>
      <c r="K48" s="15">
        <v>139</v>
      </c>
      <c r="L48" s="15">
        <v>6</v>
      </c>
      <c r="M48" s="15">
        <v>16890000</v>
      </c>
      <c r="N48" s="17">
        <v>13755</v>
      </c>
      <c r="O48" s="18">
        <f t="shared" si="7"/>
        <v>11786</v>
      </c>
      <c r="P48" s="17">
        <v>1751</v>
      </c>
      <c r="Q48" s="17">
        <v>16</v>
      </c>
      <c r="R48" s="17">
        <v>202</v>
      </c>
      <c r="S48" s="18">
        <v>75045354</v>
      </c>
      <c r="T48" s="18">
        <v>109436633</v>
      </c>
      <c r="U48" s="18">
        <v>39394478</v>
      </c>
      <c r="V48" s="3">
        <v>40760</v>
      </c>
      <c r="W48" s="3">
        <v>37386</v>
      </c>
      <c r="X48" s="4">
        <v>8747</v>
      </c>
      <c r="Y48" s="4">
        <v>10272</v>
      </c>
      <c r="Z48" s="3">
        <v>10085</v>
      </c>
      <c r="AA48" s="3">
        <v>9041</v>
      </c>
      <c r="AB48" s="3">
        <v>2206</v>
      </c>
      <c r="AC48" s="3">
        <v>2461</v>
      </c>
      <c r="AD48" s="3">
        <v>13955</v>
      </c>
      <c r="AE48" s="3">
        <v>12671</v>
      </c>
      <c r="AF48" s="3">
        <v>2806</v>
      </c>
      <c r="AG48" s="3">
        <v>3703</v>
      </c>
      <c r="AH48" s="3">
        <v>8960</v>
      </c>
      <c r="AI48" s="3">
        <v>2182</v>
      </c>
      <c r="AJ48" s="3">
        <v>2467</v>
      </c>
      <c r="AK48" s="3">
        <v>2271</v>
      </c>
      <c r="AL48" s="3">
        <v>567</v>
      </c>
      <c r="AM48" s="3">
        <v>613</v>
      </c>
      <c r="AN48" s="3">
        <v>3159</v>
      </c>
      <c r="AO48" s="3">
        <v>682</v>
      </c>
      <c r="AP48" s="3">
        <v>930</v>
      </c>
      <c r="AQ48" s="3">
        <v>18924</v>
      </c>
      <c r="AR48" s="3">
        <v>4389</v>
      </c>
      <c r="AS48" s="3">
        <v>5214</v>
      </c>
      <c r="AT48" s="3">
        <v>4008</v>
      </c>
      <c r="AU48" s="3">
        <v>936</v>
      </c>
      <c r="AV48" s="3">
        <v>1142</v>
      </c>
      <c r="AW48" s="3">
        <v>5870</v>
      </c>
      <c r="AX48" s="3">
        <v>1284</v>
      </c>
      <c r="AY48" s="3">
        <v>1740</v>
      </c>
      <c r="AZ48" s="3">
        <v>9502</v>
      </c>
      <c r="BA48" s="3">
        <v>2176</v>
      </c>
      <c r="BB48" s="3">
        <v>2591</v>
      </c>
      <c r="BC48" s="3">
        <v>2762</v>
      </c>
      <c r="BD48" s="3">
        <v>703</v>
      </c>
      <c r="BE48" s="3">
        <v>706</v>
      </c>
      <c r="BF48" s="3">
        <v>3686</v>
      </c>
      <c r="BG48" s="3">
        <v>840</v>
      </c>
      <c r="BH48" s="3">
        <v>1033</v>
      </c>
    </row>
    <row r="49" spans="1:60" ht="15">
      <c r="A49" s="11" t="s">
        <v>273</v>
      </c>
      <c r="B49" s="16" t="s">
        <v>274</v>
      </c>
      <c r="C49" s="19" t="s">
        <v>275</v>
      </c>
      <c r="D49" s="30" t="s">
        <v>276</v>
      </c>
      <c r="E49" s="13" t="s">
        <v>277</v>
      </c>
      <c r="F49" s="3" t="s">
        <v>52</v>
      </c>
      <c r="G49" s="3" t="s">
        <v>70</v>
      </c>
      <c r="H49" s="3" t="s">
        <v>125</v>
      </c>
      <c r="I49" s="3">
        <v>1.859</v>
      </c>
      <c r="J49" s="14">
        <v>46.17</v>
      </c>
      <c r="K49" s="15">
        <v>305</v>
      </c>
      <c r="L49" s="15">
        <v>7</v>
      </c>
      <c r="M49" s="15">
        <v>83240000</v>
      </c>
      <c r="N49" s="17">
        <v>30047</v>
      </c>
      <c r="O49" s="18">
        <f t="shared" si="7"/>
        <v>17558</v>
      </c>
      <c r="P49" s="17">
        <v>5478</v>
      </c>
      <c r="Q49" s="17">
        <v>6283</v>
      </c>
      <c r="R49" s="17">
        <v>728</v>
      </c>
      <c r="S49" s="18">
        <v>956210270</v>
      </c>
      <c r="T49" s="18">
        <v>849906484</v>
      </c>
      <c r="U49" s="18">
        <v>52435836</v>
      </c>
      <c r="V49" s="3">
        <v>151029</v>
      </c>
      <c r="W49" s="3">
        <v>147683</v>
      </c>
      <c r="X49" s="4">
        <v>31602</v>
      </c>
      <c r="Y49" s="4">
        <v>44578</v>
      </c>
      <c r="Z49" s="3">
        <v>90469</v>
      </c>
      <c r="AA49" s="3">
        <v>88388</v>
      </c>
      <c r="AB49" s="3">
        <v>18678</v>
      </c>
      <c r="AC49" s="3">
        <v>27078</v>
      </c>
      <c r="AD49" s="3">
        <v>33544</v>
      </c>
      <c r="AE49" s="3">
        <v>32941</v>
      </c>
      <c r="AF49" s="3">
        <v>6375</v>
      </c>
      <c r="AG49" s="3">
        <v>10823</v>
      </c>
      <c r="AH49" s="3">
        <v>60501</v>
      </c>
      <c r="AI49" s="3">
        <v>12491</v>
      </c>
      <c r="AJ49" s="3">
        <v>18913</v>
      </c>
      <c r="AK49" s="3">
        <v>37658</v>
      </c>
      <c r="AL49" s="3">
        <v>7636</v>
      </c>
      <c r="AM49" s="3">
        <v>11722</v>
      </c>
      <c r="AN49" s="3">
        <v>13724</v>
      </c>
      <c r="AO49" s="3">
        <v>2436</v>
      </c>
      <c r="AP49" s="3">
        <v>4664</v>
      </c>
      <c r="AQ49" s="3">
        <v>75897</v>
      </c>
      <c r="AR49" s="3">
        <v>15993</v>
      </c>
      <c r="AS49" s="3">
        <v>23025</v>
      </c>
      <c r="AT49" s="3">
        <v>45599</v>
      </c>
      <c r="AU49" s="3">
        <v>9734</v>
      </c>
      <c r="AV49" s="3">
        <v>13963</v>
      </c>
      <c r="AW49" s="3">
        <v>16828</v>
      </c>
      <c r="AX49" s="3">
        <v>3324</v>
      </c>
      <c r="AY49" s="3">
        <v>5569</v>
      </c>
      <c r="AZ49" s="3">
        <v>11285</v>
      </c>
      <c r="BA49" s="3">
        <v>3118</v>
      </c>
      <c r="BB49" s="3">
        <v>2640</v>
      </c>
      <c r="BC49" s="3">
        <v>5131</v>
      </c>
      <c r="BD49" s="3">
        <v>1308</v>
      </c>
      <c r="BE49" s="3">
        <v>1393</v>
      </c>
      <c r="BF49" s="3">
        <v>2389</v>
      </c>
      <c r="BG49" s="3">
        <v>615</v>
      </c>
      <c r="BH49" s="3">
        <v>590</v>
      </c>
    </row>
    <row r="50" spans="1:60" ht="15">
      <c r="A50" s="11" t="s">
        <v>278</v>
      </c>
      <c r="B50" s="11" t="s">
        <v>279</v>
      </c>
      <c r="C50" s="12" t="s">
        <v>280</v>
      </c>
      <c r="D50" s="30" t="s">
        <v>281</v>
      </c>
      <c r="E50" s="13" t="s">
        <v>282</v>
      </c>
      <c r="F50" s="3" t="s">
        <v>44</v>
      </c>
      <c r="G50" s="3" t="s">
        <v>45</v>
      </c>
      <c r="H50" s="3" t="s">
        <v>45</v>
      </c>
      <c r="I50" s="3">
        <v>0.374</v>
      </c>
      <c r="J50" s="14">
        <v>43.68</v>
      </c>
      <c r="K50" s="15">
        <v>15</v>
      </c>
      <c r="L50" s="15">
        <v>6</v>
      </c>
      <c r="M50" s="15">
        <v>29870000</v>
      </c>
      <c r="N50" s="3" t="s">
        <v>46</v>
      </c>
      <c r="O50" s="3" t="s">
        <v>46</v>
      </c>
      <c r="P50" s="3" t="s">
        <v>46</v>
      </c>
      <c r="Q50" s="3" t="s">
        <v>46</v>
      </c>
      <c r="R50" s="3" t="s">
        <v>46</v>
      </c>
      <c r="S50" s="3" t="s">
        <v>46</v>
      </c>
      <c r="T50" s="3" t="s">
        <v>46</v>
      </c>
      <c r="U50" s="3" t="s">
        <v>46</v>
      </c>
      <c r="V50" s="3">
        <v>57818</v>
      </c>
      <c r="W50" s="3">
        <v>52405</v>
      </c>
      <c r="X50" s="4">
        <v>11090</v>
      </c>
      <c r="Y50" s="4">
        <v>16036</v>
      </c>
      <c r="Z50" s="3">
        <v>27845</v>
      </c>
      <c r="AA50" s="3">
        <v>24836</v>
      </c>
      <c r="AB50" s="3">
        <v>5287</v>
      </c>
      <c r="AC50" s="3">
        <v>7909</v>
      </c>
      <c r="AD50" s="3">
        <v>14690</v>
      </c>
      <c r="AE50" s="3">
        <v>13344</v>
      </c>
      <c r="AF50" s="3">
        <v>2524</v>
      </c>
      <c r="AG50" s="3">
        <v>4420</v>
      </c>
      <c r="AH50" s="3" t="s">
        <v>46</v>
      </c>
      <c r="AI50" s="3" t="s">
        <v>46</v>
      </c>
      <c r="AJ50" s="3" t="s">
        <v>46</v>
      </c>
      <c r="AK50" s="3" t="s">
        <v>46</v>
      </c>
      <c r="AL50" s="3" t="s">
        <v>46</v>
      </c>
      <c r="AM50" s="3" t="s">
        <v>46</v>
      </c>
      <c r="AN50" s="3" t="s">
        <v>46</v>
      </c>
      <c r="AO50" s="3" t="s">
        <v>46</v>
      </c>
      <c r="AP50" s="3" t="s">
        <v>46</v>
      </c>
      <c r="AQ50" s="3" t="s">
        <v>46</v>
      </c>
      <c r="AR50" s="3" t="s">
        <v>46</v>
      </c>
      <c r="AS50" s="3" t="s">
        <v>46</v>
      </c>
      <c r="AT50" s="3" t="s">
        <v>46</v>
      </c>
      <c r="AU50" s="3" t="s">
        <v>46</v>
      </c>
      <c r="AV50" s="3" t="s">
        <v>46</v>
      </c>
      <c r="AW50" s="3" t="s">
        <v>46</v>
      </c>
      <c r="AX50" s="3" t="s">
        <v>46</v>
      </c>
      <c r="AY50" s="3" t="s">
        <v>46</v>
      </c>
      <c r="AZ50" s="3" t="s">
        <v>46</v>
      </c>
      <c r="BA50" s="3" t="s">
        <v>46</v>
      </c>
      <c r="BB50" s="3" t="s">
        <v>46</v>
      </c>
      <c r="BC50" s="3" t="s">
        <v>46</v>
      </c>
      <c r="BD50" s="3" t="s">
        <v>46</v>
      </c>
      <c r="BE50" s="3" t="s">
        <v>46</v>
      </c>
      <c r="BF50" s="3" t="s">
        <v>46</v>
      </c>
      <c r="BG50" s="3" t="s">
        <v>46</v>
      </c>
      <c r="BH50" s="3" t="s">
        <v>46</v>
      </c>
    </row>
    <row r="51" spans="1:60" ht="15">
      <c r="A51" s="11" t="s">
        <v>283</v>
      </c>
      <c r="B51" s="11" t="s">
        <v>284</v>
      </c>
      <c r="C51" s="19" t="s">
        <v>95</v>
      </c>
      <c r="D51" s="31" t="s">
        <v>96</v>
      </c>
      <c r="E51" s="13" t="s">
        <v>285</v>
      </c>
      <c r="F51" s="3" t="s">
        <v>52</v>
      </c>
      <c r="G51" s="3" t="s">
        <v>70</v>
      </c>
      <c r="H51" s="3" t="s">
        <v>146</v>
      </c>
      <c r="I51" s="3">
        <v>0.55100000000000005</v>
      </c>
      <c r="J51" s="14">
        <v>42.54</v>
      </c>
      <c r="K51" s="15">
        <v>156</v>
      </c>
      <c r="L51" s="15">
        <v>10</v>
      </c>
      <c r="M51" s="15">
        <v>22820000</v>
      </c>
      <c r="N51" s="17">
        <v>27433</v>
      </c>
      <c r="O51" s="18">
        <f>N51-(P51+Q51+R51)</f>
        <v>23721</v>
      </c>
      <c r="P51" s="17">
        <v>1603</v>
      </c>
      <c r="Q51" s="17">
        <v>185</v>
      </c>
      <c r="R51" s="17">
        <v>1924</v>
      </c>
      <c r="S51" s="18">
        <v>245639191</v>
      </c>
      <c r="T51" s="18">
        <v>240006949</v>
      </c>
      <c r="U51" s="18">
        <v>65366819</v>
      </c>
      <c r="V51" s="3">
        <v>105605</v>
      </c>
      <c r="W51" s="3">
        <v>97021</v>
      </c>
      <c r="X51" s="4">
        <v>19166</v>
      </c>
      <c r="Y51" s="4">
        <v>30682</v>
      </c>
      <c r="Z51" s="3">
        <v>37483</v>
      </c>
      <c r="AA51" s="3">
        <v>33823</v>
      </c>
      <c r="AB51" s="3">
        <v>6419</v>
      </c>
      <c r="AC51" s="3">
        <v>11047</v>
      </c>
      <c r="AD51" s="3">
        <v>18680</v>
      </c>
      <c r="AE51" s="3">
        <v>16971</v>
      </c>
      <c r="AF51" s="3">
        <v>3157</v>
      </c>
      <c r="AG51" s="3">
        <v>5422</v>
      </c>
      <c r="AH51" s="3">
        <v>34290</v>
      </c>
      <c r="AI51" s="3">
        <v>6570</v>
      </c>
      <c r="AJ51" s="3">
        <v>11222</v>
      </c>
      <c r="AK51" s="3">
        <v>11628</v>
      </c>
      <c r="AL51" s="3">
        <v>2149</v>
      </c>
      <c r="AM51" s="3">
        <v>3858</v>
      </c>
      <c r="AN51" s="3">
        <v>5749</v>
      </c>
      <c r="AO51" s="3">
        <v>1008</v>
      </c>
      <c r="AP51" s="3">
        <v>1868</v>
      </c>
      <c r="AQ51" s="3">
        <v>46466</v>
      </c>
      <c r="AR51" s="3">
        <v>8757</v>
      </c>
      <c r="AS51" s="3">
        <v>15239</v>
      </c>
      <c r="AT51" s="3">
        <v>15586</v>
      </c>
      <c r="AU51" s="3">
        <v>2752</v>
      </c>
      <c r="AV51" s="3">
        <v>5276</v>
      </c>
      <c r="AW51" s="3">
        <v>7681</v>
      </c>
      <c r="AX51" s="3">
        <v>1337</v>
      </c>
      <c r="AY51" s="3">
        <v>2569</v>
      </c>
      <c r="AZ51" s="3">
        <v>16265</v>
      </c>
      <c r="BA51" s="3">
        <v>3839</v>
      </c>
      <c r="BB51" s="3">
        <v>4221</v>
      </c>
      <c r="BC51" s="3">
        <v>6609</v>
      </c>
      <c r="BD51" s="3">
        <v>1518</v>
      </c>
      <c r="BE51" s="3">
        <v>1913</v>
      </c>
      <c r="BF51" s="3">
        <v>3541</v>
      </c>
      <c r="BG51" s="3">
        <v>812</v>
      </c>
      <c r="BH51" s="3">
        <v>985</v>
      </c>
    </row>
    <row r="52" spans="1:60" ht="15">
      <c r="A52" s="11" t="s">
        <v>286</v>
      </c>
      <c r="B52" s="16" t="s">
        <v>287</v>
      </c>
      <c r="C52" s="12" t="s">
        <v>288</v>
      </c>
      <c r="D52" s="33" t="s">
        <v>289</v>
      </c>
      <c r="E52" s="13" t="s">
        <v>290</v>
      </c>
      <c r="F52" s="3" t="s">
        <v>44</v>
      </c>
      <c r="G52" s="3" t="s">
        <v>70</v>
      </c>
      <c r="H52" s="3" t="s">
        <v>71</v>
      </c>
      <c r="I52" s="3">
        <v>1.042</v>
      </c>
      <c r="J52" s="14">
        <v>41.18</v>
      </c>
      <c r="K52" s="15">
        <v>2301</v>
      </c>
      <c r="L52" s="15">
        <v>5</v>
      </c>
      <c r="M52" s="15">
        <v>68830000</v>
      </c>
      <c r="N52" s="3" t="s">
        <v>46</v>
      </c>
      <c r="O52" s="3" t="s">
        <v>46</v>
      </c>
      <c r="P52" s="3" t="s">
        <v>46</v>
      </c>
      <c r="Q52" s="3" t="s">
        <v>46</v>
      </c>
      <c r="R52" s="3" t="s">
        <v>46</v>
      </c>
      <c r="S52" s="3" t="s">
        <v>46</v>
      </c>
      <c r="T52" s="3" t="s">
        <v>46</v>
      </c>
      <c r="U52" s="3" t="s">
        <v>46</v>
      </c>
      <c r="V52" s="3">
        <v>218734</v>
      </c>
      <c r="W52" s="3">
        <v>216694</v>
      </c>
      <c r="X52" s="4">
        <v>46063</v>
      </c>
      <c r="Y52" s="4">
        <v>65538</v>
      </c>
      <c r="Z52" s="3">
        <v>82355</v>
      </c>
      <c r="AA52" s="3">
        <v>81422</v>
      </c>
      <c r="AB52" s="3">
        <v>15967</v>
      </c>
      <c r="AC52" s="3">
        <v>25822</v>
      </c>
      <c r="AD52" s="3">
        <v>35564</v>
      </c>
      <c r="AE52" s="3">
        <v>35234</v>
      </c>
      <c r="AF52" s="3">
        <v>6443</v>
      </c>
      <c r="AG52" s="3">
        <v>12011</v>
      </c>
      <c r="AH52" s="3" t="s">
        <v>46</v>
      </c>
      <c r="AI52" s="3" t="s">
        <v>46</v>
      </c>
      <c r="AJ52" s="3" t="s">
        <v>46</v>
      </c>
      <c r="AK52" s="3" t="s">
        <v>46</v>
      </c>
      <c r="AL52" s="3" t="s">
        <v>46</v>
      </c>
      <c r="AM52" s="3" t="s">
        <v>46</v>
      </c>
      <c r="AN52" s="3" t="s">
        <v>46</v>
      </c>
      <c r="AO52" s="3" t="s">
        <v>46</v>
      </c>
      <c r="AP52" s="3" t="s">
        <v>46</v>
      </c>
      <c r="AQ52" s="3" t="s">
        <v>46</v>
      </c>
      <c r="AR52" s="3" t="s">
        <v>46</v>
      </c>
      <c r="AS52" s="3" t="s">
        <v>46</v>
      </c>
      <c r="AT52" s="3" t="s">
        <v>46</v>
      </c>
      <c r="AU52" s="3" t="s">
        <v>46</v>
      </c>
      <c r="AV52" s="3" t="s">
        <v>46</v>
      </c>
      <c r="AW52" s="3" t="s">
        <v>46</v>
      </c>
      <c r="AX52" s="3" t="s">
        <v>46</v>
      </c>
      <c r="AY52" s="3" t="s">
        <v>46</v>
      </c>
      <c r="AZ52" s="3" t="s">
        <v>46</v>
      </c>
      <c r="BA52" s="3" t="s">
        <v>46</v>
      </c>
      <c r="BB52" s="3" t="s">
        <v>46</v>
      </c>
      <c r="BC52" s="3" t="s">
        <v>46</v>
      </c>
      <c r="BD52" s="3" t="s">
        <v>46</v>
      </c>
      <c r="BE52" s="3" t="s">
        <v>46</v>
      </c>
      <c r="BF52" s="3" t="s">
        <v>46</v>
      </c>
      <c r="BG52" s="3" t="s">
        <v>46</v>
      </c>
      <c r="BH52" s="3" t="s">
        <v>46</v>
      </c>
    </row>
    <row r="53" spans="1:60" ht="15">
      <c r="A53" s="11" t="s">
        <v>291</v>
      </c>
      <c r="B53" s="16" t="s">
        <v>292</v>
      </c>
      <c r="C53" s="12" t="s">
        <v>293</v>
      </c>
      <c r="D53" s="30" t="s">
        <v>294</v>
      </c>
      <c r="E53" s="13" t="s">
        <v>295</v>
      </c>
      <c r="F53" s="3" t="s">
        <v>44</v>
      </c>
      <c r="G53" s="3" t="s">
        <v>53</v>
      </c>
      <c r="H53" s="3" t="s">
        <v>179</v>
      </c>
      <c r="I53" s="3">
        <v>0.91800000000000004</v>
      </c>
      <c r="J53" s="14">
        <v>36.659999999999997</v>
      </c>
      <c r="K53" s="15">
        <v>3983</v>
      </c>
      <c r="L53" s="15">
        <v>10</v>
      </c>
      <c r="M53" s="15">
        <v>44800000</v>
      </c>
      <c r="N53" s="3" t="s">
        <v>46</v>
      </c>
      <c r="O53" s="3" t="s">
        <v>46</v>
      </c>
      <c r="P53" s="3" t="s">
        <v>46</v>
      </c>
      <c r="Q53" s="3" t="s">
        <v>46</v>
      </c>
      <c r="R53" s="3" t="s">
        <v>46</v>
      </c>
      <c r="S53" s="3" t="s">
        <v>46</v>
      </c>
      <c r="T53" s="3" t="s">
        <v>46</v>
      </c>
      <c r="U53" s="3" t="s">
        <v>46</v>
      </c>
      <c r="V53" s="3">
        <v>50505</v>
      </c>
      <c r="W53" s="3">
        <v>41519</v>
      </c>
      <c r="X53" s="4">
        <v>6201</v>
      </c>
      <c r="Y53" s="4">
        <v>15610</v>
      </c>
      <c r="Z53" s="3">
        <v>41704</v>
      </c>
      <c r="AA53" s="3">
        <v>32764</v>
      </c>
      <c r="AB53" s="3">
        <v>5216</v>
      </c>
      <c r="AC53" s="3">
        <v>11867</v>
      </c>
      <c r="AD53" s="3">
        <v>63222</v>
      </c>
      <c r="AE53" s="3">
        <v>46526</v>
      </c>
      <c r="AF53" s="3">
        <v>7221</v>
      </c>
      <c r="AG53" s="3">
        <v>16098</v>
      </c>
      <c r="AH53" s="3" t="s">
        <v>46</v>
      </c>
      <c r="AI53" s="3" t="s">
        <v>46</v>
      </c>
      <c r="AJ53" s="3" t="s">
        <v>46</v>
      </c>
      <c r="AK53" s="3" t="s">
        <v>46</v>
      </c>
      <c r="AL53" s="3" t="s">
        <v>46</v>
      </c>
      <c r="AM53" s="3" t="s">
        <v>46</v>
      </c>
      <c r="AN53" s="3" t="s">
        <v>46</v>
      </c>
      <c r="AO53" s="3" t="s">
        <v>46</v>
      </c>
      <c r="AP53" s="3" t="s">
        <v>46</v>
      </c>
      <c r="AQ53" s="3" t="s">
        <v>46</v>
      </c>
      <c r="AR53" s="3" t="s">
        <v>46</v>
      </c>
      <c r="AS53" s="3" t="s">
        <v>46</v>
      </c>
      <c r="AT53" s="3" t="s">
        <v>46</v>
      </c>
      <c r="AU53" s="3" t="s">
        <v>46</v>
      </c>
      <c r="AV53" s="3" t="s">
        <v>46</v>
      </c>
      <c r="AW53" s="3" t="s">
        <v>46</v>
      </c>
      <c r="AX53" s="3" t="s">
        <v>46</v>
      </c>
      <c r="AY53" s="3" t="s">
        <v>46</v>
      </c>
      <c r="AZ53" s="3" t="s">
        <v>46</v>
      </c>
      <c r="BA53" s="3" t="s">
        <v>46</v>
      </c>
      <c r="BB53" s="3" t="s">
        <v>46</v>
      </c>
      <c r="BC53" s="3" t="s">
        <v>46</v>
      </c>
      <c r="BD53" s="3" t="s">
        <v>46</v>
      </c>
      <c r="BE53" s="3" t="s">
        <v>46</v>
      </c>
      <c r="BF53" s="3" t="s">
        <v>46</v>
      </c>
      <c r="BG53" s="3" t="s">
        <v>46</v>
      </c>
      <c r="BH53" s="3" t="s">
        <v>46</v>
      </c>
    </row>
    <row r="54" spans="1:60" ht="15">
      <c r="A54" s="11" t="s">
        <v>296</v>
      </c>
      <c r="B54" s="16" t="s">
        <v>297</v>
      </c>
      <c r="C54" s="12" t="s">
        <v>298</v>
      </c>
      <c r="D54" s="32" t="s">
        <v>299</v>
      </c>
      <c r="E54" s="13" t="s">
        <v>300</v>
      </c>
      <c r="F54" s="3" t="s">
        <v>52</v>
      </c>
      <c r="G54" s="3" t="s">
        <v>70</v>
      </c>
      <c r="H54" s="3" t="s">
        <v>125</v>
      </c>
      <c r="I54" s="3">
        <v>2.512</v>
      </c>
      <c r="J54" s="14">
        <v>42.66</v>
      </c>
      <c r="K54" s="15">
        <v>30921</v>
      </c>
      <c r="L54" s="15">
        <v>180</v>
      </c>
      <c r="M54" s="15">
        <v>3905402</v>
      </c>
      <c r="N54" s="17">
        <v>25142</v>
      </c>
      <c r="O54" s="18">
        <f>N54-(P54+Q54+R54)</f>
        <v>21417</v>
      </c>
      <c r="P54" s="17">
        <v>3221</v>
      </c>
      <c r="Q54" s="17">
        <v>0</v>
      </c>
      <c r="R54" s="17">
        <v>504</v>
      </c>
      <c r="S54" s="18">
        <v>1657071287</v>
      </c>
      <c r="T54" s="18">
        <v>914395420</v>
      </c>
      <c r="U54" s="18">
        <v>59074313</v>
      </c>
      <c r="V54" s="3">
        <v>320361</v>
      </c>
      <c r="W54" s="3">
        <v>301963</v>
      </c>
      <c r="X54" s="4">
        <v>68923</v>
      </c>
      <c r="Y54" s="4">
        <v>85677</v>
      </c>
      <c r="Z54" s="3">
        <v>166454</v>
      </c>
      <c r="AA54" s="3">
        <v>156971</v>
      </c>
      <c r="AB54" s="3">
        <v>32717</v>
      </c>
      <c r="AC54" s="3">
        <v>47959</v>
      </c>
      <c r="AD54" s="3">
        <v>81524</v>
      </c>
      <c r="AE54" s="3">
        <v>77097</v>
      </c>
      <c r="AF54" s="3">
        <v>15626</v>
      </c>
      <c r="AG54" s="3">
        <v>24296</v>
      </c>
      <c r="AH54" s="3">
        <v>159104</v>
      </c>
      <c r="AI54" s="3">
        <v>34737</v>
      </c>
      <c r="AJ54" s="3">
        <v>46964</v>
      </c>
      <c r="AK54" s="3">
        <v>87529</v>
      </c>
      <c r="AL54" s="3">
        <v>17703</v>
      </c>
      <c r="AM54" s="3">
        <v>27404</v>
      </c>
      <c r="AN54" s="3">
        <v>42335</v>
      </c>
      <c r="AO54" s="3">
        <v>8214</v>
      </c>
      <c r="AP54" s="3">
        <v>13862</v>
      </c>
      <c r="AQ54" s="3">
        <v>126033</v>
      </c>
      <c r="AR54" s="3">
        <v>29487</v>
      </c>
      <c r="AS54" s="3">
        <v>34894</v>
      </c>
      <c r="AT54" s="3">
        <v>61511</v>
      </c>
      <c r="AU54" s="3">
        <v>13051</v>
      </c>
      <c r="AV54" s="3">
        <v>18468</v>
      </c>
      <c r="AW54" s="3">
        <v>31320</v>
      </c>
      <c r="AX54" s="3">
        <v>6480</v>
      </c>
      <c r="AY54" s="3">
        <v>9613</v>
      </c>
      <c r="AZ54" s="3">
        <v>16826</v>
      </c>
      <c r="BA54" s="3">
        <v>4699</v>
      </c>
      <c r="BB54" s="3">
        <v>3819</v>
      </c>
      <c r="BC54" s="3">
        <v>7931</v>
      </c>
      <c r="BD54" s="3">
        <v>1963</v>
      </c>
      <c r="BE54" s="3">
        <v>2087</v>
      </c>
      <c r="BF54" s="3">
        <v>3442</v>
      </c>
      <c r="BG54" s="3">
        <v>932</v>
      </c>
      <c r="BH54" s="3">
        <v>821</v>
      </c>
    </row>
    <row r="55" spans="1:60" ht="15">
      <c r="A55" s="11" t="s">
        <v>301</v>
      </c>
      <c r="B55" s="16" t="s">
        <v>302</v>
      </c>
      <c r="C55" s="19" t="s">
        <v>303</v>
      </c>
      <c r="D55" s="33" t="s">
        <v>304</v>
      </c>
      <c r="E55" s="13" t="s">
        <v>305</v>
      </c>
      <c r="F55" s="3" t="s">
        <v>44</v>
      </c>
      <c r="G55" s="3" t="s">
        <v>70</v>
      </c>
      <c r="H55" s="3" t="s">
        <v>125</v>
      </c>
      <c r="I55" s="3">
        <v>2.645</v>
      </c>
      <c r="J55" s="14">
        <v>42.92</v>
      </c>
      <c r="K55" s="15">
        <v>5292</v>
      </c>
      <c r="L55" s="15">
        <v>9</v>
      </c>
      <c r="M55" s="15">
        <v>105200000</v>
      </c>
      <c r="N55" s="3" t="s">
        <v>46</v>
      </c>
      <c r="O55" s="3" t="s">
        <v>46</v>
      </c>
      <c r="P55" s="3" t="s">
        <v>46</v>
      </c>
      <c r="Q55" s="3" t="s">
        <v>46</v>
      </c>
      <c r="R55" s="3" t="s">
        <v>46</v>
      </c>
      <c r="S55" s="3" t="s">
        <v>46</v>
      </c>
      <c r="T55" s="3" t="s">
        <v>46</v>
      </c>
      <c r="U55" s="3" t="s">
        <v>46</v>
      </c>
      <c r="V55" s="3">
        <v>307927</v>
      </c>
      <c r="W55" s="3">
        <v>302254</v>
      </c>
      <c r="X55" s="4">
        <v>68572</v>
      </c>
      <c r="Y55" s="4">
        <v>85743</v>
      </c>
      <c r="Z55" s="3">
        <v>159910</v>
      </c>
      <c r="AA55" s="3">
        <v>156987</v>
      </c>
      <c r="AB55" s="3">
        <v>32745</v>
      </c>
      <c r="AC55" s="3">
        <v>47864</v>
      </c>
      <c r="AD55" s="3">
        <v>78540</v>
      </c>
      <c r="AE55" s="3">
        <v>77237</v>
      </c>
      <c r="AF55" s="3">
        <v>15592</v>
      </c>
      <c r="AG55" s="3">
        <v>24092</v>
      </c>
      <c r="AH55" s="3" t="s">
        <v>46</v>
      </c>
      <c r="AI55" s="3" t="s">
        <v>46</v>
      </c>
      <c r="AJ55" s="3" t="s">
        <v>46</v>
      </c>
      <c r="AK55" s="3" t="s">
        <v>46</v>
      </c>
      <c r="AL55" s="3" t="s">
        <v>46</v>
      </c>
      <c r="AM55" s="3" t="s">
        <v>46</v>
      </c>
      <c r="AN55" s="3" t="s">
        <v>46</v>
      </c>
      <c r="AO55" s="3" t="s">
        <v>46</v>
      </c>
      <c r="AP55" s="3" t="s">
        <v>46</v>
      </c>
      <c r="AQ55" s="3" t="s">
        <v>46</v>
      </c>
      <c r="AR55" s="3" t="s">
        <v>46</v>
      </c>
      <c r="AS55" s="3" t="s">
        <v>46</v>
      </c>
      <c r="AT55" s="3" t="s">
        <v>46</v>
      </c>
      <c r="AU55" s="3" t="s">
        <v>46</v>
      </c>
      <c r="AV55" s="3" t="s">
        <v>46</v>
      </c>
      <c r="AW55" s="3" t="s">
        <v>46</v>
      </c>
      <c r="AX55" s="3" t="s">
        <v>46</v>
      </c>
      <c r="AY55" s="3" t="s">
        <v>46</v>
      </c>
      <c r="AZ55" s="3" t="s">
        <v>46</v>
      </c>
      <c r="BA55" s="3" t="s">
        <v>46</v>
      </c>
      <c r="BB55" s="3" t="s">
        <v>46</v>
      </c>
      <c r="BC55" s="3" t="s">
        <v>46</v>
      </c>
      <c r="BD55" s="3" t="s">
        <v>46</v>
      </c>
      <c r="BE55" s="3" t="s">
        <v>46</v>
      </c>
      <c r="BF55" s="3" t="s">
        <v>46</v>
      </c>
      <c r="BG55" s="3" t="s">
        <v>46</v>
      </c>
      <c r="BH55" s="3" t="s">
        <v>46</v>
      </c>
    </row>
    <row r="56" spans="1:60" ht="15">
      <c r="A56" s="11" t="s">
        <v>306</v>
      </c>
      <c r="B56" s="16" t="s">
        <v>307</v>
      </c>
      <c r="C56" s="12" t="s">
        <v>308</v>
      </c>
      <c r="D56" s="30" t="s">
        <v>309</v>
      </c>
      <c r="E56" s="13" t="s">
        <v>310</v>
      </c>
      <c r="F56" s="3" t="s">
        <v>44</v>
      </c>
      <c r="G56" s="3" t="s">
        <v>53</v>
      </c>
      <c r="H56" s="3" t="s">
        <v>54</v>
      </c>
      <c r="I56" s="3">
        <v>0.29199999999999998</v>
      </c>
      <c r="J56" s="14">
        <v>33.590000000000003</v>
      </c>
      <c r="K56" s="15">
        <v>588</v>
      </c>
      <c r="L56" s="15">
        <v>3</v>
      </c>
      <c r="M56" s="15">
        <v>48940000</v>
      </c>
      <c r="N56" s="3" t="s">
        <v>46</v>
      </c>
      <c r="O56" s="3" t="s">
        <v>46</v>
      </c>
      <c r="P56" s="3" t="s">
        <v>46</v>
      </c>
      <c r="Q56" s="3" t="s">
        <v>46</v>
      </c>
      <c r="R56" s="3" t="s">
        <v>46</v>
      </c>
      <c r="S56" s="3" t="s">
        <v>46</v>
      </c>
      <c r="T56" s="3" t="s">
        <v>46</v>
      </c>
      <c r="U56" s="3" t="s">
        <v>46</v>
      </c>
      <c r="V56" s="3">
        <v>15785</v>
      </c>
      <c r="W56" s="3">
        <v>12600</v>
      </c>
      <c r="X56" s="4">
        <v>2132</v>
      </c>
      <c r="Y56" s="4">
        <v>4504</v>
      </c>
      <c r="Z56" s="3">
        <v>8765</v>
      </c>
      <c r="AA56" s="3">
        <v>7084</v>
      </c>
      <c r="AB56" s="3">
        <v>1250</v>
      </c>
      <c r="AC56" s="3">
        <v>2407</v>
      </c>
      <c r="AD56" s="3">
        <v>13112</v>
      </c>
      <c r="AE56" s="3">
        <v>11035</v>
      </c>
      <c r="AF56" s="3">
        <v>1881</v>
      </c>
      <c r="AG56" s="3">
        <v>3805</v>
      </c>
      <c r="AH56" s="3" t="s">
        <v>46</v>
      </c>
      <c r="AI56" s="3" t="s">
        <v>46</v>
      </c>
      <c r="AJ56" s="3" t="s">
        <v>46</v>
      </c>
      <c r="AK56" s="3" t="s">
        <v>46</v>
      </c>
      <c r="AL56" s="3" t="s">
        <v>46</v>
      </c>
      <c r="AM56" s="3" t="s">
        <v>46</v>
      </c>
      <c r="AN56" s="3" t="s">
        <v>46</v>
      </c>
      <c r="AO56" s="3" t="s">
        <v>46</v>
      </c>
      <c r="AP56" s="3" t="s">
        <v>46</v>
      </c>
      <c r="AQ56" s="3" t="s">
        <v>46</v>
      </c>
      <c r="AR56" s="3" t="s">
        <v>46</v>
      </c>
      <c r="AS56" s="3" t="s">
        <v>46</v>
      </c>
      <c r="AT56" s="3" t="s">
        <v>46</v>
      </c>
      <c r="AU56" s="3" t="s">
        <v>46</v>
      </c>
      <c r="AV56" s="3" t="s">
        <v>46</v>
      </c>
      <c r="AW56" s="3" t="s">
        <v>46</v>
      </c>
      <c r="AX56" s="3" t="s">
        <v>46</v>
      </c>
      <c r="AY56" s="3" t="s">
        <v>46</v>
      </c>
      <c r="AZ56" s="3" t="s">
        <v>46</v>
      </c>
      <c r="BA56" s="3" t="s">
        <v>46</v>
      </c>
      <c r="BB56" s="3" t="s">
        <v>46</v>
      </c>
      <c r="BC56" s="3" t="s">
        <v>46</v>
      </c>
      <c r="BD56" s="3" t="s">
        <v>46</v>
      </c>
      <c r="BE56" s="3" t="s">
        <v>46</v>
      </c>
      <c r="BF56" s="3" t="s">
        <v>46</v>
      </c>
      <c r="BG56" s="3" t="s">
        <v>46</v>
      </c>
      <c r="BH56" s="3" t="s">
        <v>46</v>
      </c>
    </row>
    <row r="57" spans="1:60" ht="15">
      <c r="A57" s="11" t="s">
        <v>311</v>
      </c>
      <c r="B57" s="11" t="s">
        <v>312</v>
      </c>
      <c r="C57" s="12" t="s">
        <v>313</v>
      </c>
      <c r="D57" s="30" t="s">
        <v>314</v>
      </c>
      <c r="E57" s="13" t="s">
        <v>315</v>
      </c>
      <c r="F57" s="3" t="s">
        <v>44</v>
      </c>
      <c r="G57" s="3" t="s">
        <v>70</v>
      </c>
      <c r="H57" s="3" t="s">
        <v>125</v>
      </c>
      <c r="I57" s="3">
        <v>2.371</v>
      </c>
      <c r="J57" s="14">
        <v>41.39</v>
      </c>
      <c r="K57" s="15">
        <v>65</v>
      </c>
      <c r="L57" s="15">
        <v>8</v>
      </c>
      <c r="M57" s="15">
        <v>115400000</v>
      </c>
      <c r="N57" s="3" t="s">
        <v>46</v>
      </c>
      <c r="O57" s="3" t="s">
        <v>46</v>
      </c>
      <c r="P57" s="3" t="s">
        <v>46</v>
      </c>
      <c r="Q57" s="3" t="s">
        <v>46</v>
      </c>
      <c r="R57" s="3" t="s">
        <v>46</v>
      </c>
      <c r="S57" s="3" t="s">
        <v>46</v>
      </c>
      <c r="T57" s="3" t="s">
        <v>46</v>
      </c>
      <c r="U57" s="3" t="s">
        <v>46</v>
      </c>
      <c r="V57" s="3">
        <v>261681</v>
      </c>
      <c r="W57" s="3">
        <v>257474</v>
      </c>
      <c r="X57" s="4">
        <v>61160</v>
      </c>
      <c r="Y57" s="4">
        <v>72101</v>
      </c>
      <c r="Z57" s="3">
        <v>148615</v>
      </c>
      <c r="AA57" s="3">
        <v>146057</v>
      </c>
      <c r="AB57" s="3">
        <v>32050</v>
      </c>
      <c r="AC57" s="3">
        <v>43707</v>
      </c>
      <c r="AD57" s="3">
        <v>70445</v>
      </c>
      <c r="AE57" s="3">
        <v>69394</v>
      </c>
      <c r="AF57" s="3">
        <v>13669</v>
      </c>
      <c r="AG57" s="3">
        <v>22537</v>
      </c>
      <c r="AH57" s="3" t="s">
        <v>46</v>
      </c>
      <c r="AI57" s="3" t="s">
        <v>46</v>
      </c>
      <c r="AJ57" s="3" t="s">
        <v>46</v>
      </c>
      <c r="AK57" s="3" t="s">
        <v>46</v>
      </c>
      <c r="AL57" s="3" t="s">
        <v>46</v>
      </c>
      <c r="AM57" s="3" t="s">
        <v>46</v>
      </c>
      <c r="AN57" s="3" t="s">
        <v>46</v>
      </c>
      <c r="AO57" s="3" t="s">
        <v>46</v>
      </c>
      <c r="AP57" s="3" t="s">
        <v>46</v>
      </c>
      <c r="AQ57" s="3" t="s">
        <v>46</v>
      </c>
      <c r="AR57" s="3" t="s">
        <v>46</v>
      </c>
      <c r="AS57" s="3" t="s">
        <v>46</v>
      </c>
      <c r="AT57" s="3" t="s">
        <v>46</v>
      </c>
      <c r="AU57" s="3" t="s">
        <v>46</v>
      </c>
      <c r="AV57" s="3" t="s">
        <v>46</v>
      </c>
      <c r="AW57" s="3" t="s">
        <v>46</v>
      </c>
      <c r="AX57" s="3" t="s">
        <v>46</v>
      </c>
      <c r="AY57" s="3" t="s">
        <v>46</v>
      </c>
      <c r="AZ57" s="3" t="s">
        <v>46</v>
      </c>
      <c r="BA57" s="3" t="s">
        <v>46</v>
      </c>
      <c r="BB57" s="3" t="s">
        <v>46</v>
      </c>
      <c r="BC57" s="3" t="s">
        <v>46</v>
      </c>
      <c r="BD57" s="3" t="s">
        <v>46</v>
      </c>
      <c r="BE57" s="3" t="s">
        <v>46</v>
      </c>
      <c r="BF57" s="3" t="s">
        <v>46</v>
      </c>
      <c r="BG57" s="3" t="s">
        <v>46</v>
      </c>
      <c r="BH57" s="3" t="s">
        <v>46</v>
      </c>
    </row>
    <row r="58" spans="1:60" ht="15">
      <c r="A58" s="11" t="s">
        <v>316</v>
      </c>
      <c r="B58" s="16" t="s">
        <v>317</v>
      </c>
      <c r="C58" s="19" t="s">
        <v>318</v>
      </c>
      <c r="D58" s="30" t="s">
        <v>319</v>
      </c>
      <c r="E58" s="13" t="s">
        <v>320</v>
      </c>
      <c r="F58" s="3" t="s">
        <v>44</v>
      </c>
      <c r="G58" s="3" t="s">
        <v>70</v>
      </c>
      <c r="H58" s="3" t="s">
        <v>125</v>
      </c>
      <c r="I58" s="3">
        <v>2.1080000000000001</v>
      </c>
      <c r="J58" s="14">
        <v>42.43</v>
      </c>
      <c r="K58" s="15">
        <v>141</v>
      </c>
      <c r="L58" s="15">
        <v>6</v>
      </c>
      <c r="M58" s="15">
        <v>109700000</v>
      </c>
      <c r="N58" s="3" t="s">
        <v>46</v>
      </c>
      <c r="O58" s="3" t="s">
        <v>46</v>
      </c>
      <c r="P58" s="3" t="s">
        <v>46</v>
      </c>
      <c r="Q58" s="3" t="s">
        <v>46</v>
      </c>
      <c r="R58" s="3" t="s">
        <v>46</v>
      </c>
      <c r="S58" s="3" t="s">
        <v>46</v>
      </c>
      <c r="T58" s="3" t="s">
        <v>46</v>
      </c>
      <c r="U58" s="3" t="s">
        <v>46</v>
      </c>
      <c r="V58" s="3">
        <v>300685</v>
      </c>
      <c r="W58" s="3">
        <v>294641</v>
      </c>
      <c r="X58" s="4">
        <v>76909</v>
      </c>
      <c r="Y58" s="4">
        <v>76197</v>
      </c>
      <c r="Z58" s="3">
        <v>146258</v>
      </c>
      <c r="AA58" s="3">
        <v>142964</v>
      </c>
      <c r="AB58" s="3">
        <v>32533</v>
      </c>
      <c r="AC58" s="3">
        <v>41417</v>
      </c>
      <c r="AD58" s="3">
        <v>62571</v>
      </c>
      <c r="AE58" s="3">
        <v>61495</v>
      </c>
      <c r="AF58" s="3">
        <v>12468</v>
      </c>
      <c r="AG58" s="3">
        <v>19440</v>
      </c>
      <c r="AH58" s="3" t="s">
        <v>46</v>
      </c>
      <c r="AI58" s="3" t="s">
        <v>46</v>
      </c>
      <c r="AJ58" s="3" t="s">
        <v>46</v>
      </c>
      <c r="AK58" s="3" t="s">
        <v>46</v>
      </c>
      <c r="AL58" s="3" t="s">
        <v>46</v>
      </c>
      <c r="AM58" s="3" t="s">
        <v>46</v>
      </c>
      <c r="AN58" s="3" t="s">
        <v>46</v>
      </c>
      <c r="AO58" s="3" t="s">
        <v>46</v>
      </c>
      <c r="AP58" s="3" t="s">
        <v>46</v>
      </c>
      <c r="AQ58" s="3" t="s">
        <v>46</v>
      </c>
      <c r="AR58" s="3" t="s">
        <v>46</v>
      </c>
      <c r="AS58" s="3" t="s">
        <v>46</v>
      </c>
      <c r="AT58" s="3" t="s">
        <v>46</v>
      </c>
      <c r="AU58" s="3" t="s">
        <v>46</v>
      </c>
      <c r="AV58" s="3" t="s">
        <v>46</v>
      </c>
      <c r="AW58" s="3" t="s">
        <v>46</v>
      </c>
      <c r="AX58" s="3" t="s">
        <v>46</v>
      </c>
      <c r="AY58" s="3" t="s">
        <v>46</v>
      </c>
      <c r="AZ58" s="3" t="s">
        <v>46</v>
      </c>
      <c r="BA58" s="3" t="s">
        <v>46</v>
      </c>
      <c r="BB58" s="3" t="s">
        <v>46</v>
      </c>
      <c r="BC58" s="3" t="s">
        <v>46</v>
      </c>
      <c r="BD58" s="3" t="s">
        <v>46</v>
      </c>
      <c r="BE58" s="3" t="s">
        <v>46</v>
      </c>
      <c r="BF58" s="3" t="s">
        <v>46</v>
      </c>
      <c r="BG58" s="3" t="s">
        <v>46</v>
      </c>
      <c r="BH58" s="3" t="s">
        <v>46</v>
      </c>
    </row>
    <row r="59" spans="1:60" ht="15">
      <c r="A59" s="11" t="s">
        <v>321</v>
      </c>
      <c r="B59" s="16" t="s">
        <v>322</v>
      </c>
      <c r="C59" s="12" t="s">
        <v>323</v>
      </c>
      <c r="D59" s="30" t="s">
        <v>324</v>
      </c>
      <c r="E59" s="13" t="s">
        <v>325</v>
      </c>
      <c r="F59" s="3" t="s">
        <v>52</v>
      </c>
      <c r="G59" s="3" t="s">
        <v>70</v>
      </c>
      <c r="H59" s="3" t="s">
        <v>77</v>
      </c>
      <c r="I59" s="3">
        <v>1.51</v>
      </c>
      <c r="J59" s="14">
        <v>44.21</v>
      </c>
      <c r="K59" s="15">
        <v>2161</v>
      </c>
      <c r="L59" s="15">
        <v>7</v>
      </c>
      <c r="M59" s="15">
        <v>92200000</v>
      </c>
      <c r="N59" s="17">
        <v>25562</v>
      </c>
      <c r="O59" s="18">
        <f t="shared" ref="O59:O61" si="8">N59-(P59+Q59+R59)</f>
        <v>20225</v>
      </c>
      <c r="P59" s="17">
        <v>4419</v>
      </c>
      <c r="Q59" s="17">
        <v>240</v>
      </c>
      <c r="R59" s="17">
        <v>678</v>
      </c>
      <c r="S59" s="18">
        <v>724954626</v>
      </c>
      <c r="T59" s="18">
        <v>717232003</v>
      </c>
      <c r="U59" s="18">
        <v>68833540</v>
      </c>
      <c r="V59" s="3">
        <v>281991</v>
      </c>
      <c r="W59" s="3">
        <v>255518</v>
      </c>
      <c r="X59" s="4">
        <v>51545</v>
      </c>
      <c r="Y59" s="4">
        <v>79689</v>
      </c>
      <c r="Z59" s="3">
        <v>119108</v>
      </c>
      <c r="AA59" s="3">
        <v>107561</v>
      </c>
      <c r="AB59" s="3">
        <v>21994</v>
      </c>
      <c r="AC59" s="3">
        <v>33246</v>
      </c>
      <c r="AD59" s="3">
        <v>39264</v>
      </c>
      <c r="AE59" s="3">
        <v>35570</v>
      </c>
      <c r="AF59" s="3">
        <v>6585</v>
      </c>
      <c r="AG59" s="3">
        <v>11742</v>
      </c>
      <c r="AH59" s="3">
        <v>102154</v>
      </c>
      <c r="AI59" s="3">
        <v>20416</v>
      </c>
      <c r="AJ59" s="3">
        <v>31928</v>
      </c>
      <c r="AK59" s="3">
        <v>43899</v>
      </c>
      <c r="AL59" s="3">
        <v>9016</v>
      </c>
      <c r="AM59" s="3">
        <v>13425</v>
      </c>
      <c r="AN59" s="3">
        <v>13884</v>
      </c>
      <c r="AO59" s="3">
        <v>2530</v>
      </c>
      <c r="AP59" s="3">
        <v>4578</v>
      </c>
      <c r="AQ59" s="3">
        <v>133366</v>
      </c>
      <c r="AR59" s="3">
        <v>26438</v>
      </c>
      <c r="AS59" s="3">
        <v>42370</v>
      </c>
      <c r="AT59" s="3">
        <v>54820</v>
      </c>
      <c r="AU59" s="3">
        <v>10947</v>
      </c>
      <c r="AV59" s="3">
        <v>17278</v>
      </c>
      <c r="AW59" s="3">
        <v>18627</v>
      </c>
      <c r="AX59" s="3">
        <v>3384</v>
      </c>
      <c r="AY59" s="3">
        <v>6254</v>
      </c>
      <c r="AZ59" s="3">
        <v>19998</v>
      </c>
      <c r="BA59" s="3">
        <v>4691</v>
      </c>
      <c r="BB59" s="3">
        <v>5391</v>
      </c>
      <c r="BC59" s="3">
        <v>8842</v>
      </c>
      <c r="BD59" s="3">
        <v>2031</v>
      </c>
      <c r="BE59" s="3">
        <v>2543</v>
      </c>
      <c r="BF59" s="3">
        <v>3059</v>
      </c>
      <c r="BG59" s="3">
        <v>671</v>
      </c>
      <c r="BH59" s="3">
        <v>910</v>
      </c>
    </row>
    <row r="60" spans="1:60" ht="15">
      <c r="A60" s="24" t="s">
        <v>326</v>
      </c>
      <c r="B60" s="16" t="s">
        <v>327</v>
      </c>
      <c r="C60" s="19" t="s">
        <v>328</v>
      </c>
      <c r="D60" s="30" t="s">
        <v>329</v>
      </c>
      <c r="E60" s="13" t="s">
        <v>330</v>
      </c>
      <c r="F60" s="3" t="s">
        <v>52</v>
      </c>
      <c r="G60" s="3" t="s">
        <v>53</v>
      </c>
      <c r="H60" s="3" t="s">
        <v>179</v>
      </c>
      <c r="I60" s="3">
        <v>0.44</v>
      </c>
      <c r="J60" s="14">
        <v>40.619999999999997</v>
      </c>
      <c r="K60" s="15">
        <v>24</v>
      </c>
      <c r="L60" s="15">
        <v>6</v>
      </c>
      <c r="M60" s="15">
        <v>31530000</v>
      </c>
      <c r="N60" s="17">
        <v>24194</v>
      </c>
      <c r="O60" s="18">
        <f t="shared" si="8"/>
        <v>20457</v>
      </c>
      <c r="P60" s="17">
        <v>3327</v>
      </c>
      <c r="Q60" s="17">
        <v>71</v>
      </c>
      <c r="R60" s="17">
        <v>339</v>
      </c>
      <c r="S60" s="18">
        <v>150263696</v>
      </c>
      <c r="T60" s="18">
        <v>215279379</v>
      </c>
      <c r="U60" s="18">
        <v>74616549</v>
      </c>
      <c r="V60" s="3">
        <v>71899</v>
      </c>
      <c r="W60" s="3">
        <v>68652</v>
      </c>
      <c r="X60" s="4">
        <v>14124</v>
      </c>
      <c r="Y60" s="4">
        <v>21101</v>
      </c>
      <c r="Z60" s="3">
        <v>32838</v>
      </c>
      <c r="AA60" s="3">
        <v>31206</v>
      </c>
      <c r="AB60" s="3">
        <v>6421</v>
      </c>
      <c r="AC60" s="3">
        <v>9697</v>
      </c>
      <c r="AD60" s="3">
        <v>22315</v>
      </c>
      <c r="AE60" s="3">
        <v>21011</v>
      </c>
      <c r="AF60" s="3">
        <v>4272</v>
      </c>
      <c r="AG60" s="3">
        <v>6542</v>
      </c>
      <c r="AH60" s="3">
        <v>18037</v>
      </c>
      <c r="AI60" s="3">
        <v>3862</v>
      </c>
      <c r="AJ60" s="3">
        <v>5277</v>
      </c>
      <c r="AK60" s="3">
        <v>8721</v>
      </c>
      <c r="AL60" s="3">
        <v>1803</v>
      </c>
      <c r="AM60" s="3">
        <v>2675</v>
      </c>
      <c r="AN60" s="3">
        <v>6301</v>
      </c>
      <c r="AO60" s="3">
        <v>1333</v>
      </c>
      <c r="AP60" s="3">
        <v>1961</v>
      </c>
      <c r="AQ60" s="3">
        <v>31190</v>
      </c>
      <c r="AR60" s="3">
        <v>6087</v>
      </c>
      <c r="AS60" s="3">
        <v>10117</v>
      </c>
      <c r="AT60" s="3">
        <v>13609</v>
      </c>
      <c r="AU60" s="3">
        <v>2630</v>
      </c>
      <c r="AV60" s="3">
        <v>4416</v>
      </c>
      <c r="AW60" s="3">
        <v>9585</v>
      </c>
      <c r="AX60" s="3">
        <v>1809</v>
      </c>
      <c r="AY60" s="3">
        <v>3190</v>
      </c>
      <c r="AZ60" s="3">
        <v>19425</v>
      </c>
      <c r="BA60" s="3">
        <v>4175</v>
      </c>
      <c r="BB60" s="3">
        <v>5707</v>
      </c>
      <c r="BC60" s="3">
        <v>8876</v>
      </c>
      <c r="BD60" s="3">
        <v>1988</v>
      </c>
      <c r="BE60" s="3">
        <v>2606</v>
      </c>
      <c r="BF60" s="3">
        <v>5125</v>
      </c>
      <c r="BG60" s="3">
        <v>1130</v>
      </c>
      <c r="BH60" s="3">
        <v>1391</v>
      </c>
    </row>
    <row r="61" spans="1:60" ht="15">
      <c r="A61" s="24" t="s">
        <v>331</v>
      </c>
      <c r="B61" s="16" t="s">
        <v>332</v>
      </c>
      <c r="C61" s="12" t="s">
        <v>333</v>
      </c>
      <c r="D61" s="30" t="s">
        <v>334</v>
      </c>
      <c r="E61" s="13" t="s">
        <v>335</v>
      </c>
      <c r="F61" s="3" t="s">
        <v>52</v>
      </c>
      <c r="G61" s="3" t="s">
        <v>45</v>
      </c>
      <c r="H61" s="3" t="s">
        <v>45</v>
      </c>
      <c r="I61" s="3">
        <v>0.434</v>
      </c>
      <c r="J61" s="14">
        <v>34.14</v>
      </c>
      <c r="K61" s="15">
        <v>1447</v>
      </c>
      <c r="L61" s="15">
        <v>8</v>
      </c>
      <c r="M61" s="15">
        <v>19190000</v>
      </c>
      <c r="N61" s="17">
        <v>35416</v>
      </c>
      <c r="O61" s="18">
        <f t="shared" si="8"/>
        <v>30693</v>
      </c>
      <c r="P61" s="17">
        <v>3677</v>
      </c>
      <c r="Q61" s="17">
        <v>422</v>
      </c>
      <c r="R61" s="17">
        <v>624</v>
      </c>
      <c r="S61" s="18">
        <v>304394514</v>
      </c>
      <c r="T61" s="18">
        <v>68050160</v>
      </c>
      <c r="U61" s="18">
        <v>61845174</v>
      </c>
      <c r="V61" s="3">
        <v>41225</v>
      </c>
      <c r="W61" s="3">
        <v>34787</v>
      </c>
      <c r="X61" s="4">
        <v>5873</v>
      </c>
      <c r="Y61" s="4">
        <v>12270</v>
      </c>
      <c r="Z61" s="3">
        <v>28946</v>
      </c>
      <c r="AA61" s="3">
        <v>23974</v>
      </c>
      <c r="AB61" s="3">
        <v>4392</v>
      </c>
      <c r="AC61" s="3">
        <v>8115</v>
      </c>
      <c r="AD61" s="3">
        <v>10752</v>
      </c>
      <c r="AE61" s="3">
        <v>9003</v>
      </c>
      <c r="AF61" s="3">
        <v>1399</v>
      </c>
      <c r="AG61" s="3">
        <v>3301</v>
      </c>
      <c r="AH61" s="3">
        <v>13479</v>
      </c>
      <c r="AI61" s="3">
        <v>2339</v>
      </c>
      <c r="AJ61" s="3">
        <v>4596</v>
      </c>
      <c r="AK61" s="3">
        <v>11719</v>
      </c>
      <c r="AL61" s="3">
        <v>2086</v>
      </c>
      <c r="AM61" s="3">
        <v>3991</v>
      </c>
      <c r="AN61" s="3">
        <v>4146</v>
      </c>
      <c r="AO61" s="3">
        <v>632</v>
      </c>
      <c r="AP61" s="3">
        <v>1576</v>
      </c>
      <c r="AQ61" s="3">
        <v>7648</v>
      </c>
      <c r="AR61" s="3">
        <v>1092</v>
      </c>
      <c r="AS61" s="3">
        <v>3031</v>
      </c>
      <c r="AT61" s="3">
        <v>3586</v>
      </c>
      <c r="AU61" s="3">
        <v>516</v>
      </c>
      <c r="AV61" s="3">
        <v>1432</v>
      </c>
      <c r="AW61" s="3">
        <v>1694</v>
      </c>
      <c r="AX61" s="3">
        <v>208</v>
      </c>
      <c r="AY61" s="3">
        <v>692</v>
      </c>
      <c r="AZ61" s="3">
        <v>13660</v>
      </c>
      <c r="BA61" s="3">
        <v>2442</v>
      </c>
      <c r="BB61" s="3">
        <v>4643</v>
      </c>
      <c r="BC61" s="3">
        <v>8669</v>
      </c>
      <c r="BD61" s="3">
        <v>1790</v>
      </c>
      <c r="BE61" s="3">
        <v>2692</v>
      </c>
      <c r="BF61" s="3">
        <v>3163</v>
      </c>
      <c r="BG61" s="3">
        <v>559</v>
      </c>
      <c r="BH61" s="3">
        <v>1033</v>
      </c>
    </row>
    <row r="62" spans="1:60" ht="15">
      <c r="A62" s="24" t="s">
        <v>336</v>
      </c>
      <c r="B62" s="11" t="s">
        <v>337</v>
      </c>
      <c r="C62" s="19" t="s">
        <v>338</v>
      </c>
      <c r="D62" s="31" t="s">
        <v>96</v>
      </c>
      <c r="E62" s="13" t="s">
        <v>339</v>
      </c>
      <c r="F62" s="3" t="s">
        <v>44</v>
      </c>
      <c r="G62" s="3" t="s">
        <v>70</v>
      </c>
      <c r="H62" s="3" t="s">
        <v>146</v>
      </c>
      <c r="I62" s="3">
        <v>2.2669999999999999</v>
      </c>
      <c r="J62" s="14">
        <v>42.44</v>
      </c>
      <c r="K62" s="15">
        <v>173</v>
      </c>
      <c r="L62" s="15">
        <v>10</v>
      </c>
      <c r="M62" s="15">
        <v>101300000</v>
      </c>
      <c r="N62" s="3" t="s">
        <v>46</v>
      </c>
      <c r="O62" s="3" t="s">
        <v>46</v>
      </c>
      <c r="P62" s="3" t="s">
        <v>46</v>
      </c>
      <c r="Q62" s="3" t="s">
        <v>46</v>
      </c>
      <c r="R62" s="3" t="s">
        <v>46</v>
      </c>
      <c r="S62" s="3" t="s">
        <v>46</v>
      </c>
      <c r="T62" s="3" t="s">
        <v>46</v>
      </c>
      <c r="U62" s="3" t="s">
        <v>46</v>
      </c>
      <c r="V62" s="3">
        <v>325715</v>
      </c>
      <c r="W62" s="3">
        <v>319168</v>
      </c>
      <c r="X62" s="4">
        <v>55147</v>
      </c>
      <c r="Y62" s="4">
        <v>112211</v>
      </c>
      <c r="Z62" s="3">
        <v>165566</v>
      </c>
      <c r="AA62" s="3">
        <v>162210</v>
      </c>
      <c r="AB62" s="3">
        <v>28301</v>
      </c>
      <c r="AC62" s="3">
        <v>56145</v>
      </c>
      <c r="AD62" s="3">
        <v>70586</v>
      </c>
      <c r="AE62" s="3">
        <v>69189</v>
      </c>
      <c r="AF62" s="3">
        <v>11788</v>
      </c>
      <c r="AG62" s="3">
        <v>24470</v>
      </c>
      <c r="AH62" s="3" t="s">
        <v>46</v>
      </c>
      <c r="AI62" s="3" t="s">
        <v>46</v>
      </c>
      <c r="AJ62" s="3" t="s">
        <v>46</v>
      </c>
      <c r="AK62" s="3" t="s">
        <v>46</v>
      </c>
      <c r="AL62" s="3" t="s">
        <v>46</v>
      </c>
      <c r="AM62" s="3" t="s">
        <v>46</v>
      </c>
      <c r="AN62" s="3" t="s">
        <v>46</v>
      </c>
      <c r="AO62" s="3" t="s">
        <v>46</v>
      </c>
      <c r="AP62" s="3" t="s">
        <v>46</v>
      </c>
      <c r="AQ62" s="3" t="s">
        <v>46</v>
      </c>
      <c r="AR62" s="3" t="s">
        <v>46</v>
      </c>
      <c r="AS62" s="3" t="s">
        <v>46</v>
      </c>
      <c r="AT62" s="3" t="s">
        <v>46</v>
      </c>
      <c r="AU62" s="3" t="s">
        <v>46</v>
      </c>
      <c r="AV62" s="3" t="s">
        <v>46</v>
      </c>
      <c r="AW62" s="3" t="s">
        <v>46</v>
      </c>
      <c r="AX62" s="3" t="s">
        <v>46</v>
      </c>
      <c r="AY62" s="3" t="s">
        <v>46</v>
      </c>
      <c r="AZ62" s="3" t="s">
        <v>46</v>
      </c>
      <c r="BA62" s="3" t="s">
        <v>46</v>
      </c>
      <c r="BB62" s="3" t="s">
        <v>46</v>
      </c>
      <c r="BC62" s="3" t="s">
        <v>46</v>
      </c>
      <c r="BD62" s="3" t="s">
        <v>46</v>
      </c>
      <c r="BE62" s="3" t="s">
        <v>46</v>
      </c>
      <c r="BF62" s="3" t="s">
        <v>46</v>
      </c>
      <c r="BG62" s="3" t="s">
        <v>46</v>
      </c>
      <c r="BH62" s="3" t="s">
        <v>46</v>
      </c>
    </row>
    <row r="63" spans="1:60" ht="15">
      <c r="A63" s="24" t="s">
        <v>340</v>
      </c>
      <c r="B63" s="11" t="s">
        <v>341</v>
      </c>
      <c r="C63" s="12" t="s">
        <v>342</v>
      </c>
      <c r="D63" s="30" t="s">
        <v>343</v>
      </c>
      <c r="E63" s="13" t="s">
        <v>344</v>
      </c>
      <c r="F63" s="3" t="s">
        <v>44</v>
      </c>
      <c r="G63" s="3" t="s">
        <v>70</v>
      </c>
      <c r="H63" s="3" t="s">
        <v>220</v>
      </c>
      <c r="I63" s="3">
        <v>1.5629999999999999</v>
      </c>
      <c r="J63" s="14">
        <v>39.22</v>
      </c>
      <c r="K63" s="15">
        <v>5411</v>
      </c>
      <c r="L63" s="15">
        <v>5</v>
      </c>
      <c r="M63" s="15">
        <v>145900000</v>
      </c>
      <c r="N63" s="3" t="s">
        <v>46</v>
      </c>
      <c r="O63" s="3" t="s">
        <v>46</v>
      </c>
      <c r="P63" s="3" t="s">
        <v>46</v>
      </c>
      <c r="Q63" s="3" t="s">
        <v>46</v>
      </c>
      <c r="R63" s="3" t="s">
        <v>46</v>
      </c>
      <c r="S63" s="3" t="s">
        <v>46</v>
      </c>
      <c r="T63" s="3" t="s">
        <v>46</v>
      </c>
      <c r="U63" s="3" t="s">
        <v>46</v>
      </c>
      <c r="V63" s="3">
        <v>221668</v>
      </c>
      <c r="W63" s="3">
        <v>214872</v>
      </c>
      <c r="X63" s="4">
        <v>37103</v>
      </c>
      <c r="Y63" s="4">
        <v>75042</v>
      </c>
      <c r="Z63" s="3">
        <v>90349</v>
      </c>
      <c r="AA63" s="3">
        <v>86866</v>
      </c>
      <c r="AB63" s="3">
        <v>14716</v>
      </c>
      <c r="AC63" s="3">
        <v>30633</v>
      </c>
      <c r="AD63" s="3">
        <v>51367</v>
      </c>
      <c r="AE63" s="3">
        <v>49579</v>
      </c>
      <c r="AF63" s="3">
        <v>8208</v>
      </c>
      <c r="AG63" s="3">
        <v>17824</v>
      </c>
      <c r="AH63" s="3" t="s">
        <v>46</v>
      </c>
      <c r="AI63" s="3" t="s">
        <v>46</v>
      </c>
      <c r="AJ63" s="3" t="s">
        <v>46</v>
      </c>
      <c r="AK63" s="3" t="s">
        <v>46</v>
      </c>
      <c r="AL63" s="3" t="s">
        <v>46</v>
      </c>
      <c r="AM63" s="3" t="s">
        <v>46</v>
      </c>
      <c r="AN63" s="3" t="s">
        <v>46</v>
      </c>
      <c r="AO63" s="3" t="s">
        <v>46</v>
      </c>
      <c r="AP63" s="3" t="s">
        <v>46</v>
      </c>
      <c r="AQ63" s="3" t="s">
        <v>46</v>
      </c>
      <c r="AR63" s="3" t="s">
        <v>46</v>
      </c>
      <c r="AS63" s="3" t="s">
        <v>46</v>
      </c>
      <c r="AT63" s="3" t="s">
        <v>46</v>
      </c>
      <c r="AU63" s="3" t="s">
        <v>46</v>
      </c>
      <c r="AV63" s="3" t="s">
        <v>46</v>
      </c>
      <c r="AW63" s="3" t="s">
        <v>46</v>
      </c>
      <c r="AX63" s="3" t="s">
        <v>46</v>
      </c>
      <c r="AY63" s="3" t="s">
        <v>46</v>
      </c>
      <c r="AZ63" s="3" t="s">
        <v>46</v>
      </c>
      <c r="BA63" s="3" t="s">
        <v>46</v>
      </c>
      <c r="BB63" s="3" t="s">
        <v>46</v>
      </c>
      <c r="BC63" s="3" t="s">
        <v>46</v>
      </c>
      <c r="BD63" s="3" t="s">
        <v>46</v>
      </c>
      <c r="BE63" s="3" t="s">
        <v>46</v>
      </c>
      <c r="BF63" s="3" t="s">
        <v>46</v>
      </c>
      <c r="BG63" s="3" t="s">
        <v>46</v>
      </c>
      <c r="BH63" s="3" t="s">
        <v>46</v>
      </c>
    </row>
    <row r="64" spans="1:60" ht="15">
      <c r="A64" s="24" t="s">
        <v>345</v>
      </c>
      <c r="B64" s="16" t="s">
        <v>346</v>
      </c>
      <c r="C64" s="12" t="s">
        <v>318</v>
      </c>
      <c r="D64" s="30" t="s">
        <v>319</v>
      </c>
      <c r="E64" s="13" t="s">
        <v>347</v>
      </c>
      <c r="F64" s="3" t="s">
        <v>44</v>
      </c>
      <c r="G64" s="3" t="s">
        <v>70</v>
      </c>
      <c r="H64" s="3" t="s">
        <v>125</v>
      </c>
      <c r="I64" s="3">
        <v>2.0750000000000002</v>
      </c>
      <c r="J64" s="14">
        <v>40.58</v>
      </c>
      <c r="K64" s="15">
        <v>135</v>
      </c>
      <c r="L64" s="15">
        <v>11</v>
      </c>
      <c r="M64" s="15">
        <v>87650000</v>
      </c>
      <c r="N64" s="3" t="s">
        <v>46</v>
      </c>
      <c r="O64" s="3" t="s">
        <v>46</v>
      </c>
      <c r="P64" s="3" t="s">
        <v>46</v>
      </c>
      <c r="Q64" s="3" t="s">
        <v>46</v>
      </c>
      <c r="R64" s="3" t="s">
        <v>46</v>
      </c>
      <c r="S64" s="3" t="s">
        <v>46</v>
      </c>
      <c r="T64" s="3" t="s">
        <v>46</v>
      </c>
      <c r="U64" s="3" t="s">
        <v>46</v>
      </c>
      <c r="V64" s="3">
        <v>257598</v>
      </c>
      <c r="W64" s="3">
        <v>253919</v>
      </c>
      <c r="X64" s="4">
        <v>60179</v>
      </c>
      <c r="Y64" s="4">
        <v>71094</v>
      </c>
      <c r="Z64" s="3">
        <v>148954</v>
      </c>
      <c r="AA64" s="3">
        <v>146562</v>
      </c>
      <c r="AB64" s="3">
        <v>32077</v>
      </c>
      <c r="AC64" s="3">
        <v>43697</v>
      </c>
      <c r="AD64" s="3">
        <v>66989</v>
      </c>
      <c r="AE64" s="3">
        <v>66165</v>
      </c>
      <c r="AF64" s="3">
        <v>13107</v>
      </c>
      <c r="AG64" s="3">
        <v>21123</v>
      </c>
      <c r="AH64" s="3" t="s">
        <v>46</v>
      </c>
      <c r="AI64" s="3" t="s">
        <v>46</v>
      </c>
      <c r="AJ64" s="3" t="s">
        <v>46</v>
      </c>
      <c r="AK64" s="3" t="s">
        <v>46</v>
      </c>
      <c r="AL64" s="3" t="s">
        <v>46</v>
      </c>
      <c r="AM64" s="3" t="s">
        <v>46</v>
      </c>
      <c r="AN64" s="3" t="s">
        <v>46</v>
      </c>
      <c r="AO64" s="3" t="s">
        <v>46</v>
      </c>
      <c r="AP64" s="3" t="s">
        <v>46</v>
      </c>
      <c r="AQ64" s="3" t="s">
        <v>46</v>
      </c>
      <c r="AR64" s="3" t="s">
        <v>46</v>
      </c>
      <c r="AS64" s="3" t="s">
        <v>46</v>
      </c>
      <c r="AT64" s="3" t="s">
        <v>46</v>
      </c>
      <c r="AU64" s="3" t="s">
        <v>46</v>
      </c>
      <c r="AV64" s="3" t="s">
        <v>46</v>
      </c>
      <c r="AW64" s="3" t="s">
        <v>46</v>
      </c>
      <c r="AX64" s="3" t="s">
        <v>46</v>
      </c>
      <c r="AY64" s="3" t="s">
        <v>46</v>
      </c>
      <c r="AZ64" s="3" t="s">
        <v>46</v>
      </c>
      <c r="BA64" s="3" t="s">
        <v>46</v>
      </c>
      <c r="BB64" s="3" t="s">
        <v>46</v>
      </c>
      <c r="BC64" s="3" t="s">
        <v>46</v>
      </c>
      <c r="BD64" s="3" t="s">
        <v>46</v>
      </c>
      <c r="BE64" s="3" t="s">
        <v>46</v>
      </c>
      <c r="BF64" s="3" t="s">
        <v>46</v>
      </c>
      <c r="BG64" s="3" t="s">
        <v>46</v>
      </c>
      <c r="BH64" s="3" t="s">
        <v>46</v>
      </c>
    </row>
    <row r="65" spans="1:60" ht="15">
      <c r="A65" s="24" t="s">
        <v>348</v>
      </c>
      <c r="B65" s="16" t="s">
        <v>349</v>
      </c>
      <c r="C65" s="12" t="s">
        <v>143</v>
      </c>
      <c r="D65" s="30" t="s">
        <v>350</v>
      </c>
      <c r="E65" s="13" t="s">
        <v>351</v>
      </c>
      <c r="F65" s="3" t="s">
        <v>52</v>
      </c>
      <c r="G65" s="3" t="s">
        <v>53</v>
      </c>
      <c r="H65" s="3" t="s">
        <v>54</v>
      </c>
      <c r="I65" s="3">
        <v>0.32600000000000001</v>
      </c>
      <c r="J65" s="14">
        <v>27.67</v>
      </c>
      <c r="K65" s="15">
        <v>220</v>
      </c>
      <c r="L65" s="15">
        <v>2</v>
      </c>
      <c r="M65" s="15">
        <v>93290000</v>
      </c>
      <c r="N65" s="17">
        <v>12921</v>
      </c>
      <c r="O65" s="18">
        <f>N65-(P65+Q65+R65)</f>
        <v>11894</v>
      </c>
      <c r="P65" s="17">
        <v>733</v>
      </c>
      <c r="Q65" s="17">
        <v>47</v>
      </c>
      <c r="R65" s="17">
        <v>247</v>
      </c>
      <c r="S65" s="18">
        <v>160654359</v>
      </c>
      <c r="T65" s="18">
        <v>138986993</v>
      </c>
      <c r="U65" s="18">
        <v>26381803</v>
      </c>
      <c r="V65" s="3">
        <v>10814</v>
      </c>
      <c r="W65" s="3">
        <v>9666</v>
      </c>
      <c r="X65" s="4">
        <v>1781</v>
      </c>
      <c r="Y65" s="4">
        <v>3328</v>
      </c>
      <c r="Z65" s="3">
        <v>7500</v>
      </c>
      <c r="AA65" s="3">
        <v>6535</v>
      </c>
      <c r="AB65" s="3">
        <v>1289</v>
      </c>
      <c r="AC65" s="3">
        <v>2158</v>
      </c>
      <c r="AD65" s="3">
        <v>8138</v>
      </c>
      <c r="AE65" s="3">
        <v>7197</v>
      </c>
      <c r="AF65" s="3">
        <v>1276</v>
      </c>
      <c r="AG65" s="3">
        <v>2498</v>
      </c>
      <c r="AH65" s="3">
        <v>3872</v>
      </c>
      <c r="AI65" s="3">
        <v>703</v>
      </c>
      <c r="AJ65" s="3">
        <v>1355</v>
      </c>
      <c r="AK65" s="3">
        <v>2475</v>
      </c>
      <c r="AL65" s="3">
        <v>511</v>
      </c>
      <c r="AM65" s="3">
        <v>815</v>
      </c>
      <c r="AN65" s="3">
        <v>3020</v>
      </c>
      <c r="AO65" s="3">
        <v>503</v>
      </c>
      <c r="AP65" s="3">
        <v>1103</v>
      </c>
      <c r="AQ65" s="3">
        <v>3540</v>
      </c>
      <c r="AR65" s="3">
        <v>614</v>
      </c>
      <c r="AS65" s="3">
        <v>1255</v>
      </c>
      <c r="AT65" s="3">
        <v>2253</v>
      </c>
      <c r="AU65" s="3">
        <v>353</v>
      </c>
      <c r="AV65" s="3">
        <v>796</v>
      </c>
      <c r="AW65" s="3">
        <v>2654</v>
      </c>
      <c r="AX65" s="3">
        <v>423</v>
      </c>
      <c r="AY65" s="3">
        <v>936</v>
      </c>
      <c r="AZ65" s="3">
        <v>2254</v>
      </c>
      <c r="BA65" s="3">
        <v>464</v>
      </c>
      <c r="BB65" s="3">
        <v>718</v>
      </c>
      <c r="BC65" s="3">
        <v>1807</v>
      </c>
      <c r="BD65" s="3">
        <v>425</v>
      </c>
      <c r="BE65" s="3">
        <v>547</v>
      </c>
      <c r="BF65" s="3">
        <v>1523</v>
      </c>
      <c r="BG65" s="3">
        <v>350</v>
      </c>
      <c r="BH65" s="3">
        <v>459</v>
      </c>
    </row>
    <row r="66" spans="1:60" ht="15">
      <c r="A66" s="24" t="s">
        <v>352</v>
      </c>
      <c r="B66" s="11" t="s">
        <v>353</v>
      </c>
      <c r="C66" s="12" t="s">
        <v>354</v>
      </c>
      <c r="D66" s="30" t="s">
        <v>355</v>
      </c>
      <c r="E66" s="13" t="s">
        <v>356</v>
      </c>
      <c r="F66" s="3" t="s">
        <v>44</v>
      </c>
      <c r="G66" s="3" t="s">
        <v>53</v>
      </c>
      <c r="H66" s="3" t="s">
        <v>179</v>
      </c>
      <c r="I66" s="3">
        <v>1.123</v>
      </c>
      <c r="J66" s="14">
        <v>32.26</v>
      </c>
      <c r="K66" s="15">
        <v>26963</v>
      </c>
      <c r="L66" s="15">
        <v>11</v>
      </c>
      <c r="M66" s="15">
        <v>43750000</v>
      </c>
      <c r="N66" s="3" t="s">
        <v>46</v>
      </c>
      <c r="O66" s="3" t="s">
        <v>46</v>
      </c>
      <c r="P66" s="3" t="s">
        <v>46</v>
      </c>
      <c r="Q66" s="3" t="s">
        <v>46</v>
      </c>
      <c r="R66" s="3" t="s">
        <v>46</v>
      </c>
      <c r="S66" s="3" t="s">
        <v>46</v>
      </c>
      <c r="T66" s="3" t="s">
        <v>46</v>
      </c>
      <c r="U66" s="3" t="s">
        <v>46</v>
      </c>
      <c r="V66" s="3">
        <v>64597</v>
      </c>
      <c r="W66" s="3">
        <v>56353</v>
      </c>
      <c r="X66" s="4">
        <v>8289</v>
      </c>
      <c r="Y66" s="4">
        <v>21988</v>
      </c>
      <c r="Z66" s="3">
        <v>29764</v>
      </c>
      <c r="AA66" s="3">
        <v>26114</v>
      </c>
      <c r="AB66" s="3">
        <v>3805</v>
      </c>
      <c r="AC66" s="3">
        <v>10216</v>
      </c>
      <c r="AD66" s="3">
        <v>31524</v>
      </c>
      <c r="AE66" s="3">
        <v>27824</v>
      </c>
      <c r="AF66" s="3">
        <v>3849</v>
      </c>
      <c r="AG66" s="3">
        <v>11294</v>
      </c>
      <c r="AH66" s="3" t="s">
        <v>46</v>
      </c>
      <c r="AI66" s="3" t="s">
        <v>46</v>
      </c>
      <c r="AJ66" s="3" t="s">
        <v>46</v>
      </c>
      <c r="AK66" s="3" t="s">
        <v>46</v>
      </c>
      <c r="AL66" s="3" t="s">
        <v>46</v>
      </c>
      <c r="AM66" s="3" t="s">
        <v>46</v>
      </c>
      <c r="AN66" s="3" t="s">
        <v>46</v>
      </c>
      <c r="AO66" s="3" t="s">
        <v>46</v>
      </c>
      <c r="AP66" s="3" t="s">
        <v>46</v>
      </c>
      <c r="AQ66" s="3" t="s">
        <v>46</v>
      </c>
      <c r="AR66" s="3" t="s">
        <v>46</v>
      </c>
      <c r="AS66" s="3" t="s">
        <v>46</v>
      </c>
      <c r="AT66" s="3" t="s">
        <v>46</v>
      </c>
      <c r="AU66" s="3" t="s">
        <v>46</v>
      </c>
      <c r="AV66" s="3" t="s">
        <v>46</v>
      </c>
      <c r="AW66" s="3" t="s">
        <v>46</v>
      </c>
      <c r="AX66" s="3" t="s">
        <v>46</v>
      </c>
      <c r="AY66" s="3" t="s">
        <v>46</v>
      </c>
      <c r="AZ66" s="3" t="s">
        <v>46</v>
      </c>
      <c r="BA66" s="3" t="s">
        <v>46</v>
      </c>
      <c r="BB66" s="3" t="s">
        <v>46</v>
      </c>
      <c r="BC66" s="3" t="s">
        <v>46</v>
      </c>
      <c r="BD66" s="3" t="s">
        <v>46</v>
      </c>
      <c r="BE66" s="3" t="s">
        <v>46</v>
      </c>
      <c r="BF66" s="3" t="s">
        <v>46</v>
      </c>
      <c r="BG66" s="3" t="s">
        <v>46</v>
      </c>
      <c r="BH66" s="3" t="s">
        <v>46</v>
      </c>
    </row>
    <row r="67" spans="1:60" ht="15">
      <c r="A67" s="24" t="s">
        <v>357</v>
      </c>
      <c r="B67" s="11" t="s">
        <v>358</v>
      </c>
      <c r="C67" s="12" t="s">
        <v>359</v>
      </c>
      <c r="D67" s="30" t="s">
        <v>360</v>
      </c>
      <c r="E67" s="13" t="s">
        <v>361</v>
      </c>
      <c r="F67" s="3" t="s">
        <v>44</v>
      </c>
      <c r="G67" s="3" t="s">
        <v>53</v>
      </c>
      <c r="H67" s="3" t="s">
        <v>179</v>
      </c>
      <c r="I67" s="3">
        <v>1.22</v>
      </c>
      <c r="J67" s="14">
        <v>35.340000000000003</v>
      </c>
      <c r="K67" s="15">
        <v>362</v>
      </c>
      <c r="L67" s="15">
        <v>8</v>
      </c>
      <c r="M67" s="15">
        <v>65590000</v>
      </c>
      <c r="N67" s="3" t="s">
        <v>46</v>
      </c>
      <c r="O67" s="3" t="s">
        <v>46</v>
      </c>
      <c r="P67" s="3" t="s">
        <v>46</v>
      </c>
      <c r="Q67" s="3" t="s">
        <v>46</v>
      </c>
      <c r="R67" s="3" t="s">
        <v>46</v>
      </c>
      <c r="S67" s="3" t="s">
        <v>46</v>
      </c>
      <c r="T67" s="3" t="s">
        <v>46</v>
      </c>
      <c r="U67" s="3" t="s">
        <v>46</v>
      </c>
      <c r="V67" s="3">
        <v>110649</v>
      </c>
      <c r="W67" s="3">
        <v>79377</v>
      </c>
      <c r="X67" s="4">
        <v>11627</v>
      </c>
      <c r="Y67" s="4">
        <v>30602</v>
      </c>
      <c r="Z67" s="3">
        <v>55742</v>
      </c>
      <c r="AA67" s="3">
        <v>39714</v>
      </c>
      <c r="AB67" s="3">
        <v>6218</v>
      </c>
      <c r="AC67" s="3">
        <v>14727</v>
      </c>
      <c r="AD67" s="3">
        <v>50116</v>
      </c>
      <c r="AE67" s="3">
        <v>34683</v>
      </c>
      <c r="AF67" s="3">
        <v>5502</v>
      </c>
      <c r="AG67" s="3">
        <v>12968</v>
      </c>
      <c r="AH67" s="3" t="s">
        <v>46</v>
      </c>
      <c r="AI67" s="3" t="s">
        <v>46</v>
      </c>
      <c r="AJ67" s="3" t="s">
        <v>46</v>
      </c>
      <c r="AK67" s="3" t="s">
        <v>46</v>
      </c>
      <c r="AL67" s="3" t="s">
        <v>46</v>
      </c>
      <c r="AM67" s="3" t="s">
        <v>46</v>
      </c>
      <c r="AN67" s="3" t="s">
        <v>46</v>
      </c>
      <c r="AO67" s="3" t="s">
        <v>46</v>
      </c>
      <c r="AP67" s="3" t="s">
        <v>46</v>
      </c>
      <c r="AQ67" s="3" t="s">
        <v>46</v>
      </c>
      <c r="AR67" s="3" t="s">
        <v>46</v>
      </c>
      <c r="AS67" s="3" t="s">
        <v>46</v>
      </c>
      <c r="AT67" s="3" t="s">
        <v>46</v>
      </c>
      <c r="AU67" s="3" t="s">
        <v>46</v>
      </c>
      <c r="AV67" s="3" t="s">
        <v>46</v>
      </c>
      <c r="AW67" s="3" t="s">
        <v>46</v>
      </c>
      <c r="AX67" s="3" t="s">
        <v>46</v>
      </c>
      <c r="AY67" s="3" t="s">
        <v>46</v>
      </c>
      <c r="AZ67" s="3" t="s">
        <v>46</v>
      </c>
      <c r="BA67" s="3" t="s">
        <v>46</v>
      </c>
      <c r="BB67" s="3" t="s">
        <v>46</v>
      </c>
      <c r="BC67" s="3" t="s">
        <v>46</v>
      </c>
      <c r="BD67" s="3" t="s">
        <v>46</v>
      </c>
      <c r="BE67" s="3" t="s">
        <v>46</v>
      </c>
      <c r="BF67" s="3" t="s">
        <v>46</v>
      </c>
      <c r="BG67" s="3" t="s">
        <v>46</v>
      </c>
      <c r="BH67" s="3" t="s">
        <v>46</v>
      </c>
    </row>
    <row r="68" spans="1:60" ht="15">
      <c r="A68" s="24" t="s">
        <v>362</v>
      </c>
      <c r="B68" s="11" t="s">
        <v>363</v>
      </c>
      <c r="C68" s="12" t="s">
        <v>364</v>
      </c>
      <c r="D68" s="30" t="s">
        <v>365</v>
      </c>
      <c r="E68" s="13" t="s">
        <v>366</v>
      </c>
      <c r="F68" s="3" t="s">
        <v>52</v>
      </c>
      <c r="G68" s="3" t="s">
        <v>45</v>
      </c>
      <c r="H68" s="3" t="s">
        <v>45</v>
      </c>
      <c r="I68" s="3">
        <v>0.70499999999999996</v>
      </c>
      <c r="J68" s="14">
        <v>35.6</v>
      </c>
      <c r="K68" s="15">
        <v>14854</v>
      </c>
      <c r="L68" s="15">
        <v>158</v>
      </c>
      <c r="M68" s="15">
        <v>1303249</v>
      </c>
      <c r="N68" s="17">
        <v>31579</v>
      </c>
      <c r="O68" s="18">
        <f>N68-(P68+Q68+R68)</f>
        <v>27420</v>
      </c>
      <c r="P68" s="17">
        <v>3344</v>
      </c>
      <c r="Q68" s="17">
        <v>0</v>
      </c>
      <c r="R68" s="17">
        <v>815</v>
      </c>
      <c r="S68" s="18">
        <v>566855804</v>
      </c>
      <c r="T68" s="18">
        <v>91123628</v>
      </c>
      <c r="U68" s="18">
        <v>47954979</v>
      </c>
      <c r="V68" s="3">
        <v>40807</v>
      </c>
      <c r="W68" s="3">
        <v>35030</v>
      </c>
      <c r="X68" s="4">
        <v>5505</v>
      </c>
      <c r="Y68" s="4">
        <v>13163</v>
      </c>
      <c r="Z68" s="3">
        <v>40024</v>
      </c>
      <c r="AA68" s="3">
        <v>33980</v>
      </c>
      <c r="AB68" s="3">
        <v>5862</v>
      </c>
      <c r="AC68" s="3">
        <v>11775</v>
      </c>
      <c r="AD68" s="3">
        <v>20487</v>
      </c>
      <c r="AE68" s="3">
        <v>17467</v>
      </c>
      <c r="AF68" s="3">
        <v>2646</v>
      </c>
      <c r="AG68" s="3">
        <v>6598</v>
      </c>
      <c r="AH68" s="3">
        <v>17377</v>
      </c>
      <c r="AI68" s="3">
        <v>2819</v>
      </c>
      <c r="AJ68" s="3">
        <v>6630</v>
      </c>
      <c r="AK68" s="3">
        <v>20748</v>
      </c>
      <c r="AL68" s="3">
        <v>3660</v>
      </c>
      <c r="AM68" s="3">
        <v>7101</v>
      </c>
      <c r="AN68" s="3">
        <v>11015</v>
      </c>
      <c r="AO68" s="3">
        <v>1649</v>
      </c>
      <c r="AP68" s="3">
        <v>4229</v>
      </c>
      <c r="AQ68" s="3">
        <v>7941</v>
      </c>
      <c r="AR68" s="3">
        <v>1133</v>
      </c>
      <c r="AS68" s="3">
        <v>3126</v>
      </c>
      <c r="AT68" s="3">
        <v>6309</v>
      </c>
      <c r="AU68" s="3">
        <v>931</v>
      </c>
      <c r="AV68" s="3">
        <v>2465</v>
      </c>
      <c r="AW68" s="3">
        <v>3262</v>
      </c>
      <c r="AX68" s="3">
        <v>470</v>
      </c>
      <c r="AY68" s="3">
        <v>1308</v>
      </c>
      <c r="AZ68" s="3">
        <v>9712</v>
      </c>
      <c r="BA68" s="3">
        <v>1553</v>
      </c>
      <c r="BB68" s="3">
        <v>3407</v>
      </c>
      <c r="BC68" s="3">
        <v>6923</v>
      </c>
      <c r="BD68" s="3">
        <v>1271</v>
      </c>
      <c r="BE68" s="3">
        <v>2209</v>
      </c>
      <c r="BF68" s="3">
        <v>3190</v>
      </c>
      <c r="BG68" s="3">
        <v>527</v>
      </c>
      <c r="BH68" s="3">
        <v>1061</v>
      </c>
    </row>
    <row r="69" spans="1:60" ht="15">
      <c r="A69" s="25" t="s">
        <v>367</v>
      </c>
      <c r="B69" s="16" t="s">
        <v>368</v>
      </c>
      <c r="C69" s="12" t="s">
        <v>369</v>
      </c>
      <c r="D69" s="30" t="s">
        <v>370</v>
      </c>
      <c r="E69" s="13" t="s">
        <v>371</v>
      </c>
      <c r="F69" s="3" t="s">
        <v>44</v>
      </c>
      <c r="G69" s="3" t="s">
        <v>53</v>
      </c>
      <c r="H69" s="3" t="s">
        <v>54</v>
      </c>
      <c r="I69" s="3">
        <v>0.378</v>
      </c>
      <c r="J69" s="14">
        <v>36.39</v>
      </c>
      <c r="K69" s="15">
        <v>66904</v>
      </c>
      <c r="L69" s="15">
        <v>101</v>
      </c>
      <c r="M69" s="15">
        <v>706630</v>
      </c>
      <c r="N69" s="6" t="s">
        <v>46</v>
      </c>
      <c r="O69" s="6" t="s">
        <v>46</v>
      </c>
      <c r="P69" s="6" t="s">
        <v>46</v>
      </c>
      <c r="Q69" s="6" t="s">
        <v>46</v>
      </c>
      <c r="R69" s="6" t="s">
        <v>46</v>
      </c>
      <c r="S69" s="3" t="s">
        <v>46</v>
      </c>
      <c r="T69" s="3" t="s">
        <v>46</v>
      </c>
      <c r="U69" s="3" t="s">
        <v>46</v>
      </c>
      <c r="V69" s="3">
        <v>44161</v>
      </c>
      <c r="W69" s="3">
        <v>39768</v>
      </c>
      <c r="X69" s="4">
        <v>8775</v>
      </c>
      <c r="Y69" s="4">
        <v>11857</v>
      </c>
      <c r="Z69" s="3">
        <v>12669</v>
      </c>
      <c r="AA69" s="3">
        <v>11324</v>
      </c>
      <c r="AB69" s="3">
        <v>2483</v>
      </c>
      <c r="AC69" s="3">
        <v>3410</v>
      </c>
      <c r="AD69" s="3">
        <v>15883</v>
      </c>
      <c r="AE69" s="3">
        <v>14575</v>
      </c>
      <c r="AF69" s="3">
        <v>3089</v>
      </c>
      <c r="AG69" s="3">
        <v>4488</v>
      </c>
      <c r="AH69" s="3" t="s">
        <v>46</v>
      </c>
      <c r="AI69" s="3" t="s">
        <v>46</v>
      </c>
      <c r="AJ69" s="3" t="s">
        <v>46</v>
      </c>
      <c r="AK69" s="3" t="s">
        <v>46</v>
      </c>
      <c r="AL69" s="3" t="s">
        <v>46</v>
      </c>
      <c r="AM69" s="3" t="s">
        <v>46</v>
      </c>
      <c r="AN69" s="3" t="s">
        <v>46</v>
      </c>
      <c r="AO69" s="3" t="s">
        <v>46</v>
      </c>
      <c r="AP69" s="3" t="s">
        <v>46</v>
      </c>
      <c r="AQ69" s="3" t="s">
        <v>46</v>
      </c>
      <c r="AR69" s="3" t="s">
        <v>46</v>
      </c>
      <c r="AS69" s="3" t="s">
        <v>46</v>
      </c>
      <c r="AT69" s="3" t="s">
        <v>46</v>
      </c>
      <c r="AU69" s="3" t="s">
        <v>46</v>
      </c>
      <c r="AV69" s="3" t="s">
        <v>46</v>
      </c>
      <c r="AW69" s="3" t="s">
        <v>46</v>
      </c>
      <c r="AX69" s="3" t="s">
        <v>46</v>
      </c>
      <c r="AY69" s="3" t="s">
        <v>46</v>
      </c>
      <c r="AZ69" s="3" t="s">
        <v>46</v>
      </c>
      <c r="BA69" s="3" t="s">
        <v>46</v>
      </c>
      <c r="BB69" s="3" t="s">
        <v>46</v>
      </c>
      <c r="BC69" s="3" t="s">
        <v>46</v>
      </c>
      <c r="BD69" s="3" t="s">
        <v>46</v>
      </c>
      <c r="BE69" s="3" t="s">
        <v>46</v>
      </c>
      <c r="BF69" s="3" t="s">
        <v>46</v>
      </c>
      <c r="BG69" s="3" t="s">
        <v>46</v>
      </c>
      <c r="BH69" s="3" t="s">
        <v>46</v>
      </c>
    </row>
    <row r="70" spans="1:60" ht="15">
      <c r="A70" s="24" t="s">
        <v>372</v>
      </c>
      <c r="B70" s="16" t="s">
        <v>373</v>
      </c>
      <c r="C70" s="12" t="s">
        <v>374</v>
      </c>
      <c r="D70" s="30" t="s">
        <v>375</v>
      </c>
      <c r="E70" s="13" t="s">
        <v>376</v>
      </c>
      <c r="F70" s="3" t="s">
        <v>52</v>
      </c>
      <c r="G70" s="3" t="s">
        <v>70</v>
      </c>
      <c r="H70" s="3" t="s">
        <v>146</v>
      </c>
      <c r="I70" s="3">
        <v>1.345</v>
      </c>
      <c r="J70" s="14">
        <v>37.93</v>
      </c>
      <c r="K70" s="15">
        <v>340</v>
      </c>
      <c r="L70" s="15">
        <v>11</v>
      </c>
      <c r="M70" s="15">
        <v>57050000</v>
      </c>
      <c r="N70" s="17">
        <v>28580</v>
      </c>
      <c r="O70" s="18">
        <f t="shared" ref="O70:O71" si="9">N70-(P70+Q70+R70)</f>
        <v>24458</v>
      </c>
      <c r="P70" s="17">
        <v>3047</v>
      </c>
      <c r="Q70" s="17">
        <v>194</v>
      </c>
      <c r="R70" s="17">
        <v>881</v>
      </c>
      <c r="S70" s="18">
        <v>630547430</v>
      </c>
      <c r="T70" s="18">
        <v>640741322</v>
      </c>
      <c r="U70" s="18">
        <v>71373890</v>
      </c>
      <c r="V70" s="3">
        <v>123320</v>
      </c>
      <c r="W70" s="3">
        <v>107169</v>
      </c>
      <c r="X70" s="4">
        <v>19800</v>
      </c>
      <c r="Y70" s="4">
        <v>35422</v>
      </c>
      <c r="Z70" s="3">
        <v>59946</v>
      </c>
      <c r="AA70" s="3">
        <v>50812</v>
      </c>
      <c r="AB70" s="3">
        <v>8956</v>
      </c>
      <c r="AC70" s="3">
        <v>17858</v>
      </c>
      <c r="AD70" s="3">
        <v>34765</v>
      </c>
      <c r="AE70" s="3">
        <v>29046</v>
      </c>
      <c r="AF70" s="3">
        <v>5227</v>
      </c>
      <c r="AG70" s="3">
        <v>9967</v>
      </c>
      <c r="AH70" s="3">
        <v>36496</v>
      </c>
      <c r="AI70" s="3">
        <v>6533</v>
      </c>
      <c r="AJ70" s="3">
        <v>12311</v>
      </c>
      <c r="AK70" s="3">
        <v>17663</v>
      </c>
      <c r="AL70" s="3">
        <v>3036</v>
      </c>
      <c r="AM70" s="3">
        <v>6234</v>
      </c>
      <c r="AN70" s="3">
        <v>9915</v>
      </c>
      <c r="AO70" s="3">
        <v>1705</v>
      </c>
      <c r="AP70" s="3">
        <v>3515</v>
      </c>
      <c r="AQ70" s="3">
        <v>55928</v>
      </c>
      <c r="AR70" s="3">
        <v>9818</v>
      </c>
      <c r="AS70" s="3">
        <v>19092</v>
      </c>
      <c r="AT70" s="3">
        <v>25852</v>
      </c>
      <c r="AU70" s="3">
        <v>4279</v>
      </c>
      <c r="AV70" s="3">
        <v>9454</v>
      </c>
      <c r="AW70" s="3">
        <v>14692</v>
      </c>
      <c r="AX70" s="3">
        <v>2456</v>
      </c>
      <c r="AY70" s="3">
        <v>5258</v>
      </c>
      <c r="AZ70" s="3">
        <v>14745</v>
      </c>
      <c r="BA70" s="3">
        <v>3449</v>
      </c>
      <c r="BB70" s="3">
        <v>4019</v>
      </c>
      <c r="BC70" s="3">
        <v>7297</v>
      </c>
      <c r="BD70" s="3">
        <v>1641</v>
      </c>
      <c r="BE70" s="3">
        <v>2170</v>
      </c>
      <c r="BF70" s="3">
        <v>4439</v>
      </c>
      <c r="BG70" s="3">
        <v>1066</v>
      </c>
      <c r="BH70" s="3">
        <v>1194</v>
      </c>
    </row>
    <row r="71" spans="1:60" ht="15">
      <c r="A71" s="24" t="s">
        <v>377</v>
      </c>
      <c r="B71" s="16" t="s">
        <v>378</v>
      </c>
      <c r="C71" s="12" t="s">
        <v>379</v>
      </c>
      <c r="D71" s="30" t="s">
        <v>380</v>
      </c>
      <c r="E71" s="13" t="s">
        <v>381</v>
      </c>
      <c r="F71" s="3" t="s">
        <v>52</v>
      </c>
      <c r="G71" s="3" t="s">
        <v>53</v>
      </c>
      <c r="H71" s="3" t="s">
        <v>54</v>
      </c>
      <c r="I71" s="3">
        <v>0.439</v>
      </c>
      <c r="J71" s="14">
        <v>36.89</v>
      </c>
      <c r="K71" s="15">
        <v>2975</v>
      </c>
      <c r="L71" s="15">
        <v>15</v>
      </c>
      <c r="M71" s="15">
        <v>13280000</v>
      </c>
      <c r="N71" s="17">
        <v>17215</v>
      </c>
      <c r="O71" s="18">
        <f t="shared" si="9"/>
        <v>16107</v>
      </c>
      <c r="P71" s="17">
        <v>557</v>
      </c>
      <c r="Q71" s="17">
        <v>0</v>
      </c>
      <c r="R71" s="17">
        <v>551</v>
      </c>
      <c r="S71" s="18">
        <v>182228431</v>
      </c>
      <c r="T71" s="18">
        <v>219215394</v>
      </c>
      <c r="U71" s="18">
        <v>37512450</v>
      </c>
      <c r="V71" s="3">
        <v>33148</v>
      </c>
      <c r="W71" s="3">
        <v>30004</v>
      </c>
      <c r="X71" s="4">
        <v>5435</v>
      </c>
      <c r="Y71" s="4">
        <v>10041</v>
      </c>
      <c r="Z71" s="3">
        <v>18035</v>
      </c>
      <c r="AA71" s="3">
        <v>16258</v>
      </c>
      <c r="AB71" s="3">
        <v>2792</v>
      </c>
      <c r="AC71" s="3">
        <v>5813</v>
      </c>
      <c r="AD71" s="3">
        <v>20843</v>
      </c>
      <c r="AE71" s="3">
        <v>19257</v>
      </c>
      <c r="AF71" s="3">
        <v>2998</v>
      </c>
      <c r="AG71" s="3">
        <v>7156</v>
      </c>
      <c r="AH71" s="3">
        <v>10437</v>
      </c>
      <c r="AI71" s="3">
        <v>1789</v>
      </c>
      <c r="AJ71" s="3">
        <v>3610</v>
      </c>
      <c r="AK71" s="3">
        <v>5825</v>
      </c>
      <c r="AL71" s="3">
        <v>911</v>
      </c>
      <c r="AM71" s="3">
        <v>2146</v>
      </c>
      <c r="AN71" s="3">
        <v>7115</v>
      </c>
      <c r="AO71" s="3">
        <v>1067</v>
      </c>
      <c r="AP71" s="3">
        <v>2692</v>
      </c>
      <c r="AQ71" s="3">
        <v>13378</v>
      </c>
      <c r="AR71" s="3">
        <v>2268</v>
      </c>
      <c r="AS71" s="3">
        <v>4683</v>
      </c>
      <c r="AT71" s="3">
        <v>7097</v>
      </c>
      <c r="AU71" s="3">
        <v>1131</v>
      </c>
      <c r="AV71" s="3">
        <v>2674</v>
      </c>
      <c r="AW71" s="3">
        <v>8874</v>
      </c>
      <c r="AX71" s="3">
        <v>1260</v>
      </c>
      <c r="AY71" s="3">
        <v>3460</v>
      </c>
      <c r="AZ71" s="3">
        <v>6189</v>
      </c>
      <c r="BA71" s="3">
        <v>1378</v>
      </c>
      <c r="BB71" s="3">
        <v>1748</v>
      </c>
      <c r="BC71" s="3">
        <v>3336</v>
      </c>
      <c r="BD71" s="3">
        <v>750</v>
      </c>
      <c r="BE71" s="3">
        <v>993</v>
      </c>
      <c r="BF71" s="3">
        <v>3268</v>
      </c>
      <c r="BG71" s="3">
        <v>671</v>
      </c>
      <c r="BH71" s="3">
        <v>1004</v>
      </c>
    </row>
    <row r="72" spans="1:60" ht="15">
      <c r="A72" s="24" t="s">
        <v>382</v>
      </c>
      <c r="B72" s="16" t="s">
        <v>383</v>
      </c>
      <c r="C72" s="12" t="s">
        <v>384</v>
      </c>
      <c r="D72" s="30" t="s">
        <v>385</v>
      </c>
      <c r="E72" s="13" t="s">
        <v>386</v>
      </c>
      <c r="F72" s="3" t="s">
        <v>44</v>
      </c>
      <c r="G72" s="3" t="s">
        <v>70</v>
      </c>
      <c r="H72" s="3" t="s">
        <v>71</v>
      </c>
      <c r="I72" s="3">
        <v>1.1779999999999999</v>
      </c>
      <c r="J72" s="14">
        <v>41.84</v>
      </c>
      <c r="K72" s="15">
        <v>357</v>
      </c>
      <c r="L72" s="15">
        <v>4</v>
      </c>
      <c r="M72" s="15">
        <v>80120000</v>
      </c>
      <c r="N72" s="3" t="s">
        <v>46</v>
      </c>
      <c r="O72" s="3" t="s">
        <v>46</v>
      </c>
      <c r="P72" s="3" t="s">
        <v>46</v>
      </c>
      <c r="Q72" s="3" t="s">
        <v>46</v>
      </c>
      <c r="R72" s="3" t="s">
        <v>46</v>
      </c>
      <c r="S72" s="3" t="s">
        <v>46</v>
      </c>
      <c r="T72" s="3" t="s">
        <v>46</v>
      </c>
      <c r="U72" s="3" t="s">
        <v>46</v>
      </c>
      <c r="V72" s="3">
        <v>273698</v>
      </c>
      <c r="W72" s="3">
        <v>247045</v>
      </c>
      <c r="X72" s="4">
        <v>55146</v>
      </c>
      <c r="Y72" s="4">
        <v>72506</v>
      </c>
      <c r="Z72" s="3">
        <v>94099</v>
      </c>
      <c r="AA72" s="3">
        <v>84459</v>
      </c>
      <c r="AB72" s="3">
        <v>17458</v>
      </c>
      <c r="AC72" s="3">
        <v>26251</v>
      </c>
      <c r="AD72" s="3">
        <v>48814</v>
      </c>
      <c r="AE72" s="3">
        <v>44187</v>
      </c>
      <c r="AF72" s="3">
        <v>8375</v>
      </c>
      <c r="AG72" s="3">
        <v>14585</v>
      </c>
      <c r="AH72" s="3" t="s">
        <v>46</v>
      </c>
      <c r="AI72" s="3" t="s">
        <v>46</v>
      </c>
      <c r="AJ72" s="3" t="s">
        <v>46</v>
      </c>
      <c r="AK72" s="3" t="s">
        <v>46</v>
      </c>
      <c r="AL72" s="3" t="s">
        <v>46</v>
      </c>
      <c r="AM72" s="3" t="s">
        <v>46</v>
      </c>
      <c r="AN72" s="3" t="s">
        <v>46</v>
      </c>
      <c r="AO72" s="3" t="s">
        <v>46</v>
      </c>
      <c r="AP72" s="3" t="s">
        <v>46</v>
      </c>
      <c r="AQ72" s="3" t="s">
        <v>46</v>
      </c>
      <c r="AR72" s="3" t="s">
        <v>46</v>
      </c>
      <c r="AS72" s="3" t="s">
        <v>46</v>
      </c>
      <c r="AT72" s="3" t="s">
        <v>46</v>
      </c>
      <c r="AU72" s="3" t="s">
        <v>46</v>
      </c>
      <c r="AV72" s="3" t="s">
        <v>46</v>
      </c>
      <c r="AW72" s="3" t="s">
        <v>46</v>
      </c>
      <c r="AX72" s="3" t="s">
        <v>46</v>
      </c>
      <c r="AY72" s="3" t="s">
        <v>46</v>
      </c>
      <c r="AZ72" s="3" t="s">
        <v>46</v>
      </c>
      <c r="BA72" s="3" t="s">
        <v>46</v>
      </c>
      <c r="BB72" s="3" t="s">
        <v>46</v>
      </c>
      <c r="BC72" s="3" t="s">
        <v>46</v>
      </c>
      <c r="BD72" s="3" t="s">
        <v>46</v>
      </c>
      <c r="BE72" s="3" t="s">
        <v>46</v>
      </c>
      <c r="BF72" s="3" t="s">
        <v>46</v>
      </c>
      <c r="BG72" s="3" t="s">
        <v>46</v>
      </c>
      <c r="BH72" s="3" t="s">
        <v>46</v>
      </c>
    </row>
    <row r="73" spans="1:60" ht="15">
      <c r="A73" s="24" t="s">
        <v>387</v>
      </c>
      <c r="B73" s="11" t="s">
        <v>388</v>
      </c>
      <c r="C73" s="12" t="s">
        <v>112</v>
      </c>
      <c r="D73" s="30" t="s">
        <v>113</v>
      </c>
      <c r="E73" s="13" t="s">
        <v>389</v>
      </c>
      <c r="F73" s="3" t="s">
        <v>44</v>
      </c>
      <c r="G73" s="3" t="s">
        <v>70</v>
      </c>
      <c r="H73" s="3" t="s">
        <v>71</v>
      </c>
      <c r="I73" s="3">
        <v>1.1479999999999999</v>
      </c>
      <c r="J73" s="14">
        <v>42.03</v>
      </c>
      <c r="K73" s="15">
        <v>99</v>
      </c>
      <c r="L73" s="15">
        <v>6</v>
      </c>
      <c r="M73" s="15">
        <v>83070000</v>
      </c>
      <c r="N73" s="3" t="s">
        <v>46</v>
      </c>
      <c r="O73" s="3" t="s">
        <v>46</v>
      </c>
      <c r="P73" s="3" t="s">
        <v>46</v>
      </c>
      <c r="Q73" s="3" t="s">
        <v>46</v>
      </c>
      <c r="R73" s="3" t="s">
        <v>46</v>
      </c>
      <c r="S73" s="3" t="s">
        <v>46</v>
      </c>
      <c r="T73" s="3" t="s">
        <v>46</v>
      </c>
      <c r="U73" s="3" t="s">
        <v>46</v>
      </c>
      <c r="V73" s="3">
        <v>282623</v>
      </c>
      <c r="W73" s="3">
        <v>278488</v>
      </c>
      <c r="X73" s="4">
        <v>60814</v>
      </c>
      <c r="Y73" s="4">
        <v>82758</v>
      </c>
      <c r="Z73" s="3">
        <v>92391</v>
      </c>
      <c r="AA73" s="3">
        <v>90577</v>
      </c>
      <c r="AB73" s="3">
        <v>18157</v>
      </c>
      <c r="AC73" s="3">
        <v>28455</v>
      </c>
      <c r="AD73" s="3">
        <v>47963</v>
      </c>
      <c r="AE73" s="3">
        <v>47329</v>
      </c>
      <c r="AF73" s="3">
        <v>8913</v>
      </c>
      <c r="AG73" s="3">
        <v>15637</v>
      </c>
      <c r="AH73" s="3" t="s">
        <v>46</v>
      </c>
      <c r="AI73" s="3" t="s">
        <v>46</v>
      </c>
      <c r="AJ73" s="3" t="s">
        <v>46</v>
      </c>
      <c r="AK73" s="3" t="s">
        <v>46</v>
      </c>
      <c r="AL73" s="3" t="s">
        <v>46</v>
      </c>
      <c r="AM73" s="3" t="s">
        <v>46</v>
      </c>
      <c r="AN73" s="3" t="s">
        <v>46</v>
      </c>
      <c r="AO73" s="3" t="s">
        <v>46</v>
      </c>
      <c r="AP73" s="3" t="s">
        <v>46</v>
      </c>
      <c r="AQ73" s="3" t="s">
        <v>46</v>
      </c>
      <c r="AR73" s="3" t="s">
        <v>46</v>
      </c>
      <c r="AS73" s="3" t="s">
        <v>46</v>
      </c>
      <c r="AT73" s="3" t="s">
        <v>46</v>
      </c>
      <c r="AU73" s="3" t="s">
        <v>46</v>
      </c>
      <c r="AV73" s="3" t="s">
        <v>46</v>
      </c>
      <c r="AW73" s="3" t="s">
        <v>46</v>
      </c>
      <c r="AX73" s="3" t="s">
        <v>46</v>
      </c>
      <c r="AY73" s="3" t="s">
        <v>46</v>
      </c>
      <c r="AZ73" s="3" t="s">
        <v>46</v>
      </c>
      <c r="BA73" s="3" t="s">
        <v>46</v>
      </c>
      <c r="BB73" s="3" t="s">
        <v>46</v>
      </c>
      <c r="BC73" s="3" t="s">
        <v>46</v>
      </c>
      <c r="BD73" s="3" t="s">
        <v>46</v>
      </c>
      <c r="BE73" s="3" t="s">
        <v>46</v>
      </c>
      <c r="BF73" s="3" t="s">
        <v>46</v>
      </c>
      <c r="BG73" s="3" t="s">
        <v>46</v>
      </c>
      <c r="BH73" s="3" t="s">
        <v>46</v>
      </c>
    </row>
    <row r="74" spans="1:60" ht="15">
      <c r="A74" s="24" t="s">
        <v>390</v>
      </c>
      <c r="B74" s="16" t="s">
        <v>391</v>
      </c>
      <c r="C74" s="12" t="s">
        <v>392</v>
      </c>
      <c r="D74" s="30" t="s">
        <v>393</v>
      </c>
      <c r="E74" s="13" t="s">
        <v>394</v>
      </c>
      <c r="F74" s="3" t="s">
        <v>52</v>
      </c>
      <c r="G74" s="3" t="s">
        <v>70</v>
      </c>
      <c r="H74" s="3" t="s">
        <v>125</v>
      </c>
      <c r="I74" s="3">
        <v>2.5009999999999999</v>
      </c>
      <c r="J74" s="14">
        <v>41.97</v>
      </c>
      <c r="K74" s="15">
        <v>613</v>
      </c>
      <c r="L74" s="15">
        <v>8</v>
      </c>
      <c r="M74" s="15">
        <v>138900000</v>
      </c>
      <c r="N74" s="17">
        <v>27280</v>
      </c>
      <c r="O74" s="18">
        <f>N74-(P74+Q74+R74)</f>
        <v>17456</v>
      </c>
      <c r="P74" s="17">
        <v>9292</v>
      </c>
      <c r="Q74" s="17">
        <v>0</v>
      </c>
      <c r="R74" s="17">
        <v>532</v>
      </c>
      <c r="S74" s="18">
        <v>1366682174</v>
      </c>
      <c r="T74" s="18">
        <v>1053625899</v>
      </c>
      <c r="U74" s="18">
        <v>81604315</v>
      </c>
      <c r="V74" s="3">
        <v>285856</v>
      </c>
      <c r="W74" s="3">
        <v>276064</v>
      </c>
      <c r="X74" s="4">
        <v>66096</v>
      </c>
      <c r="Y74" s="4">
        <v>76894</v>
      </c>
      <c r="Z74" s="3">
        <v>151026</v>
      </c>
      <c r="AA74" s="3">
        <v>145709</v>
      </c>
      <c r="AB74" s="3">
        <v>32126</v>
      </c>
      <c r="AC74" s="3">
        <v>43366</v>
      </c>
      <c r="AD74" s="3">
        <v>66738</v>
      </c>
      <c r="AE74" s="3">
        <v>64586</v>
      </c>
      <c r="AF74" s="3">
        <v>12767</v>
      </c>
      <c r="AG74" s="3">
        <v>21084</v>
      </c>
      <c r="AH74" s="3">
        <v>110062</v>
      </c>
      <c r="AI74" s="3">
        <v>25055</v>
      </c>
      <c r="AJ74" s="3">
        <v>32191</v>
      </c>
      <c r="AK74" s="3">
        <v>61913</v>
      </c>
      <c r="AL74" s="3">
        <v>13152</v>
      </c>
      <c r="AM74" s="3">
        <v>19209</v>
      </c>
      <c r="AN74" s="3">
        <v>26720</v>
      </c>
      <c r="AO74" s="3">
        <v>5010</v>
      </c>
      <c r="AP74" s="3">
        <v>8954</v>
      </c>
      <c r="AQ74" s="3">
        <v>143134</v>
      </c>
      <c r="AR74" s="3">
        <v>34335</v>
      </c>
      <c r="AS74" s="3">
        <v>39718</v>
      </c>
      <c r="AT74" s="3">
        <v>73529</v>
      </c>
      <c r="AU74" s="3">
        <v>16329</v>
      </c>
      <c r="AV74" s="3">
        <v>21582</v>
      </c>
      <c r="AW74" s="3">
        <v>33744</v>
      </c>
      <c r="AX74" s="3">
        <v>6727</v>
      </c>
      <c r="AY74" s="3">
        <v>11016</v>
      </c>
      <c r="AZ74" s="3">
        <v>22868</v>
      </c>
      <c r="BA74" s="3">
        <v>6706</v>
      </c>
      <c r="BB74" s="3">
        <v>4985</v>
      </c>
      <c r="BC74" s="3">
        <v>10267</v>
      </c>
      <c r="BD74" s="3">
        <v>2645</v>
      </c>
      <c r="BE74" s="3">
        <v>2575</v>
      </c>
      <c r="BF74" s="3">
        <v>4122</v>
      </c>
      <c r="BG74" s="3">
        <v>1030</v>
      </c>
      <c r="BH74" s="3">
        <v>1114</v>
      </c>
    </row>
    <row r="75" spans="1:60" ht="15">
      <c r="A75" s="24" t="s">
        <v>395</v>
      </c>
      <c r="B75" s="11" t="s">
        <v>396</v>
      </c>
      <c r="C75" s="12" t="s">
        <v>397</v>
      </c>
      <c r="D75" s="30" t="s">
        <v>398</v>
      </c>
      <c r="E75" s="13" t="s">
        <v>399</v>
      </c>
      <c r="F75" s="3" t="s">
        <v>44</v>
      </c>
      <c r="G75" s="3" t="s">
        <v>70</v>
      </c>
      <c r="H75" s="3" t="s">
        <v>146</v>
      </c>
      <c r="I75" s="3">
        <v>0.32400000000000001</v>
      </c>
      <c r="J75" s="14">
        <v>43.45</v>
      </c>
      <c r="K75" s="15">
        <v>87</v>
      </c>
      <c r="L75" s="15">
        <v>8</v>
      </c>
      <c r="M75" s="15">
        <v>14970000</v>
      </c>
      <c r="N75" s="3" t="s">
        <v>46</v>
      </c>
      <c r="O75" s="3" t="s">
        <v>46</v>
      </c>
      <c r="P75" s="3" t="s">
        <v>46</v>
      </c>
      <c r="Q75" s="3" t="s">
        <v>46</v>
      </c>
      <c r="R75" s="3" t="s">
        <v>46</v>
      </c>
      <c r="S75" s="3" t="s">
        <v>46</v>
      </c>
      <c r="T75" s="3" t="s">
        <v>46</v>
      </c>
      <c r="U75" s="3" t="s">
        <v>46</v>
      </c>
      <c r="V75" s="3">
        <v>65355</v>
      </c>
      <c r="W75" s="3">
        <v>61926</v>
      </c>
      <c r="X75" s="4">
        <v>13399</v>
      </c>
      <c r="Y75" s="4">
        <v>18065</v>
      </c>
      <c r="Z75" s="3">
        <v>27683</v>
      </c>
      <c r="AA75" s="3">
        <v>25913</v>
      </c>
      <c r="AB75" s="3">
        <v>5540</v>
      </c>
      <c r="AC75" s="3">
        <v>7751</v>
      </c>
      <c r="AD75" s="3">
        <v>10454</v>
      </c>
      <c r="AE75" s="3">
        <v>9748</v>
      </c>
      <c r="AF75" s="3">
        <v>2047</v>
      </c>
      <c r="AG75" s="3">
        <v>2937</v>
      </c>
      <c r="AH75" s="3" t="s">
        <v>46</v>
      </c>
      <c r="AI75" s="3" t="s">
        <v>46</v>
      </c>
      <c r="AJ75" s="3" t="s">
        <v>46</v>
      </c>
      <c r="AK75" s="3" t="s">
        <v>46</v>
      </c>
      <c r="AL75" s="3" t="s">
        <v>46</v>
      </c>
      <c r="AM75" s="3" t="s">
        <v>46</v>
      </c>
      <c r="AN75" s="3" t="s">
        <v>46</v>
      </c>
      <c r="AO75" s="3" t="s">
        <v>46</v>
      </c>
      <c r="AP75" s="3" t="s">
        <v>46</v>
      </c>
      <c r="AQ75" s="3" t="s">
        <v>46</v>
      </c>
      <c r="AR75" s="3" t="s">
        <v>46</v>
      </c>
      <c r="AS75" s="3" t="s">
        <v>46</v>
      </c>
      <c r="AT75" s="3" t="s">
        <v>46</v>
      </c>
      <c r="AU75" s="3" t="s">
        <v>46</v>
      </c>
      <c r="AV75" s="3" t="s">
        <v>46</v>
      </c>
      <c r="AW75" s="3" t="s">
        <v>46</v>
      </c>
      <c r="AX75" s="3" t="s">
        <v>46</v>
      </c>
      <c r="AY75" s="3" t="s">
        <v>46</v>
      </c>
      <c r="AZ75" s="3" t="s">
        <v>46</v>
      </c>
      <c r="BA75" s="3" t="s">
        <v>46</v>
      </c>
      <c r="BB75" s="3" t="s">
        <v>46</v>
      </c>
      <c r="BC75" s="3" t="s">
        <v>46</v>
      </c>
      <c r="BD75" s="3" t="s">
        <v>46</v>
      </c>
      <c r="BE75" s="3" t="s">
        <v>46</v>
      </c>
      <c r="BF75" s="3" t="s">
        <v>46</v>
      </c>
      <c r="BG75" s="3" t="s">
        <v>46</v>
      </c>
      <c r="BH75" s="3" t="s">
        <v>46</v>
      </c>
    </row>
    <row r="76" spans="1:60" ht="15">
      <c r="A76" s="24" t="s">
        <v>400</v>
      </c>
      <c r="B76" s="11" t="s">
        <v>401</v>
      </c>
      <c r="C76" s="12" t="s">
        <v>212</v>
      </c>
      <c r="D76" s="30" t="s">
        <v>402</v>
      </c>
      <c r="E76" s="13" t="s">
        <v>403</v>
      </c>
      <c r="F76" s="3" t="s">
        <v>44</v>
      </c>
      <c r="G76" s="3" t="s">
        <v>70</v>
      </c>
      <c r="H76" s="3" t="s">
        <v>146</v>
      </c>
      <c r="I76" s="3">
        <v>0.40400000000000003</v>
      </c>
      <c r="J76" s="14">
        <v>45.56</v>
      </c>
      <c r="K76" s="15">
        <v>22</v>
      </c>
      <c r="L76" s="15">
        <v>10</v>
      </c>
      <c r="M76" s="15">
        <v>16780000</v>
      </c>
      <c r="N76" s="3" t="s">
        <v>46</v>
      </c>
      <c r="O76" s="3" t="s">
        <v>46</v>
      </c>
      <c r="P76" s="3" t="s">
        <v>46</v>
      </c>
      <c r="Q76" s="3" t="s">
        <v>46</v>
      </c>
      <c r="R76" s="3" t="s">
        <v>46</v>
      </c>
      <c r="S76" s="3" t="s">
        <v>46</v>
      </c>
      <c r="T76" s="3" t="s">
        <v>46</v>
      </c>
      <c r="U76" s="3" t="s">
        <v>46</v>
      </c>
      <c r="V76" s="3">
        <v>78605</v>
      </c>
      <c r="W76" s="3">
        <v>70255</v>
      </c>
      <c r="X76" s="4">
        <v>16059</v>
      </c>
      <c r="Y76" s="4">
        <v>19465</v>
      </c>
      <c r="Z76" s="3">
        <v>30031</v>
      </c>
      <c r="AA76" s="3">
        <v>26189</v>
      </c>
      <c r="AB76" s="3">
        <v>5551</v>
      </c>
      <c r="AC76" s="3">
        <v>7831</v>
      </c>
      <c r="AD76" s="3">
        <v>12958</v>
      </c>
      <c r="AE76" s="3">
        <v>11347</v>
      </c>
      <c r="AF76" s="3">
        <v>2511</v>
      </c>
      <c r="AG76" s="3">
        <v>3292</v>
      </c>
      <c r="AH76" s="3" t="s">
        <v>46</v>
      </c>
      <c r="AI76" s="3" t="s">
        <v>46</v>
      </c>
      <c r="AJ76" s="3" t="s">
        <v>46</v>
      </c>
      <c r="AK76" s="3" t="s">
        <v>46</v>
      </c>
      <c r="AL76" s="3" t="s">
        <v>46</v>
      </c>
      <c r="AM76" s="3" t="s">
        <v>46</v>
      </c>
      <c r="AN76" s="3" t="s">
        <v>46</v>
      </c>
      <c r="AO76" s="3" t="s">
        <v>46</v>
      </c>
      <c r="AP76" s="3" t="s">
        <v>46</v>
      </c>
      <c r="AQ76" s="3" t="s">
        <v>46</v>
      </c>
      <c r="AR76" s="3" t="s">
        <v>46</v>
      </c>
      <c r="AS76" s="3" t="s">
        <v>46</v>
      </c>
      <c r="AT76" s="3" t="s">
        <v>46</v>
      </c>
      <c r="AU76" s="3" t="s">
        <v>46</v>
      </c>
      <c r="AV76" s="3" t="s">
        <v>46</v>
      </c>
      <c r="AW76" s="3" t="s">
        <v>46</v>
      </c>
      <c r="AX76" s="3" t="s">
        <v>46</v>
      </c>
      <c r="AY76" s="3" t="s">
        <v>46</v>
      </c>
      <c r="AZ76" s="3" t="s">
        <v>46</v>
      </c>
      <c r="BA76" s="3" t="s">
        <v>46</v>
      </c>
      <c r="BB76" s="3" t="s">
        <v>46</v>
      </c>
      <c r="BC76" s="3" t="s">
        <v>46</v>
      </c>
      <c r="BD76" s="3" t="s">
        <v>46</v>
      </c>
      <c r="BE76" s="3" t="s">
        <v>46</v>
      </c>
      <c r="BF76" s="3" t="s">
        <v>46</v>
      </c>
      <c r="BG76" s="3" t="s">
        <v>46</v>
      </c>
      <c r="BH76" s="3" t="s">
        <v>46</v>
      </c>
    </row>
    <row r="77" spans="1:60" ht="15">
      <c r="A77" s="24" t="s">
        <v>404</v>
      </c>
      <c r="B77" s="16" t="s">
        <v>405</v>
      </c>
      <c r="C77" s="12" t="s">
        <v>406</v>
      </c>
      <c r="D77" s="30" t="s">
        <v>407</v>
      </c>
      <c r="E77" s="13" t="s">
        <v>408</v>
      </c>
      <c r="F77" s="3" t="s">
        <v>44</v>
      </c>
      <c r="G77" s="3" t="s">
        <v>70</v>
      </c>
      <c r="H77" s="3" t="s">
        <v>146</v>
      </c>
      <c r="I77" s="3">
        <v>0.34200000000000003</v>
      </c>
      <c r="J77" s="14">
        <v>46.6</v>
      </c>
      <c r="K77" s="15">
        <v>25773</v>
      </c>
      <c r="L77" s="15">
        <v>104</v>
      </c>
      <c r="M77" s="15">
        <v>667696</v>
      </c>
      <c r="N77" s="3" t="s">
        <v>46</v>
      </c>
      <c r="O77" s="3" t="s">
        <v>46</v>
      </c>
      <c r="P77" s="3" t="s">
        <v>46</v>
      </c>
      <c r="Q77" s="3" t="s">
        <v>46</v>
      </c>
      <c r="R77" s="3" t="s">
        <v>46</v>
      </c>
      <c r="S77" s="3" t="s">
        <v>46</v>
      </c>
      <c r="T77" s="3" t="s">
        <v>46</v>
      </c>
      <c r="U77" s="3" t="s">
        <v>46</v>
      </c>
      <c r="V77" s="3">
        <v>65661</v>
      </c>
      <c r="W77" s="3">
        <v>59174</v>
      </c>
      <c r="X77" s="4">
        <v>14118</v>
      </c>
      <c r="Y77" s="4">
        <v>16096</v>
      </c>
      <c r="Z77" s="3">
        <v>22559</v>
      </c>
      <c r="AA77" s="3">
        <v>20230</v>
      </c>
      <c r="AB77" s="3">
        <v>4530</v>
      </c>
      <c r="AC77" s="3">
        <v>5889</v>
      </c>
      <c r="AD77" s="3">
        <v>9868</v>
      </c>
      <c r="AE77" s="3">
        <v>8955</v>
      </c>
      <c r="AF77" s="3">
        <v>2086</v>
      </c>
      <c r="AG77" s="3">
        <v>2499</v>
      </c>
      <c r="AH77" s="3" t="s">
        <v>46</v>
      </c>
      <c r="AI77" s="3" t="s">
        <v>46</v>
      </c>
      <c r="AJ77" s="3" t="s">
        <v>46</v>
      </c>
      <c r="AK77" s="3" t="s">
        <v>46</v>
      </c>
      <c r="AL77" s="3" t="s">
        <v>46</v>
      </c>
      <c r="AM77" s="3" t="s">
        <v>46</v>
      </c>
      <c r="AN77" s="3" t="s">
        <v>46</v>
      </c>
      <c r="AO77" s="3" t="s">
        <v>46</v>
      </c>
      <c r="AP77" s="3" t="s">
        <v>46</v>
      </c>
      <c r="AQ77" s="3" t="s">
        <v>46</v>
      </c>
      <c r="AR77" s="3" t="s">
        <v>46</v>
      </c>
      <c r="AS77" s="3" t="s">
        <v>46</v>
      </c>
      <c r="AT77" s="3" t="s">
        <v>46</v>
      </c>
      <c r="AU77" s="3" t="s">
        <v>46</v>
      </c>
      <c r="AV77" s="3" t="s">
        <v>46</v>
      </c>
      <c r="AW77" s="3" t="s">
        <v>46</v>
      </c>
      <c r="AX77" s="3" t="s">
        <v>46</v>
      </c>
      <c r="AY77" s="3" t="s">
        <v>46</v>
      </c>
      <c r="AZ77" s="3" t="s">
        <v>46</v>
      </c>
      <c r="BA77" s="3" t="s">
        <v>46</v>
      </c>
      <c r="BB77" s="3" t="s">
        <v>46</v>
      </c>
      <c r="BC77" s="3" t="s">
        <v>46</v>
      </c>
      <c r="BD77" s="3" t="s">
        <v>46</v>
      </c>
      <c r="BE77" s="3" t="s">
        <v>46</v>
      </c>
      <c r="BF77" s="3" t="s">
        <v>46</v>
      </c>
      <c r="BG77" s="3" t="s">
        <v>46</v>
      </c>
      <c r="BH77" s="3" t="s">
        <v>46</v>
      </c>
    </row>
    <row r="78" spans="1:60" ht="15">
      <c r="A78" s="24" t="s">
        <v>409</v>
      </c>
      <c r="B78" s="16" t="s">
        <v>410</v>
      </c>
      <c r="C78" s="12" t="s">
        <v>95</v>
      </c>
      <c r="D78" s="31" t="s">
        <v>96</v>
      </c>
      <c r="E78" s="13" t="s">
        <v>411</v>
      </c>
      <c r="F78" s="3" t="s">
        <v>44</v>
      </c>
      <c r="G78" s="3" t="s">
        <v>70</v>
      </c>
      <c r="H78" s="3" t="s">
        <v>146</v>
      </c>
      <c r="I78" s="3">
        <v>2.4460000000000002</v>
      </c>
      <c r="J78" s="14">
        <v>42.02</v>
      </c>
      <c r="K78" s="15">
        <v>464</v>
      </c>
      <c r="L78" s="15">
        <v>9</v>
      </c>
      <c r="M78" s="15">
        <v>118100000</v>
      </c>
      <c r="N78" s="3" t="s">
        <v>46</v>
      </c>
      <c r="O78" s="3" t="s">
        <v>46</v>
      </c>
      <c r="P78" s="3" t="s">
        <v>46</v>
      </c>
      <c r="Q78" s="3" t="s">
        <v>46</v>
      </c>
      <c r="R78" s="3" t="s">
        <v>46</v>
      </c>
      <c r="S78" s="3" t="s">
        <v>46</v>
      </c>
      <c r="T78" s="3" t="s">
        <v>46</v>
      </c>
      <c r="U78" s="3" t="s">
        <v>46</v>
      </c>
      <c r="V78" s="3">
        <v>233525</v>
      </c>
      <c r="W78" s="3">
        <v>196083</v>
      </c>
      <c r="X78" s="4">
        <v>38775</v>
      </c>
      <c r="Y78" s="4">
        <v>62521</v>
      </c>
      <c r="Z78" s="3">
        <v>104863</v>
      </c>
      <c r="AA78" s="3">
        <v>86195</v>
      </c>
      <c r="AB78" s="3">
        <v>15888</v>
      </c>
      <c r="AC78" s="3">
        <v>29148</v>
      </c>
      <c r="AD78" s="3">
        <v>48802</v>
      </c>
      <c r="AE78" s="3">
        <v>40325</v>
      </c>
      <c r="AF78" s="3">
        <v>7253</v>
      </c>
      <c r="AG78" s="3">
        <v>13309</v>
      </c>
      <c r="AH78" s="3" t="s">
        <v>46</v>
      </c>
      <c r="AI78" s="3" t="s">
        <v>46</v>
      </c>
      <c r="AJ78" s="3" t="s">
        <v>46</v>
      </c>
      <c r="AK78" s="3" t="s">
        <v>46</v>
      </c>
      <c r="AL78" s="3" t="s">
        <v>46</v>
      </c>
      <c r="AM78" s="3" t="s">
        <v>46</v>
      </c>
      <c r="AN78" s="3" t="s">
        <v>46</v>
      </c>
      <c r="AO78" s="3" t="s">
        <v>46</v>
      </c>
      <c r="AP78" s="3" t="s">
        <v>46</v>
      </c>
      <c r="AQ78" s="3" t="s">
        <v>46</v>
      </c>
      <c r="AR78" s="3" t="s">
        <v>46</v>
      </c>
      <c r="AS78" s="3" t="s">
        <v>46</v>
      </c>
      <c r="AT78" s="3" t="s">
        <v>46</v>
      </c>
      <c r="AU78" s="3" t="s">
        <v>46</v>
      </c>
      <c r="AV78" s="3" t="s">
        <v>46</v>
      </c>
      <c r="AW78" s="3" t="s">
        <v>46</v>
      </c>
      <c r="AX78" s="3" t="s">
        <v>46</v>
      </c>
      <c r="AY78" s="3" t="s">
        <v>46</v>
      </c>
      <c r="AZ78" s="3" t="s">
        <v>46</v>
      </c>
      <c r="BA78" s="3" t="s">
        <v>46</v>
      </c>
      <c r="BB78" s="3" t="s">
        <v>46</v>
      </c>
      <c r="BC78" s="3" t="s">
        <v>46</v>
      </c>
      <c r="BD78" s="3" t="s">
        <v>46</v>
      </c>
      <c r="BE78" s="3" t="s">
        <v>46</v>
      </c>
      <c r="BF78" s="3" t="s">
        <v>46</v>
      </c>
      <c r="BG78" s="3" t="s">
        <v>46</v>
      </c>
      <c r="BH78" s="3" t="s">
        <v>46</v>
      </c>
    </row>
    <row r="79" spans="1:60" ht="15">
      <c r="A79" s="24" t="s">
        <v>412</v>
      </c>
      <c r="B79" s="16" t="s">
        <v>413</v>
      </c>
      <c r="C79" s="12" t="s">
        <v>414</v>
      </c>
      <c r="D79" s="30" t="s">
        <v>415</v>
      </c>
      <c r="E79" s="13" t="s">
        <v>416</v>
      </c>
      <c r="F79" s="3" t="s">
        <v>52</v>
      </c>
      <c r="G79" s="3" t="s">
        <v>53</v>
      </c>
      <c r="H79" s="3" t="s">
        <v>54</v>
      </c>
      <c r="I79" s="3">
        <v>0.191</v>
      </c>
      <c r="J79" s="14">
        <v>42.32</v>
      </c>
      <c r="K79" s="15">
        <v>459</v>
      </c>
      <c r="L79" s="15">
        <v>6</v>
      </c>
      <c r="M79" s="15">
        <v>15540000</v>
      </c>
      <c r="N79" s="17">
        <v>15577</v>
      </c>
      <c r="O79" s="18">
        <f t="shared" ref="O79:O81" si="10">N79-(P79+Q79+R79)</f>
        <v>15577</v>
      </c>
      <c r="P79" s="17">
        <v>0</v>
      </c>
      <c r="Q79" s="17">
        <v>0</v>
      </c>
      <c r="R79" s="17">
        <v>0</v>
      </c>
      <c r="S79" s="18">
        <v>115876942</v>
      </c>
      <c r="T79" s="18">
        <v>45644433</v>
      </c>
      <c r="U79" s="18">
        <v>29621171</v>
      </c>
      <c r="V79" s="3">
        <v>22780</v>
      </c>
      <c r="W79" s="3">
        <v>21132</v>
      </c>
      <c r="X79" s="4">
        <v>4027</v>
      </c>
      <c r="Y79" s="4">
        <v>6838</v>
      </c>
      <c r="Z79" s="3">
        <v>22064</v>
      </c>
      <c r="AA79" s="3">
        <v>20450</v>
      </c>
      <c r="AB79" s="3">
        <v>4211</v>
      </c>
      <c r="AC79" s="3">
        <v>6329</v>
      </c>
      <c r="AD79" s="3">
        <v>7792</v>
      </c>
      <c r="AE79" s="3">
        <v>7274</v>
      </c>
      <c r="AF79" s="3">
        <v>1416</v>
      </c>
      <c r="AG79" s="3">
        <v>2274</v>
      </c>
      <c r="AH79" s="3">
        <v>11835</v>
      </c>
      <c r="AI79" s="3">
        <v>2167</v>
      </c>
      <c r="AJ79" s="3">
        <v>3937</v>
      </c>
      <c r="AK79" s="3">
        <v>10869</v>
      </c>
      <c r="AL79" s="3">
        <v>2168</v>
      </c>
      <c r="AM79" s="3">
        <v>3451</v>
      </c>
      <c r="AN79" s="3">
        <v>4075</v>
      </c>
      <c r="AO79" s="3">
        <v>767</v>
      </c>
      <c r="AP79" s="3">
        <v>1318</v>
      </c>
      <c r="AQ79" s="3">
        <v>4789</v>
      </c>
      <c r="AR79" s="3">
        <v>860</v>
      </c>
      <c r="AS79" s="3">
        <v>1673</v>
      </c>
      <c r="AT79" s="3">
        <v>4094</v>
      </c>
      <c r="AU79" s="3">
        <v>761</v>
      </c>
      <c r="AV79" s="3">
        <v>1358</v>
      </c>
      <c r="AW79" s="3">
        <v>1569</v>
      </c>
      <c r="AX79" s="3">
        <v>278</v>
      </c>
      <c r="AY79" s="3">
        <v>524</v>
      </c>
      <c r="AZ79" s="3">
        <v>4508</v>
      </c>
      <c r="BA79" s="3">
        <v>1000</v>
      </c>
      <c r="BB79" s="3">
        <v>1228</v>
      </c>
      <c r="BC79" s="3">
        <v>5487</v>
      </c>
      <c r="BD79" s="3">
        <v>1282</v>
      </c>
      <c r="BE79" s="3">
        <v>1520</v>
      </c>
      <c r="BF79" s="3">
        <v>1630</v>
      </c>
      <c r="BG79" s="3">
        <v>371</v>
      </c>
      <c r="BH79" s="3">
        <v>432</v>
      </c>
    </row>
    <row r="80" spans="1:60" ht="15">
      <c r="A80" s="24" t="s">
        <v>417</v>
      </c>
      <c r="B80" s="16" t="s">
        <v>418</v>
      </c>
      <c r="C80" s="12" t="s">
        <v>143</v>
      </c>
      <c r="D80" s="30" t="s">
        <v>419</v>
      </c>
      <c r="E80" s="13" t="s">
        <v>420</v>
      </c>
      <c r="F80" s="3" t="s">
        <v>52</v>
      </c>
      <c r="G80" s="3" t="s">
        <v>53</v>
      </c>
      <c r="H80" s="3" t="s">
        <v>54</v>
      </c>
      <c r="I80" s="3">
        <v>0.36799999999999999</v>
      </c>
      <c r="J80" s="14">
        <v>35.67</v>
      </c>
      <c r="K80" s="15">
        <v>1031</v>
      </c>
      <c r="L80" s="15">
        <v>10</v>
      </c>
      <c r="M80" s="15">
        <v>14150000</v>
      </c>
      <c r="N80" s="17">
        <v>16952</v>
      </c>
      <c r="O80" s="18">
        <f t="shared" si="10"/>
        <v>15272</v>
      </c>
      <c r="P80" s="17">
        <v>979</v>
      </c>
      <c r="Q80" s="17">
        <v>23</v>
      </c>
      <c r="R80" s="17">
        <v>678</v>
      </c>
      <c r="S80" s="18">
        <v>158590117</v>
      </c>
      <c r="T80" s="18">
        <v>169627125</v>
      </c>
      <c r="U80" s="18">
        <v>39993967</v>
      </c>
      <c r="V80" s="3">
        <v>33240</v>
      </c>
      <c r="W80" s="3">
        <v>27152</v>
      </c>
      <c r="X80" s="4">
        <v>5009</v>
      </c>
      <c r="Y80" s="4">
        <v>9059</v>
      </c>
      <c r="Z80" s="3">
        <v>16337</v>
      </c>
      <c r="AA80" s="3">
        <v>13453</v>
      </c>
      <c r="AB80" s="3">
        <v>2379</v>
      </c>
      <c r="AC80" s="3">
        <v>4559</v>
      </c>
      <c r="AD80" s="3">
        <v>18776</v>
      </c>
      <c r="AE80" s="3">
        <v>16579</v>
      </c>
      <c r="AF80" s="3">
        <v>2518</v>
      </c>
      <c r="AG80" s="3">
        <v>5713</v>
      </c>
      <c r="AH80" s="3">
        <v>9106</v>
      </c>
      <c r="AI80" s="3">
        <v>1609</v>
      </c>
      <c r="AJ80" s="3">
        <v>3161</v>
      </c>
      <c r="AK80" s="3">
        <v>4668</v>
      </c>
      <c r="AL80" s="3">
        <v>740</v>
      </c>
      <c r="AM80" s="3">
        <v>1676</v>
      </c>
      <c r="AN80" s="3">
        <v>5492</v>
      </c>
      <c r="AO80" s="3">
        <v>816</v>
      </c>
      <c r="AP80" s="3">
        <v>2082</v>
      </c>
      <c r="AQ80" s="3">
        <v>12019</v>
      </c>
      <c r="AR80" s="3">
        <v>1965</v>
      </c>
      <c r="AS80" s="3">
        <v>4319</v>
      </c>
      <c r="AT80" s="3">
        <v>5859</v>
      </c>
      <c r="AU80" s="3">
        <v>982</v>
      </c>
      <c r="AV80" s="3">
        <v>2080</v>
      </c>
      <c r="AW80" s="3">
        <v>7224</v>
      </c>
      <c r="AX80" s="3">
        <v>1101</v>
      </c>
      <c r="AY80" s="3">
        <v>2822</v>
      </c>
      <c r="AZ80" s="3">
        <v>6027</v>
      </c>
      <c r="BA80" s="3">
        <v>1435</v>
      </c>
      <c r="BB80" s="3">
        <v>1579</v>
      </c>
      <c r="BC80" s="3">
        <v>2826</v>
      </c>
      <c r="BD80" s="3">
        <v>657</v>
      </c>
      <c r="BE80" s="3">
        <v>803</v>
      </c>
      <c r="BF80" s="3">
        <v>2807</v>
      </c>
      <c r="BG80" s="3">
        <v>601</v>
      </c>
      <c r="BH80" s="3">
        <v>809</v>
      </c>
    </row>
    <row r="81" spans="1:60" ht="15">
      <c r="A81" s="24" t="s">
        <v>421</v>
      </c>
      <c r="B81" s="16" t="s">
        <v>422</v>
      </c>
      <c r="C81" s="12" t="s">
        <v>423</v>
      </c>
      <c r="D81" s="30" t="s">
        <v>424</v>
      </c>
      <c r="E81" s="13" t="s">
        <v>425</v>
      </c>
      <c r="F81" s="3" t="s">
        <v>52</v>
      </c>
      <c r="G81" s="3" t="s">
        <v>70</v>
      </c>
      <c r="H81" s="3" t="s">
        <v>220</v>
      </c>
      <c r="I81" s="3">
        <v>2.718</v>
      </c>
      <c r="J81" s="14">
        <v>40.06</v>
      </c>
      <c r="K81" s="15">
        <v>108033</v>
      </c>
      <c r="L81" s="15">
        <v>8</v>
      </c>
      <c r="M81" s="15">
        <v>128800000</v>
      </c>
      <c r="N81" s="17">
        <v>35959</v>
      </c>
      <c r="O81" s="18">
        <f t="shared" si="10"/>
        <v>30263</v>
      </c>
      <c r="P81" s="17">
        <v>2966</v>
      </c>
      <c r="Q81" s="17">
        <v>342</v>
      </c>
      <c r="R81" s="17">
        <v>2388</v>
      </c>
      <c r="S81" s="18">
        <v>1625613322</v>
      </c>
      <c r="T81" s="18">
        <v>1004314713</v>
      </c>
      <c r="U81" s="18">
        <v>88505770</v>
      </c>
      <c r="V81" s="3">
        <v>341536</v>
      </c>
      <c r="W81" s="3">
        <v>323432</v>
      </c>
      <c r="X81" s="4">
        <v>57936</v>
      </c>
      <c r="Y81" s="4">
        <v>110020</v>
      </c>
      <c r="Z81" s="3">
        <v>137535</v>
      </c>
      <c r="AA81" s="3">
        <v>128429</v>
      </c>
      <c r="AB81" s="3">
        <v>23428</v>
      </c>
      <c r="AC81" s="3">
        <v>43668</v>
      </c>
      <c r="AD81" s="3">
        <v>77763</v>
      </c>
      <c r="AE81" s="3">
        <v>73433</v>
      </c>
      <c r="AF81" s="3">
        <v>12946</v>
      </c>
      <c r="AG81" s="3">
        <v>25408</v>
      </c>
      <c r="AH81" s="3">
        <v>171236</v>
      </c>
      <c r="AI81" s="3">
        <v>30691</v>
      </c>
      <c r="AJ81" s="3">
        <v>58243</v>
      </c>
      <c r="AK81" s="3">
        <v>70121</v>
      </c>
      <c r="AL81" s="3">
        <v>12741</v>
      </c>
      <c r="AM81" s="3">
        <v>23977</v>
      </c>
      <c r="AN81" s="3">
        <v>39582</v>
      </c>
      <c r="AO81" s="3">
        <v>6850</v>
      </c>
      <c r="AP81" s="3">
        <v>13770</v>
      </c>
      <c r="AQ81" s="3">
        <v>130131</v>
      </c>
      <c r="AR81" s="3">
        <v>22782</v>
      </c>
      <c r="AS81" s="3">
        <v>45007</v>
      </c>
      <c r="AT81" s="3">
        <v>47968</v>
      </c>
      <c r="AU81" s="3">
        <v>8483</v>
      </c>
      <c r="AV81" s="3">
        <v>16577</v>
      </c>
      <c r="AW81" s="3">
        <v>28092</v>
      </c>
      <c r="AX81" s="3">
        <v>4902</v>
      </c>
      <c r="AY81" s="3">
        <v>9912</v>
      </c>
      <c r="AZ81" s="3">
        <v>22065</v>
      </c>
      <c r="BA81" s="3">
        <v>4463</v>
      </c>
      <c r="BB81" s="3">
        <v>6770</v>
      </c>
      <c r="BC81" s="3">
        <v>10340</v>
      </c>
      <c r="BD81" s="3">
        <v>2204</v>
      </c>
      <c r="BE81" s="3">
        <v>3114</v>
      </c>
      <c r="BF81" s="3">
        <v>5759</v>
      </c>
      <c r="BG81" s="3">
        <v>1194</v>
      </c>
      <c r="BH81" s="3">
        <v>1726</v>
      </c>
    </row>
    <row r="82" spans="1:60" ht="15">
      <c r="A82" s="24" t="s">
        <v>426</v>
      </c>
      <c r="B82" s="16" t="s">
        <v>427</v>
      </c>
      <c r="C82" s="12" t="s">
        <v>428</v>
      </c>
      <c r="D82" s="30" t="s">
        <v>429</v>
      </c>
      <c r="E82" s="13" t="s">
        <v>430</v>
      </c>
      <c r="F82" s="3" t="s">
        <v>44</v>
      </c>
      <c r="G82" s="3" t="s">
        <v>70</v>
      </c>
      <c r="H82" s="3" t="s">
        <v>220</v>
      </c>
      <c r="I82" s="3">
        <v>1.4510000000000001</v>
      </c>
      <c r="J82" s="14">
        <v>40.75</v>
      </c>
      <c r="K82" s="15">
        <v>6822</v>
      </c>
      <c r="L82" s="15">
        <v>5</v>
      </c>
      <c r="M82" s="15">
        <v>130800000</v>
      </c>
      <c r="N82" s="3" t="s">
        <v>46</v>
      </c>
      <c r="O82" s="3" t="s">
        <v>46</v>
      </c>
      <c r="P82" s="3" t="s">
        <v>46</v>
      </c>
      <c r="Q82" s="3" t="s">
        <v>46</v>
      </c>
      <c r="R82" s="3" t="s">
        <v>46</v>
      </c>
      <c r="S82" s="3" t="s">
        <v>46</v>
      </c>
      <c r="T82" s="3" t="s">
        <v>46</v>
      </c>
      <c r="U82" s="3" t="s">
        <v>46</v>
      </c>
      <c r="V82" s="3">
        <v>217021</v>
      </c>
      <c r="W82" s="3">
        <v>197917</v>
      </c>
      <c r="X82" s="4">
        <v>35830</v>
      </c>
      <c r="Y82" s="4">
        <v>66743</v>
      </c>
      <c r="Z82" s="3">
        <v>79891</v>
      </c>
      <c r="AA82" s="3">
        <v>71458</v>
      </c>
      <c r="AB82" s="3">
        <v>12911</v>
      </c>
      <c r="AC82" s="3">
        <v>24427</v>
      </c>
      <c r="AD82" s="3">
        <v>49044</v>
      </c>
      <c r="AE82" s="3">
        <v>43264</v>
      </c>
      <c r="AF82" s="3">
        <v>7651</v>
      </c>
      <c r="AG82" s="3">
        <v>14945</v>
      </c>
      <c r="AH82" s="3" t="s">
        <v>46</v>
      </c>
      <c r="AI82" s="3" t="s">
        <v>46</v>
      </c>
      <c r="AJ82" s="3" t="s">
        <v>46</v>
      </c>
      <c r="AK82" s="3" t="s">
        <v>46</v>
      </c>
      <c r="AL82" s="3" t="s">
        <v>46</v>
      </c>
      <c r="AM82" s="3" t="s">
        <v>46</v>
      </c>
      <c r="AN82" s="3" t="s">
        <v>46</v>
      </c>
      <c r="AO82" s="3" t="s">
        <v>46</v>
      </c>
      <c r="AP82" s="3" t="s">
        <v>46</v>
      </c>
      <c r="AQ82" s="3" t="s">
        <v>46</v>
      </c>
      <c r="AR82" s="3" t="s">
        <v>46</v>
      </c>
      <c r="AS82" s="3" t="s">
        <v>46</v>
      </c>
      <c r="AT82" s="3" t="s">
        <v>46</v>
      </c>
      <c r="AU82" s="3" t="s">
        <v>46</v>
      </c>
      <c r="AV82" s="3" t="s">
        <v>46</v>
      </c>
      <c r="AW82" s="3" t="s">
        <v>46</v>
      </c>
      <c r="AX82" s="3" t="s">
        <v>46</v>
      </c>
      <c r="AY82" s="3" t="s">
        <v>46</v>
      </c>
      <c r="AZ82" s="3" t="s">
        <v>46</v>
      </c>
      <c r="BA82" s="3" t="s">
        <v>46</v>
      </c>
      <c r="BB82" s="3" t="s">
        <v>46</v>
      </c>
      <c r="BC82" s="3" t="s">
        <v>46</v>
      </c>
      <c r="BD82" s="3" t="s">
        <v>46</v>
      </c>
      <c r="BE82" s="3" t="s">
        <v>46</v>
      </c>
      <c r="BF82" s="3" t="s">
        <v>46</v>
      </c>
      <c r="BG82" s="3" t="s">
        <v>46</v>
      </c>
      <c r="BH82" s="3" t="s">
        <v>46</v>
      </c>
    </row>
    <row r="83" spans="1:60" ht="15">
      <c r="A83" s="24" t="s">
        <v>431</v>
      </c>
      <c r="B83" s="11" t="s">
        <v>432</v>
      </c>
      <c r="C83" s="12" t="s">
        <v>433</v>
      </c>
      <c r="D83" s="30" t="s">
        <v>434</v>
      </c>
      <c r="E83" s="13" t="s">
        <v>435</v>
      </c>
      <c r="F83" s="3" t="s">
        <v>44</v>
      </c>
      <c r="G83" s="3" t="s">
        <v>45</v>
      </c>
      <c r="H83" s="3" t="s">
        <v>45</v>
      </c>
      <c r="I83" s="4">
        <v>2.1349999999999998</v>
      </c>
      <c r="J83" s="23">
        <v>46.91</v>
      </c>
      <c r="K83" s="15">
        <v>267</v>
      </c>
      <c r="L83" s="15">
        <v>5</v>
      </c>
      <c r="M83" s="15">
        <v>220800000</v>
      </c>
      <c r="N83" s="3" t="s">
        <v>46</v>
      </c>
      <c r="O83" s="3" t="s">
        <v>46</v>
      </c>
      <c r="P83" s="3" t="s">
        <v>46</v>
      </c>
      <c r="Q83" s="3" t="s">
        <v>46</v>
      </c>
      <c r="R83" s="3" t="s">
        <v>46</v>
      </c>
      <c r="S83" s="3" t="s">
        <v>46</v>
      </c>
      <c r="T83" s="3" t="s">
        <v>46</v>
      </c>
      <c r="U83" s="3" t="s">
        <v>46</v>
      </c>
      <c r="V83" s="3">
        <v>134555</v>
      </c>
      <c r="W83" s="3">
        <v>99588</v>
      </c>
      <c r="X83" s="4">
        <v>24747</v>
      </c>
      <c r="Y83" s="4">
        <v>26995</v>
      </c>
      <c r="Z83" s="3">
        <v>74437</v>
      </c>
      <c r="AA83" s="3">
        <v>55141</v>
      </c>
      <c r="AB83" s="3">
        <v>13196</v>
      </c>
      <c r="AC83" s="3">
        <v>15757</v>
      </c>
      <c r="AD83" s="3">
        <v>36005</v>
      </c>
      <c r="AE83" s="3">
        <v>27461</v>
      </c>
      <c r="AF83" s="3">
        <v>5628</v>
      </c>
      <c r="AG83" s="3">
        <v>9039</v>
      </c>
      <c r="AH83" s="3" t="s">
        <v>46</v>
      </c>
      <c r="AI83" s="3" t="s">
        <v>46</v>
      </c>
      <c r="AJ83" s="3" t="s">
        <v>46</v>
      </c>
      <c r="AK83" s="3" t="s">
        <v>46</v>
      </c>
      <c r="AL83" s="3" t="s">
        <v>46</v>
      </c>
      <c r="AM83" s="3" t="s">
        <v>46</v>
      </c>
      <c r="AN83" s="3" t="s">
        <v>46</v>
      </c>
      <c r="AO83" s="3" t="s">
        <v>46</v>
      </c>
      <c r="AP83" s="3" t="s">
        <v>46</v>
      </c>
      <c r="AQ83" s="3" t="s">
        <v>46</v>
      </c>
      <c r="AR83" s="3" t="s">
        <v>46</v>
      </c>
      <c r="AS83" s="3" t="s">
        <v>46</v>
      </c>
      <c r="AT83" s="3" t="s">
        <v>46</v>
      </c>
      <c r="AU83" s="3" t="s">
        <v>46</v>
      </c>
      <c r="AV83" s="3" t="s">
        <v>46</v>
      </c>
      <c r="AW83" s="3" t="s">
        <v>46</v>
      </c>
      <c r="AX83" s="3" t="s">
        <v>46</v>
      </c>
      <c r="AY83" s="3" t="s">
        <v>46</v>
      </c>
      <c r="AZ83" s="3" t="s">
        <v>46</v>
      </c>
      <c r="BA83" s="3" t="s">
        <v>46</v>
      </c>
      <c r="BB83" s="3" t="s">
        <v>46</v>
      </c>
      <c r="BC83" s="3" t="s">
        <v>46</v>
      </c>
      <c r="BD83" s="3" t="s">
        <v>46</v>
      </c>
      <c r="BE83" s="3" t="s">
        <v>46</v>
      </c>
      <c r="BF83" s="3" t="s">
        <v>46</v>
      </c>
      <c r="BG83" s="3" t="s">
        <v>46</v>
      </c>
      <c r="BH83" s="3" t="s">
        <v>46</v>
      </c>
    </row>
    <row r="84" spans="1:60" ht="15">
      <c r="B84" s="26"/>
      <c r="C84" s="26"/>
      <c r="D84" s="13"/>
      <c r="E84" s="26"/>
      <c r="K84" s="26"/>
      <c r="L84" s="26"/>
      <c r="M84" s="26"/>
    </row>
    <row r="85" spans="1:60" ht="15">
      <c r="B85" s="26"/>
      <c r="C85" s="26"/>
      <c r="D85" s="13"/>
      <c r="E85" s="26"/>
      <c r="K85" s="26"/>
      <c r="L85" s="26"/>
      <c r="M85" s="26"/>
    </row>
    <row r="86" spans="1:60" ht="15">
      <c r="B86" s="26"/>
      <c r="C86" s="26"/>
      <c r="D86" s="13"/>
      <c r="E86" s="26"/>
      <c r="K86" s="26"/>
      <c r="L86" s="26"/>
      <c r="M86" s="26"/>
    </row>
    <row r="87" spans="1:60" ht="15">
      <c r="B87" s="26"/>
      <c r="C87" s="26"/>
      <c r="D87" s="13"/>
      <c r="E87" s="26"/>
      <c r="K87" s="26"/>
      <c r="L87" s="26"/>
      <c r="M87" s="26"/>
    </row>
    <row r="88" spans="1:60" ht="15">
      <c r="B88" s="26"/>
      <c r="C88" s="26"/>
      <c r="D88" s="13"/>
      <c r="E88" s="26"/>
      <c r="K88" s="26"/>
      <c r="L88" s="26"/>
      <c r="M88" s="26"/>
    </row>
    <row r="89" spans="1:60" ht="12.75">
      <c r="B89" s="26"/>
      <c r="C89" s="26"/>
      <c r="D89" s="26"/>
      <c r="E89" s="26"/>
      <c r="K89" s="26"/>
      <c r="L89" s="26"/>
      <c r="M89" s="26"/>
    </row>
    <row r="90" spans="1:60" ht="12.75">
      <c r="B90" s="26"/>
      <c r="C90" s="26"/>
      <c r="D90" s="26"/>
      <c r="E90" s="26"/>
      <c r="K90" s="26"/>
      <c r="L90" s="26"/>
      <c r="M90" s="26"/>
      <c r="X90" s="27">
        <f t="shared" ref="X90:X169" si="11">X4/W4</f>
        <v>0.17742467454358496</v>
      </c>
      <c r="Y90" s="27">
        <f t="shared" ref="Y90:Y169" si="12">Y4/W4</f>
        <v>0.34055060823002153</v>
      </c>
      <c r="AB90" s="27">
        <f t="shared" ref="AB90:AB169" si="13">AB4/AA4</f>
        <v>0.18180589348472559</v>
      </c>
      <c r="AC90" s="27">
        <f t="shared" ref="AC90:AC169" si="14">AC4/AA4</f>
        <v>0.33554113724430024</v>
      </c>
      <c r="AF90" s="27">
        <f t="shared" ref="AF90:AF169" si="15">AF4/AE4</f>
        <v>0.16491754122938532</v>
      </c>
      <c r="AG90" s="27">
        <f t="shared" ref="AG90:AG169" si="16">AG4/AE4</f>
        <v>0.35264510601841936</v>
      </c>
    </row>
    <row r="91" spans="1:60" ht="12.75">
      <c r="B91" s="26"/>
      <c r="C91" s="26"/>
      <c r="D91" s="26"/>
      <c r="E91" s="26"/>
      <c r="K91" s="26"/>
      <c r="L91" s="26"/>
      <c r="M91" s="26"/>
      <c r="X91" s="27">
        <f t="shared" si="11"/>
        <v>0.18432254925808805</v>
      </c>
      <c r="Y91" s="27">
        <f t="shared" si="12"/>
        <v>0.33641449768912673</v>
      </c>
      <c r="AB91" s="27">
        <f t="shared" si="13"/>
        <v>0.19335787040999744</v>
      </c>
      <c r="AC91" s="27">
        <f t="shared" si="14"/>
        <v>0.3363006077206197</v>
      </c>
      <c r="AF91" s="27">
        <f t="shared" si="15"/>
        <v>0.17883299798792757</v>
      </c>
      <c r="AG91" s="27">
        <f t="shared" si="16"/>
        <v>0.34543259557344064</v>
      </c>
    </row>
    <row r="92" spans="1:60" ht="12.75">
      <c r="B92" s="26"/>
      <c r="C92" s="26"/>
      <c r="D92" s="26"/>
      <c r="E92" s="26"/>
      <c r="K92" s="26"/>
      <c r="L92" s="26"/>
      <c r="M92" s="26"/>
      <c r="X92" s="27">
        <f t="shared" si="11"/>
        <v>0.18744079628091345</v>
      </c>
      <c r="Y92" s="27">
        <f t="shared" si="12"/>
        <v>0.32463311910695286</v>
      </c>
      <c r="AB92" s="27">
        <f t="shared" si="13"/>
        <v>0.19374254727159163</v>
      </c>
      <c r="AC92" s="27">
        <f t="shared" si="14"/>
        <v>0.32897052978252228</v>
      </c>
      <c r="AF92" s="27">
        <f t="shared" si="15"/>
        <v>0.17760776948096568</v>
      </c>
      <c r="AG92" s="27">
        <f t="shared" si="16"/>
        <v>0.33808236749278481</v>
      </c>
    </row>
    <row r="93" spans="1:60" ht="12.75">
      <c r="B93" s="26"/>
      <c r="C93" s="26"/>
      <c r="D93" s="26"/>
      <c r="E93" s="26"/>
      <c r="K93" s="26"/>
      <c r="L93" s="26"/>
      <c r="M93" s="26"/>
      <c r="X93" s="27">
        <f t="shared" si="11"/>
        <v>0.26290944978512537</v>
      </c>
      <c r="Y93" s="27">
        <f t="shared" si="12"/>
        <v>0.26029335742296628</v>
      </c>
      <c r="AB93" s="27">
        <f t="shared" si="13"/>
        <v>0.24146252665522441</v>
      </c>
      <c r="AC93" s="27">
        <f t="shared" si="14"/>
        <v>0.28386123680241326</v>
      </c>
      <c r="AF93" s="27">
        <f t="shared" si="15"/>
        <v>0.21485747055028553</v>
      </c>
      <c r="AG93" s="27">
        <f t="shared" si="16"/>
        <v>0.30219110654464648</v>
      </c>
    </row>
    <row r="94" spans="1:60" ht="12.75">
      <c r="B94" s="26"/>
      <c r="C94" s="26"/>
      <c r="D94" s="26"/>
      <c r="E94" s="26"/>
      <c r="K94" s="26"/>
      <c r="L94" s="26"/>
      <c r="M94" s="26"/>
      <c r="X94" s="27">
        <f t="shared" si="11"/>
        <v>0.23180004246146982</v>
      </c>
      <c r="Y94" s="27">
        <f t="shared" si="12"/>
        <v>0.28395928017013378</v>
      </c>
      <c r="AB94" s="27">
        <f t="shared" si="13"/>
        <v>0.2130808350303281</v>
      </c>
      <c r="AC94" s="27">
        <f t="shared" si="14"/>
        <v>0.30160406843154125</v>
      </c>
      <c r="AF94" s="27">
        <f t="shared" si="15"/>
        <v>0.19434730147043786</v>
      </c>
      <c r="AG94" s="27">
        <f t="shared" si="16"/>
        <v>0.32539828619342698</v>
      </c>
    </row>
    <row r="95" spans="1:60" ht="12.75">
      <c r="B95" s="26"/>
      <c r="C95" s="26"/>
      <c r="D95" s="26"/>
      <c r="E95" s="26"/>
      <c r="K95" s="26"/>
      <c r="L95" s="26"/>
      <c r="M95" s="26"/>
      <c r="X95" s="27">
        <f t="shared" si="11"/>
        <v>0.17340522402506614</v>
      </c>
      <c r="Y95" s="27">
        <f t="shared" si="12"/>
        <v>0.3482229280638986</v>
      </c>
      <c r="AB95" s="27">
        <f t="shared" si="13"/>
        <v>0.1796390353598015</v>
      </c>
      <c r="AC95" s="27">
        <f t="shared" si="14"/>
        <v>0.34247053349875928</v>
      </c>
      <c r="AF95" s="27">
        <f t="shared" si="15"/>
        <v>0.20724321408429983</v>
      </c>
      <c r="AG95" s="27">
        <f t="shared" si="16"/>
        <v>0.41348110732413013</v>
      </c>
    </row>
    <row r="96" spans="1:60" ht="12.75">
      <c r="B96" s="26"/>
      <c r="C96" s="26"/>
      <c r="D96" s="26"/>
      <c r="E96" s="26"/>
      <c r="K96" s="26"/>
      <c r="L96" s="26"/>
      <c r="M96" s="26"/>
      <c r="X96" s="27">
        <f t="shared" si="11"/>
        <v>0.2464262814468374</v>
      </c>
      <c r="Y96" s="27">
        <f t="shared" si="12"/>
        <v>0.25568588994078378</v>
      </c>
      <c r="AB96" s="27">
        <f t="shared" si="13"/>
        <v>0.24228028503562946</v>
      </c>
      <c r="AC96" s="27">
        <f t="shared" si="14"/>
        <v>0.26792131067665509</v>
      </c>
      <c r="AF96" s="27">
        <f t="shared" si="15"/>
        <v>0.24380413343624047</v>
      </c>
      <c r="AG96" s="27">
        <f t="shared" si="16"/>
        <v>0.2661006774719149</v>
      </c>
    </row>
    <row r="97" spans="2:33" ht="12.75">
      <c r="B97" s="26"/>
      <c r="C97" s="26"/>
      <c r="D97" s="26"/>
      <c r="E97" s="26"/>
      <c r="K97" s="26"/>
      <c r="L97" s="26"/>
      <c r="M97" s="26"/>
      <c r="X97" s="27">
        <f t="shared" si="11"/>
        <v>0.22932466113102934</v>
      </c>
      <c r="Y97" s="27">
        <f t="shared" si="12"/>
        <v>0.28620933239147528</v>
      </c>
      <c r="AB97" s="27">
        <f t="shared" si="13"/>
        <v>0.20597127739984883</v>
      </c>
      <c r="AC97" s="27">
        <f t="shared" si="14"/>
        <v>0.30629041740152851</v>
      </c>
      <c r="AF97" s="27">
        <f t="shared" si="15"/>
        <v>0.1912117488736762</v>
      </c>
      <c r="AG97" s="27">
        <f t="shared" si="16"/>
        <v>0.32761882472256354</v>
      </c>
    </row>
    <row r="98" spans="2:33" ht="12.75">
      <c r="B98" s="26"/>
      <c r="C98" s="26"/>
      <c r="D98" s="26"/>
      <c r="E98" s="26"/>
      <c r="K98" s="26"/>
      <c r="L98" s="26"/>
      <c r="M98" s="26"/>
      <c r="X98" s="27">
        <f t="shared" si="11"/>
        <v>0.17302146747837233</v>
      </c>
      <c r="Y98" s="27">
        <f t="shared" si="12"/>
        <v>0.35693687920538292</v>
      </c>
      <c r="AB98" s="27">
        <f t="shared" si="13"/>
        <v>0.18214916151809354</v>
      </c>
      <c r="AC98" s="27">
        <f t="shared" si="14"/>
        <v>0.3446601941747573</v>
      </c>
      <c r="AF98" s="27">
        <f t="shared" si="15"/>
        <v>0.18146240988671472</v>
      </c>
      <c r="AG98" s="27">
        <f t="shared" si="16"/>
        <v>0.34727085478887743</v>
      </c>
    </row>
    <row r="99" spans="2:33" ht="12.75">
      <c r="B99" s="26"/>
      <c r="C99" s="26"/>
      <c r="D99" s="26"/>
      <c r="E99" s="26"/>
      <c r="K99" s="26"/>
      <c r="L99" s="26"/>
      <c r="M99" s="26"/>
      <c r="X99" s="27">
        <f t="shared" si="11"/>
        <v>0.17986600240508505</v>
      </c>
      <c r="Y99" s="27">
        <f t="shared" si="12"/>
        <v>0.33937467789039683</v>
      </c>
      <c r="AB99" s="27">
        <f t="shared" si="13"/>
        <v>0.17541242541242541</v>
      </c>
      <c r="AC99" s="27">
        <f t="shared" si="14"/>
        <v>0.34266409266409265</v>
      </c>
      <c r="AF99" s="27">
        <f t="shared" si="15"/>
        <v>0.1736890394523255</v>
      </c>
      <c r="AG99" s="27">
        <f t="shared" si="16"/>
        <v>0.34942480062107417</v>
      </c>
    </row>
    <row r="100" spans="2:33" ht="12.75">
      <c r="B100" s="26"/>
      <c r="C100" s="26"/>
      <c r="D100" s="26"/>
      <c r="E100" s="26"/>
      <c r="K100" s="26"/>
      <c r="L100" s="26"/>
      <c r="M100" s="26"/>
      <c r="X100" s="27">
        <f t="shared" si="11"/>
        <v>0.17248547844695811</v>
      </c>
      <c r="Y100" s="27">
        <f t="shared" si="12"/>
        <v>0.35897279119535308</v>
      </c>
      <c r="AB100" s="27">
        <f t="shared" si="13"/>
        <v>0.16229902519306241</v>
      </c>
      <c r="AC100" s="27">
        <f t="shared" si="14"/>
        <v>0.36324218255475377</v>
      </c>
      <c r="AF100" s="27">
        <f t="shared" si="15"/>
        <v>0.1562534074801003</v>
      </c>
      <c r="AG100" s="27">
        <f t="shared" si="16"/>
        <v>0.3781485116126922</v>
      </c>
    </row>
    <row r="101" spans="2:33" ht="12.75">
      <c r="B101" s="26"/>
      <c r="C101" s="26"/>
      <c r="D101" s="26"/>
      <c r="E101" s="26"/>
      <c r="K101" s="26"/>
      <c r="L101" s="26"/>
      <c r="M101" s="26"/>
      <c r="X101" s="27">
        <f t="shared" si="11"/>
        <v>0.1795445018862652</v>
      </c>
      <c r="Y101" s="27">
        <f t="shared" si="12"/>
        <v>0.33058544082716224</v>
      </c>
      <c r="AB101" s="27">
        <f t="shared" si="13"/>
        <v>0.19557538575943484</v>
      </c>
      <c r="AC101" s="27">
        <f t="shared" si="14"/>
        <v>0.31715932329429264</v>
      </c>
      <c r="AF101" s="27">
        <f t="shared" si="15"/>
        <v>0.19311102968120192</v>
      </c>
      <c r="AG101" s="27">
        <f t="shared" si="16"/>
        <v>0.30450714547453278</v>
      </c>
    </row>
    <row r="102" spans="2:33" ht="12.75">
      <c r="B102" s="26"/>
      <c r="C102" s="26"/>
      <c r="D102" s="26"/>
      <c r="E102" s="26"/>
      <c r="K102" s="26"/>
      <c r="L102" s="26"/>
      <c r="M102" s="26"/>
      <c r="X102" s="27">
        <f t="shared" si="11"/>
        <v>0.20745260119399067</v>
      </c>
      <c r="Y102" s="27">
        <f t="shared" si="12"/>
        <v>0.30714863653261604</v>
      </c>
      <c r="AB102" s="27">
        <f t="shared" si="13"/>
        <v>0.20033686353391658</v>
      </c>
      <c r="AC102" s="27">
        <f t="shared" si="14"/>
        <v>0.31464023459273444</v>
      </c>
      <c r="AF102" s="27">
        <f t="shared" si="15"/>
        <v>0.18176197071626435</v>
      </c>
      <c r="AG102" s="27">
        <f t="shared" si="16"/>
        <v>0.33871685793430945</v>
      </c>
    </row>
    <row r="103" spans="2:33" ht="12.75">
      <c r="B103" s="26"/>
      <c r="C103" s="26"/>
      <c r="D103" s="26"/>
      <c r="E103" s="26"/>
      <c r="K103" s="26"/>
      <c r="L103" s="26"/>
      <c r="M103" s="26"/>
      <c r="X103" s="27">
        <f t="shared" si="11"/>
        <v>0.21122598361475581</v>
      </c>
      <c r="Y103" s="27">
        <f t="shared" si="12"/>
        <v>0.30354528674177328</v>
      </c>
      <c r="AB103" s="27">
        <f t="shared" si="13"/>
        <v>0.19668001867643084</v>
      </c>
      <c r="AC103" s="27">
        <f t="shared" si="14"/>
        <v>0.3200181849458138</v>
      </c>
      <c r="AF103" s="27">
        <f t="shared" si="15"/>
        <v>0.18226573110004526</v>
      </c>
      <c r="AG103" s="27">
        <f t="shared" si="16"/>
        <v>0.33657763693979176</v>
      </c>
    </row>
    <row r="104" spans="2:33" ht="12.75">
      <c r="B104" s="26"/>
      <c r="C104" s="26"/>
      <c r="D104" s="26"/>
      <c r="E104" s="26"/>
      <c r="K104" s="26"/>
      <c r="L104" s="26"/>
      <c r="M104" s="26"/>
      <c r="X104" s="27">
        <f t="shared" si="11"/>
        <v>0.23930864091743251</v>
      </c>
      <c r="Y104" s="27">
        <f t="shared" si="12"/>
        <v>0.27938561727469419</v>
      </c>
      <c r="AB104" s="27">
        <f t="shared" si="13"/>
        <v>0.21741651129543374</v>
      </c>
      <c r="AC104" s="27">
        <f t="shared" si="14"/>
        <v>0.30055274825907358</v>
      </c>
      <c r="AF104" s="27">
        <f t="shared" si="15"/>
        <v>0.19554005743421438</v>
      </c>
      <c r="AG104" s="27">
        <f t="shared" si="16"/>
        <v>0.32491355564672098</v>
      </c>
    </row>
    <row r="105" spans="2:33" ht="12.75">
      <c r="B105" s="26"/>
      <c r="C105" s="26"/>
      <c r="D105" s="26"/>
      <c r="E105" s="26"/>
      <c r="K105" s="26"/>
      <c r="L105" s="26"/>
      <c r="M105" s="26"/>
      <c r="X105" s="27">
        <f t="shared" si="11"/>
        <v>0.17085098190219483</v>
      </c>
      <c r="Y105" s="27">
        <f t="shared" si="12"/>
        <v>0.35417789757412399</v>
      </c>
      <c r="AB105" s="27">
        <f t="shared" si="13"/>
        <v>0.18855869242199108</v>
      </c>
      <c r="AC105" s="27">
        <f t="shared" si="14"/>
        <v>0.33346953937592866</v>
      </c>
      <c r="AF105" s="27">
        <f t="shared" si="15"/>
        <v>0.16840766645471886</v>
      </c>
      <c r="AG105" s="27">
        <f t="shared" si="16"/>
        <v>0.34226541920247072</v>
      </c>
    </row>
    <row r="106" spans="2:33" ht="12.75">
      <c r="B106" s="26"/>
      <c r="C106" s="26"/>
      <c r="D106" s="26"/>
      <c r="E106" s="26"/>
      <c r="K106" s="26"/>
      <c r="L106" s="26"/>
      <c r="M106" s="26"/>
      <c r="X106" s="27">
        <f t="shared" si="11"/>
        <v>0.16127478526129888</v>
      </c>
      <c r="Y106" s="27">
        <f t="shared" si="12"/>
        <v>0.36392189130609298</v>
      </c>
      <c r="AB106" s="27">
        <f t="shared" si="13"/>
        <v>0.15847648873946485</v>
      </c>
      <c r="AC106" s="27">
        <f t="shared" si="14"/>
        <v>0.36830470225210704</v>
      </c>
      <c r="AF106" s="27">
        <f t="shared" si="15"/>
        <v>0.14638323902737421</v>
      </c>
      <c r="AG106" s="27">
        <f t="shared" si="16"/>
        <v>0.38412601315185807</v>
      </c>
    </row>
    <row r="107" spans="2:33" ht="12.75">
      <c r="B107" s="26"/>
      <c r="C107" s="26"/>
      <c r="D107" s="26"/>
      <c r="E107" s="26"/>
      <c r="K107" s="26"/>
      <c r="L107" s="26"/>
      <c r="M107" s="26"/>
      <c r="X107" s="27">
        <f t="shared" si="11"/>
        <v>0.15855140325400824</v>
      </c>
      <c r="Y107" s="27">
        <f t="shared" si="12"/>
        <v>0.36491519228679531</v>
      </c>
      <c r="AB107" s="27">
        <f t="shared" si="13"/>
        <v>0.15767571454251303</v>
      </c>
      <c r="AC107" s="27">
        <f t="shared" si="14"/>
        <v>0.36944993708430701</v>
      </c>
      <c r="AF107" s="27">
        <f t="shared" si="15"/>
        <v>0.14438889134699054</v>
      </c>
      <c r="AG107" s="27">
        <f t="shared" si="16"/>
        <v>0.38594162500184359</v>
      </c>
    </row>
    <row r="108" spans="2:33" ht="12.75">
      <c r="B108" s="26"/>
      <c r="C108" s="26"/>
      <c r="D108" s="26"/>
      <c r="E108" s="26"/>
      <c r="K108" s="26"/>
      <c r="L108" s="26"/>
      <c r="M108" s="26"/>
      <c r="X108" s="27">
        <f t="shared" si="11"/>
        <v>0.18145951804001315</v>
      </c>
      <c r="Y108" s="27">
        <f t="shared" si="12"/>
        <v>0.33539325158603556</v>
      </c>
      <c r="AB108" s="27">
        <f t="shared" si="13"/>
        <v>0.1775575661831586</v>
      </c>
      <c r="AC108" s="27">
        <f t="shared" si="14"/>
        <v>0.34801410630794516</v>
      </c>
      <c r="AF108" s="27">
        <f t="shared" si="15"/>
        <v>0.17414656349567592</v>
      </c>
      <c r="AG108" s="27">
        <f t="shared" si="16"/>
        <v>0.34880898194507665</v>
      </c>
    </row>
    <row r="109" spans="2:33" ht="12.75">
      <c r="B109" s="26"/>
      <c r="C109" s="26"/>
      <c r="D109" s="26"/>
      <c r="E109" s="26"/>
      <c r="K109" s="26"/>
      <c r="L109" s="26"/>
      <c r="M109" s="26"/>
      <c r="X109" s="27">
        <f t="shared" si="11"/>
        <v>0.23289609224062849</v>
      </c>
      <c r="Y109" s="27">
        <f t="shared" si="12"/>
        <v>0.28623596871670404</v>
      </c>
      <c r="AB109" s="27">
        <f t="shared" si="13"/>
        <v>0.213360814742968</v>
      </c>
      <c r="AC109" s="27">
        <f t="shared" si="14"/>
        <v>0.30590042030391207</v>
      </c>
      <c r="AF109" s="27">
        <f t="shared" si="15"/>
        <v>0.19334114161700369</v>
      </c>
      <c r="AG109" s="27">
        <f t="shared" si="16"/>
        <v>0.3271728271728272</v>
      </c>
    </row>
    <row r="110" spans="2:33" ht="12.75">
      <c r="B110" s="26"/>
      <c r="C110" s="26"/>
      <c r="D110" s="26"/>
      <c r="E110" s="26"/>
      <c r="K110" s="26"/>
      <c r="L110" s="26"/>
      <c r="M110" s="26"/>
      <c r="X110" s="27">
        <f t="shared" si="11"/>
        <v>0.18677792041078306</v>
      </c>
      <c r="Y110" s="27">
        <f t="shared" si="12"/>
        <v>0.32750546927263197</v>
      </c>
      <c r="AB110" s="27">
        <f t="shared" si="13"/>
        <v>0.17942381616187217</v>
      </c>
      <c r="AC110" s="27">
        <f t="shared" si="14"/>
        <v>0.33523423309255268</v>
      </c>
      <c r="AF110" s="27">
        <f t="shared" si="15"/>
        <v>0.17730166844820375</v>
      </c>
      <c r="AG110" s="27">
        <f t="shared" si="16"/>
        <v>0.33698935725240509</v>
      </c>
    </row>
    <row r="111" spans="2:33" ht="12.75">
      <c r="B111" s="26"/>
      <c r="C111" s="26"/>
      <c r="D111" s="26"/>
      <c r="E111" s="26"/>
      <c r="K111" s="26"/>
      <c r="L111" s="26"/>
      <c r="M111" s="26"/>
      <c r="X111" s="27">
        <f t="shared" si="11"/>
        <v>0.21836379675661416</v>
      </c>
      <c r="Y111" s="27">
        <f t="shared" si="12"/>
        <v>0.29967379266184641</v>
      </c>
      <c r="AB111" s="27">
        <f t="shared" si="13"/>
        <v>0.20372142126620699</v>
      </c>
      <c r="AC111" s="27">
        <f t="shared" si="14"/>
        <v>0.31306126488733466</v>
      </c>
      <c r="AF111" s="27">
        <f t="shared" si="15"/>
        <v>0.188048918363689</v>
      </c>
      <c r="AG111" s="27">
        <f t="shared" si="16"/>
        <v>0.32730356133408706</v>
      </c>
    </row>
    <row r="112" spans="2:33" ht="12.75">
      <c r="B112" s="26"/>
      <c r="C112" s="26"/>
      <c r="D112" s="26"/>
      <c r="E112" s="26"/>
      <c r="K112" s="26"/>
      <c r="L112" s="26"/>
      <c r="M112" s="26"/>
      <c r="X112" s="27">
        <f t="shared" si="11"/>
        <v>0.16149847642946766</v>
      </c>
      <c r="Y112" s="27">
        <f t="shared" si="12"/>
        <v>0.36458146621258292</v>
      </c>
      <c r="AB112" s="27">
        <f t="shared" si="13"/>
        <v>0.18205479452054796</v>
      </c>
      <c r="AC112" s="27">
        <f t="shared" si="14"/>
        <v>0.33849315068493152</v>
      </c>
      <c r="AF112" s="27">
        <f t="shared" si="15"/>
        <v>0.16711984940389041</v>
      </c>
      <c r="AG112" s="27">
        <f t="shared" si="16"/>
        <v>0.36561388830788538</v>
      </c>
    </row>
    <row r="113" spans="2:33" ht="12.75">
      <c r="B113" s="26"/>
      <c r="C113" s="26"/>
      <c r="D113" s="26"/>
      <c r="E113" s="26"/>
      <c r="K113" s="26"/>
      <c r="L113" s="26"/>
      <c r="M113" s="26"/>
      <c r="X113" s="27">
        <f t="shared" si="11"/>
        <v>0.2152940338946143</v>
      </c>
      <c r="Y113" s="27">
        <f t="shared" si="12"/>
        <v>0.30086809408749615</v>
      </c>
      <c r="AB113" s="27">
        <f t="shared" si="13"/>
        <v>0.20112946748795957</v>
      </c>
      <c r="AC113" s="27">
        <f t="shared" si="14"/>
        <v>0.31282378257750859</v>
      </c>
      <c r="AF113" s="27">
        <f t="shared" si="15"/>
        <v>0.17895457100266368</v>
      </c>
      <c r="AG113" s="27">
        <f t="shared" si="16"/>
        <v>0.33899464822462794</v>
      </c>
    </row>
    <row r="114" spans="2:33" ht="12.75">
      <c r="B114" s="26"/>
      <c r="C114" s="26"/>
      <c r="D114" s="26"/>
      <c r="E114" s="26"/>
      <c r="K114" s="26"/>
      <c r="L114" s="26"/>
      <c r="M114" s="26"/>
      <c r="X114" s="27">
        <f t="shared" si="11"/>
        <v>0.14220407693855841</v>
      </c>
      <c r="Y114" s="27">
        <f t="shared" si="12"/>
        <v>0.3832264742244329</v>
      </c>
      <c r="AB114" s="27">
        <f t="shared" si="13"/>
        <v>0.1547514833187433</v>
      </c>
      <c r="AC114" s="27">
        <f t="shared" si="14"/>
        <v>0.38279350257757028</v>
      </c>
      <c r="AF114" s="27">
        <f t="shared" si="15"/>
        <v>0.15514520202020202</v>
      </c>
      <c r="AG114" s="27">
        <f t="shared" si="16"/>
        <v>0.37521043771043772</v>
      </c>
    </row>
    <row r="115" spans="2:33" ht="12.75">
      <c r="B115" s="26"/>
      <c r="C115" s="26"/>
      <c r="D115" s="26"/>
      <c r="E115" s="26"/>
      <c r="K115" s="26"/>
      <c r="L115" s="26"/>
      <c r="M115" s="26"/>
      <c r="X115" s="27">
        <f t="shared" si="11"/>
        <v>0.18217568045245669</v>
      </c>
      <c r="Y115" s="27">
        <f t="shared" si="12"/>
        <v>0.34316770186335405</v>
      </c>
      <c r="AB115" s="27">
        <f t="shared" si="13"/>
        <v>0.18704971181556196</v>
      </c>
      <c r="AC115" s="27">
        <f t="shared" si="14"/>
        <v>0.34169153972828326</v>
      </c>
      <c r="AF115" s="27">
        <f t="shared" si="15"/>
        <v>0.16085663672023282</v>
      </c>
      <c r="AG115" s="27">
        <f t="shared" si="16"/>
        <v>0.36479817790712388</v>
      </c>
    </row>
    <row r="116" spans="2:33" ht="12.75">
      <c r="B116" s="26"/>
      <c r="C116" s="26"/>
      <c r="D116" s="26"/>
      <c r="E116" s="26"/>
      <c r="K116" s="26"/>
      <c r="L116" s="26"/>
      <c r="M116" s="26"/>
      <c r="X116" s="27">
        <f t="shared" si="11"/>
        <v>0.18071112642885864</v>
      </c>
      <c r="Y116" s="27">
        <f t="shared" si="12"/>
        <v>0.33212706071572173</v>
      </c>
      <c r="AB116" s="27">
        <f t="shared" si="13"/>
        <v>0.18114577729962344</v>
      </c>
      <c r="AC116" s="27">
        <f t="shared" si="14"/>
        <v>0.33640398063474986</v>
      </c>
      <c r="AF116" s="27">
        <f t="shared" si="15"/>
        <v>0.17284350218481956</v>
      </c>
      <c r="AG116" s="27">
        <f t="shared" si="16"/>
        <v>0.3419647192102282</v>
      </c>
    </row>
    <row r="117" spans="2:33" ht="12.75">
      <c r="B117" s="26"/>
      <c r="C117" s="26"/>
      <c r="D117" s="26"/>
      <c r="E117" s="26"/>
      <c r="K117" s="26"/>
      <c r="L117" s="26"/>
      <c r="M117" s="26"/>
      <c r="X117" s="27">
        <f t="shared" si="11"/>
        <v>0.18461518094141166</v>
      </c>
      <c r="Y117" s="27">
        <f t="shared" si="12"/>
        <v>0.33300898253139255</v>
      </c>
      <c r="AB117" s="27">
        <f t="shared" si="13"/>
        <v>0.18138285653702754</v>
      </c>
      <c r="AC117" s="27">
        <f t="shared" si="14"/>
        <v>0.33859311222235966</v>
      </c>
      <c r="AF117" s="27">
        <f t="shared" si="15"/>
        <v>0.17899393411307349</v>
      </c>
      <c r="AG117" s="27">
        <f t="shared" si="16"/>
        <v>0.34347665806494854</v>
      </c>
    </row>
    <row r="118" spans="2:33" ht="12.75">
      <c r="B118" s="26"/>
      <c r="C118" s="26"/>
      <c r="D118" s="26"/>
      <c r="E118" s="26"/>
      <c r="K118" s="26"/>
      <c r="L118" s="26"/>
      <c r="M118" s="26"/>
      <c r="X118" s="27">
        <f t="shared" si="11"/>
        <v>0.18512610906190807</v>
      </c>
      <c r="Y118" s="27">
        <f t="shared" si="12"/>
        <v>0.32937892533147245</v>
      </c>
      <c r="AB118" s="27">
        <f t="shared" si="13"/>
        <v>0.17625321336760927</v>
      </c>
      <c r="AC118" s="27">
        <f t="shared" si="14"/>
        <v>0.34832904884318766</v>
      </c>
      <c r="AF118" s="27">
        <f t="shared" si="15"/>
        <v>0.17152841081738074</v>
      </c>
      <c r="AG118" s="27">
        <f t="shared" si="16"/>
        <v>0.34776663628076571</v>
      </c>
    </row>
    <row r="119" spans="2:33" ht="12.75">
      <c r="B119" s="26"/>
      <c r="C119" s="26"/>
      <c r="D119" s="26"/>
      <c r="E119" s="26"/>
      <c r="K119" s="26"/>
      <c r="L119" s="26"/>
      <c r="M119" s="26"/>
      <c r="X119" s="27">
        <f t="shared" si="11"/>
        <v>0.17372272758361262</v>
      </c>
      <c r="Y119" s="27">
        <f t="shared" si="12"/>
        <v>0.34784605313296924</v>
      </c>
      <c r="AB119" s="27">
        <f t="shared" si="13"/>
        <v>0.17050039297877914</v>
      </c>
      <c r="AC119" s="27">
        <f t="shared" si="14"/>
        <v>0.35876342677495415</v>
      </c>
      <c r="AF119" s="27">
        <f t="shared" si="15"/>
        <v>0.16361562279319897</v>
      </c>
      <c r="AG119" s="27">
        <f t="shared" si="16"/>
        <v>0.3620511706230648</v>
      </c>
    </row>
    <row r="120" spans="2:33" ht="12.75">
      <c r="B120" s="26"/>
      <c r="C120" s="26"/>
      <c r="D120" s="26"/>
      <c r="E120" s="26"/>
      <c r="K120" s="26"/>
      <c r="L120" s="26"/>
      <c r="M120" s="26"/>
      <c r="X120" s="27">
        <f t="shared" si="11"/>
        <v>0.23033876286599381</v>
      </c>
      <c r="Y120" s="27">
        <f t="shared" si="12"/>
        <v>0.27317544385596748</v>
      </c>
      <c r="AB120" s="27">
        <f t="shared" si="13"/>
        <v>0.24175182481751825</v>
      </c>
      <c r="AC120" s="27">
        <f t="shared" si="14"/>
        <v>0.26525547445255476</v>
      </c>
      <c r="AF120" s="27">
        <f t="shared" si="15"/>
        <v>0.22599261311172669</v>
      </c>
      <c r="AG120" s="27">
        <f t="shared" si="16"/>
        <v>0.29501385041551248</v>
      </c>
    </row>
    <row r="121" spans="2:33" ht="12.75">
      <c r="B121" s="26"/>
      <c r="C121" s="26"/>
      <c r="D121" s="26"/>
      <c r="E121" s="26"/>
      <c r="K121" s="26"/>
      <c r="L121" s="26"/>
      <c r="M121" s="26"/>
      <c r="X121" s="27">
        <f t="shared" si="11"/>
        <v>0.19941934313191798</v>
      </c>
      <c r="Y121" s="27">
        <f t="shared" si="12"/>
        <v>0.30962526357942421</v>
      </c>
      <c r="AB121" s="27">
        <f t="shared" si="13"/>
        <v>0.19179347485753648</v>
      </c>
      <c r="AC121" s="27">
        <f t="shared" si="14"/>
        <v>0.32367399336213915</v>
      </c>
      <c r="AF121" s="27">
        <f t="shared" si="15"/>
        <v>0.18807281858129316</v>
      </c>
      <c r="AG121" s="27">
        <f t="shared" si="16"/>
        <v>0.32407407407407407</v>
      </c>
    </row>
    <row r="122" spans="2:33" ht="12.75">
      <c r="B122" s="26"/>
      <c r="C122" s="26"/>
      <c r="D122" s="26"/>
      <c r="E122" s="26"/>
      <c r="K122" s="26"/>
      <c r="L122" s="26"/>
      <c r="M122" s="26"/>
      <c r="X122" s="27">
        <f t="shared" si="11"/>
        <v>0.18796042253062578</v>
      </c>
      <c r="Y122" s="27">
        <f t="shared" si="12"/>
        <v>0.32943241315421068</v>
      </c>
      <c r="AB122" s="27">
        <f t="shared" si="13"/>
        <v>0.19671271442569105</v>
      </c>
      <c r="AC122" s="27">
        <f t="shared" si="14"/>
        <v>0.32375346738245403</v>
      </c>
      <c r="AF122" s="27">
        <f t="shared" si="15"/>
        <v>0.17532458629813955</v>
      </c>
      <c r="AG122" s="27">
        <f t="shared" si="16"/>
        <v>0.34532965903014851</v>
      </c>
    </row>
    <row r="123" spans="2:33" ht="12.75">
      <c r="B123" s="26"/>
      <c r="C123" s="26"/>
      <c r="D123" s="26"/>
      <c r="E123" s="26"/>
      <c r="K123" s="26"/>
      <c r="L123" s="26"/>
      <c r="M123" s="26"/>
      <c r="X123" s="27">
        <f t="shared" si="11"/>
        <v>0.21501947625801807</v>
      </c>
      <c r="Y123" s="27">
        <f t="shared" si="12"/>
        <v>0.30242976903698371</v>
      </c>
      <c r="AB123" s="27">
        <f t="shared" si="13"/>
        <v>0.20035065245941941</v>
      </c>
      <c r="AC123" s="27">
        <f t="shared" si="14"/>
        <v>0.3167905595559265</v>
      </c>
      <c r="AF123" s="27">
        <f t="shared" si="15"/>
        <v>0.18302128682460406</v>
      </c>
      <c r="AG123" s="27">
        <f t="shared" si="16"/>
        <v>0.33209583077375071</v>
      </c>
    </row>
    <row r="124" spans="2:33" ht="12.75">
      <c r="B124" s="26"/>
      <c r="C124" s="26"/>
      <c r="D124" s="26"/>
      <c r="E124" s="26"/>
      <c r="K124" s="26"/>
      <c r="L124" s="26"/>
      <c r="M124" s="26"/>
      <c r="X124" s="27">
        <f t="shared" si="11"/>
        <v>0.2273900955575954</v>
      </c>
      <c r="Y124" s="27">
        <f t="shared" si="12"/>
        <v>0.28808600843971022</v>
      </c>
      <c r="AB124" s="27">
        <f t="shared" si="13"/>
        <v>0.21208756537672771</v>
      </c>
      <c r="AC124" s="27">
        <f t="shared" si="14"/>
        <v>0.30712196779399809</v>
      </c>
      <c r="AF124" s="27">
        <f t="shared" si="15"/>
        <v>0.18947024012746103</v>
      </c>
      <c r="AG124" s="27">
        <f t="shared" si="16"/>
        <v>0.33542449072493458</v>
      </c>
    </row>
    <row r="125" spans="2:33" ht="12.75">
      <c r="B125" s="26"/>
      <c r="C125" s="26"/>
      <c r="D125" s="26"/>
      <c r="E125" s="26"/>
      <c r="K125" s="26"/>
      <c r="L125" s="26"/>
      <c r="M125" s="26"/>
      <c r="X125" s="27">
        <f t="shared" si="11"/>
        <v>0.19310052140172185</v>
      </c>
      <c r="Y125" s="27">
        <f t="shared" si="12"/>
        <v>0.31759427670668122</v>
      </c>
      <c r="AB125" s="27">
        <f t="shared" si="13"/>
        <v>0.18736628155755242</v>
      </c>
      <c r="AC125" s="27">
        <f t="shared" si="14"/>
        <v>0.33405541292255025</v>
      </c>
      <c r="AF125" s="27">
        <f t="shared" si="15"/>
        <v>0.17940513035723654</v>
      </c>
      <c r="AG125" s="27">
        <f t="shared" si="16"/>
        <v>0.33919110318417878</v>
      </c>
    </row>
    <row r="126" spans="2:33" ht="12.75">
      <c r="B126" s="26"/>
      <c r="C126" s="26"/>
      <c r="D126" s="26"/>
      <c r="E126" s="26"/>
      <c r="K126" s="26"/>
      <c r="L126" s="26"/>
      <c r="M126" s="26"/>
      <c r="X126" s="27">
        <f t="shared" si="11"/>
        <v>0.22613180249843393</v>
      </c>
      <c r="Y126" s="27">
        <f t="shared" si="12"/>
        <v>0.29084979234958186</v>
      </c>
      <c r="AB126" s="27">
        <f t="shared" si="13"/>
        <v>0.21089861625129896</v>
      </c>
      <c r="AC126" s="27">
        <f t="shared" si="14"/>
        <v>0.30845381123407051</v>
      </c>
      <c r="AF126" s="27">
        <f t="shared" si="15"/>
        <v>0.18830490284681428</v>
      </c>
      <c r="AG126" s="27">
        <f t="shared" si="16"/>
        <v>0.33498079530049707</v>
      </c>
    </row>
    <row r="127" spans="2:33" ht="12.75">
      <c r="B127" s="26"/>
      <c r="C127" s="26"/>
      <c r="D127" s="26"/>
      <c r="E127" s="26"/>
      <c r="K127" s="26"/>
      <c r="L127" s="26"/>
      <c r="M127" s="26"/>
      <c r="X127" s="27">
        <f t="shared" si="11"/>
        <v>0.19883660742895171</v>
      </c>
      <c r="Y127" s="27">
        <f t="shared" si="12"/>
        <v>0.31914832433675944</v>
      </c>
      <c r="AB127" s="27">
        <f t="shared" si="13"/>
        <v>0.18910700469618727</v>
      </c>
      <c r="AC127" s="27">
        <f t="shared" si="14"/>
        <v>0.32908397358619573</v>
      </c>
      <c r="AF127" s="27">
        <f t="shared" si="15"/>
        <v>0.19049477602978263</v>
      </c>
      <c r="AG127" s="27">
        <f t="shared" si="16"/>
        <v>0.3297556142668428</v>
      </c>
    </row>
    <row r="128" spans="2:33" ht="12.75">
      <c r="B128" s="26"/>
      <c r="C128" s="26"/>
      <c r="D128" s="26"/>
      <c r="E128" s="26"/>
      <c r="K128" s="26"/>
      <c r="L128" s="26"/>
      <c r="M128" s="26"/>
      <c r="X128" s="27">
        <f t="shared" si="11"/>
        <v>0.21322828438382282</v>
      </c>
      <c r="Y128" s="27">
        <f t="shared" si="12"/>
        <v>0.30226781065522679</v>
      </c>
      <c r="AB128" s="27">
        <f t="shared" si="13"/>
        <v>0.19870809750490398</v>
      </c>
      <c r="AC128" s="27">
        <f t="shared" si="14"/>
        <v>0.31776553344078362</v>
      </c>
      <c r="AF128" s="27">
        <f t="shared" si="15"/>
        <v>0.17957993326042454</v>
      </c>
      <c r="AG128" s="27">
        <f t="shared" si="16"/>
        <v>0.34171784302178848</v>
      </c>
    </row>
    <row r="129" spans="2:33" ht="12.75">
      <c r="B129" s="26"/>
      <c r="C129" s="26"/>
      <c r="D129" s="26"/>
      <c r="E129" s="26"/>
      <c r="K129" s="26"/>
      <c r="L129" s="26"/>
      <c r="M129" s="26"/>
      <c r="X129" s="27">
        <f t="shared" si="11"/>
        <v>0.21438554250211023</v>
      </c>
      <c r="Y129" s="27">
        <f t="shared" si="12"/>
        <v>0.2996480643539467</v>
      </c>
      <c r="AB129" s="27">
        <f t="shared" si="13"/>
        <v>0.20294546442956338</v>
      </c>
      <c r="AC129" s="27">
        <f t="shared" si="14"/>
        <v>0.31176950258222341</v>
      </c>
      <c r="AF129" s="27">
        <f t="shared" si="15"/>
        <v>0.18402290622763065</v>
      </c>
      <c r="AG129" s="27">
        <f t="shared" si="16"/>
        <v>0.33944166070150322</v>
      </c>
    </row>
    <row r="130" spans="2:33" ht="12.75">
      <c r="B130" s="26"/>
      <c r="C130" s="26"/>
      <c r="D130" s="26"/>
      <c r="E130" s="26"/>
      <c r="K130" s="26"/>
      <c r="L130" s="26"/>
      <c r="M130" s="26"/>
      <c r="X130" s="27">
        <f t="shared" si="11"/>
        <v>0.18683908089335516</v>
      </c>
      <c r="Y130" s="27">
        <f t="shared" si="12"/>
        <v>0.33182697216375329</v>
      </c>
      <c r="AB130" s="27">
        <f t="shared" si="13"/>
        <v>0.19082327364265692</v>
      </c>
      <c r="AC130" s="27">
        <f t="shared" si="14"/>
        <v>0.3288346015218262</v>
      </c>
      <c r="AF130" s="27">
        <f t="shared" si="15"/>
        <v>0.17848751196588636</v>
      </c>
      <c r="AG130" s="27">
        <f t="shared" si="16"/>
        <v>0.33604560090505614</v>
      </c>
    </row>
    <row r="131" spans="2:33" ht="12.75">
      <c r="B131" s="26"/>
      <c r="C131" s="26"/>
      <c r="D131" s="26"/>
      <c r="E131" s="26"/>
      <c r="K131" s="26"/>
      <c r="L131" s="26"/>
      <c r="M131" s="26"/>
      <c r="X131" s="27">
        <f t="shared" si="11"/>
        <v>0.21747862437116072</v>
      </c>
      <c r="Y131" s="27">
        <f t="shared" si="12"/>
        <v>0.29289354380777305</v>
      </c>
      <c r="AB131" s="27">
        <f t="shared" si="13"/>
        <v>0.20154767212279473</v>
      </c>
      <c r="AC131" s="27">
        <f t="shared" si="14"/>
        <v>0.31514553213171137</v>
      </c>
      <c r="AF131" s="27">
        <f t="shared" si="15"/>
        <v>0.19447806070889423</v>
      </c>
      <c r="AG131" s="27">
        <f t="shared" si="16"/>
        <v>0.32650056766434193</v>
      </c>
    </row>
    <row r="132" spans="2:33" ht="12.75">
      <c r="B132" s="26"/>
      <c r="C132" s="26"/>
      <c r="D132" s="26"/>
      <c r="E132" s="26"/>
      <c r="K132" s="26"/>
      <c r="L132" s="26"/>
      <c r="M132" s="26"/>
      <c r="X132" s="27">
        <f t="shared" si="11"/>
        <v>0.18738608341374505</v>
      </c>
      <c r="Y132" s="27">
        <f t="shared" si="12"/>
        <v>0.32529216253886567</v>
      </c>
      <c r="AB132" s="27">
        <f t="shared" si="13"/>
        <v>0.17981357413341101</v>
      </c>
      <c r="AC132" s="27">
        <f t="shared" si="14"/>
        <v>0.34249927177395861</v>
      </c>
      <c r="AF132" s="27">
        <f t="shared" si="15"/>
        <v>0.18477346472779713</v>
      </c>
      <c r="AG132" s="27">
        <f t="shared" si="16"/>
        <v>0.33325321475784159</v>
      </c>
    </row>
    <row r="133" spans="2:33" ht="12.75">
      <c r="B133" s="26"/>
      <c r="C133" s="26"/>
      <c r="D133" s="26"/>
      <c r="E133" s="26"/>
      <c r="K133" s="26"/>
      <c r="L133" s="26"/>
      <c r="M133" s="26"/>
      <c r="X133" s="27">
        <f t="shared" si="11"/>
        <v>0.1688582537999293</v>
      </c>
      <c r="Y133" s="27">
        <f t="shared" si="12"/>
        <v>0.35692824319547545</v>
      </c>
      <c r="AB133" s="27">
        <f t="shared" si="13"/>
        <v>0.17086963472144512</v>
      </c>
      <c r="AC133" s="27">
        <f t="shared" si="14"/>
        <v>0.36308048916953084</v>
      </c>
      <c r="AF133" s="27">
        <f t="shared" si="15"/>
        <v>0.15830220101723905</v>
      </c>
      <c r="AG133" s="27">
        <f t="shared" si="16"/>
        <v>0.35873430256110184</v>
      </c>
    </row>
    <row r="134" spans="2:33" ht="12.75">
      <c r="B134" s="26"/>
      <c r="C134" s="26"/>
      <c r="D134" s="26"/>
      <c r="E134" s="26"/>
      <c r="K134" s="26"/>
      <c r="L134" s="26"/>
      <c r="M134" s="26"/>
      <c r="X134" s="27">
        <f t="shared" si="11"/>
        <v>0.23396458567378162</v>
      </c>
      <c r="Y134" s="27">
        <f t="shared" si="12"/>
        <v>0.27475525597817363</v>
      </c>
      <c r="AB134" s="27">
        <f t="shared" si="13"/>
        <v>0.24399955757106515</v>
      </c>
      <c r="AC134" s="27">
        <f t="shared" si="14"/>
        <v>0.27220440216790176</v>
      </c>
      <c r="AF134" s="27">
        <f t="shared" si="15"/>
        <v>0.22145055638860389</v>
      </c>
      <c r="AG134" s="27">
        <f t="shared" si="16"/>
        <v>0.29224212769315761</v>
      </c>
    </row>
    <row r="135" spans="2:33" ht="12.75">
      <c r="B135" s="26"/>
      <c r="C135" s="26"/>
      <c r="D135" s="26"/>
      <c r="E135" s="26"/>
      <c r="K135" s="26"/>
      <c r="L135" s="26"/>
      <c r="M135" s="26"/>
      <c r="X135" s="27">
        <f t="shared" si="11"/>
        <v>0.2139853605357421</v>
      </c>
      <c r="Y135" s="27">
        <f t="shared" si="12"/>
        <v>0.30184923112341977</v>
      </c>
      <c r="AB135" s="27">
        <f t="shared" si="13"/>
        <v>0.21131827849934381</v>
      </c>
      <c r="AC135" s="27">
        <f t="shared" si="14"/>
        <v>0.30635380368375797</v>
      </c>
      <c r="AF135" s="27">
        <f t="shared" si="15"/>
        <v>0.19352782247047753</v>
      </c>
      <c r="AG135" s="27">
        <f t="shared" si="16"/>
        <v>0.32855711727027109</v>
      </c>
    </row>
    <row r="136" spans="2:33" ht="12.75">
      <c r="B136" s="26"/>
      <c r="C136" s="26"/>
      <c r="D136" s="26"/>
      <c r="E136" s="26"/>
      <c r="K136" s="26"/>
      <c r="L136" s="26"/>
      <c r="M136" s="26"/>
      <c r="X136" s="27">
        <f t="shared" si="11"/>
        <v>0.21162102852781223</v>
      </c>
      <c r="Y136" s="27">
        <f t="shared" si="12"/>
        <v>0.3060013357504055</v>
      </c>
      <c r="AB136" s="27">
        <f t="shared" si="13"/>
        <v>0.21287646964084395</v>
      </c>
      <c r="AC136" s="27">
        <f t="shared" si="14"/>
        <v>0.31844902560798838</v>
      </c>
      <c r="AF136" s="27">
        <f t="shared" si="15"/>
        <v>0.18914868105515587</v>
      </c>
      <c r="AG136" s="27">
        <f t="shared" si="16"/>
        <v>0.33123501199040767</v>
      </c>
    </row>
    <row r="137" spans="2:33" ht="12.75">
      <c r="B137" s="26"/>
      <c r="C137" s="26"/>
      <c r="D137" s="26"/>
      <c r="E137" s="26"/>
      <c r="K137" s="26"/>
      <c r="L137" s="26"/>
      <c r="M137" s="26"/>
      <c r="X137" s="27">
        <f t="shared" si="11"/>
        <v>0.19754486142175406</v>
      </c>
      <c r="Y137" s="27">
        <f t="shared" si="12"/>
        <v>0.31624081384442543</v>
      </c>
      <c r="AB137" s="27">
        <f t="shared" si="13"/>
        <v>0.18978210093723205</v>
      </c>
      <c r="AC137" s="27">
        <f t="shared" si="14"/>
        <v>0.32661206871064069</v>
      </c>
      <c r="AF137" s="27">
        <f t="shared" si="15"/>
        <v>0.18602321607448</v>
      </c>
      <c r="AG137" s="27">
        <f t="shared" si="16"/>
        <v>0.31948618231100112</v>
      </c>
    </row>
    <row r="138" spans="2:33" ht="12.75">
      <c r="B138" s="26"/>
      <c r="C138" s="26"/>
      <c r="D138" s="26"/>
      <c r="E138" s="26"/>
      <c r="K138" s="26"/>
      <c r="L138" s="26"/>
      <c r="M138" s="26"/>
      <c r="X138" s="27">
        <f t="shared" si="11"/>
        <v>0.21257164480788576</v>
      </c>
      <c r="Y138" s="27">
        <f t="shared" si="12"/>
        <v>0.30244492233287495</v>
      </c>
      <c r="AB138" s="27">
        <f t="shared" si="13"/>
        <v>0.19610179067082606</v>
      </c>
      <c r="AC138" s="27">
        <f t="shared" si="14"/>
        <v>0.31713787428459139</v>
      </c>
      <c r="AF138" s="27">
        <f t="shared" si="15"/>
        <v>0.18286314355452121</v>
      </c>
      <c r="AG138" s="27">
        <f t="shared" si="16"/>
        <v>0.34089231991826074</v>
      </c>
    </row>
    <row r="139" spans="2:33" ht="12.75">
      <c r="B139" s="26"/>
      <c r="C139" s="26"/>
      <c r="D139" s="26"/>
      <c r="E139" s="26"/>
      <c r="K139" s="26"/>
      <c r="L139" s="26"/>
      <c r="M139" s="26"/>
      <c r="X139" s="27">
        <f t="shared" si="11"/>
        <v>0.14935330812399142</v>
      </c>
      <c r="Y139" s="27">
        <f t="shared" si="12"/>
        <v>0.37597244634986393</v>
      </c>
      <c r="AB139" s="27">
        <f t="shared" si="13"/>
        <v>0.15919912098644853</v>
      </c>
      <c r="AC139" s="27">
        <f t="shared" si="14"/>
        <v>0.36219631302649247</v>
      </c>
      <c r="AF139" s="27">
        <f t="shared" si="15"/>
        <v>0.15520354210548939</v>
      </c>
      <c r="AG139" s="27">
        <f t="shared" si="16"/>
        <v>0.34600008597343423</v>
      </c>
    </row>
    <row r="140" spans="2:33" ht="12.75">
      <c r="B140" s="26"/>
      <c r="C140" s="26"/>
      <c r="D140" s="26"/>
      <c r="E140" s="26"/>
      <c r="K140" s="26"/>
      <c r="L140" s="26"/>
      <c r="M140" s="26"/>
      <c r="X140" s="27">
        <f t="shared" si="11"/>
        <v>0.22824981868639535</v>
      </c>
      <c r="Y140" s="27">
        <f t="shared" si="12"/>
        <v>0.2837334375403609</v>
      </c>
      <c r="AB140" s="27">
        <f t="shared" si="13"/>
        <v>0.20842703429295859</v>
      </c>
      <c r="AC140" s="27">
        <f t="shared" si="14"/>
        <v>0.30552777264590275</v>
      </c>
      <c r="AF140" s="27">
        <f t="shared" si="15"/>
        <v>0.20267974110536077</v>
      </c>
      <c r="AG140" s="27">
        <f t="shared" si="16"/>
        <v>0.31513547868269842</v>
      </c>
    </row>
    <row r="141" spans="2:33" ht="12.75">
      <c r="B141" s="26"/>
      <c r="C141" s="26"/>
      <c r="D141" s="26"/>
      <c r="E141" s="26"/>
      <c r="K141" s="26"/>
      <c r="L141" s="26"/>
      <c r="M141" s="26"/>
      <c r="X141" s="27">
        <f t="shared" si="11"/>
        <v>0.2268687924725562</v>
      </c>
      <c r="Y141" s="27">
        <f t="shared" si="12"/>
        <v>0.28367862790897724</v>
      </c>
      <c r="AB141" s="27">
        <f t="shared" si="13"/>
        <v>0.2085841502799595</v>
      </c>
      <c r="AC141" s="27">
        <f t="shared" si="14"/>
        <v>0.30489148783020248</v>
      </c>
      <c r="AF141" s="27">
        <f t="shared" si="15"/>
        <v>0.20187215971619821</v>
      </c>
      <c r="AG141" s="27">
        <f t="shared" si="16"/>
        <v>0.31192304206533139</v>
      </c>
    </row>
    <row r="142" spans="2:33" ht="12.75">
      <c r="B142" s="26"/>
      <c r="C142" s="26"/>
      <c r="D142" s="26"/>
      <c r="E142" s="26"/>
      <c r="K142" s="26"/>
      <c r="L142" s="26"/>
      <c r="M142" s="26"/>
      <c r="X142" s="27">
        <f t="shared" si="11"/>
        <v>0.16920634920634919</v>
      </c>
      <c r="Y142" s="27">
        <f t="shared" si="12"/>
        <v>0.35746031746031748</v>
      </c>
      <c r="AB142" s="27">
        <f t="shared" si="13"/>
        <v>0.17645398080180688</v>
      </c>
      <c r="AC142" s="27">
        <f t="shared" si="14"/>
        <v>0.33977978543195936</v>
      </c>
      <c r="AF142" s="27">
        <f t="shared" si="15"/>
        <v>0.17045763479836884</v>
      </c>
      <c r="AG142" s="27">
        <f t="shared" si="16"/>
        <v>0.3448119619392841</v>
      </c>
    </row>
    <row r="143" spans="2:33" ht="12.75">
      <c r="B143" s="26"/>
      <c r="C143" s="26"/>
      <c r="D143" s="26"/>
      <c r="E143" s="26"/>
      <c r="K143" s="26"/>
      <c r="L143" s="26"/>
      <c r="M143" s="26"/>
      <c r="X143" s="27">
        <f t="shared" si="11"/>
        <v>0.23753854758150336</v>
      </c>
      <c r="Y143" s="27">
        <f t="shared" si="12"/>
        <v>0.28003215858688646</v>
      </c>
      <c r="AB143" s="27">
        <f t="shared" si="13"/>
        <v>0.21943487816400448</v>
      </c>
      <c r="AC143" s="27">
        <f t="shared" si="14"/>
        <v>0.29924618470870962</v>
      </c>
      <c r="AF143" s="27">
        <f t="shared" si="15"/>
        <v>0.1969766838631582</v>
      </c>
      <c r="AG143" s="27">
        <f t="shared" si="16"/>
        <v>0.32476871199239127</v>
      </c>
    </row>
    <row r="144" spans="2:33" ht="12.75">
      <c r="B144" s="26"/>
      <c r="C144" s="26"/>
      <c r="D144" s="26"/>
      <c r="E144" s="26"/>
      <c r="K144" s="26"/>
      <c r="L144" s="26"/>
      <c r="M144" s="26"/>
      <c r="X144" s="27">
        <f t="shared" si="11"/>
        <v>0.26102613010409276</v>
      </c>
      <c r="Y144" s="27">
        <f t="shared" si="12"/>
        <v>0.25860963002433468</v>
      </c>
      <c r="AB144" s="27">
        <f t="shared" si="13"/>
        <v>0.22756078453316919</v>
      </c>
      <c r="AC144" s="27">
        <f t="shared" si="14"/>
        <v>0.28970230267759717</v>
      </c>
      <c r="AF144" s="27">
        <f t="shared" si="15"/>
        <v>0.20274819090983007</v>
      </c>
      <c r="AG144" s="27">
        <f t="shared" si="16"/>
        <v>0.31612326205382552</v>
      </c>
    </row>
    <row r="145" spans="2:33" ht="12.75">
      <c r="B145" s="26"/>
      <c r="C145" s="26"/>
      <c r="D145" s="26"/>
      <c r="E145" s="26"/>
      <c r="K145" s="26"/>
      <c r="L145" s="26"/>
      <c r="M145" s="26"/>
      <c r="X145" s="27">
        <f t="shared" si="11"/>
        <v>0.2017274712544713</v>
      </c>
      <c r="Y145" s="27">
        <f t="shared" si="12"/>
        <v>0.31187235341541497</v>
      </c>
      <c r="AB145" s="27">
        <f t="shared" si="13"/>
        <v>0.20447931871217262</v>
      </c>
      <c r="AC145" s="27">
        <f t="shared" si="14"/>
        <v>0.30908972582999417</v>
      </c>
      <c r="AF145" s="27">
        <f t="shared" si="15"/>
        <v>0.18512791678380658</v>
      </c>
      <c r="AG145" s="27">
        <f t="shared" si="16"/>
        <v>0.33010964295754852</v>
      </c>
    </row>
    <row r="146" spans="2:33" ht="12.75">
      <c r="B146" s="26"/>
      <c r="C146" s="26"/>
      <c r="D146" s="26"/>
      <c r="E146" s="26"/>
      <c r="K146" s="26"/>
      <c r="L146" s="26"/>
      <c r="M146" s="26"/>
      <c r="X146" s="27">
        <f t="shared" si="11"/>
        <v>0.20573326341548681</v>
      </c>
      <c r="Y146" s="27">
        <f t="shared" si="12"/>
        <v>0.30736176659092235</v>
      </c>
      <c r="AB146" s="27">
        <f t="shared" si="13"/>
        <v>0.2057617124911876</v>
      </c>
      <c r="AC146" s="27">
        <f t="shared" si="14"/>
        <v>0.31074152406588479</v>
      </c>
      <c r="AF146" s="27">
        <f t="shared" si="15"/>
        <v>0.20332206939222311</v>
      </c>
      <c r="AG146" s="27">
        <f t="shared" si="16"/>
        <v>0.31136071581552521</v>
      </c>
    </row>
    <row r="147" spans="2:33" ht="12.75">
      <c r="B147" s="26"/>
      <c r="C147" s="26"/>
      <c r="D147" s="26"/>
      <c r="E147" s="26"/>
      <c r="K147" s="26"/>
      <c r="L147" s="26"/>
      <c r="M147" s="26"/>
      <c r="X147" s="27">
        <f t="shared" si="11"/>
        <v>0.16882743553626356</v>
      </c>
      <c r="Y147" s="27">
        <f t="shared" si="12"/>
        <v>0.35271796935636873</v>
      </c>
      <c r="AB147" s="27">
        <f t="shared" si="13"/>
        <v>0.18319846500375406</v>
      </c>
      <c r="AC147" s="27">
        <f t="shared" si="14"/>
        <v>0.33849169934095269</v>
      </c>
      <c r="AF147" s="27">
        <f t="shared" si="15"/>
        <v>0.1553926468954793</v>
      </c>
      <c r="AG147" s="27">
        <f t="shared" si="16"/>
        <v>0.36665555925802512</v>
      </c>
    </row>
    <row r="148" spans="2:33" ht="12.75">
      <c r="B148" s="26"/>
      <c r="C148" s="26"/>
      <c r="D148" s="26"/>
      <c r="E148" s="26"/>
      <c r="K148" s="26"/>
      <c r="L148" s="26"/>
      <c r="M148" s="26"/>
      <c r="X148" s="27">
        <f t="shared" si="11"/>
        <v>0.17278361239221976</v>
      </c>
      <c r="Y148" s="27">
        <f t="shared" si="12"/>
        <v>0.35157346601163025</v>
      </c>
      <c r="AB148" s="27">
        <f t="shared" si="13"/>
        <v>0.17447136428087048</v>
      </c>
      <c r="AC148" s="27">
        <f t="shared" si="14"/>
        <v>0.34612539300906231</v>
      </c>
      <c r="AF148" s="27">
        <f t="shared" si="15"/>
        <v>0.17037390336614203</v>
      </c>
      <c r="AG148" s="27">
        <f t="shared" si="16"/>
        <v>0.35366893581349634</v>
      </c>
    </row>
    <row r="149" spans="2:33" ht="12.75">
      <c r="B149" s="26"/>
      <c r="C149" s="26"/>
      <c r="D149" s="26"/>
      <c r="E149" s="26"/>
      <c r="K149" s="26"/>
      <c r="L149" s="26"/>
      <c r="M149" s="26"/>
      <c r="X149" s="27">
        <f t="shared" si="11"/>
        <v>0.17267489482110279</v>
      </c>
      <c r="Y149" s="27">
        <f t="shared" si="12"/>
        <v>0.34924047805204961</v>
      </c>
      <c r="AB149" s="27">
        <f t="shared" si="13"/>
        <v>0.16941035618078421</v>
      </c>
      <c r="AC149" s="27">
        <f t="shared" si="14"/>
        <v>0.35264660511592566</v>
      </c>
      <c r="AF149" s="27">
        <f t="shared" si="15"/>
        <v>0.16555396438008027</v>
      </c>
      <c r="AG149" s="27">
        <f t="shared" si="16"/>
        <v>0.35950704935557393</v>
      </c>
    </row>
    <row r="150" spans="2:33" ht="12.75">
      <c r="B150" s="26"/>
      <c r="C150" s="26"/>
      <c r="D150" s="26"/>
      <c r="E150" s="26"/>
      <c r="K150" s="26"/>
      <c r="L150" s="26"/>
      <c r="M150" s="26"/>
      <c r="X150" s="27">
        <f t="shared" si="11"/>
        <v>0.23700077583796408</v>
      </c>
      <c r="Y150" s="27">
        <f t="shared" si="12"/>
        <v>0.27998692496426025</v>
      </c>
      <c r="AB150" s="27">
        <f t="shared" si="13"/>
        <v>0.21886300678211268</v>
      </c>
      <c r="AC150" s="27">
        <f t="shared" si="14"/>
        <v>0.29814685934962676</v>
      </c>
      <c r="AF150" s="27">
        <f t="shared" si="15"/>
        <v>0.19809566991611879</v>
      </c>
      <c r="AG150" s="27">
        <f t="shared" si="16"/>
        <v>0.31924733620494217</v>
      </c>
    </row>
    <row r="151" spans="2:33" ht="12.75">
      <c r="B151" s="26"/>
      <c r="C151" s="26"/>
      <c r="D151" s="26"/>
      <c r="E151" s="26"/>
      <c r="K151" s="26"/>
      <c r="L151" s="26"/>
      <c r="M151" s="26"/>
      <c r="X151" s="27">
        <f t="shared" si="11"/>
        <v>0.18425408648872335</v>
      </c>
      <c r="Y151" s="27">
        <f t="shared" si="12"/>
        <v>0.34429960686943928</v>
      </c>
      <c r="AB151" s="27">
        <f t="shared" si="13"/>
        <v>0.19724560061208876</v>
      </c>
      <c r="AC151" s="27">
        <f t="shared" si="14"/>
        <v>0.33022188217291509</v>
      </c>
      <c r="AF151" s="27">
        <f t="shared" si="15"/>
        <v>0.17729609559538698</v>
      </c>
      <c r="AG151" s="27">
        <f t="shared" si="16"/>
        <v>0.34708906488814784</v>
      </c>
    </row>
    <row r="152" spans="2:33" ht="12.75">
      <c r="B152" s="26"/>
      <c r="C152" s="26"/>
      <c r="D152" s="26"/>
      <c r="E152" s="26"/>
      <c r="K152" s="26"/>
      <c r="L152" s="26"/>
      <c r="M152" s="26"/>
      <c r="X152" s="27">
        <f t="shared" si="11"/>
        <v>0.14709066065693041</v>
      </c>
      <c r="Y152" s="27">
        <f t="shared" si="12"/>
        <v>0.39018330878569019</v>
      </c>
      <c r="AB152" s="27">
        <f t="shared" si="13"/>
        <v>0.14570728344949069</v>
      </c>
      <c r="AC152" s="27">
        <f t="shared" si="14"/>
        <v>0.39120778126675348</v>
      </c>
      <c r="AF152" s="27">
        <f t="shared" si="15"/>
        <v>0.13833381253594021</v>
      </c>
      <c r="AG152" s="27">
        <f t="shared" si="16"/>
        <v>0.40590856814261067</v>
      </c>
    </row>
    <row r="153" spans="2:33" ht="12.75">
      <c r="B153" s="26"/>
      <c r="C153" s="26"/>
      <c r="D153" s="26"/>
      <c r="E153" s="26"/>
      <c r="K153" s="26"/>
      <c r="L153" s="26"/>
      <c r="M153" s="26"/>
      <c r="X153" s="27">
        <f t="shared" si="11"/>
        <v>0.14647819897451403</v>
      </c>
      <c r="Y153" s="27">
        <f t="shared" si="12"/>
        <v>0.38552729380047118</v>
      </c>
      <c r="AB153" s="27">
        <f t="shared" si="13"/>
        <v>0.15656947172281815</v>
      </c>
      <c r="AC153" s="27">
        <f t="shared" si="14"/>
        <v>0.37082640882308504</v>
      </c>
      <c r="AF153" s="27">
        <f t="shared" si="15"/>
        <v>0.1586367961249027</v>
      </c>
      <c r="AG153" s="27">
        <f t="shared" si="16"/>
        <v>0.37390075829657182</v>
      </c>
    </row>
    <row r="154" spans="2:33" ht="12.75">
      <c r="B154" s="26"/>
      <c r="C154" s="26"/>
      <c r="D154" s="26"/>
      <c r="E154" s="26"/>
      <c r="K154" s="26"/>
      <c r="L154" s="26"/>
      <c r="M154" s="26"/>
      <c r="X154" s="27">
        <f t="shared" si="11"/>
        <v>0.15715101341707108</v>
      </c>
      <c r="Y154" s="27">
        <f t="shared" si="12"/>
        <v>0.37576363117328004</v>
      </c>
      <c r="AB154" s="27">
        <f t="shared" si="13"/>
        <v>0.17251324308416716</v>
      </c>
      <c r="AC154" s="27">
        <f t="shared" si="14"/>
        <v>0.3465273690406121</v>
      </c>
      <c r="AF154" s="27">
        <f t="shared" si="15"/>
        <v>0.15148565867063607</v>
      </c>
      <c r="AG154" s="27">
        <f t="shared" si="16"/>
        <v>0.37774088280758</v>
      </c>
    </row>
    <row r="155" spans="2:33" ht="12.75">
      <c r="B155" s="26"/>
      <c r="C155" s="26"/>
      <c r="D155" s="26"/>
      <c r="E155" s="26"/>
      <c r="K155" s="26"/>
      <c r="L155" s="26"/>
      <c r="M155" s="26"/>
      <c r="X155" s="27">
        <f t="shared" si="11"/>
        <v>0.22065479782739891</v>
      </c>
      <c r="Y155" s="27">
        <f t="shared" si="12"/>
        <v>0.29815429491048079</v>
      </c>
      <c r="AB155" s="27">
        <f t="shared" si="13"/>
        <v>0.2192688096079124</v>
      </c>
      <c r="AC155" s="27">
        <f t="shared" si="14"/>
        <v>0.30113034263511129</v>
      </c>
      <c r="AF155" s="27">
        <f t="shared" si="15"/>
        <v>0.21193825042881648</v>
      </c>
      <c r="AG155" s="27">
        <f t="shared" si="16"/>
        <v>0.30792452830188677</v>
      </c>
    </row>
    <row r="156" spans="2:33" ht="12.75">
      <c r="B156" s="26"/>
      <c r="C156" s="26"/>
      <c r="D156" s="26"/>
      <c r="E156" s="26"/>
      <c r="K156" s="26"/>
      <c r="L156" s="26"/>
      <c r="M156" s="26"/>
      <c r="X156" s="27">
        <f t="shared" si="11"/>
        <v>0.1847549197995689</v>
      </c>
      <c r="Y156" s="27">
        <f t="shared" si="12"/>
        <v>0.33052468531011764</v>
      </c>
      <c r="AB156" s="27">
        <f t="shared" si="13"/>
        <v>0.17625757695032671</v>
      </c>
      <c r="AC156" s="27">
        <f t="shared" si="14"/>
        <v>0.35145241281587025</v>
      </c>
      <c r="AF156" s="27">
        <f t="shared" si="15"/>
        <v>0.17995593196997867</v>
      </c>
      <c r="AG156" s="27">
        <f t="shared" si="16"/>
        <v>0.34314535564277354</v>
      </c>
    </row>
    <row r="157" spans="2:33" ht="12.75">
      <c r="B157" s="26"/>
      <c r="C157" s="26"/>
      <c r="D157" s="26"/>
      <c r="E157" s="26"/>
      <c r="K157" s="26"/>
      <c r="L157" s="26"/>
      <c r="M157" s="26"/>
      <c r="X157" s="27">
        <f t="shared" si="11"/>
        <v>0.18114251433142248</v>
      </c>
      <c r="Y157" s="27">
        <f t="shared" si="12"/>
        <v>0.33465537928276229</v>
      </c>
      <c r="AB157" s="27">
        <f t="shared" si="13"/>
        <v>0.17173084020174684</v>
      </c>
      <c r="AC157" s="27">
        <f t="shared" si="14"/>
        <v>0.35754705375814982</v>
      </c>
      <c r="AF157" s="27">
        <f t="shared" si="15"/>
        <v>0.15568364750480346</v>
      </c>
      <c r="AG157" s="27">
        <f t="shared" si="16"/>
        <v>0.37160513060185907</v>
      </c>
    </row>
    <row r="158" spans="2:33" ht="12.75">
      <c r="B158" s="26"/>
      <c r="C158" s="26"/>
      <c r="D158" s="26"/>
      <c r="E158" s="26"/>
      <c r="K158" s="26"/>
      <c r="L158" s="26"/>
      <c r="M158" s="26"/>
      <c r="X158" s="27">
        <f t="shared" si="11"/>
        <v>0.2232224898297881</v>
      </c>
      <c r="Y158" s="27">
        <f t="shared" si="12"/>
        <v>0.29349308830375032</v>
      </c>
      <c r="AB158" s="27">
        <f t="shared" si="13"/>
        <v>0.20670384446891391</v>
      </c>
      <c r="AC158" s="27">
        <f t="shared" si="14"/>
        <v>0.3108135308256077</v>
      </c>
      <c r="AF158" s="27">
        <f t="shared" si="15"/>
        <v>0.189535383710141</v>
      </c>
      <c r="AG158" s="27">
        <f t="shared" si="16"/>
        <v>0.33007445628804855</v>
      </c>
    </row>
    <row r="159" spans="2:33" ht="12.75">
      <c r="B159" s="26"/>
      <c r="C159" s="26"/>
      <c r="D159" s="26"/>
      <c r="E159" s="26"/>
      <c r="K159" s="26"/>
      <c r="L159" s="26"/>
      <c r="M159" s="26"/>
      <c r="X159" s="27">
        <f t="shared" si="11"/>
        <v>0.21837206630088191</v>
      </c>
      <c r="Y159" s="27">
        <f t="shared" si="12"/>
        <v>0.29716899830513344</v>
      </c>
      <c r="AB159" s="27">
        <f t="shared" si="13"/>
        <v>0.20045927774159003</v>
      </c>
      <c r="AC159" s="27">
        <f t="shared" si="14"/>
        <v>0.31415259944577539</v>
      </c>
      <c r="AF159" s="27">
        <f t="shared" si="15"/>
        <v>0.18832005747005007</v>
      </c>
      <c r="AG159" s="27">
        <f t="shared" si="16"/>
        <v>0.33038940184664795</v>
      </c>
    </row>
    <row r="160" spans="2:33" ht="12.75">
      <c r="B160" s="26"/>
      <c r="C160" s="26"/>
      <c r="D160" s="26"/>
      <c r="E160" s="26"/>
      <c r="K160" s="26"/>
      <c r="L160" s="26"/>
      <c r="M160" s="26"/>
      <c r="X160" s="27">
        <f t="shared" si="11"/>
        <v>0.23942274255245161</v>
      </c>
      <c r="Y160" s="27">
        <f t="shared" si="12"/>
        <v>0.278536861017735</v>
      </c>
      <c r="AB160" s="27">
        <f t="shared" si="13"/>
        <v>0.22048054684336588</v>
      </c>
      <c r="AC160" s="27">
        <f t="shared" si="14"/>
        <v>0.29762059996293982</v>
      </c>
      <c r="AF160" s="27">
        <f t="shared" si="15"/>
        <v>0.19767441860465115</v>
      </c>
      <c r="AG160" s="27">
        <f t="shared" si="16"/>
        <v>0.32644845632180347</v>
      </c>
    </row>
    <row r="161" spans="2:33" ht="12.75">
      <c r="B161" s="26"/>
      <c r="C161" s="26"/>
      <c r="D161" s="26"/>
      <c r="E161" s="26"/>
      <c r="K161" s="26"/>
      <c r="L161" s="26"/>
      <c r="M161" s="26"/>
      <c r="X161" s="27">
        <f t="shared" si="11"/>
        <v>0.21637115266608534</v>
      </c>
      <c r="Y161" s="27">
        <f t="shared" si="12"/>
        <v>0.29171914866130544</v>
      </c>
      <c r="AB161" s="27">
        <f t="shared" si="13"/>
        <v>0.213792305020646</v>
      </c>
      <c r="AC161" s="27">
        <f t="shared" si="14"/>
        <v>0.29911627368502297</v>
      </c>
      <c r="AF161" s="27">
        <f t="shared" si="15"/>
        <v>0.20999179318834632</v>
      </c>
      <c r="AG161" s="27">
        <f t="shared" si="16"/>
        <v>0.30129257283545341</v>
      </c>
    </row>
    <row r="162" spans="2:33" ht="12.75">
      <c r="B162" s="26"/>
      <c r="C162" s="26"/>
      <c r="D162" s="26"/>
      <c r="E162" s="26"/>
      <c r="K162" s="26"/>
      <c r="L162" s="26"/>
      <c r="M162" s="26"/>
      <c r="X162" s="27">
        <f t="shared" si="11"/>
        <v>0.22858159561597038</v>
      </c>
      <c r="Y162" s="27">
        <f t="shared" si="12"/>
        <v>0.27706213080919506</v>
      </c>
      <c r="AB162" s="27">
        <f t="shared" si="13"/>
        <v>0.21195921951964566</v>
      </c>
      <c r="AC162" s="27">
        <f t="shared" si="14"/>
        <v>0.29901867196151055</v>
      </c>
      <c r="AF162" s="27">
        <f t="shared" si="15"/>
        <v>0.22129197144619722</v>
      </c>
      <c r="AG162" s="27">
        <f t="shared" si="16"/>
        <v>0.29012073675861461</v>
      </c>
    </row>
    <row r="163" spans="2:33" ht="12.75">
      <c r="B163" s="26"/>
      <c r="C163" s="26"/>
      <c r="D163" s="26"/>
      <c r="E163" s="26"/>
      <c r="K163" s="26"/>
      <c r="L163" s="26"/>
      <c r="M163" s="26"/>
      <c r="X163" s="27">
        <f t="shared" si="11"/>
        <v>0.23858451346875317</v>
      </c>
      <c r="Y163" s="27">
        <f t="shared" si="12"/>
        <v>0.27201135633893264</v>
      </c>
      <c r="AB163" s="27">
        <f t="shared" si="13"/>
        <v>0.22392486406327236</v>
      </c>
      <c r="AC163" s="27">
        <f t="shared" si="14"/>
        <v>0.29110232328225411</v>
      </c>
      <c r="AF163" s="27">
        <f t="shared" si="15"/>
        <v>0.23294249022892238</v>
      </c>
      <c r="AG163" s="27">
        <f t="shared" si="16"/>
        <v>0.27906197654941373</v>
      </c>
    </row>
    <row r="164" spans="2:33" ht="12.75">
      <c r="B164" s="26"/>
      <c r="C164" s="26"/>
      <c r="D164" s="26"/>
      <c r="E164" s="26"/>
      <c r="K164" s="26"/>
      <c r="L164" s="26"/>
      <c r="M164" s="26"/>
      <c r="X164" s="27">
        <f t="shared" si="11"/>
        <v>0.19774789247410535</v>
      </c>
      <c r="Y164" s="27">
        <f t="shared" si="12"/>
        <v>0.31884967080267029</v>
      </c>
      <c r="AB164" s="27">
        <f t="shared" si="13"/>
        <v>0.18432623702070886</v>
      </c>
      <c r="AC164" s="27">
        <f t="shared" si="14"/>
        <v>0.33816346655838508</v>
      </c>
      <c r="AF164" s="27">
        <f t="shared" si="15"/>
        <v>0.17986360818350899</v>
      </c>
      <c r="AG164" s="27">
        <f t="shared" si="16"/>
        <v>0.33004339739615624</v>
      </c>
    </row>
    <row r="165" spans="2:33" ht="12.75">
      <c r="B165" s="26"/>
      <c r="C165" s="26"/>
      <c r="D165" s="26"/>
      <c r="E165" s="26"/>
      <c r="K165" s="26"/>
      <c r="L165" s="26"/>
      <c r="M165" s="26"/>
      <c r="X165" s="27">
        <f t="shared" si="11"/>
        <v>0.19056407344311943</v>
      </c>
      <c r="Y165" s="27">
        <f t="shared" si="12"/>
        <v>0.3235850842324437</v>
      </c>
      <c r="AB165" s="27">
        <f t="shared" si="13"/>
        <v>0.20591687041564793</v>
      </c>
      <c r="AC165" s="27">
        <f t="shared" si="14"/>
        <v>0.30948655256723717</v>
      </c>
      <c r="AF165" s="27">
        <f t="shared" si="15"/>
        <v>0.19466593346164421</v>
      </c>
      <c r="AG165" s="27">
        <f t="shared" si="16"/>
        <v>0.31262029144899645</v>
      </c>
    </row>
    <row r="166" spans="2:33" ht="12.75">
      <c r="B166" s="26"/>
      <c r="C166" s="26"/>
      <c r="D166" s="26"/>
      <c r="E166" s="26"/>
      <c r="K166" s="26"/>
      <c r="L166" s="26"/>
      <c r="M166" s="26"/>
      <c r="X166" s="27">
        <f t="shared" si="11"/>
        <v>0.18447996464348851</v>
      </c>
      <c r="Y166" s="27">
        <f t="shared" si="12"/>
        <v>0.33364024749558041</v>
      </c>
      <c r="AB166" s="27">
        <f t="shared" si="13"/>
        <v>0.17683788002675982</v>
      </c>
      <c r="AC166" s="27">
        <f t="shared" si="14"/>
        <v>0.33888352040437075</v>
      </c>
      <c r="AF166" s="27">
        <f t="shared" si="15"/>
        <v>0.1518788829241812</v>
      </c>
      <c r="AG166" s="27">
        <f t="shared" si="16"/>
        <v>0.3445925568490259</v>
      </c>
    </row>
    <row r="167" spans="2:33" ht="12.75">
      <c r="B167" s="26"/>
      <c r="C167" s="26"/>
      <c r="D167" s="26"/>
      <c r="E167" s="26"/>
      <c r="K167" s="26"/>
      <c r="L167" s="26"/>
      <c r="M167" s="26"/>
      <c r="X167" s="27">
        <f t="shared" si="11"/>
        <v>0.17912884315713967</v>
      </c>
      <c r="Y167" s="27">
        <f t="shared" si="12"/>
        <v>0.34016423854164091</v>
      </c>
      <c r="AB167" s="27">
        <f t="shared" si="13"/>
        <v>0.18241985844318651</v>
      </c>
      <c r="AC167" s="27">
        <f t="shared" si="14"/>
        <v>0.34001666290323834</v>
      </c>
      <c r="AF167" s="27">
        <f t="shared" si="15"/>
        <v>0.17629676031212124</v>
      </c>
      <c r="AG167" s="27">
        <f t="shared" si="16"/>
        <v>0.3460024784497433</v>
      </c>
    </row>
    <row r="168" spans="2:33" ht="12.75">
      <c r="B168" s="26"/>
      <c r="C168" s="26"/>
      <c r="D168" s="26"/>
      <c r="E168" s="26"/>
      <c r="K168" s="26"/>
      <c r="L168" s="26"/>
      <c r="M168" s="26"/>
      <c r="X168" s="27">
        <f t="shared" si="11"/>
        <v>0.18103548457181545</v>
      </c>
      <c r="Y168" s="27">
        <f t="shared" si="12"/>
        <v>0.33722722151204798</v>
      </c>
      <c r="AB168" s="27">
        <f t="shared" si="13"/>
        <v>0.18067956002127122</v>
      </c>
      <c r="AC168" s="27">
        <f t="shared" si="14"/>
        <v>0.34183716308880741</v>
      </c>
      <c r="AF168" s="27">
        <f t="shared" si="15"/>
        <v>0.1768444896449704</v>
      </c>
      <c r="AG168" s="27">
        <f t="shared" si="16"/>
        <v>0.34543731508875741</v>
      </c>
    </row>
    <row r="169" spans="2:33" ht="12.75">
      <c r="B169" s="26"/>
      <c r="C169" s="26"/>
      <c r="D169" s="26"/>
      <c r="E169" s="26"/>
      <c r="K169" s="26"/>
      <c r="L169" s="26"/>
      <c r="M169" s="26"/>
      <c r="X169" s="27">
        <f t="shared" si="11"/>
        <v>0.24849379443306421</v>
      </c>
      <c r="Y169" s="27">
        <f t="shared" si="12"/>
        <v>0.27106679519620835</v>
      </c>
      <c r="AB169" s="27">
        <f t="shared" si="13"/>
        <v>0.23931375927168533</v>
      </c>
      <c r="AC169" s="27">
        <f t="shared" si="14"/>
        <v>0.28575832864837419</v>
      </c>
      <c r="AF169" s="27">
        <f t="shared" si="15"/>
        <v>0.2049451950038236</v>
      </c>
      <c r="AG169" s="27">
        <f t="shared" si="16"/>
        <v>0.32915771457703652</v>
      </c>
    </row>
    <row r="170" spans="2:33" ht="12.75">
      <c r="B170" s="26"/>
      <c r="C170" s="26"/>
      <c r="D170" s="26"/>
      <c r="E170" s="26"/>
      <c r="K170" s="26"/>
      <c r="L170" s="26"/>
      <c r="M170" s="26"/>
      <c r="X170" s="27">
        <v>0.18180589348472559</v>
      </c>
      <c r="Y170" s="27">
        <v>0.33554113724430024</v>
      </c>
    </row>
    <row r="171" spans="2:33" ht="12.75">
      <c r="B171" s="26"/>
      <c r="C171" s="26"/>
      <c r="D171" s="26"/>
      <c r="E171" s="26"/>
      <c r="K171" s="26"/>
      <c r="L171" s="26"/>
      <c r="M171" s="26"/>
      <c r="X171" s="27">
        <v>0.19335787040999744</v>
      </c>
      <c r="Y171" s="27">
        <v>0.3363006077206197</v>
      </c>
    </row>
    <row r="172" spans="2:33" ht="12.75">
      <c r="B172" s="26"/>
      <c r="C172" s="26"/>
      <c r="D172" s="26"/>
      <c r="E172" s="26"/>
      <c r="K172" s="26"/>
      <c r="L172" s="26"/>
      <c r="M172" s="26"/>
      <c r="X172" s="27">
        <v>0.19374254727159163</v>
      </c>
      <c r="Y172" s="27">
        <v>0.32897052978252228</v>
      </c>
    </row>
    <row r="173" spans="2:33" ht="12.75">
      <c r="B173" s="26"/>
      <c r="C173" s="26"/>
      <c r="D173" s="26"/>
      <c r="E173" s="26"/>
      <c r="K173" s="26"/>
      <c r="L173" s="26"/>
      <c r="M173" s="26"/>
      <c r="X173" s="27">
        <v>0.24146252665522441</v>
      </c>
      <c r="Y173" s="27">
        <v>0.28386123680241326</v>
      </c>
    </row>
    <row r="174" spans="2:33" ht="12.75">
      <c r="B174" s="26"/>
      <c r="C174" s="26"/>
      <c r="D174" s="26"/>
      <c r="E174" s="26"/>
      <c r="K174" s="26"/>
      <c r="L174" s="26"/>
      <c r="M174" s="26"/>
      <c r="X174" s="27">
        <v>0.2130808350303281</v>
      </c>
      <c r="Y174" s="27">
        <v>0.30160406843154125</v>
      </c>
      <c r="AB174" s="27">
        <f>AVERAGE(AB90:AB169)</f>
        <v>0.19456321428413068</v>
      </c>
      <c r="AF174" s="27">
        <f>AVERAGE(AF90:AF169)</f>
        <v>0.18320138490678309</v>
      </c>
    </row>
    <row r="175" spans="2:33" ht="12.75">
      <c r="B175" s="26"/>
      <c r="C175" s="26"/>
      <c r="D175" s="26"/>
      <c r="E175" s="26"/>
      <c r="K175" s="26"/>
      <c r="L175" s="26"/>
      <c r="M175" s="26"/>
      <c r="X175" s="27">
        <v>0.1796390353598015</v>
      </c>
      <c r="Y175" s="27">
        <v>0.34247053349875928</v>
      </c>
    </row>
    <row r="176" spans="2:33" ht="12.75">
      <c r="B176" s="26"/>
      <c r="C176" s="26"/>
      <c r="D176" s="26"/>
      <c r="E176" s="26"/>
      <c r="K176" s="26"/>
      <c r="L176" s="26"/>
      <c r="M176" s="26"/>
      <c r="X176" s="27">
        <v>0.24228028503562946</v>
      </c>
      <c r="Y176" s="27">
        <v>0.26792131067665509</v>
      </c>
    </row>
    <row r="177" spans="2:25" ht="12.75">
      <c r="B177" s="26"/>
      <c r="C177" s="26"/>
      <c r="D177" s="26"/>
      <c r="E177" s="26"/>
      <c r="K177" s="26"/>
      <c r="L177" s="26"/>
      <c r="M177" s="26"/>
      <c r="X177" s="27">
        <v>0.20597127739984883</v>
      </c>
      <c r="Y177" s="27">
        <v>0.30629041740152851</v>
      </c>
    </row>
    <row r="178" spans="2:25" ht="12.75">
      <c r="B178" s="26"/>
      <c r="C178" s="26"/>
      <c r="D178" s="26"/>
      <c r="E178" s="26"/>
      <c r="K178" s="26"/>
      <c r="L178" s="26"/>
      <c r="M178" s="26"/>
      <c r="X178" s="27">
        <v>0.18214916151809354</v>
      </c>
      <c r="Y178" s="27">
        <v>0.3446601941747573</v>
      </c>
    </row>
    <row r="179" spans="2:25" ht="12.75">
      <c r="B179" s="26"/>
      <c r="C179" s="26"/>
      <c r="D179" s="26"/>
      <c r="E179" s="26"/>
      <c r="K179" s="26"/>
      <c r="L179" s="26"/>
      <c r="M179" s="26"/>
      <c r="X179" s="27">
        <v>0.17541242541242541</v>
      </c>
      <c r="Y179" s="27">
        <v>0.34266409266409265</v>
      </c>
    </row>
    <row r="180" spans="2:25" ht="12.75">
      <c r="B180" s="26"/>
      <c r="C180" s="26"/>
      <c r="D180" s="26"/>
      <c r="E180" s="26"/>
      <c r="K180" s="26"/>
      <c r="L180" s="26"/>
      <c r="M180" s="26"/>
      <c r="X180" s="27">
        <v>0.16229902519306241</v>
      </c>
      <c r="Y180" s="27">
        <v>0.36324218255475377</v>
      </c>
    </row>
    <row r="181" spans="2:25" ht="12.75">
      <c r="B181" s="26"/>
      <c r="C181" s="26"/>
      <c r="D181" s="26"/>
      <c r="E181" s="26"/>
      <c r="K181" s="26"/>
      <c r="L181" s="26"/>
      <c r="M181" s="26"/>
      <c r="X181" s="27">
        <v>0.19557538575943484</v>
      </c>
      <c r="Y181" s="27">
        <v>0.31715932329429264</v>
      </c>
    </row>
    <row r="182" spans="2:25" ht="12.75">
      <c r="B182" s="26"/>
      <c r="C182" s="26"/>
      <c r="D182" s="26"/>
      <c r="E182" s="26"/>
      <c r="K182" s="26"/>
      <c r="L182" s="26"/>
      <c r="M182" s="26"/>
      <c r="X182" s="27">
        <v>0.20033686353391658</v>
      </c>
      <c r="Y182" s="27">
        <v>0.31464023459273444</v>
      </c>
    </row>
    <row r="183" spans="2:25" ht="12.75">
      <c r="B183" s="26"/>
      <c r="C183" s="26"/>
      <c r="D183" s="26"/>
      <c r="E183" s="26"/>
      <c r="K183" s="26"/>
      <c r="L183" s="26"/>
      <c r="M183" s="26"/>
      <c r="X183" s="27">
        <v>0.19668001867643084</v>
      </c>
      <c r="Y183" s="27">
        <v>0.3200181849458138</v>
      </c>
    </row>
    <row r="184" spans="2:25" ht="12.75">
      <c r="B184" s="26"/>
      <c r="C184" s="26"/>
      <c r="D184" s="26"/>
      <c r="E184" s="26"/>
      <c r="K184" s="26"/>
      <c r="L184" s="26"/>
      <c r="M184" s="26"/>
      <c r="X184" s="27">
        <v>0.21741651129543374</v>
      </c>
      <c r="Y184" s="27">
        <v>0.30055274825907358</v>
      </c>
    </row>
    <row r="185" spans="2:25" ht="12.75">
      <c r="B185" s="26"/>
      <c r="C185" s="26"/>
      <c r="D185" s="26"/>
      <c r="E185" s="26"/>
      <c r="K185" s="26"/>
      <c r="L185" s="26"/>
      <c r="M185" s="26"/>
      <c r="X185" s="27">
        <v>0.18855869242199108</v>
      </c>
      <c r="Y185" s="27">
        <v>0.33346953937592866</v>
      </c>
    </row>
    <row r="186" spans="2:25" ht="12.75">
      <c r="B186" s="26"/>
      <c r="C186" s="26"/>
      <c r="D186" s="26"/>
      <c r="E186" s="26"/>
      <c r="K186" s="26"/>
      <c r="L186" s="26"/>
      <c r="M186" s="26"/>
      <c r="X186" s="27">
        <v>0.15847648873946485</v>
      </c>
      <c r="Y186" s="27">
        <v>0.36830470225210704</v>
      </c>
    </row>
    <row r="187" spans="2:25" ht="12.75">
      <c r="B187" s="26"/>
      <c r="C187" s="26"/>
      <c r="D187" s="26"/>
      <c r="E187" s="26"/>
      <c r="K187" s="26"/>
      <c r="L187" s="26"/>
      <c r="M187" s="26"/>
      <c r="X187" s="27">
        <v>0.15767571454251303</v>
      </c>
      <c r="Y187" s="27">
        <v>0.36944993708430701</v>
      </c>
    </row>
    <row r="188" spans="2:25" ht="12.75">
      <c r="B188" s="26"/>
      <c r="C188" s="26"/>
      <c r="D188" s="26"/>
      <c r="E188" s="26"/>
      <c r="K188" s="26"/>
      <c r="L188" s="26"/>
      <c r="M188" s="26"/>
      <c r="X188" s="27">
        <v>0.1775575661831586</v>
      </c>
      <c r="Y188" s="27">
        <v>0.34801410630794516</v>
      </c>
    </row>
    <row r="189" spans="2:25" ht="12.75">
      <c r="B189" s="26"/>
      <c r="C189" s="26"/>
      <c r="D189" s="26"/>
      <c r="E189" s="26"/>
      <c r="K189" s="26"/>
      <c r="L189" s="26"/>
      <c r="M189" s="26"/>
      <c r="X189" s="27">
        <v>0.213360814742968</v>
      </c>
      <c r="Y189" s="27">
        <v>0.30590042030391207</v>
      </c>
    </row>
    <row r="190" spans="2:25" ht="12.75">
      <c r="B190" s="26"/>
      <c r="C190" s="26"/>
      <c r="D190" s="26"/>
      <c r="E190" s="26"/>
      <c r="K190" s="26"/>
      <c r="L190" s="26"/>
      <c r="M190" s="26"/>
      <c r="X190" s="27">
        <v>0.17942381616187217</v>
      </c>
      <c r="Y190" s="27">
        <v>0.33523423309255268</v>
      </c>
    </row>
    <row r="191" spans="2:25" ht="12.75">
      <c r="B191" s="26"/>
      <c r="C191" s="26"/>
      <c r="D191" s="26"/>
      <c r="E191" s="26"/>
      <c r="K191" s="26"/>
      <c r="L191" s="26"/>
      <c r="M191" s="26"/>
      <c r="X191" s="27">
        <v>0.20372142126620699</v>
      </c>
      <c r="Y191" s="27">
        <v>0.31306126488733466</v>
      </c>
    </row>
    <row r="192" spans="2:25" ht="12.75">
      <c r="B192" s="26"/>
      <c r="C192" s="26"/>
      <c r="D192" s="26"/>
      <c r="E192" s="26"/>
      <c r="K192" s="26"/>
      <c r="L192" s="26"/>
      <c r="M192" s="26"/>
      <c r="X192" s="27">
        <v>0.18205479452054796</v>
      </c>
      <c r="Y192" s="27">
        <v>0.33849315068493152</v>
      </c>
    </row>
    <row r="193" spans="2:25" ht="12.75">
      <c r="B193" s="26"/>
      <c r="C193" s="26"/>
      <c r="D193" s="26"/>
      <c r="E193" s="26"/>
      <c r="K193" s="26"/>
      <c r="L193" s="26"/>
      <c r="M193" s="26"/>
      <c r="X193" s="27">
        <v>0.20112946748795957</v>
      </c>
      <c r="Y193" s="27">
        <v>0.31282378257750859</v>
      </c>
    </row>
    <row r="194" spans="2:25" ht="12.75">
      <c r="B194" s="26"/>
      <c r="C194" s="26"/>
      <c r="D194" s="26"/>
      <c r="E194" s="26"/>
      <c r="K194" s="26"/>
      <c r="L194" s="26"/>
      <c r="M194" s="26"/>
      <c r="X194" s="27">
        <v>0.1547514833187433</v>
      </c>
      <c r="Y194" s="27">
        <v>0.38279350257757028</v>
      </c>
    </row>
    <row r="195" spans="2:25" ht="12.75">
      <c r="B195" s="26"/>
      <c r="C195" s="26"/>
      <c r="D195" s="26"/>
      <c r="E195" s="26"/>
      <c r="K195" s="26"/>
      <c r="L195" s="26"/>
      <c r="M195" s="26"/>
      <c r="X195" s="27">
        <v>0.18704971181556196</v>
      </c>
      <c r="Y195" s="27">
        <v>0.34169153972828326</v>
      </c>
    </row>
    <row r="196" spans="2:25" ht="12.75">
      <c r="B196" s="26"/>
      <c r="C196" s="26"/>
      <c r="D196" s="26"/>
      <c r="E196" s="26"/>
      <c r="K196" s="26"/>
      <c r="L196" s="26"/>
      <c r="M196" s="26"/>
      <c r="X196" s="27">
        <v>0.18114577729962344</v>
      </c>
      <c r="Y196" s="27">
        <v>0.33640398063474986</v>
      </c>
    </row>
    <row r="197" spans="2:25" ht="12.75">
      <c r="B197" s="26"/>
      <c r="C197" s="26"/>
      <c r="D197" s="26"/>
      <c r="E197" s="26"/>
      <c r="K197" s="26"/>
      <c r="L197" s="26"/>
      <c r="M197" s="26"/>
      <c r="X197" s="27">
        <v>0.18138285653702754</v>
      </c>
      <c r="Y197" s="27">
        <v>0.33859311222235966</v>
      </c>
    </row>
    <row r="198" spans="2:25" ht="12.75">
      <c r="B198" s="26"/>
      <c r="C198" s="26"/>
      <c r="D198" s="26"/>
      <c r="E198" s="26"/>
      <c r="K198" s="26"/>
      <c r="L198" s="26"/>
      <c r="M198" s="26"/>
      <c r="X198" s="27">
        <v>0.17625321336760927</v>
      </c>
      <c r="Y198" s="27">
        <v>0.34832904884318766</v>
      </c>
    </row>
    <row r="199" spans="2:25" ht="12.75">
      <c r="B199" s="26"/>
      <c r="C199" s="26"/>
      <c r="D199" s="26"/>
      <c r="E199" s="26"/>
      <c r="K199" s="26"/>
      <c r="L199" s="26"/>
      <c r="M199" s="26"/>
      <c r="X199" s="27">
        <v>0.17050039297877914</v>
      </c>
      <c r="Y199" s="27">
        <v>0.35876342677495415</v>
      </c>
    </row>
    <row r="200" spans="2:25" ht="12.75">
      <c r="B200" s="26"/>
      <c r="C200" s="26"/>
      <c r="D200" s="26"/>
      <c r="E200" s="26"/>
      <c r="K200" s="26"/>
      <c r="L200" s="26"/>
      <c r="M200" s="26"/>
      <c r="X200" s="27">
        <v>0.24175182481751825</v>
      </c>
      <c r="Y200" s="27">
        <v>0.26525547445255476</v>
      </c>
    </row>
    <row r="201" spans="2:25" ht="12.75">
      <c r="B201" s="26"/>
      <c r="C201" s="26"/>
      <c r="D201" s="26"/>
      <c r="E201" s="26"/>
      <c r="K201" s="26"/>
      <c r="L201" s="26"/>
      <c r="M201" s="26"/>
      <c r="X201" s="27">
        <v>0.19179347485753648</v>
      </c>
      <c r="Y201" s="27">
        <v>0.32367399336213915</v>
      </c>
    </row>
    <row r="202" spans="2:25" ht="12.75">
      <c r="B202" s="26"/>
      <c r="C202" s="26"/>
      <c r="D202" s="26"/>
      <c r="E202" s="26"/>
      <c r="K202" s="26"/>
      <c r="L202" s="26"/>
      <c r="M202" s="26"/>
      <c r="X202" s="27">
        <v>0.19671271442569105</v>
      </c>
      <c r="Y202" s="27">
        <v>0.32375346738245403</v>
      </c>
    </row>
    <row r="203" spans="2:25" ht="12.75">
      <c r="B203" s="26"/>
      <c r="C203" s="26"/>
      <c r="D203" s="26"/>
      <c r="E203" s="26"/>
      <c r="K203" s="26"/>
      <c r="L203" s="26"/>
      <c r="M203" s="26"/>
      <c r="X203" s="27">
        <v>0.20035065245941941</v>
      </c>
      <c r="Y203" s="27">
        <v>0.3167905595559265</v>
      </c>
    </row>
    <row r="204" spans="2:25" ht="12.75">
      <c r="B204" s="26"/>
      <c r="C204" s="26"/>
      <c r="D204" s="26"/>
      <c r="E204" s="26"/>
      <c r="K204" s="26"/>
      <c r="L204" s="26"/>
      <c r="M204" s="26"/>
      <c r="X204" s="27">
        <v>0.21208756537672771</v>
      </c>
      <c r="Y204" s="27">
        <v>0.30712196779399809</v>
      </c>
    </row>
    <row r="205" spans="2:25" ht="12.75">
      <c r="B205" s="26"/>
      <c r="C205" s="26"/>
      <c r="D205" s="26"/>
      <c r="E205" s="26"/>
      <c r="K205" s="26"/>
      <c r="L205" s="26"/>
      <c r="M205" s="26"/>
      <c r="X205" s="27">
        <v>0.18736628155755242</v>
      </c>
      <c r="Y205" s="27">
        <v>0.33405541292255025</v>
      </c>
    </row>
    <row r="206" spans="2:25" ht="12.75">
      <c r="B206" s="26"/>
      <c r="C206" s="26"/>
      <c r="D206" s="26"/>
      <c r="E206" s="26"/>
      <c r="K206" s="26"/>
      <c r="L206" s="26"/>
      <c r="M206" s="26"/>
      <c r="X206" s="27">
        <v>0.21089861625129896</v>
      </c>
      <c r="Y206" s="27">
        <v>0.30845381123407051</v>
      </c>
    </row>
    <row r="207" spans="2:25" ht="12.75">
      <c r="B207" s="26"/>
      <c r="C207" s="26"/>
      <c r="D207" s="26"/>
      <c r="E207" s="26"/>
      <c r="K207" s="26"/>
      <c r="L207" s="26"/>
      <c r="M207" s="26"/>
      <c r="X207" s="27">
        <v>0.18910700469618727</v>
      </c>
      <c r="Y207" s="27">
        <v>0.32908397358619573</v>
      </c>
    </row>
    <row r="208" spans="2:25" ht="12.75">
      <c r="B208" s="26"/>
      <c r="C208" s="26"/>
      <c r="D208" s="26"/>
      <c r="E208" s="26"/>
      <c r="K208" s="26"/>
      <c r="L208" s="26"/>
      <c r="M208" s="26"/>
      <c r="X208" s="27">
        <v>0.19870809750490398</v>
      </c>
      <c r="Y208" s="27">
        <v>0.31776553344078362</v>
      </c>
    </row>
    <row r="209" spans="2:25" ht="12.75">
      <c r="B209" s="26"/>
      <c r="C209" s="26"/>
      <c r="D209" s="26"/>
      <c r="E209" s="26"/>
      <c r="K209" s="26"/>
      <c r="L209" s="26"/>
      <c r="M209" s="26"/>
      <c r="X209" s="27">
        <v>0.20294546442956338</v>
      </c>
      <c r="Y209" s="27">
        <v>0.31176950258222341</v>
      </c>
    </row>
    <row r="210" spans="2:25" ht="12.75">
      <c r="B210" s="26"/>
      <c r="C210" s="26"/>
      <c r="D210" s="26"/>
      <c r="E210" s="26"/>
      <c r="K210" s="26"/>
      <c r="L210" s="26"/>
      <c r="M210" s="26"/>
      <c r="X210" s="27">
        <v>0.19082327364265692</v>
      </c>
      <c r="Y210" s="27">
        <v>0.3288346015218262</v>
      </c>
    </row>
    <row r="211" spans="2:25" ht="12.75">
      <c r="B211" s="26"/>
      <c r="C211" s="26"/>
      <c r="D211" s="26"/>
      <c r="E211" s="26"/>
      <c r="K211" s="26"/>
      <c r="L211" s="26"/>
      <c r="M211" s="26"/>
      <c r="X211" s="27">
        <v>0.20154767212279473</v>
      </c>
      <c r="Y211" s="27">
        <v>0.31514553213171137</v>
      </c>
    </row>
    <row r="212" spans="2:25" ht="12.75">
      <c r="B212" s="26"/>
      <c r="C212" s="26"/>
      <c r="D212" s="26"/>
      <c r="E212" s="26"/>
      <c r="K212" s="26"/>
      <c r="L212" s="26"/>
      <c r="M212" s="26"/>
      <c r="X212" s="27">
        <v>0.17981357413341101</v>
      </c>
      <c r="Y212" s="27">
        <v>0.34249927177395861</v>
      </c>
    </row>
    <row r="213" spans="2:25" ht="12.75">
      <c r="B213" s="26"/>
      <c r="C213" s="26"/>
      <c r="D213" s="26"/>
      <c r="E213" s="26"/>
      <c r="K213" s="26"/>
      <c r="L213" s="26"/>
      <c r="M213" s="26"/>
      <c r="X213" s="27">
        <v>0.17086963472144512</v>
      </c>
      <c r="Y213" s="27">
        <v>0.36308048916953084</v>
      </c>
    </row>
    <row r="214" spans="2:25" ht="12.75">
      <c r="B214" s="26"/>
      <c r="C214" s="26"/>
      <c r="D214" s="26"/>
      <c r="E214" s="26"/>
      <c r="K214" s="26"/>
      <c r="L214" s="26"/>
      <c r="M214" s="26"/>
      <c r="X214" s="27">
        <v>0.24399955757106515</v>
      </c>
      <c r="Y214" s="27">
        <v>0.27220440216790176</v>
      </c>
    </row>
    <row r="215" spans="2:25" ht="12.75">
      <c r="B215" s="26"/>
      <c r="C215" s="26"/>
      <c r="D215" s="26"/>
      <c r="E215" s="26"/>
      <c r="K215" s="26"/>
      <c r="L215" s="26"/>
      <c r="M215" s="26"/>
      <c r="X215" s="27">
        <v>0.21131827849934381</v>
      </c>
      <c r="Y215" s="27">
        <v>0.30635380368375797</v>
      </c>
    </row>
    <row r="216" spans="2:25" ht="12.75">
      <c r="B216" s="26"/>
      <c r="C216" s="26"/>
      <c r="D216" s="26"/>
      <c r="E216" s="26"/>
      <c r="K216" s="26"/>
      <c r="L216" s="26"/>
      <c r="M216" s="26"/>
      <c r="X216" s="27">
        <v>0.21287646964084395</v>
      </c>
      <c r="Y216" s="27">
        <v>0.31844902560798838</v>
      </c>
    </row>
    <row r="217" spans="2:25" ht="12.75">
      <c r="B217" s="26"/>
      <c r="C217" s="26"/>
      <c r="D217" s="26"/>
      <c r="E217" s="26"/>
      <c r="K217" s="26"/>
      <c r="L217" s="26"/>
      <c r="M217" s="26"/>
      <c r="X217" s="27">
        <v>0.18978210093723205</v>
      </c>
      <c r="Y217" s="27">
        <v>0.32661206871064069</v>
      </c>
    </row>
    <row r="218" spans="2:25" ht="12.75">
      <c r="B218" s="26"/>
      <c r="C218" s="26"/>
      <c r="D218" s="26"/>
      <c r="E218" s="26"/>
      <c r="K218" s="26"/>
      <c r="L218" s="26"/>
      <c r="M218" s="26"/>
      <c r="X218" s="27">
        <v>0.19610179067082606</v>
      </c>
      <c r="Y218" s="27">
        <v>0.31713787428459139</v>
      </c>
    </row>
    <row r="219" spans="2:25" ht="12.75">
      <c r="B219" s="26"/>
      <c r="C219" s="26"/>
      <c r="D219" s="26"/>
      <c r="E219" s="26"/>
      <c r="K219" s="26"/>
      <c r="L219" s="26"/>
      <c r="M219" s="26"/>
      <c r="X219" s="27">
        <v>0.15919912098644853</v>
      </c>
      <c r="Y219" s="27">
        <v>0.36219631302649247</v>
      </c>
    </row>
    <row r="220" spans="2:25" ht="12.75">
      <c r="B220" s="26"/>
      <c r="C220" s="26"/>
      <c r="D220" s="26"/>
      <c r="E220" s="26"/>
      <c r="K220" s="26"/>
      <c r="L220" s="26"/>
      <c r="M220" s="26"/>
      <c r="X220" s="27">
        <v>0.20842703429295859</v>
      </c>
      <c r="Y220" s="27">
        <v>0.30552777264590275</v>
      </c>
    </row>
    <row r="221" spans="2:25" ht="12.75">
      <c r="B221" s="26"/>
      <c r="C221" s="26"/>
      <c r="D221" s="26"/>
      <c r="E221" s="26"/>
      <c r="K221" s="26"/>
      <c r="L221" s="26"/>
      <c r="M221" s="26"/>
      <c r="X221" s="27">
        <v>0.2085841502799595</v>
      </c>
      <c r="Y221" s="27">
        <v>0.30489148783020248</v>
      </c>
    </row>
    <row r="222" spans="2:25" ht="12.75">
      <c r="B222" s="26"/>
      <c r="C222" s="26"/>
      <c r="D222" s="26"/>
      <c r="E222" s="26"/>
      <c r="K222" s="26"/>
      <c r="L222" s="26"/>
      <c r="M222" s="26"/>
      <c r="X222" s="27">
        <v>0.17645398080180688</v>
      </c>
      <c r="Y222" s="27">
        <v>0.33977978543195936</v>
      </c>
    </row>
    <row r="223" spans="2:25" ht="12.75">
      <c r="B223" s="26"/>
      <c r="C223" s="26"/>
      <c r="D223" s="26"/>
      <c r="E223" s="26"/>
      <c r="K223" s="26"/>
      <c r="L223" s="26"/>
      <c r="M223" s="26"/>
      <c r="X223" s="27">
        <v>0.21943487816400448</v>
      </c>
      <c r="Y223" s="27">
        <v>0.29924618470870962</v>
      </c>
    </row>
    <row r="224" spans="2:25" ht="12.75">
      <c r="B224" s="26"/>
      <c r="C224" s="26"/>
      <c r="D224" s="26"/>
      <c r="E224" s="26"/>
      <c r="K224" s="26"/>
      <c r="L224" s="26"/>
      <c r="M224" s="26"/>
      <c r="X224" s="27">
        <v>0.22756078453316919</v>
      </c>
      <c r="Y224" s="27">
        <v>0.28970230267759717</v>
      </c>
    </row>
    <row r="225" spans="2:25" ht="12.75">
      <c r="B225" s="26"/>
      <c r="C225" s="26"/>
      <c r="D225" s="26"/>
      <c r="E225" s="26"/>
      <c r="K225" s="26"/>
      <c r="L225" s="26"/>
      <c r="M225" s="26"/>
      <c r="X225" s="27">
        <v>0.20447931871217262</v>
      </c>
      <c r="Y225" s="27">
        <v>0.30908972582999417</v>
      </c>
    </row>
    <row r="226" spans="2:25" ht="12.75">
      <c r="B226" s="26"/>
      <c r="C226" s="26"/>
      <c r="D226" s="26"/>
      <c r="E226" s="26"/>
      <c r="K226" s="26"/>
      <c r="L226" s="26"/>
      <c r="M226" s="26"/>
      <c r="X226" s="27">
        <v>0.2057617124911876</v>
      </c>
      <c r="Y226" s="27">
        <v>0.31074152406588479</v>
      </c>
    </row>
    <row r="227" spans="2:25" ht="12.75">
      <c r="B227" s="26"/>
      <c r="C227" s="26"/>
      <c r="D227" s="26"/>
      <c r="E227" s="26"/>
      <c r="K227" s="26"/>
      <c r="L227" s="26"/>
      <c r="M227" s="26"/>
      <c r="X227" s="27">
        <v>0.18319846500375406</v>
      </c>
      <c r="Y227" s="27">
        <v>0.33849169934095269</v>
      </c>
    </row>
    <row r="228" spans="2:25" ht="12.75">
      <c r="B228" s="26"/>
      <c r="C228" s="26"/>
      <c r="D228" s="26"/>
      <c r="E228" s="26"/>
      <c r="K228" s="26"/>
      <c r="L228" s="26"/>
      <c r="M228" s="26"/>
      <c r="X228" s="27">
        <v>0.17447136428087048</v>
      </c>
      <c r="Y228" s="27">
        <v>0.34612539300906231</v>
      </c>
    </row>
    <row r="229" spans="2:25" ht="12.75">
      <c r="B229" s="26"/>
      <c r="C229" s="26"/>
      <c r="D229" s="26"/>
      <c r="E229" s="26"/>
      <c r="K229" s="26"/>
      <c r="L229" s="26"/>
      <c r="M229" s="26"/>
      <c r="X229" s="27">
        <v>0.16941035618078421</v>
      </c>
      <c r="Y229" s="27">
        <v>0.35264660511592566</v>
      </c>
    </row>
    <row r="230" spans="2:25" ht="12.75">
      <c r="B230" s="26"/>
      <c r="C230" s="26"/>
      <c r="D230" s="26"/>
      <c r="E230" s="26"/>
      <c r="K230" s="26"/>
      <c r="L230" s="26"/>
      <c r="M230" s="26"/>
      <c r="X230" s="27">
        <v>0.21886300678211268</v>
      </c>
      <c r="Y230" s="27">
        <v>0.29814685934962676</v>
      </c>
    </row>
    <row r="231" spans="2:25" ht="12.75">
      <c r="B231" s="26"/>
      <c r="C231" s="26"/>
      <c r="D231" s="26"/>
      <c r="E231" s="26"/>
      <c r="K231" s="26"/>
      <c r="L231" s="26"/>
      <c r="M231" s="26"/>
      <c r="X231" s="27">
        <v>0.19724560061208876</v>
      </c>
      <c r="Y231" s="27">
        <v>0.33022188217291509</v>
      </c>
    </row>
    <row r="232" spans="2:25" ht="12.75">
      <c r="B232" s="26"/>
      <c r="C232" s="26"/>
      <c r="D232" s="26"/>
      <c r="E232" s="26"/>
      <c r="K232" s="26"/>
      <c r="L232" s="26"/>
      <c r="M232" s="26"/>
      <c r="X232" s="27">
        <v>0.14570728344949069</v>
      </c>
      <c r="Y232" s="27">
        <v>0.39120778126675348</v>
      </c>
    </row>
    <row r="233" spans="2:25" ht="12.75">
      <c r="B233" s="26"/>
      <c r="C233" s="26"/>
      <c r="D233" s="26"/>
      <c r="E233" s="26"/>
      <c r="K233" s="26"/>
      <c r="L233" s="26"/>
      <c r="M233" s="26"/>
      <c r="X233" s="27">
        <v>0.15656947172281815</v>
      </c>
      <c r="Y233" s="27">
        <v>0.37082640882308504</v>
      </c>
    </row>
    <row r="234" spans="2:25" ht="12.75">
      <c r="B234" s="26"/>
      <c r="C234" s="26"/>
      <c r="D234" s="26"/>
      <c r="E234" s="26"/>
      <c r="K234" s="26"/>
      <c r="L234" s="26"/>
      <c r="M234" s="26"/>
      <c r="X234" s="27">
        <v>0.17251324308416716</v>
      </c>
      <c r="Y234" s="27">
        <v>0.3465273690406121</v>
      </c>
    </row>
    <row r="235" spans="2:25" ht="12.75">
      <c r="B235" s="26"/>
      <c r="C235" s="26"/>
      <c r="D235" s="26"/>
      <c r="E235" s="26"/>
      <c r="K235" s="26"/>
      <c r="L235" s="26"/>
      <c r="M235" s="26"/>
      <c r="X235" s="27">
        <v>0.2192688096079124</v>
      </c>
      <c r="Y235" s="27">
        <v>0.30113034263511129</v>
      </c>
    </row>
    <row r="236" spans="2:25" ht="12.75">
      <c r="B236" s="26"/>
      <c r="C236" s="26"/>
      <c r="D236" s="26"/>
      <c r="E236" s="26"/>
      <c r="K236" s="26"/>
      <c r="L236" s="26"/>
      <c r="M236" s="26"/>
      <c r="X236" s="27">
        <v>0.17625757695032671</v>
      </c>
      <c r="Y236" s="27">
        <v>0.35145241281587025</v>
      </c>
    </row>
    <row r="237" spans="2:25" ht="12.75">
      <c r="B237" s="26"/>
      <c r="C237" s="26"/>
      <c r="D237" s="26"/>
      <c r="E237" s="26"/>
      <c r="K237" s="26"/>
      <c r="L237" s="26"/>
      <c r="M237" s="26"/>
      <c r="X237" s="27">
        <v>0.17173084020174684</v>
      </c>
      <c r="Y237" s="27">
        <v>0.35754705375814982</v>
      </c>
    </row>
    <row r="238" spans="2:25" ht="12.75">
      <c r="B238" s="26"/>
      <c r="C238" s="26"/>
      <c r="D238" s="26"/>
      <c r="E238" s="26"/>
      <c r="K238" s="26"/>
      <c r="L238" s="26"/>
      <c r="M238" s="26"/>
      <c r="X238" s="27">
        <v>0.20670384446891391</v>
      </c>
      <c r="Y238" s="27">
        <v>0.3108135308256077</v>
      </c>
    </row>
    <row r="239" spans="2:25" ht="12.75">
      <c r="B239" s="26"/>
      <c r="C239" s="26"/>
      <c r="D239" s="26"/>
      <c r="E239" s="26"/>
      <c r="K239" s="26"/>
      <c r="L239" s="26"/>
      <c r="M239" s="26"/>
      <c r="X239" s="27">
        <v>0.20045927774159003</v>
      </c>
      <c r="Y239" s="27">
        <v>0.31415259944577539</v>
      </c>
    </row>
    <row r="240" spans="2:25" ht="12.75">
      <c r="B240" s="26"/>
      <c r="C240" s="26"/>
      <c r="D240" s="26"/>
      <c r="E240" s="26"/>
      <c r="K240" s="26"/>
      <c r="L240" s="26"/>
      <c r="M240" s="26"/>
      <c r="X240" s="27">
        <v>0.22048054684336588</v>
      </c>
      <c r="Y240" s="27">
        <v>0.29762059996293982</v>
      </c>
    </row>
    <row r="241" spans="2:25" ht="12.75">
      <c r="B241" s="26"/>
      <c r="C241" s="26"/>
      <c r="D241" s="26"/>
      <c r="E241" s="26"/>
      <c r="K241" s="26"/>
      <c r="L241" s="26"/>
      <c r="M241" s="26"/>
      <c r="X241" s="27">
        <v>0.213792305020646</v>
      </c>
      <c r="Y241" s="27">
        <v>0.29911627368502297</v>
      </c>
    </row>
    <row r="242" spans="2:25" ht="12.75">
      <c r="B242" s="26"/>
      <c r="C242" s="26"/>
      <c r="D242" s="26"/>
      <c r="E242" s="26"/>
      <c r="K242" s="26"/>
      <c r="L242" s="26"/>
      <c r="M242" s="26"/>
      <c r="X242" s="27">
        <v>0.21195921951964566</v>
      </c>
      <c r="Y242" s="27">
        <v>0.29901867196151055</v>
      </c>
    </row>
    <row r="243" spans="2:25" ht="12.75">
      <c r="B243" s="26"/>
      <c r="C243" s="26"/>
      <c r="D243" s="26"/>
      <c r="E243" s="26"/>
      <c r="K243" s="26"/>
      <c r="L243" s="26"/>
      <c r="M243" s="26"/>
      <c r="X243" s="27">
        <v>0.22392486406327236</v>
      </c>
      <c r="Y243" s="27">
        <v>0.29110232328225411</v>
      </c>
    </row>
    <row r="244" spans="2:25" ht="12.75">
      <c r="B244" s="26"/>
      <c r="C244" s="26"/>
      <c r="D244" s="26"/>
      <c r="E244" s="26"/>
      <c r="K244" s="26"/>
      <c r="L244" s="26"/>
      <c r="M244" s="26"/>
      <c r="X244" s="27">
        <v>0.18432623702070886</v>
      </c>
      <c r="Y244" s="27">
        <v>0.33816346655838508</v>
      </c>
    </row>
    <row r="245" spans="2:25" ht="12.75">
      <c r="B245" s="26"/>
      <c r="C245" s="26"/>
      <c r="D245" s="26"/>
      <c r="E245" s="26"/>
      <c r="K245" s="26"/>
      <c r="L245" s="26"/>
      <c r="M245" s="26"/>
      <c r="X245" s="27">
        <v>0.20591687041564793</v>
      </c>
      <c r="Y245" s="27">
        <v>0.30948655256723717</v>
      </c>
    </row>
    <row r="246" spans="2:25" ht="12.75">
      <c r="B246" s="26"/>
      <c r="C246" s="26"/>
      <c r="D246" s="26"/>
      <c r="E246" s="26"/>
      <c r="K246" s="26"/>
      <c r="L246" s="26"/>
      <c r="M246" s="26"/>
      <c r="X246" s="27">
        <v>0.17683788002675982</v>
      </c>
      <c r="Y246" s="27">
        <v>0.33888352040437075</v>
      </c>
    </row>
    <row r="247" spans="2:25" ht="12.75">
      <c r="B247" s="26"/>
      <c r="C247" s="26"/>
      <c r="D247" s="26"/>
      <c r="E247" s="26"/>
      <c r="K247" s="26"/>
      <c r="L247" s="26"/>
      <c r="M247" s="26"/>
      <c r="X247" s="27">
        <v>0.18241985844318651</v>
      </c>
      <c r="Y247" s="27">
        <v>0.34001666290323834</v>
      </c>
    </row>
    <row r="248" spans="2:25" ht="12.75">
      <c r="B248" s="26"/>
      <c r="C248" s="26"/>
      <c r="D248" s="26"/>
      <c r="E248" s="26"/>
      <c r="K248" s="26"/>
      <c r="L248" s="26"/>
      <c r="M248" s="26"/>
      <c r="X248" s="27">
        <v>0.18067956002127122</v>
      </c>
      <c r="Y248" s="27">
        <v>0.34183716308880741</v>
      </c>
    </row>
    <row r="249" spans="2:25" ht="12.75">
      <c r="B249" s="26"/>
      <c r="C249" s="26"/>
      <c r="D249" s="26"/>
      <c r="E249" s="26"/>
      <c r="K249" s="26"/>
      <c r="L249" s="26"/>
      <c r="M249" s="26"/>
      <c r="X249" s="27">
        <v>0.23931375927168533</v>
      </c>
      <c r="Y249" s="27">
        <v>0.28575832864837419</v>
      </c>
    </row>
    <row r="250" spans="2:25" ht="12.75">
      <c r="B250" s="26"/>
      <c r="C250" s="26"/>
      <c r="D250" s="26"/>
      <c r="E250" s="26"/>
      <c r="K250" s="26"/>
      <c r="L250" s="26"/>
      <c r="M250" s="26"/>
      <c r="X250" s="27">
        <v>0.16491754122938532</v>
      </c>
      <c r="Y250" s="27">
        <v>0.35264510601841936</v>
      </c>
    </row>
    <row r="251" spans="2:25" ht="12.75">
      <c r="B251" s="26"/>
      <c r="C251" s="26"/>
      <c r="D251" s="26"/>
      <c r="E251" s="26"/>
      <c r="K251" s="26"/>
      <c r="L251" s="26"/>
      <c r="M251" s="26"/>
      <c r="X251" s="27">
        <v>0.17883299798792757</v>
      </c>
      <c r="Y251" s="27">
        <v>0.34543259557344064</v>
      </c>
    </row>
    <row r="252" spans="2:25" ht="12.75">
      <c r="B252" s="26"/>
      <c r="C252" s="26"/>
      <c r="D252" s="26"/>
      <c r="E252" s="26"/>
      <c r="K252" s="26"/>
      <c r="L252" s="26"/>
      <c r="M252" s="26"/>
      <c r="X252" s="27">
        <v>0.17760776948096568</v>
      </c>
      <c r="Y252" s="27">
        <v>0.33808236749278481</v>
      </c>
    </row>
    <row r="253" spans="2:25" ht="12.75">
      <c r="B253" s="26"/>
      <c r="C253" s="26"/>
      <c r="D253" s="26"/>
      <c r="E253" s="26"/>
      <c r="K253" s="26"/>
      <c r="L253" s="26"/>
      <c r="M253" s="26"/>
      <c r="X253" s="27">
        <v>0.21485747055028553</v>
      </c>
      <c r="Y253" s="27">
        <v>0.30219110654464648</v>
      </c>
    </row>
    <row r="254" spans="2:25" ht="12.75">
      <c r="B254" s="26"/>
      <c r="C254" s="26"/>
      <c r="D254" s="26"/>
      <c r="E254" s="26"/>
      <c r="K254" s="26"/>
      <c r="L254" s="26"/>
      <c r="M254" s="26"/>
      <c r="X254" s="27">
        <v>0.19434730147043786</v>
      </c>
      <c r="Y254" s="27">
        <v>0.32539828619342698</v>
      </c>
    </row>
    <row r="255" spans="2:25" ht="12.75">
      <c r="B255" s="26"/>
      <c r="C255" s="26"/>
      <c r="D255" s="26"/>
      <c r="E255" s="26"/>
      <c r="K255" s="26"/>
      <c r="L255" s="26"/>
      <c r="M255" s="26"/>
      <c r="X255" s="27">
        <v>0.20724321408429983</v>
      </c>
      <c r="Y255" s="27">
        <v>0.41348110732413013</v>
      </c>
    </row>
    <row r="256" spans="2:25" ht="12.75">
      <c r="B256" s="26"/>
      <c r="C256" s="26"/>
      <c r="D256" s="26"/>
      <c r="E256" s="26"/>
      <c r="K256" s="26"/>
      <c r="L256" s="26"/>
      <c r="M256" s="26"/>
      <c r="X256" s="27">
        <v>0.24380413343624047</v>
      </c>
      <c r="Y256" s="27">
        <v>0.2661006774719149</v>
      </c>
    </row>
    <row r="257" spans="2:25" ht="12.75">
      <c r="B257" s="26"/>
      <c r="C257" s="26"/>
      <c r="D257" s="26"/>
      <c r="E257" s="26"/>
      <c r="K257" s="26"/>
      <c r="L257" s="26"/>
      <c r="M257" s="26"/>
      <c r="X257" s="27">
        <v>0.1912117488736762</v>
      </c>
      <c r="Y257" s="27">
        <v>0.32761882472256354</v>
      </c>
    </row>
    <row r="258" spans="2:25" ht="12.75">
      <c r="B258" s="26"/>
      <c r="C258" s="26"/>
      <c r="D258" s="26"/>
      <c r="E258" s="26"/>
      <c r="K258" s="26"/>
      <c r="L258" s="26"/>
      <c r="M258" s="26"/>
      <c r="X258" s="27">
        <v>0.18146240988671472</v>
      </c>
      <c r="Y258" s="27">
        <v>0.34727085478887743</v>
      </c>
    </row>
    <row r="259" spans="2:25" ht="12.75">
      <c r="B259" s="26"/>
      <c r="C259" s="26"/>
      <c r="D259" s="26"/>
      <c r="E259" s="26"/>
      <c r="K259" s="26"/>
      <c r="L259" s="26"/>
      <c r="M259" s="26"/>
      <c r="X259" s="27">
        <v>0.1736890394523255</v>
      </c>
      <c r="Y259" s="27">
        <v>0.34942480062107417</v>
      </c>
    </row>
    <row r="260" spans="2:25" ht="12.75">
      <c r="B260" s="26"/>
      <c r="C260" s="26"/>
      <c r="D260" s="26"/>
      <c r="E260" s="26"/>
      <c r="K260" s="26"/>
      <c r="L260" s="26"/>
      <c r="M260" s="26"/>
      <c r="X260" s="27">
        <v>0.1562534074801003</v>
      </c>
      <c r="Y260" s="27">
        <v>0.3781485116126922</v>
      </c>
    </row>
    <row r="261" spans="2:25" ht="12.75">
      <c r="B261" s="26"/>
      <c r="C261" s="26"/>
      <c r="D261" s="26"/>
      <c r="E261" s="26"/>
      <c r="K261" s="26"/>
      <c r="L261" s="26"/>
      <c r="M261" s="26"/>
      <c r="X261" s="27">
        <v>0.19311102968120192</v>
      </c>
      <c r="Y261" s="27">
        <v>0.30450714547453278</v>
      </c>
    </row>
    <row r="262" spans="2:25" ht="12.75">
      <c r="B262" s="26"/>
      <c r="C262" s="26"/>
      <c r="D262" s="26"/>
      <c r="E262" s="26"/>
      <c r="K262" s="26"/>
      <c r="L262" s="26"/>
      <c r="M262" s="26"/>
      <c r="X262" s="27">
        <v>0.18176197071626435</v>
      </c>
      <c r="Y262" s="27">
        <v>0.33871685793430945</v>
      </c>
    </row>
    <row r="263" spans="2:25" ht="12.75">
      <c r="B263" s="26"/>
      <c r="C263" s="26"/>
      <c r="D263" s="26"/>
      <c r="E263" s="26"/>
      <c r="K263" s="26"/>
      <c r="L263" s="26"/>
      <c r="M263" s="26"/>
      <c r="X263" s="27">
        <v>0.18226573110004526</v>
      </c>
      <c r="Y263" s="27">
        <v>0.33657763693979176</v>
      </c>
    </row>
    <row r="264" spans="2:25" ht="12.75">
      <c r="B264" s="26"/>
      <c r="C264" s="26"/>
      <c r="D264" s="26"/>
      <c r="E264" s="26"/>
      <c r="K264" s="26"/>
      <c r="L264" s="26"/>
      <c r="M264" s="26"/>
      <c r="X264" s="27">
        <v>0.19554005743421438</v>
      </c>
      <c r="Y264" s="27">
        <v>0.32491355564672098</v>
      </c>
    </row>
    <row r="265" spans="2:25" ht="12.75">
      <c r="B265" s="26"/>
      <c r="C265" s="26"/>
      <c r="D265" s="26"/>
      <c r="E265" s="26"/>
      <c r="K265" s="26"/>
      <c r="L265" s="26"/>
      <c r="M265" s="26"/>
      <c r="X265" s="27">
        <v>0.16840766645471886</v>
      </c>
      <c r="Y265" s="27">
        <v>0.34226541920247072</v>
      </c>
    </row>
    <row r="266" spans="2:25" ht="12.75">
      <c r="B266" s="26"/>
      <c r="C266" s="26"/>
      <c r="D266" s="26"/>
      <c r="E266" s="26"/>
      <c r="K266" s="26"/>
      <c r="L266" s="26"/>
      <c r="M266" s="26"/>
      <c r="X266" s="27">
        <v>0.14638323902737421</v>
      </c>
      <c r="Y266" s="27">
        <v>0.38412601315185807</v>
      </c>
    </row>
    <row r="267" spans="2:25" ht="12.75">
      <c r="B267" s="26"/>
      <c r="C267" s="26"/>
      <c r="D267" s="26"/>
      <c r="E267" s="26"/>
      <c r="K267" s="26"/>
      <c r="L267" s="26"/>
      <c r="M267" s="26"/>
      <c r="X267" s="27">
        <v>0.14438889134699054</v>
      </c>
      <c r="Y267" s="27">
        <v>0.38594162500184359</v>
      </c>
    </row>
    <row r="268" spans="2:25" ht="12.75">
      <c r="B268" s="26"/>
      <c r="C268" s="26"/>
      <c r="D268" s="26"/>
      <c r="E268" s="26"/>
      <c r="K268" s="26"/>
      <c r="L268" s="26"/>
      <c r="M268" s="26"/>
      <c r="X268" s="27">
        <v>0.17414656349567592</v>
      </c>
      <c r="Y268" s="27">
        <v>0.34880898194507665</v>
      </c>
    </row>
    <row r="269" spans="2:25" ht="12.75">
      <c r="B269" s="26"/>
      <c r="C269" s="26"/>
      <c r="D269" s="26"/>
      <c r="E269" s="26"/>
      <c r="K269" s="26"/>
      <c r="L269" s="26"/>
      <c r="M269" s="26"/>
      <c r="X269" s="27">
        <v>0.19334114161700369</v>
      </c>
      <c r="Y269" s="27">
        <v>0.3271728271728272</v>
      </c>
    </row>
    <row r="270" spans="2:25" ht="12.75">
      <c r="B270" s="26"/>
      <c r="C270" s="26"/>
      <c r="D270" s="26"/>
      <c r="E270" s="26"/>
      <c r="K270" s="26"/>
      <c r="L270" s="26"/>
      <c r="M270" s="26"/>
      <c r="X270" s="27">
        <v>0.17730166844820375</v>
      </c>
      <c r="Y270" s="27">
        <v>0.33698935725240509</v>
      </c>
    </row>
    <row r="271" spans="2:25" ht="12.75">
      <c r="B271" s="26"/>
      <c r="C271" s="26"/>
      <c r="D271" s="26"/>
      <c r="E271" s="26"/>
      <c r="K271" s="26"/>
      <c r="L271" s="26"/>
      <c r="M271" s="26"/>
      <c r="X271" s="27">
        <v>0.188048918363689</v>
      </c>
      <c r="Y271" s="27">
        <v>0.32730356133408706</v>
      </c>
    </row>
    <row r="272" spans="2:25" ht="12.75">
      <c r="B272" s="26"/>
      <c r="C272" s="26"/>
      <c r="D272" s="26"/>
      <c r="E272" s="26"/>
      <c r="K272" s="26"/>
      <c r="L272" s="26"/>
      <c r="M272" s="26"/>
      <c r="X272" s="27">
        <v>0.16711984940389041</v>
      </c>
      <c r="Y272" s="27">
        <v>0.36561388830788538</v>
      </c>
    </row>
    <row r="273" spans="2:25" ht="12.75">
      <c r="B273" s="26"/>
      <c r="C273" s="26"/>
      <c r="D273" s="26"/>
      <c r="E273" s="26"/>
      <c r="K273" s="26"/>
      <c r="L273" s="26"/>
      <c r="M273" s="26"/>
      <c r="X273" s="27">
        <v>0.17895457100266368</v>
      </c>
      <c r="Y273" s="27">
        <v>0.33899464822462794</v>
      </c>
    </row>
    <row r="274" spans="2:25" ht="12.75">
      <c r="B274" s="26"/>
      <c r="C274" s="26"/>
      <c r="D274" s="26"/>
      <c r="E274" s="26"/>
      <c r="K274" s="26"/>
      <c r="L274" s="26"/>
      <c r="M274" s="26"/>
      <c r="X274" s="27">
        <v>0.15514520202020202</v>
      </c>
      <c r="Y274" s="27">
        <v>0.37521043771043772</v>
      </c>
    </row>
    <row r="275" spans="2:25" ht="12.75">
      <c r="B275" s="26"/>
      <c r="C275" s="26"/>
      <c r="D275" s="26"/>
      <c r="E275" s="26"/>
      <c r="K275" s="26"/>
      <c r="L275" s="26"/>
      <c r="M275" s="26"/>
      <c r="X275" s="27">
        <v>0.16085663672023282</v>
      </c>
      <c r="Y275" s="27">
        <v>0.36479817790712388</v>
      </c>
    </row>
    <row r="276" spans="2:25" ht="12.75">
      <c r="B276" s="26"/>
      <c r="C276" s="26"/>
      <c r="D276" s="26"/>
      <c r="E276" s="26"/>
      <c r="K276" s="26"/>
      <c r="L276" s="26"/>
      <c r="M276" s="26"/>
      <c r="X276" s="27">
        <v>0.17284350218481956</v>
      </c>
      <c r="Y276" s="27">
        <v>0.3419647192102282</v>
      </c>
    </row>
    <row r="277" spans="2:25" ht="12.75">
      <c r="B277" s="26"/>
      <c r="C277" s="26"/>
      <c r="D277" s="26"/>
      <c r="E277" s="26"/>
      <c r="K277" s="26"/>
      <c r="L277" s="26"/>
      <c r="M277" s="26"/>
      <c r="X277" s="27">
        <v>0.17899393411307349</v>
      </c>
      <c r="Y277" s="27">
        <v>0.34347665806494854</v>
      </c>
    </row>
    <row r="278" spans="2:25" ht="12.75">
      <c r="B278" s="26"/>
      <c r="C278" s="26"/>
      <c r="D278" s="26"/>
      <c r="E278" s="26"/>
      <c r="K278" s="26"/>
      <c r="L278" s="26"/>
      <c r="M278" s="26"/>
      <c r="X278" s="27">
        <v>0.17152841081738074</v>
      </c>
      <c r="Y278" s="27">
        <v>0.34776663628076571</v>
      </c>
    </row>
    <row r="279" spans="2:25" ht="12.75">
      <c r="B279" s="26"/>
      <c r="C279" s="26"/>
      <c r="D279" s="26"/>
      <c r="E279" s="26"/>
      <c r="K279" s="26"/>
      <c r="L279" s="26"/>
      <c r="M279" s="26"/>
      <c r="X279" s="27">
        <v>0.16361562279319897</v>
      </c>
      <c r="Y279" s="27">
        <v>0.3620511706230648</v>
      </c>
    </row>
    <row r="280" spans="2:25" ht="12.75">
      <c r="B280" s="26"/>
      <c r="C280" s="26"/>
      <c r="D280" s="26"/>
      <c r="E280" s="26"/>
      <c r="K280" s="26"/>
      <c r="L280" s="26"/>
      <c r="M280" s="26"/>
      <c r="X280" s="27">
        <v>0.22599261311172669</v>
      </c>
      <c r="Y280" s="27">
        <v>0.29501385041551248</v>
      </c>
    </row>
    <row r="281" spans="2:25" ht="12.75">
      <c r="B281" s="26"/>
      <c r="C281" s="26"/>
      <c r="D281" s="26"/>
      <c r="E281" s="26"/>
      <c r="K281" s="26"/>
      <c r="L281" s="26"/>
      <c r="M281" s="26"/>
      <c r="X281" s="27">
        <v>0.18807281858129316</v>
      </c>
      <c r="Y281" s="27">
        <v>0.32407407407407407</v>
      </c>
    </row>
    <row r="282" spans="2:25" ht="12.75">
      <c r="B282" s="26"/>
      <c r="C282" s="26"/>
      <c r="D282" s="26"/>
      <c r="E282" s="26"/>
      <c r="K282" s="26"/>
      <c r="L282" s="26"/>
      <c r="M282" s="26"/>
      <c r="X282" s="27">
        <v>0.17532458629813955</v>
      </c>
      <c r="Y282" s="27">
        <v>0.34532965903014851</v>
      </c>
    </row>
    <row r="283" spans="2:25" ht="12.75">
      <c r="B283" s="26"/>
      <c r="C283" s="26"/>
      <c r="D283" s="26"/>
      <c r="E283" s="26"/>
      <c r="K283" s="26"/>
      <c r="L283" s="26"/>
      <c r="M283" s="26"/>
      <c r="X283" s="27">
        <v>0.18302128682460406</v>
      </c>
      <c r="Y283" s="27">
        <v>0.33209583077375071</v>
      </c>
    </row>
    <row r="284" spans="2:25" ht="12.75">
      <c r="B284" s="26"/>
      <c r="C284" s="26"/>
      <c r="D284" s="26"/>
      <c r="E284" s="26"/>
      <c r="K284" s="26"/>
      <c r="L284" s="26"/>
      <c r="M284" s="26"/>
      <c r="X284" s="27">
        <v>0.18947024012746103</v>
      </c>
      <c r="Y284" s="27">
        <v>0.33542449072493458</v>
      </c>
    </row>
    <row r="285" spans="2:25" ht="12.75">
      <c r="B285" s="26"/>
      <c r="C285" s="26"/>
      <c r="D285" s="26"/>
      <c r="E285" s="26"/>
      <c r="K285" s="26"/>
      <c r="L285" s="26"/>
      <c r="M285" s="26"/>
      <c r="X285" s="27">
        <v>0.17940513035723654</v>
      </c>
      <c r="Y285" s="27">
        <v>0.33919110318417878</v>
      </c>
    </row>
    <row r="286" spans="2:25" ht="12.75">
      <c r="B286" s="26"/>
      <c r="C286" s="26"/>
      <c r="D286" s="26"/>
      <c r="E286" s="26"/>
      <c r="K286" s="26"/>
      <c r="L286" s="26"/>
      <c r="M286" s="26"/>
      <c r="X286" s="27">
        <v>0.18830490284681428</v>
      </c>
      <c r="Y286" s="27">
        <v>0.33498079530049707</v>
      </c>
    </row>
    <row r="287" spans="2:25" ht="12.75">
      <c r="B287" s="26"/>
      <c r="C287" s="26"/>
      <c r="D287" s="26"/>
      <c r="E287" s="26"/>
      <c r="K287" s="26"/>
      <c r="L287" s="26"/>
      <c r="M287" s="26"/>
      <c r="X287" s="27">
        <v>0.19049477602978263</v>
      </c>
      <c r="Y287" s="27">
        <v>0.3297556142668428</v>
      </c>
    </row>
    <row r="288" spans="2:25" ht="12.75">
      <c r="B288" s="26"/>
      <c r="C288" s="26"/>
      <c r="D288" s="26"/>
      <c r="E288" s="26"/>
      <c r="K288" s="26"/>
      <c r="L288" s="26"/>
      <c r="M288" s="26"/>
      <c r="X288" s="27">
        <v>0.17957993326042454</v>
      </c>
      <c r="Y288" s="27">
        <v>0.34171784302178848</v>
      </c>
    </row>
    <row r="289" spans="2:25" ht="12.75">
      <c r="B289" s="26"/>
      <c r="C289" s="26"/>
      <c r="D289" s="26"/>
      <c r="E289" s="26"/>
      <c r="K289" s="26"/>
      <c r="L289" s="26"/>
      <c r="M289" s="26"/>
      <c r="X289" s="27">
        <v>0.18402290622763065</v>
      </c>
      <c r="Y289" s="27">
        <v>0.33944166070150322</v>
      </c>
    </row>
    <row r="290" spans="2:25" ht="12.75">
      <c r="B290" s="26"/>
      <c r="C290" s="26"/>
      <c r="D290" s="26"/>
      <c r="E290" s="26"/>
      <c r="K290" s="26"/>
      <c r="L290" s="26"/>
      <c r="M290" s="26"/>
      <c r="X290" s="27">
        <v>0.17848751196588636</v>
      </c>
      <c r="Y290" s="27">
        <v>0.33604560090505614</v>
      </c>
    </row>
    <row r="291" spans="2:25" ht="12.75">
      <c r="B291" s="26"/>
      <c r="C291" s="26"/>
      <c r="D291" s="26"/>
      <c r="E291" s="26"/>
      <c r="K291" s="26"/>
      <c r="L291" s="26"/>
      <c r="M291" s="26"/>
      <c r="X291" s="27">
        <v>0.19447806070889423</v>
      </c>
      <c r="Y291" s="27">
        <v>0.32650056766434193</v>
      </c>
    </row>
    <row r="292" spans="2:25" ht="12.75">
      <c r="B292" s="26"/>
      <c r="C292" s="26"/>
      <c r="D292" s="26"/>
      <c r="E292" s="26"/>
      <c r="K292" s="26"/>
      <c r="L292" s="26"/>
      <c r="M292" s="26"/>
      <c r="X292" s="27">
        <v>0.18477346472779713</v>
      </c>
      <c r="Y292" s="27">
        <v>0.33325321475784159</v>
      </c>
    </row>
    <row r="293" spans="2:25" ht="12.75">
      <c r="B293" s="26"/>
      <c r="C293" s="26"/>
      <c r="D293" s="26"/>
      <c r="E293" s="26"/>
      <c r="K293" s="26"/>
      <c r="L293" s="26"/>
      <c r="M293" s="26"/>
      <c r="X293" s="27">
        <v>0.15830220101723905</v>
      </c>
      <c r="Y293" s="27">
        <v>0.35873430256110184</v>
      </c>
    </row>
    <row r="294" spans="2:25" ht="12.75">
      <c r="B294" s="26"/>
      <c r="C294" s="26"/>
      <c r="D294" s="26"/>
      <c r="E294" s="26"/>
      <c r="K294" s="26"/>
      <c r="L294" s="26"/>
      <c r="M294" s="26"/>
      <c r="X294" s="27">
        <v>0.22145055638860389</v>
      </c>
      <c r="Y294" s="27">
        <v>0.29224212769315761</v>
      </c>
    </row>
    <row r="295" spans="2:25" ht="12.75">
      <c r="B295" s="26"/>
      <c r="C295" s="26"/>
      <c r="D295" s="26"/>
      <c r="E295" s="26"/>
      <c r="K295" s="26"/>
      <c r="L295" s="26"/>
      <c r="M295" s="26"/>
      <c r="X295" s="27">
        <v>0.19352782247047753</v>
      </c>
      <c r="Y295" s="27">
        <v>0.32855711727027109</v>
      </c>
    </row>
    <row r="296" spans="2:25" ht="12.75">
      <c r="B296" s="26"/>
      <c r="C296" s="26"/>
      <c r="D296" s="26"/>
      <c r="E296" s="26"/>
      <c r="K296" s="26"/>
      <c r="L296" s="26"/>
      <c r="M296" s="26"/>
      <c r="X296" s="27">
        <v>0.18914868105515587</v>
      </c>
      <c r="Y296" s="27">
        <v>0.33123501199040767</v>
      </c>
    </row>
    <row r="297" spans="2:25" ht="12.75">
      <c r="B297" s="26"/>
      <c r="C297" s="26"/>
      <c r="D297" s="26"/>
      <c r="E297" s="26"/>
      <c r="K297" s="26"/>
      <c r="L297" s="26"/>
      <c r="M297" s="26"/>
      <c r="X297" s="27">
        <v>0.18602321607448</v>
      </c>
      <c r="Y297" s="27">
        <v>0.31948618231100112</v>
      </c>
    </row>
    <row r="298" spans="2:25" ht="12.75">
      <c r="B298" s="26"/>
      <c r="C298" s="26"/>
      <c r="D298" s="26"/>
      <c r="E298" s="26"/>
      <c r="K298" s="26"/>
      <c r="L298" s="26"/>
      <c r="M298" s="26"/>
      <c r="X298" s="27">
        <v>0.18286314355452121</v>
      </c>
      <c r="Y298" s="27">
        <v>0.34089231991826074</v>
      </c>
    </row>
    <row r="299" spans="2:25" ht="12.75">
      <c r="B299" s="26"/>
      <c r="C299" s="26"/>
      <c r="D299" s="26"/>
      <c r="E299" s="26"/>
      <c r="K299" s="26"/>
      <c r="L299" s="26"/>
      <c r="M299" s="26"/>
      <c r="X299" s="27">
        <v>0.15520354210548939</v>
      </c>
      <c r="Y299" s="27">
        <v>0.34600008597343423</v>
      </c>
    </row>
    <row r="300" spans="2:25" ht="12.75">
      <c r="B300" s="26"/>
      <c r="C300" s="26"/>
      <c r="D300" s="26"/>
      <c r="E300" s="26"/>
      <c r="K300" s="26"/>
      <c r="L300" s="26"/>
      <c r="M300" s="26"/>
      <c r="X300" s="27">
        <v>0.20267974110536077</v>
      </c>
      <c r="Y300" s="27">
        <v>0.31513547868269842</v>
      </c>
    </row>
    <row r="301" spans="2:25" ht="12.75">
      <c r="B301" s="26"/>
      <c r="C301" s="26"/>
      <c r="D301" s="26"/>
      <c r="E301" s="26"/>
      <c r="K301" s="26"/>
      <c r="L301" s="26"/>
      <c r="M301" s="26"/>
      <c r="X301" s="27">
        <v>0.20187215971619821</v>
      </c>
      <c r="Y301" s="27">
        <v>0.31192304206533139</v>
      </c>
    </row>
    <row r="302" spans="2:25" ht="12.75">
      <c r="B302" s="26"/>
      <c r="C302" s="26"/>
      <c r="D302" s="26"/>
      <c r="E302" s="26"/>
      <c r="K302" s="26"/>
      <c r="L302" s="26"/>
      <c r="M302" s="26"/>
      <c r="X302" s="27">
        <v>0.17045763479836884</v>
      </c>
      <c r="Y302" s="27">
        <v>0.3448119619392841</v>
      </c>
    </row>
    <row r="303" spans="2:25" ht="12.75">
      <c r="B303" s="26"/>
      <c r="C303" s="26"/>
      <c r="D303" s="26"/>
      <c r="E303" s="26"/>
      <c r="K303" s="26"/>
      <c r="L303" s="26"/>
      <c r="M303" s="26"/>
      <c r="X303" s="27">
        <v>0.1969766838631582</v>
      </c>
      <c r="Y303" s="27">
        <v>0.32476871199239127</v>
      </c>
    </row>
    <row r="304" spans="2:25" ht="12.75">
      <c r="B304" s="26"/>
      <c r="C304" s="26"/>
      <c r="D304" s="26"/>
      <c r="E304" s="26"/>
      <c r="K304" s="26"/>
      <c r="L304" s="26"/>
      <c r="M304" s="26"/>
      <c r="X304" s="27">
        <v>0.20274819090983007</v>
      </c>
      <c r="Y304" s="27">
        <v>0.31612326205382552</v>
      </c>
    </row>
    <row r="305" spans="2:25" ht="12.75">
      <c r="B305" s="26"/>
      <c r="C305" s="26"/>
      <c r="D305" s="26"/>
      <c r="E305" s="26"/>
      <c r="K305" s="26"/>
      <c r="L305" s="26"/>
      <c r="M305" s="26"/>
      <c r="X305" s="27">
        <v>0.18512791678380658</v>
      </c>
      <c r="Y305" s="27">
        <v>0.33010964295754852</v>
      </c>
    </row>
    <row r="306" spans="2:25" ht="12.75">
      <c r="B306" s="26"/>
      <c r="C306" s="26"/>
      <c r="D306" s="26"/>
      <c r="E306" s="26"/>
      <c r="K306" s="26"/>
      <c r="L306" s="26"/>
      <c r="M306" s="26"/>
      <c r="X306" s="27">
        <v>0.20332206939222311</v>
      </c>
      <c r="Y306" s="27">
        <v>0.31136071581552521</v>
      </c>
    </row>
    <row r="307" spans="2:25" ht="12.75">
      <c r="B307" s="26"/>
      <c r="C307" s="26"/>
      <c r="D307" s="26"/>
      <c r="E307" s="26"/>
      <c r="K307" s="26"/>
      <c r="L307" s="26"/>
      <c r="M307" s="26"/>
      <c r="X307" s="27">
        <v>0.1553926468954793</v>
      </c>
      <c r="Y307" s="27">
        <v>0.36665555925802512</v>
      </c>
    </row>
    <row r="308" spans="2:25" ht="12.75">
      <c r="B308" s="26"/>
      <c r="C308" s="26"/>
      <c r="D308" s="26"/>
      <c r="E308" s="26"/>
      <c r="K308" s="26"/>
      <c r="L308" s="26"/>
      <c r="M308" s="26"/>
      <c r="X308" s="27">
        <v>0.17037390336614203</v>
      </c>
      <c r="Y308" s="27">
        <v>0.35366893581349634</v>
      </c>
    </row>
    <row r="309" spans="2:25" ht="12.75">
      <c r="B309" s="26"/>
      <c r="C309" s="26"/>
      <c r="D309" s="26"/>
      <c r="E309" s="26"/>
      <c r="K309" s="26"/>
      <c r="L309" s="26"/>
      <c r="M309" s="26"/>
      <c r="X309" s="27">
        <v>0.16555396438008027</v>
      </c>
      <c r="Y309" s="27">
        <v>0.35950704935557393</v>
      </c>
    </row>
    <row r="310" spans="2:25" ht="12.75">
      <c r="B310" s="26"/>
      <c r="C310" s="26"/>
      <c r="D310" s="26"/>
      <c r="E310" s="26"/>
      <c r="K310" s="26"/>
      <c r="L310" s="26"/>
      <c r="M310" s="26"/>
      <c r="X310" s="27">
        <v>0.19809566991611879</v>
      </c>
      <c r="Y310" s="27">
        <v>0.31924733620494217</v>
      </c>
    </row>
    <row r="311" spans="2:25" ht="12.75">
      <c r="B311" s="26"/>
      <c r="C311" s="26"/>
      <c r="D311" s="26"/>
      <c r="E311" s="26"/>
      <c r="K311" s="26"/>
      <c r="L311" s="26"/>
      <c r="M311" s="26"/>
      <c r="X311" s="27">
        <v>0.17729609559538698</v>
      </c>
      <c r="Y311" s="27">
        <v>0.34708906488814784</v>
      </c>
    </row>
    <row r="312" spans="2:25" ht="12.75">
      <c r="B312" s="26"/>
      <c r="C312" s="26"/>
      <c r="D312" s="26"/>
      <c r="E312" s="26"/>
      <c r="K312" s="26"/>
      <c r="L312" s="26"/>
      <c r="M312" s="26"/>
      <c r="X312" s="27">
        <v>0.13833381253594021</v>
      </c>
      <c r="Y312" s="27">
        <v>0.40590856814261067</v>
      </c>
    </row>
    <row r="313" spans="2:25" ht="12.75">
      <c r="B313" s="26"/>
      <c r="C313" s="26"/>
      <c r="D313" s="26"/>
      <c r="E313" s="26"/>
      <c r="K313" s="26"/>
      <c r="L313" s="26"/>
      <c r="M313" s="26"/>
      <c r="X313" s="27">
        <v>0.1586367961249027</v>
      </c>
      <c r="Y313" s="27">
        <v>0.37390075829657182</v>
      </c>
    </row>
    <row r="314" spans="2:25" ht="12.75">
      <c r="B314" s="26"/>
      <c r="C314" s="26"/>
      <c r="D314" s="26"/>
      <c r="E314" s="26"/>
      <c r="K314" s="26"/>
      <c r="L314" s="26"/>
      <c r="M314" s="26"/>
      <c r="X314" s="27">
        <v>0.15148565867063607</v>
      </c>
      <c r="Y314" s="27">
        <v>0.37774088280758</v>
      </c>
    </row>
    <row r="315" spans="2:25" ht="12.75">
      <c r="B315" s="26"/>
      <c r="C315" s="26"/>
      <c r="D315" s="26"/>
      <c r="E315" s="26"/>
      <c r="K315" s="26"/>
      <c r="L315" s="26"/>
      <c r="M315" s="26"/>
      <c r="X315" s="27">
        <v>0.21193825042881648</v>
      </c>
      <c r="Y315" s="27">
        <v>0.30792452830188677</v>
      </c>
    </row>
    <row r="316" spans="2:25" ht="12.75">
      <c r="B316" s="26"/>
      <c r="C316" s="26"/>
      <c r="D316" s="26"/>
      <c r="E316" s="26"/>
      <c r="K316" s="26"/>
      <c r="L316" s="26"/>
      <c r="M316" s="26"/>
      <c r="X316" s="27">
        <v>0.17995593196997867</v>
      </c>
      <c r="Y316" s="27">
        <v>0.34314535564277354</v>
      </c>
    </row>
    <row r="317" spans="2:25" ht="12.75">
      <c r="B317" s="26"/>
      <c r="C317" s="26"/>
      <c r="D317" s="26"/>
      <c r="E317" s="26"/>
      <c r="K317" s="26"/>
      <c r="L317" s="26"/>
      <c r="M317" s="26"/>
      <c r="X317" s="27">
        <v>0.15568364750480346</v>
      </c>
      <c r="Y317" s="27">
        <v>0.37160513060185907</v>
      </c>
    </row>
    <row r="318" spans="2:25" ht="12.75">
      <c r="B318" s="26"/>
      <c r="C318" s="26"/>
      <c r="D318" s="26"/>
      <c r="E318" s="26"/>
      <c r="K318" s="26"/>
      <c r="L318" s="26"/>
      <c r="M318" s="26"/>
      <c r="X318" s="27">
        <v>0.189535383710141</v>
      </c>
      <c r="Y318" s="27">
        <v>0.33007445628804855</v>
      </c>
    </row>
    <row r="319" spans="2:25" ht="12.75">
      <c r="B319" s="26"/>
      <c r="C319" s="26"/>
      <c r="D319" s="26"/>
      <c r="E319" s="26"/>
      <c r="K319" s="26"/>
      <c r="L319" s="26"/>
      <c r="M319" s="26"/>
      <c r="X319" s="27">
        <v>0.18832005747005007</v>
      </c>
      <c r="Y319" s="27">
        <v>0.33038940184664795</v>
      </c>
    </row>
    <row r="320" spans="2:25" ht="12.75">
      <c r="B320" s="26"/>
      <c r="C320" s="26"/>
      <c r="D320" s="26"/>
      <c r="E320" s="26"/>
      <c r="K320" s="26"/>
      <c r="L320" s="26"/>
      <c r="M320" s="26"/>
      <c r="X320" s="27">
        <v>0.19767441860465115</v>
      </c>
      <c r="Y320" s="27">
        <v>0.32644845632180347</v>
      </c>
    </row>
    <row r="321" spans="2:25" ht="12.75">
      <c r="B321" s="26"/>
      <c r="C321" s="26"/>
      <c r="D321" s="26"/>
      <c r="E321" s="26"/>
      <c r="K321" s="26"/>
      <c r="L321" s="26"/>
      <c r="M321" s="26"/>
      <c r="X321" s="27">
        <v>0.20999179318834632</v>
      </c>
      <c r="Y321" s="27">
        <v>0.30129257283545341</v>
      </c>
    </row>
    <row r="322" spans="2:25" ht="12.75">
      <c r="B322" s="26"/>
      <c r="C322" s="26"/>
      <c r="D322" s="26"/>
      <c r="E322" s="26"/>
      <c r="K322" s="26"/>
      <c r="L322" s="26"/>
      <c r="M322" s="26"/>
      <c r="X322" s="27">
        <v>0.22129197144619722</v>
      </c>
      <c r="Y322" s="27">
        <v>0.29012073675861461</v>
      </c>
    </row>
    <row r="323" spans="2:25" ht="12.75">
      <c r="B323" s="26"/>
      <c r="C323" s="26"/>
      <c r="D323" s="26"/>
      <c r="E323" s="26"/>
      <c r="K323" s="26"/>
      <c r="L323" s="26"/>
      <c r="M323" s="26"/>
      <c r="X323" s="27">
        <v>0.23294249022892238</v>
      </c>
      <c r="Y323" s="27">
        <v>0.27906197654941373</v>
      </c>
    </row>
    <row r="324" spans="2:25" ht="12.75">
      <c r="B324" s="26"/>
      <c r="C324" s="26"/>
      <c r="D324" s="26"/>
      <c r="E324" s="26"/>
      <c r="K324" s="26"/>
      <c r="L324" s="26"/>
      <c r="M324" s="26"/>
      <c r="X324" s="27">
        <v>0.17986360818350899</v>
      </c>
      <c r="Y324" s="27">
        <v>0.33004339739615624</v>
      </c>
    </row>
    <row r="325" spans="2:25" ht="12.75">
      <c r="B325" s="26"/>
      <c r="C325" s="26"/>
      <c r="D325" s="26"/>
      <c r="E325" s="26"/>
      <c r="K325" s="26"/>
      <c r="L325" s="26"/>
      <c r="M325" s="26"/>
      <c r="X325" s="27">
        <v>0.19466593346164421</v>
      </c>
      <c r="Y325" s="27">
        <v>0.31262029144899645</v>
      </c>
    </row>
    <row r="326" spans="2:25" ht="12.75">
      <c r="B326" s="26"/>
      <c r="C326" s="26"/>
      <c r="D326" s="26"/>
      <c r="E326" s="26"/>
      <c r="K326" s="26"/>
      <c r="L326" s="26"/>
      <c r="M326" s="26"/>
      <c r="X326" s="27">
        <v>0.1518788829241812</v>
      </c>
      <c r="Y326" s="27">
        <v>0.3445925568490259</v>
      </c>
    </row>
    <row r="327" spans="2:25" ht="12.75">
      <c r="B327" s="26"/>
      <c r="C327" s="26"/>
      <c r="D327" s="26"/>
      <c r="E327" s="26"/>
      <c r="K327" s="26"/>
      <c r="L327" s="26"/>
      <c r="M327" s="26"/>
      <c r="X327" s="27">
        <v>0.17629676031212124</v>
      </c>
      <c r="Y327" s="27">
        <v>0.3460024784497433</v>
      </c>
    </row>
    <row r="328" spans="2:25" ht="12.75">
      <c r="B328" s="26"/>
      <c r="C328" s="26"/>
      <c r="D328" s="26"/>
      <c r="E328" s="26"/>
      <c r="K328" s="26"/>
      <c r="L328" s="26"/>
      <c r="M328" s="26"/>
      <c r="X328" s="27">
        <v>0.1768444896449704</v>
      </c>
      <c r="Y328" s="27">
        <v>0.34543731508875741</v>
      </c>
    </row>
    <row r="329" spans="2:25" ht="12.75">
      <c r="B329" s="26"/>
      <c r="C329" s="26"/>
      <c r="D329" s="26"/>
      <c r="E329" s="26"/>
      <c r="K329" s="26"/>
      <c r="L329" s="26"/>
      <c r="M329" s="26"/>
      <c r="X329" s="27">
        <v>0.2049451950038236</v>
      </c>
      <c r="Y329" s="27">
        <v>0.32915771457703652</v>
      </c>
    </row>
    <row r="330" spans="2:25" ht="12.75">
      <c r="B330" s="26"/>
      <c r="C330" s="26"/>
      <c r="D330" s="26"/>
      <c r="E330" s="26"/>
      <c r="K330" s="26"/>
      <c r="L330" s="26"/>
      <c r="M330" s="26"/>
    </row>
    <row r="331" spans="2:25" ht="12.75">
      <c r="B331" s="26"/>
      <c r="C331" s="26"/>
      <c r="D331" s="26"/>
      <c r="E331" s="26"/>
      <c r="K331" s="26"/>
      <c r="L331" s="26"/>
      <c r="M331" s="26"/>
    </row>
    <row r="332" spans="2:25" ht="12.75">
      <c r="B332" s="26"/>
      <c r="C332" s="26"/>
      <c r="D332" s="26"/>
      <c r="E332" s="26"/>
      <c r="K332" s="26"/>
      <c r="L332" s="26"/>
      <c r="M332" s="26"/>
    </row>
    <row r="333" spans="2:25" ht="12.75">
      <c r="B333" s="26"/>
      <c r="C333" s="26"/>
      <c r="D333" s="26"/>
      <c r="E333" s="26"/>
      <c r="K333" s="26"/>
      <c r="L333" s="26"/>
      <c r="M333" s="26"/>
    </row>
    <row r="334" spans="2:25" ht="12.75">
      <c r="B334" s="26"/>
      <c r="C334" s="26"/>
      <c r="D334" s="26"/>
      <c r="E334" s="26"/>
      <c r="K334" s="26"/>
      <c r="L334" s="26"/>
      <c r="M334" s="26"/>
      <c r="X334" s="27">
        <f t="shared" ref="X334:Y334" si="17">AVERAGE(X90:X329)</f>
        <v>0.19228012410763989</v>
      </c>
      <c r="Y334" s="27">
        <f t="shared" si="17"/>
        <v>0.32733280453396563</v>
      </c>
    </row>
    <row r="335" spans="2:25" ht="12.75">
      <c r="B335" s="26"/>
      <c r="C335" s="26"/>
      <c r="D335" s="26"/>
      <c r="E335" s="26"/>
      <c r="K335" s="26"/>
      <c r="L335" s="26"/>
      <c r="M335" s="26"/>
    </row>
    <row r="336" spans="2:25" ht="12.75">
      <c r="B336" s="26"/>
      <c r="C336" s="26"/>
      <c r="D336" s="26"/>
      <c r="E336" s="26"/>
      <c r="K336" s="26"/>
      <c r="L336" s="26"/>
      <c r="M336" s="26"/>
    </row>
    <row r="337" spans="2:25" ht="12.75">
      <c r="B337" s="26"/>
      <c r="C337" s="26"/>
      <c r="D337" s="26"/>
      <c r="E337" s="26"/>
      <c r="K337" s="26"/>
      <c r="L337" s="26"/>
      <c r="M337" s="26"/>
    </row>
    <row r="338" spans="2:25" ht="12.75">
      <c r="B338" s="26"/>
      <c r="C338" s="26"/>
      <c r="D338" s="26"/>
      <c r="E338" s="26"/>
      <c r="K338" s="26"/>
      <c r="L338" s="26"/>
      <c r="M338" s="26"/>
    </row>
    <row r="339" spans="2:25" ht="12.75">
      <c r="B339" s="26"/>
      <c r="C339" s="26"/>
      <c r="D339" s="26"/>
      <c r="E339" s="26"/>
      <c r="K339" s="26"/>
      <c r="L339" s="26"/>
      <c r="M339" s="26"/>
    </row>
    <row r="340" spans="2:25" ht="12.75">
      <c r="B340" s="26"/>
      <c r="C340" s="26"/>
      <c r="D340" s="26"/>
      <c r="E340" s="26"/>
      <c r="K340" s="26"/>
      <c r="L340" s="26"/>
      <c r="M340" s="26"/>
      <c r="X340" s="15">
        <f t="shared" ref="X340:Y340" si="18">1/X334</f>
        <v>5.2007455510076142</v>
      </c>
      <c r="Y340" s="27">
        <f t="shared" si="18"/>
        <v>3.0549947519734006</v>
      </c>
    </row>
    <row r="341" spans="2:25" ht="12.75">
      <c r="B341" s="26"/>
      <c r="C341" s="26"/>
      <c r="D341" s="26"/>
      <c r="E341" s="26"/>
      <c r="K341" s="26"/>
      <c r="L341" s="26"/>
      <c r="M341" s="26"/>
    </row>
    <row r="342" spans="2:25" ht="12.75">
      <c r="B342" s="26"/>
      <c r="C342" s="26"/>
      <c r="D342" s="26"/>
      <c r="E342" s="26"/>
      <c r="K342" s="26"/>
      <c r="L342" s="26"/>
      <c r="M342" s="26"/>
    </row>
    <row r="343" spans="2:25" ht="12.75">
      <c r="B343" s="26"/>
      <c r="C343" s="26"/>
      <c r="D343" s="26"/>
      <c r="E343" s="26"/>
      <c r="K343" s="26"/>
      <c r="L343" s="26"/>
      <c r="M343" s="26"/>
    </row>
    <row r="344" spans="2:25" ht="12.75">
      <c r="B344" s="26"/>
      <c r="C344" s="26"/>
      <c r="D344" s="26"/>
      <c r="E344" s="26"/>
      <c r="K344" s="26"/>
      <c r="L344" s="26"/>
      <c r="M344" s="26"/>
    </row>
    <row r="345" spans="2:25" ht="12.75">
      <c r="B345" s="26"/>
      <c r="C345" s="26"/>
      <c r="D345" s="26"/>
      <c r="E345" s="26"/>
      <c r="K345" s="26"/>
      <c r="L345" s="26"/>
      <c r="M345" s="26"/>
    </row>
    <row r="346" spans="2:25" ht="12.75">
      <c r="B346" s="26"/>
      <c r="C346" s="26"/>
      <c r="D346" s="26"/>
      <c r="E346" s="26"/>
      <c r="K346" s="26"/>
      <c r="L346" s="26"/>
      <c r="M346" s="26"/>
    </row>
    <row r="347" spans="2:25" ht="12.75">
      <c r="B347" s="26"/>
      <c r="C347" s="26"/>
      <c r="D347" s="26"/>
      <c r="E347" s="26"/>
      <c r="K347" s="26"/>
      <c r="L347" s="26"/>
      <c r="M347" s="26"/>
    </row>
    <row r="348" spans="2:25" ht="12.75">
      <c r="B348" s="26"/>
      <c r="C348" s="26"/>
      <c r="D348" s="26"/>
      <c r="E348" s="26"/>
      <c r="K348" s="26"/>
      <c r="L348" s="26"/>
      <c r="M348" s="26"/>
    </row>
    <row r="349" spans="2:25" ht="12.75">
      <c r="B349" s="26"/>
      <c r="C349" s="26"/>
      <c r="D349" s="26"/>
      <c r="E349" s="26"/>
      <c r="K349" s="26"/>
      <c r="L349" s="26"/>
      <c r="M349" s="26"/>
    </row>
    <row r="350" spans="2:25" ht="12.75">
      <c r="B350" s="26"/>
      <c r="C350" s="26"/>
      <c r="D350" s="26"/>
      <c r="E350" s="26"/>
      <c r="K350" s="26"/>
      <c r="L350" s="26"/>
      <c r="M350" s="26"/>
    </row>
    <row r="351" spans="2:25" ht="12.75">
      <c r="B351" s="26"/>
      <c r="C351" s="26"/>
      <c r="D351" s="26"/>
      <c r="E351" s="26"/>
      <c r="K351" s="26"/>
      <c r="L351" s="26"/>
      <c r="M351" s="26"/>
    </row>
    <row r="352" spans="2:25" ht="12.75">
      <c r="B352" s="26"/>
      <c r="C352" s="26"/>
      <c r="D352" s="26"/>
      <c r="E352" s="26"/>
      <c r="K352" s="26"/>
      <c r="L352" s="26"/>
      <c r="M352" s="26"/>
    </row>
    <row r="353" spans="2:13" ht="12.75">
      <c r="B353" s="26"/>
      <c r="C353" s="26"/>
      <c r="D353" s="26"/>
      <c r="E353" s="26"/>
      <c r="K353" s="26"/>
      <c r="L353" s="26"/>
      <c r="M353" s="26"/>
    </row>
    <row r="354" spans="2:13" ht="12.75">
      <c r="B354" s="26"/>
      <c r="C354" s="26"/>
      <c r="D354" s="26"/>
      <c r="E354" s="26"/>
      <c r="K354" s="26"/>
      <c r="L354" s="26"/>
      <c r="M354" s="26"/>
    </row>
    <row r="355" spans="2:13" ht="12.75">
      <c r="B355" s="26"/>
      <c r="C355" s="26"/>
      <c r="D355" s="26"/>
      <c r="E355" s="26"/>
      <c r="K355" s="26"/>
      <c r="L355" s="26"/>
      <c r="M355" s="26"/>
    </row>
    <row r="356" spans="2:13" ht="12.75">
      <c r="B356" s="26"/>
      <c r="C356" s="26"/>
      <c r="D356" s="26"/>
      <c r="E356" s="26"/>
      <c r="K356" s="26"/>
      <c r="L356" s="26"/>
      <c r="M356" s="26"/>
    </row>
    <row r="357" spans="2:13" ht="12.75">
      <c r="B357" s="26"/>
      <c r="C357" s="26"/>
      <c r="D357" s="26"/>
      <c r="E357" s="26"/>
      <c r="K357" s="26"/>
      <c r="L357" s="26"/>
      <c r="M357" s="26"/>
    </row>
    <row r="358" spans="2:13" ht="12.75">
      <c r="B358" s="26"/>
      <c r="C358" s="26"/>
      <c r="D358" s="26"/>
      <c r="E358" s="26"/>
      <c r="K358" s="26"/>
      <c r="L358" s="26"/>
      <c r="M358" s="26"/>
    </row>
    <row r="359" spans="2:13" ht="12.75">
      <c r="B359" s="26"/>
      <c r="C359" s="26"/>
      <c r="D359" s="26"/>
      <c r="E359" s="26"/>
      <c r="K359" s="26"/>
      <c r="L359" s="26"/>
      <c r="M359" s="26"/>
    </row>
    <row r="360" spans="2:13" ht="12.75">
      <c r="B360" s="26"/>
      <c r="C360" s="26"/>
      <c r="D360" s="26"/>
      <c r="E360" s="26"/>
      <c r="K360" s="26"/>
      <c r="L360" s="26"/>
      <c r="M360" s="26"/>
    </row>
    <row r="361" spans="2:13" ht="12.75">
      <c r="B361" s="26"/>
      <c r="C361" s="26"/>
      <c r="D361" s="26"/>
      <c r="E361" s="26"/>
      <c r="K361" s="26"/>
      <c r="L361" s="26"/>
      <c r="M361" s="26"/>
    </row>
    <row r="362" spans="2:13" ht="12.75">
      <c r="B362" s="26"/>
      <c r="C362" s="26"/>
      <c r="D362" s="26"/>
      <c r="E362" s="26"/>
      <c r="K362" s="26"/>
      <c r="L362" s="26"/>
      <c r="M362" s="26"/>
    </row>
    <row r="363" spans="2:13" ht="12.75">
      <c r="B363" s="26"/>
      <c r="C363" s="26"/>
      <c r="D363" s="26"/>
      <c r="E363" s="26"/>
      <c r="K363" s="26"/>
      <c r="L363" s="26"/>
      <c r="M363" s="26"/>
    </row>
    <row r="364" spans="2:13" ht="12.75">
      <c r="B364" s="26"/>
      <c r="C364" s="26"/>
      <c r="D364" s="26"/>
      <c r="E364" s="26"/>
      <c r="K364" s="26"/>
      <c r="L364" s="26"/>
      <c r="M364" s="26"/>
    </row>
    <row r="365" spans="2:13" ht="12.75">
      <c r="B365" s="26"/>
      <c r="C365" s="26"/>
      <c r="D365" s="26"/>
      <c r="E365" s="26"/>
      <c r="K365" s="26"/>
      <c r="L365" s="26"/>
      <c r="M365" s="26"/>
    </row>
    <row r="366" spans="2:13" ht="12.75">
      <c r="B366" s="26"/>
      <c r="C366" s="26"/>
      <c r="D366" s="26"/>
      <c r="E366" s="26"/>
      <c r="K366" s="26"/>
      <c r="L366" s="26"/>
      <c r="M366" s="26"/>
    </row>
    <row r="367" spans="2:13" ht="12.75">
      <c r="B367" s="26"/>
      <c r="C367" s="26"/>
      <c r="D367" s="26"/>
      <c r="E367" s="26"/>
      <c r="K367" s="26"/>
      <c r="L367" s="26"/>
      <c r="M367" s="26"/>
    </row>
    <row r="368" spans="2:13" ht="12.75">
      <c r="B368" s="26"/>
      <c r="C368" s="26"/>
      <c r="D368" s="26"/>
      <c r="E368" s="26"/>
      <c r="K368" s="26"/>
      <c r="L368" s="26"/>
      <c r="M368" s="26"/>
    </row>
    <row r="369" spans="2:13" ht="12.75">
      <c r="B369" s="26"/>
      <c r="C369" s="26"/>
      <c r="D369" s="26"/>
      <c r="E369" s="26"/>
      <c r="K369" s="26"/>
      <c r="L369" s="26"/>
      <c r="M369" s="26"/>
    </row>
    <row r="370" spans="2:13" ht="12.75">
      <c r="B370" s="26"/>
      <c r="C370" s="26"/>
      <c r="D370" s="26"/>
      <c r="E370" s="26"/>
      <c r="K370" s="26"/>
      <c r="L370" s="26"/>
      <c r="M370" s="26"/>
    </row>
    <row r="371" spans="2:13" ht="12.75">
      <c r="B371" s="26"/>
      <c r="C371" s="26"/>
      <c r="D371" s="26"/>
      <c r="E371" s="26"/>
      <c r="K371" s="26"/>
      <c r="L371" s="26"/>
      <c r="M371" s="26"/>
    </row>
    <row r="372" spans="2:13" ht="12.75">
      <c r="B372" s="26"/>
      <c r="C372" s="26"/>
      <c r="D372" s="26"/>
      <c r="E372" s="26"/>
      <c r="K372" s="26"/>
      <c r="L372" s="26"/>
      <c r="M372" s="26"/>
    </row>
    <row r="373" spans="2:13" ht="12.75">
      <c r="B373" s="26"/>
      <c r="C373" s="26"/>
      <c r="D373" s="26"/>
      <c r="E373" s="26"/>
      <c r="K373" s="26"/>
      <c r="L373" s="26"/>
      <c r="M373" s="26"/>
    </row>
    <row r="374" spans="2:13" ht="12.75">
      <c r="B374" s="26"/>
      <c r="C374" s="26"/>
      <c r="D374" s="26"/>
      <c r="E374" s="26"/>
      <c r="K374" s="26"/>
      <c r="L374" s="26"/>
      <c r="M374" s="26"/>
    </row>
    <row r="375" spans="2:13" ht="12.75">
      <c r="B375" s="26"/>
      <c r="C375" s="26"/>
      <c r="D375" s="26"/>
      <c r="E375" s="26"/>
      <c r="K375" s="26"/>
      <c r="L375" s="26"/>
      <c r="M375" s="26"/>
    </row>
    <row r="376" spans="2:13" ht="12.75">
      <c r="B376" s="26"/>
      <c r="C376" s="26"/>
      <c r="D376" s="26"/>
      <c r="E376" s="26"/>
      <c r="K376" s="26"/>
      <c r="L376" s="26"/>
      <c r="M376" s="26"/>
    </row>
    <row r="377" spans="2:13" ht="12.75">
      <c r="B377" s="26"/>
      <c r="C377" s="26"/>
      <c r="D377" s="26"/>
      <c r="E377" s="26"/>
      <c r="K377" s="26"/>
      <c r="L377" s="26"/>
      <c r="M377" s="26"/>
    </row>
    <row r="378" spans="2:13" ht="12.75">
      <c r="B378" s="26"/>
      <c r="C378" s="26"/>
      <c r="D378" s="26"/>
      <c r="E378" s="26"/>
      <c r="K378" s="26"/>
      <c r="L378" s="26"/>
      <c r="M378" s="26"/>
    </row>
    <row r="379" spans="2:13" ht="12.75">
      <c r="B379" s="26"/>
      <c r="C379" s="26"/>
      <c r="D379" s="26"/>
      <c r="E379" s="26"/>
      <c r="K379" s="26"/>
      <c r="L379" s="26"/>
      <c r="M379" s="26"/>
    </row>
    <row r="380" spans="2:13" ht="12.75">
      <c r="B380" s="26"/>
      <c r="C380" s="26"/>
      <c r="D380" s="26"/>
      <c r="E380" s="26"/>
      <c r="K380" s="26"/>
      <c r="L380" s="26"/>
      <c r="M380" s="26"/>
    </row>
    <row r="381" spans="2:13" ht="12.75">
      <c r="B381" s="26"/>
      <c r="C381" s="26"/>
      <c r="D381" s="26"/>
      <c r="E381" s="26"/>
      <c r="K381" s="26"/>
      <c r="L381" s="26"/>
      <c r="M381" s="26"/>
    </row>
    <row r="382" spans="2:13" ht="12.75">
      <c r="B382" s="26"/>
      <c r="C382" s="26"/>
      <c r="D382" s="26"/>
      <c r="E382" s="26"/>
      <c r="K382" s="26"/>
      <c r="L382" s="26"/>
      <c r="M382" s="26"/>
    </row>
    <row r="383" spans="2:13" ht="12.75">
      <c r="B383" s="26"/>
      <c r="C383" s="26"/>
      <c r="D383" s="26"/>
      <c r="E383" s="26"/>
      <c r="K383" s="26"/>
      <c r="L383" s="26"/>
      <c r="M383" s="26"/>
    </row>
    <row r="384" spans="2:13" ht="12.75">
      <c r="B384" s="26"/>
      <c r="C384" s="26"/>
      <c r="D384" s="26"/>
      <c r="E384" s="26"/>
      <c r="K384" s="26"/>
      <c r="L384" s="26"/>
      <c r="M384" s="26"/>
    </row>
    <row r="385" spans="2:13" ht="12.75">
      <c r="B385" s="26"/>
      <c r="C385" s="26"/>
      <c r="D385" s="26"/>
      <c r="E385" s="26"/>
      <c r="K385" s="26"/>
      <c r="L385" s="26"/>
      <c r="M385" s="26"/>
    </row>
    <row r="386" spans="2:13" ht="12.75">
      <c r="B386" s="26"/>
      <c r="C386" s="26"/>
      <c r="D386" s="26"/>
      <c r="E386" s="26"/>
      <c r="K386" s="26"/>
      <c r="L386" s="26"/>
      <c r="M386" s="26"/>
    </row>
    <row r="387" spans="2:13" ht="12.75">
      <c r="B387" s="26"/>
      <c r="C387" s="26"/>
      <c r="D387" s="26"/>
      <c r="E387" s="26"/>
      <c r="K387" s="26"/>
      <c r="L387" s="26"/>
      <c r="M387" s="26"/>
    </row>
    <row r="388" spans="2:13" ht="12.75">
      <c r="B388" s="26"/>
      <c r="C388" s="26"/>
      <c r="D388" s="26"/>
      <c r="E388" s="26"/>
      <c r="K388" s="26"/>
      <c r="L388" s="26"/>
      <c r="M388" s="26"/>
    </row>
    <row r="389" spans="2:13" ht="12.75">
      <c r="B389" s="26"/>
      <c r="C389" s="26"/>
      <c r="D389" s="26"/>
      <c r="E389" s="26"/>
      <c r="K389" s="26"/>
      <c r="L389" s="26"/>
      <c r="M389" s="26"/>
    </row>
    <row r="390" spans="2:13" ht="12.75">
      <c r="B390" s="26"/>
      <c r="C390" s="26"/>
      <c r="D390" s="26"/>
      <c r="E390" s="26"/>
      <c r="K390" s="26"/>
      <c r="L390" s="26"/>
      <c r="M390" s="26"/>
    </row>
    <row r="391" spans="2:13" ht="12.75">
      <c r="B391" s="26"/>
      <c r="C391" s="26"/>
      <c r="D391" s="26"/>
      <c r="E391" s="26"/>
      <c r="K391" s="26"/>
      <c r="L391" s="26"/>
      <c r="M391" s="26"/>
    </row>
    <row r="392" spans="2:13" ht="12.75">
      <c r="B392" s="26"/>
      <c r="C392" s="26"/>
      <c r="D392" s="26"/>
      <c r="E392" s="26"/>
      <c r="K392" s="26"/>
      <c r="L392" s="26"/>
      <c r="M392" s="26"/>
    </row>
    <row r="393" spans="2:13" ht="12.75">
      <c r="B393" s="26"/>
      <c r="C393" s="26"/>
      <c r="D393" s="26"/>
      <c r="E393" s="26"/>
      <c r="K393" s="26"/>
      <c r="L393" s="26"/>
      <c r="M393" s="26"/>
    </row>
    <row r="394" spans="2:13" ht="12.75">
      <c r="B394" s="26"/>
      <c r="C394" s="26"/>
      <c r="D394" s="26"/>
      <c r="E394" s="26"/>
      <c r="K394" s="26"/>
      <c r="L394" s="26"/>
      <c r="M394" s="26"/>
    </row>
    <row r="395" spans="2:13" ht="12.75">
      <c r="B395" s="26"/>
      <c r="C395" s="26"/>
      <c r="D395" s="26"/>
      <c r="E395" s="26"/>
      <c r="K395" s="26"/>
      <c r="L395" s="26"/>
      <c r="M395" s="26"/>
    </row>
    <row r="396" spans="2:13" ht="12.75">
      <c r="B396" s="26"/>
      <c r="C396" s="26"/>
      <c r="D396" s="26"/>
      <c r="E396" s="26"/>
      <c r="K396" s="26"/>
      <c r="L396" s="26"/>
      <c r="M396" s="26"/>
    </row>
    <row r="397" spans="2:13" ht="12.75">
      <c r="B397" s="26"/>
      <c r="C397" s="26"/>
      <c r="D397" s="26"/>
      <c r="E397" s="26"/>
      <c r="K397" s="26"/>
      <c r="L397" s="26"/>
      <c r="M397" s="26"/>
    </row>
    <row r="398" spans="2:13" ht="12.75">
      <c r="B398" s="26"/>
      <c r="C398" s="26"/>
      <c r="D398" s="26"/>
      <c r="E398" s="26"/>
      <c r="K398" s="26"/>
      <c r="L398" s="26"/>
      <c r="M398" s="26"/>
    </row>
    <row r="399" spans="2:13" ht="12.75">
      <c r="B399" s="26"/>
      <c r="C399" s="26"/>
      <c r="D399" s="26"/>
      <c r="E399" s="26"/>
      <c r="K399" s="26"/>
      <c r="L399" s="26"/>
      <c r="M399" s="26"/>
    </row>
    <row r="400" spans="2:13" ht="12.75">
      <c r="B400" s="26"/>
      <c r="C400" s="26"/>
      <c r="D400" s="26"/>
      <c r="E400" s="26"/>
      <c r="K400" s="26"/>
      <c r="L400" s="26"/>
      <c r="M400" s="26"/>
    </row>
    <row r="401" spans="2:13" ht="12.75">
      <c r="B401" s="26"/>
      <c r="C401" s="26"/>
      <c r="D401" s="26"/>
      <c r="E401" s="26"/>
      <c r="K401" s="26"/>
      <c r="L401" s="26"/>
      <c r="M401" s="26"/>
    </row>
    <row r="402" spans="2:13" ht="12.75">
      <c r="B402" s="26"/>
      <c r="C402" s="26"/>
      <c r="D402" s="26"/>
      <c r="E402" s="26"/>
      <c r="K402" s="26"/>
      <c r="L402" s="26"/>
      <c r="M402" s="26"/>
    </row>
    <row r="403" spans="2:13" ht="12.75">
      <c r="B403" s="26"/>
      <c r="C403" s="26"/>
      <c r="D403" s="26"/>
      <c r="E403" s="26"/>
      <c r="K403" s="26"/>
      <c r="L403" s="26"/>
      <c r="M403" s="26"/>
    </row>
    <row r="404" spans="2:13" ht="12.75">
      <c r="B404" s="26"/>
      <c r="C404" s="26"/>
      <c r="D404" s="26"/>
      <c r="E404" s="26"/>
      <c r="K404" s="26"/>
      <c r="L404" s="26"/>
      <c r="M404" s="26"/>
    </row>
    <row r="405" spans="2:13" ht="12.75">
      <c r="B405" s="26"/>
      <c r="C405" s="26"/>
      <c r="D405" s="26"/>
      <c r="E405" s="26"/>
      <c r="K405" s="26"/>
      <c r="L405" s="26"/>
      <c r="M405" s="26"/>
    </row>
    <row r="406" spans="2:13" ht="12.75">
      <c r="B406" s="26"/>
      <c r="C406" s="26"/>
      <c r="D406" s="26"/>
      <c r="E406" s="26"/>
      <c r="K406" s="26"/>
      <c r="L406" s="26"/>
      <c r="M406" s="26"/>
    </row>
    <row r="407" spans="2:13" ht="12.75">
      <c r="B407" s="26"/>
      <c r="C407" s="26"/>
      <c r="D407" s="26"/>
      <c r="E407" s="26"/>
      <c r="K407" s="26"/>
      <c r="L407" s="26"/>
      <c r="M407" s="26"/>
    </row>
    <row r="408" spans="2:13" ht="12.75">
      <c r="B408" s="26"/>
      <c r="C408" s="26"/>
      <c r="D408" s="26"/>
      <c r="E408" s="26"/>
      <c r="K408" s="26"/>
      <c r="L408" s="26"/>
      <c r="M408" s="26"/>
    </row>
    <row r="409" spans="2:13" ht="12.75">
      <c r="B409" s="26"/>
      <c r="C409" s="26"/>
      <c r="D409" s="26"/>
      <c r="E409" s="26"/>
      <c r="K409" s="26"/>
      <c r="L409" s="26"/>
      <c r="M409" s="26"/>
    </row>
    <row r="410" spans="2:13" ht="12.75">
      <c r="B410" s="26"/>
      <c r="C410" s="26"/>
      <c r="D410" s="26"/>
      <c r="E410" s="26"/>
      <c r="K410" s="26"/>
      <c r="L410" s="26"/>
      <c r="M410" s="26"/>
    </row>
    <row r="411" spans="2:13" ht="12.75">
      <c r="B411" s="26"/>
      <c r="C411" s="26"/>
      <c r="D411" s="26"/>
      <c r="E411" s="26"/>
      <c r="K411" s="26"/>
      <c r="L411" s="26"/>
      <c r="M411" s="26"/>
    </row>
    <row r="412" spans="2:13" ht="12.75">
      <c r="B412" s="26"/>
      <c r="C412" s="26"/>
      <c r="D412" s="26"/>
      <c r="E412" s="26"/>
      <c r="K412" s="26"/>
      <c r="L412" s="26"/>
      <c r="M412" s="26"/>
    </row>
    <row r="413" spans="2:13" ht="12.75">
      <c r="B413" s="26"/>
      <c r="C413" s="26"/>
      <c r="D413" s="26"/>
      <c r="E413" s="26"/>
      <c r="K413" s="26"/>
      <c r="L413" s="26"/>
      <c r="M413" s="26"/>
    </row>
    <row r="414" spans="2:13" ht="12.75">
      <c r="B414" s="26"/>
      <c r="C414" s="26"/>
      <c r="D414" s="26"/>
      <c r="E414" s="26"/>
      <c r="K414" s="26"/>
      <c r="L414" s="26"/>
      <c r="M414" s="26"/>
    </row>
    <row r="415" spans="2:13" ht="12.75">
      <c r="B415" s="26"/>
      <c r="C415" s="26"/>
      <c r="D415" s="26"/>
      <c r="E415" s="26"/>
      <c r="K415" s="26"/>
      <c r="L415" s="26"/>
      <c r="M415" s="26"/>
    </row>
    <row r="416" spans="2:13" ht="12.75">
      <c r="B416" s="26"/>
      <c r="C416" s="26"/>
      <c r="D416" s="26"/>
      <c r="E416" s="26"/>
      <c r="K416" s="26"/>
      <c r="L416" s="26"/>
      <c r="M416" s="26"/>
    </row>
    <row r="417" spans="2:13" ht="12.75">
      <c r="B417" s="26"/>
      <c r="C417" s="26"/>
      <c r="D417" s="26"/>
      <c r="E417" s="26"/>
      <c r="K417" s="26"/>
      <c r="L417" s="26"/>
      <c r="M417" s="26"/>
    </row>
    <row r="418" spans="2:13" ht="12.75">
      <c r="B418" s="26"/>
      <c r="C418" s="26"/>
      <c r="D418" s="26"/>
      <c r="E418" s="26"/>
      <c r="K418" s="26"/>
      <c r="L418" s="26"/>
      <c r="M418" s="26"/>
    </row>
    <row r="419" spans="2:13" ht="12.75">
      <c r="B419" s="26"/>
      <c r="C419" s="26"/>
      <c r="D419" s="26"/>
      <c r="E419" s="26"/>
      <c r="K419" s="26"/>
      <c r="L419" s="26"/>
      <c r="M419" s="26"/>
    </row>
    <row r="420" spans="2:13" ht="12.75">
      <c r="B420" s="26"/>
      <c r="C420" s="26"/>
      <c r="D420" s="26"/>
      <c r="E420" s="26"/>
      <c r="K420" s="26"/>
      <c r="L420" s="26"/>
      <c r="M420" s="26"/>
    </row>
    <row r="421" spans="2:13" ht="12.75">
      <c r="B421" s="26"/>
      <c r="C421" s="26"/>
      <c r="D421" s="26"/>
      <c r="E421" s="26"/>
      <c r="K421" s="26"/>
      <c r="L421" s="26"/>
      <c r="M421" s="26"/>
    </row>
    <row r="422" spans="2:13" ht="12.75">
      <c r="B422" s="26"/>
      <c r="C422" s="26"/>
      <c r="D422" s="26"/>
      <c r="E422" s="26"/>
      <c r="K422" s="26"/>
      <c r="L422" s="26"/>
      <c r="M422" s="26"/>
    </row>
    <row r="423" spans="2:13" ht="12.75">
      <c r="B423" s="26"/>
      <c r="C423" s="26"/>
      <c r="D423" s="26"/>
      <c r="E423" s="26"/>
      <c r="K423" s="26"/>
      <c r="L423" s="26"/>
      <c r="M423" s="26"/>
    </row>
    <row r="424" spans="2:13" ht="12.75">
      <c r="B424" s="26"/>
      <c r="C424" s="26"/>
      <c r="D424" s="26"/>
      <c r="E424" s="26"/>
      <c r="K424" s="26"/>
      <c r="L424" s="26"/>
      <c r="M424" s="26"/>
    </row>
    <row r="425" spans="2:13" ht="12.75">
      <c r="B425" s="26"/>
      <c r="C425" s="26"/>
      <c r="D425" s="26"/>
      <c r="E425" s="26"/>
      <c r="K425" s="26"/>
      <c r="L425" s="26"/>
      <c r="M425" s="26"/>
    </row>
    <row r="426" spans="2:13" ht="12.75">
      <c r="B426" s="26"/>
      <c r="C426" s="26"/>
      <c r="D426" s="26"/>
      <c r="E426" s="26"/>
      <c r="K426" s="26"/>
      <c r="L426" s="26"/>
      <c r="M426" s="26"/>
    </row>
    <row r="427" spans="2:13" ht="12.75">
      <c r="B427" s="26"/>
      <c r="C427" s="26"/>
      <c r="D427" s="26"/>
      <c r="E427" s="26"/>
      <c r="K427" s="26"/>
      <c r="L427" s="26"/>
      <c r="M427" s="26"/>
    </row>
    <row r="428" spans="2:13" ht="12.75">
      <c r="B428" s="26"/>
      <c r="C428" s="26"/>
      <c r="D428" s="26"/>
      <c r="E428" s="26"/>
      <c r="K428" s="26"/>
      <c r="L428" s="26"/>
      <c r="M428" s="26"/>
    </row>
    <row r="429" spans="2:13" ht="12.75">
      <c r="B429" s="26"/>
      <c r="C429" s="26"/>
      <c r="D429" s="26"/>
      <c r="E429" s="26"/>
      <c r="K429" s="26"/>
      <c r="L429" s="26"/>
      <c r="M429" s="26"/>
    </row>
    <row r="430" spans="2:13" ht="12.75">
      <c r="B430" s="26"/>
      <c r="C430" s="26"/>
      <c r="D430" s="26"/>
      <c r="E430" s="26"/>
      <c r="K430" s="26"/>
      <c r="L430" s="26"/>
      <c r="M430" s="26"/>
    </row>
    <row r="431" spans="2:13" ht="12.75">
      <c r="B431" s="26"/>
      <c r="C431" s="26"/>
      <c r="D431" s="26"/>
      <c r="E431" s="26"/>
      <c r="K431" s="26"/>
      <c r="L431" s="26"/>
      <c r="M431" s="26"/>
    </row>
    <row r="432" spans="2:13" ht="12.75">
      <c r="B432" s="26"/>
      <c r="C432" s="26"/>
      <c r="D432" s="26"/>
      <c r="E432" s="26"/>
      <c r="K432" s="26"/>
      <c r="L432" s="26"/>
      <c r="M432" s="26"/>
    </row>
    <row r="433" spans="2:13" ht="12.75">
      <c r="B433" s="26"/>
      <c r="C433" s="26"/>
      <c r="D433" s="26"/>
      <c r="E433" s="26"/>
      <c r="K433" s="26"/>
      <c r="L433" s="26"/>
      <c r="M433" s="26"/>
    </row>
    <row r="434" spans="2:13" ht="12.75">
      <c r="B434" s="26"/>
      <c r="C434" s="26"/>
      <c r="D434" s="26"/>
      <c r="E434" s="26"/>
      <c r="K434" s="26"/>
      <c r="L434" s="26"/>
      <c r="M434" s="26"/>
    </row>
    <row r="435" spans="2:13" ht="12.75">
      <c r="B435" s="26"/>
      <c r="C435" s="26"/>
      <c r="D435" s="26"/>
      <c r="E435" s="26"/>
      <c r="K435" s="26"/>
      <c r="L435" s="26"/>
      <c r="M435" s="26"/>
    </row>
    <row r="436" spans="2:13" ht="12.75">
      <c r="B436" s="26"/>
      <c r="C436" s="26"/>
      <c r="D436" s="26"/>
      <c r="E436" s="26"/>
      <c r="K436" s="26"/>
      <c r="L436" s="26"/>
      <c r="M436" s="26"/>
    </row>
    <row r="437" spans="2:13" ht="12.75">
      <c r="B437" s="26"/>
      <c r="C437" s="26"/>
      <c r="D437" s="26"/>
      <c r="E437" s="26"/>
      <c r="K437" s="26"/>
      <c r="L437" s="26"/>
      <c r="M437" s="26"/>
    </row>
    <row r="438" spans="2:13" ht="12.75">
      <c r="B438" s="26"/>
      <c r="C438" s="26"/>
      <c r="D438" s="26"/>
      <c r="E438" s="26"/>
      <c r="K438" s="26"/>
      <c r="L438" s="26"/>
      <c r="M438" s="26"/>
    </row>
    <row r="439" spans="2:13" ht="12.75">
      <c r="B439" s="26"/>
      <c r="C439" s="26"/>
      <c r="D439" s="26"/>
      <c r="E439" s="26"/>
      <c r="K439" s="26"/>
      <c r="L439" s="26"/>
      <c r="M439" s="26"/>
    </row>
    <row r="440" spans="2:13" ht="12.75">
      <c r="B440" s="26"/>
      <c r="C440" s="26"/>
      <c r="D440" s="26"/>
      <c r="E440" s="26"/>
      <c r="K440" s="26"/>
      <c r="L440" s="26"/>
      <c r="M440" s="26"/>
    </row>
    <row r="441" spans="2:13" ht="12.75">
      <c r="B441" s="26"/>
      <c r="C441" s="26"/>
      <c r="D441" s="26"/>
      <c r="E441" s="26"/>
      <c r="K441" s="26"/>
      <c r="L441" s="26"/>
      <c r="M441" s="26"/>
    </row>
    <row r="442" spans="2:13" ht="12.75">
      <c r="B442" s="26"/>
      <c r="C442" s="26"/>
      <c r="D442" s="26"/>
      <c r="E442" s="26"/>
      <c r="K442" s="26"/>
      <c r="L442" s="26"/>
      <c r="M442" s="26"/>
    </row>
    <row r="443" spans="2:13" ht="12.75">
      <c r="B443" s="26"/>
      <c r="C443" s="26"/>
      <c r="D443" s="26"/>
      <c r="E443" s="26"/>
      <c r="K443" s="26"/>
      <c r="L443" s="26"/>
      <c r="M443" s="26"/>
    </row>
    <row r="444" spans="2:13" ht="12.75">
      <c r="B444" s="26"/>
      <c r="C444" s="26"/>
      <c r="D444" s="26"/>
      <c r="E444" s="26"/>
      <c r="K444" s="26"/>
      <c r="L444" s="26"/>
      <c r="M444" s="26"/>
    </row>
    <row r="445" spans="2:13" ht="12.75">
      <c r="B445" s="26"/>
      <c r="C445" s="26"/>
      <c r="D445" s="26"/>
      <c r="E445" s="26"/>
      <c r="K445" s="26"/>
      <c r="L445" s="26"/>
      <c r="M445" s="26"/>
    </row>
    <row r="446" spans="2:13" ht="12.75">
      <c r="B446" s="26"/>
      <c r="C446" s="26"/>
      <c r="D446" s="26"/>
      <c r="E446" s="26"/>
      <c r="K446" s="26"/>
      <c r="L446" s="26"/>
      <c r="M446" s="26"/>
    </row>
    <row r="447" spans="2:13" ht="12.75">
      <c r="B447" s="26"/>
      <c r="C447" s="26"/>
      <c r="D447" s="26"/>
      <c r="E447" s="26"/>
      <c r="K447" s="26"/>
      <c r="L447" s="26"/>
      <c r="M447" s="26"/>
    </row>
    <row r="448" spans="2:13" ht="12.75">
      <c r="B448" s="26"/>
      <c r="C448" s="26"/>
      <c r="D448" s="26"/>
      <c r="E448" s="26"/>
      <c r="K448" s="26"/>
      <c r="L448" s="26"/>
      <c r="M448" s="26"/>
    </row>
    <row r="449" spans="2:13" ht="12.75">
      <c r="B449" s="26"/>
      <c r="C449" s="26"/>
      <c r="D449" s="26"/>
      <c r="E449" s="26"/>
      <c r="K449" s="26"/>
      <c r="L449" s="26"/>
      <c r="M449" s="26"/>
    </row>
    <row r="450" spans="2:13" ht="12.75">
      <c r="B450" s="26"/>
      <c r="C450" s="26"/>
      <c r="D450" s="26"/>
      <c r="E450" s="26"/>
      <c r="K450" s="26"/>
      <c r="L450" s="26"/>
      <c r="M450" s="26"/>
    </row>
    <row r="451" spans="2:13" ht="12.75">
      <c r="B451" s="26"/>
      <c r="C451" s="26"/>
      <c r="D451" s="26"/>
      <c r="E451" s="26"/>
      <c r="K451" s="26"/>
      <c r="L451" s="26"/>
      <c r="M451" s="26"/>
    </row>
    <row r="452" spans="2:13" ht="12.75">
      <c r="B452" s="26"/>
      <c r="C452" s="26"/>
      <c r="D452" s="26"/>
      <c r="E452" s="26"/>
      <c r="K452" s="26"/>
      <c r="L452" s="26"/>
      <c r="M452" s="26"/>
    </row>
    <row r="453" spans="2:13" ht="12.75">
      <c r="B453" s="26"/>
      <c r="C453" s="26"/>
      <c r="D453" s="26"/>
      <c r="E453" s="26"/>
      <c r="K453" s="26"/>
      <c r="L453" s="26"/>
      <c r="M453" s="26"/>
    </row>
    <row r="454" spans="2:13" ht="12.75">
      <c r="B454" s="26"/>
      <c r="C454" s="26"/>
      <c r="D454" s="26"/>
      <c r="E454" s="26"/>
      <c r="K454" s="26"/>
      <c r="L454" s="26"/>
      <c r="M454" s="26"/>
    </row>
    <row r="455" spans="2:13" ht="12.75">
      <c r="B455" s="26"/>
      <c r="C455" s="26"/>
      <c r="D455" s="26"/>
      <c r="E455" s="26"/>
      <c r="K455" s="26"/>
      <c r="L455" s="26"/>
      <c r="M455" s="26"/>
    </row>
    <row r="456" spans="2:13" ht="12.75">
      <c r="B456" s="26"/>
      <c r="C456" s="26"/>
      <c r="D456" s="26"/>
      <c r="E456" s="26"/>
      <c r="K456" s="26"/>
      <c r="L456" s="26"/>
      <c r="M456" s="26"/>
    </row>
    <row r="457" spans="2:13" ht="12.75">
      <c r="B457" s="26"/>
      <c r="C457" s="26"/>
      <c r="D457" s="26"/>
      <c r="E457" s="26"/>
      <c r="K457" s="26"/>
      <c r="L457" s="26"/>
      <c r="M457" s="26"/>
    </row>
    <row r="458" spans="2:13" ht="12.75">
      <c r="B458" s="26"/>
      <c r="C458" s="26"/>
      <c r="D458" s="26"/>
      <c r="E458" s="26"/>
      <c r="K458" s="26"/>
      <c r="L458" s="26"/>
      <c r="M458" s="26"/>
    </row>
    <row r="459" spans="2:13" ht="12.75">
      <c r="B459" s="26"/>
      <c r="C459" s="26"/>
      <c r="D459" s="26"/>
      <c r="E459" s="26"/>
      <c r="K459" s="26"/>
      <c r="L459" s="26"/>
      <c r="M459" s="26"/>
    </row>
    <row r="460" spans="2:13" ht="12.75">
      <c r="B460" s="26"/>
      <c r="C460" s="26"/>
      <c r="D460" s="26"/>
      <c r="E460" s="26"/>
      <c r="K460" s="26"/>
      <c r="L460" s="26"/>
      <c r="M460" s="26"/>
    </row>
    <row r="461" spans="2:13" ht="12.75">
      <c r="B461" s="26"/>
      <c r="C461" s="26"/>
      <c r="D461" s="26"/>
      <c r="E461" s="26"/>
      <c r="K461" s="26"/>
      <c r="L461" s="26"/>
      <c r="M461" s="26"/>
    </row>
    <row r="462" spans="2:13" ht="12.75">
      <c r="B462" s="26"/>
      <c r="C462" s="26"/>
      <c r="D462" s="26"/>
      <c r="E462" s="26"/>
      <c r="K462" s="26"/>
      <c r="L462" s="26"/>
      <c r="M462" s="26"/>
    </row>
    <row r="463" spans="2:13" ht="12.75">
      <c r="B463" s="26"/>
      <c r="C463" s="26"/>
      <c r="D463" s="26"/>
      <c r="E463" s="26"/>
      <c r="K463" s="26"/>
      <c r="L463" s="26"/>
      <c r="M463" s="26"/>
    </row>
    <row r="464" spans="2:13" ht="12.75">
      <c r="B464" s="26"/>
      <c r="C464" s="26"/>
      <c r="D464" s="26"/>
      <c r="E464" s="26"/>
      <c r="K464" s="26"/>
      <c r="L464" s="26"/>
      <c r="M464" s="26"/>
    </row>
    <row r="465" spans="2:13" ht="12.75">
      <c r="B465" s="26"/>
      <c r="C465" s="26"/>
      <c r="D465" s="26"/>
      <c r="E465" s="26"/>
      <c r="K465" s="26"/>
      <c r="L465" s="26"/>
      <c r="M465" s="26"/>
    </row>
    <row r="466" spans="2:13" ht="12.75">
      <c r="B466" s="26"/>
      <c r="C466" s="26"/>
      <c r="D466" s="26"/>
      <c r="E466" s="26"/>
      <c r="K466" s="26"/>
      <c r="L466" s="26"/>
      <c r="M466" s="26"/>
    </row>
    <row r="467" spans="2:13" ht="12.75">
      <c r="B467" s="26"/>
      <c r="C467" s="26"/>
      <c r="D467" s="26"/>
      <c r="E467" s="26"/>
      <c r="K467" s="26"/>
      <c r="L467" s="26"/>
      <c r="M467" s="26"/>
    </row>
    <row r="468" spans="2:13" ht="12.75">
      <c r="B468" s="26"/>
      <c r="C468" s="26"/>
      <c r="D468" s="26"/>
      <c r="E468" s="26"/>
      <c r="K468" s="26"/>
      <c r="L468" s="26"/>
      <c r="M468" s="26"/>
    </row>
    <row r="469" spans="2:13" ht="12.75">
      <c r="B469" s="26"/>
      <c r="C469" s="26"/>
      <c r="D469" s="26"/>
      <c r="E469" s="26"/>
      <c r="K469" s="26"/>
      <c r="L469" s="26"/>
      <c r="M469" s="26"/>
    </row>
    <row r="470" spans="2:13" ht="12.75">
      <c r="B470" s="26"/>
      <c r="C470" s="26"/>
      <c r="D470" s="26"/>
      <c r="E470" s="26"/>
      <c r="K470" s="26"/>
      <c r="L470" s="26"/>
      <c r="M470" s="26"/>
    </row>
    <row r="471" spans="2:13" ht="12.75">
      <c r="B471" s="26"/>
      <c r="C471" s="26"/>
      <c r="D471" s="26"/>
      <c r="E471" s="26"/>
      <c r="K471" s="26"/>
      <c r="L471" s="26"/>
      <c r="M471" s="26"/>
    </row>
    <row r="472" spans="2:13" ht="12.75">
      <c r="B472" s="26"/>
      <c r="C472" s="26"/>
      <c r="D472" s="26"/>
      <c r="E472" s="26"/>
      <c r="K472" s="26"/>
      <c r="L472" s="26"/>
      <c r="M472" s="26"/>
    </row>
    <row r="473" spans="2:13" ht="12.75">
      <c r="B473" s="26"/>
      <c r="C473" s="26"/>
      <c r="D473" s="26"/>
      <c r="E473" s="26"/>
      <c r="K473" s="26"/>
      <c r="L473" s="26"/>
      <c r="M473" s="26"/>
    </row>
    <row r="474" spans="2:13" ht="12.75">
      <c r="B474" s="26"/>
      <c r="C474" s="26"/>
      <c r="D474" s="26"/>
      <c r="E474" s="26"/>
      <c r="K474" s="26"/>
      <c r="L474" s="26"/>
      <c r="M474" s="26"/>
    </row>
    <row r="475" spans="2:13" ht="12.75">
      <c r="B475" s="26"/>
      <c r="C475" s="26"/>
      <c r="D475" s="26"/>
      <c r="E475" s="26"/>
      <c r="K475" s="26"/>
      <c r="L475" s="26"/>
      <c r="M475" s="26"/>
    </row>
    <row r="476" spans="2:13" ht="12.75">
      <c r="B476" s="26"/>
      <c r="C476" s="26"/>
      <c r="D476" s="26"/>
      <c r="E476" s="26"/>
      <c r="K476" s="26"/>
      <c r="L476" s="26"/>
      <c r="M476" s="26"/>
    </row>
    <row r="477" spans="2:13" ht="12.75">
      <c r="B477" s="26"/>
      <c r="C477" s="26"/>
      <c r="D477" s="26"/>
      <c r="E477" s="26"/>
      <c r="K477" s="26"/>
      <c r="L477" s="26"/>
      <c r="M477" s="26"/>
    </row>
    <row r="478" spans="2:13" ht="12.75">
      <c r="B478" s="26"/>
      <c r="C478" s="26"/>
      <c r="D478" s="26"/>
      <c r="E478" s="26"/>
      <c r="K478" s="26"/>
      <c r="L478" s="26"/>
      <c r="M478" s="26"/>
    </row>
    <row r="479" spans="2:13" ht="12.75">
      <c r="B479" s="26"/>
      <c r="C479" s="26"/>
      <c r="D479" s="26"/>
      <c r="E479" s="26"/>
      <c r="K479" s="26"/>
      <c r="L479" s="26"/>
      <c r="M479" s="26"/>
    </row>
    <row r="480" spans="2:13" ht="12.75">
      <c r="B480" s="26"/>
      <c r="C480" s="26"/>
      <c r="D480" s="26"/>
      <c r="E480" s="26"/>
      <c r="K480" s="26"/>
      <c r="L480" s="26"/>
      <c r="M480" s="26"/>
    </row>
    <row r="481" spans="2:13" ht="12.75">
      <c r="B481" s="26"/>
      <c r="C481" s="26"/>
      <c r="D481" s="26"/>
      <c r="E481" s="26"/>
      <c r="K481" s="26"/>
      <c r="L481" s="26"/>
      <c r="M481" s="26"/>
    </row>
    <row r="482" spans="2:13" ht="12.75">
      <c r="B482" s="26"/>
      <c r="C482" s="26"/>
      <c r="D482" s="26"/>
      <c r="E482" s="26"/>
      <c r="K482" s="26"/>
      <c r="L482" s="26"/>
      <c r="M482" s="26"/>
    </row>
    <row r="483" spans="2:13" ht="12.75">
      <c r="B483" s="26"/>
      <c r="C483" s="26"/>
      <c r="D483" s="26"/>
      <c r="E483" s="26"/>
      <c r="K483" s="26"/>
      <c r="L483" s="26"/>
      <c r="M483" s="26"/>
    </row>
    <row r="484" spans="2:13" ht="12.75">
      <c r="B484" s="26"/>
      <c r="C484" s="26"/>
      <c r="D484" s="26"/>
      <c r="E484" s="26"/>
      <c r="K484" s="26"/>
      <c r="L484" s="26"/>
      <c r="M484" s="26"/>
    </row>
    <row r="485" spans="2:13" ht="12.75">
      <c r="B485" s="26"/>
      <c r="C485" s="26"/>
      <c r="D485" s="26"/>
      <c r="E485" s="26"/>
      <c r="K485" s="26"/>
      <c r="L485" s="26"/>
      <c r="M485" s="26"/>
    </row>
    <row r="486" spans="2:13" ht="12.75">
      <c r="B486" s="26"/>
      <c r="C486" s="26"/>
      <c r="D486" s="26"/>
      <c r="E486" s="26"/>
      <c r="K486" s="26"/>
      <c r="L486" s="26"/>
      <c r="M486" s="26"/>
    </row>
    <row r="487" spans="2:13" ht="12.75">
      <c r="B487" s="26"/>
      <c r="C487" s="26"/>
      <c r="D487" s="26"/>
      <c r="E487" s="26"/>
      <c r="K487" s="26"/>
      <c r="L487" s="26"/>
      <c r="M487" s="26"/>
    </row>
    <row r="488" spans="2:13" ht="12.75">
      <c r="B488" s="26"/>
      <c r="C488" s="26"/>
      <c r="D488" s="26"/>
      <c r="E488" s="26"/>
      <c r="K488" s="26"/>
      <c r="L488" s="26"/>
      <c r="M488" s="26"/>
    </row>
    <row r="489" spans="2:13" ht="12.75">
      <c r="B489" s="26"/>
      <c r="C489" s="26"/>
      <c r="D489" s="26"/>
      <c r="E489" s="26"/>
      <c r="K489" s="26"/>
      <c r="L489" s="26"/>
      <c r="M489" s="26"/>
    </row>
    <row r="490" spans="2:13" ht="12.75">
      <c r="B490" s="26"/>
      <c r="C490" s="26"/>
      <c r="D490" s="26"/>
      <c r="E490" s="26"/>
      <c r="K490" s="26"/>
      <c r="L490" s="26"/>
      <c r="M490" s="26"/>
    </row>
    <row r="491" spans="2:13" ht="12.75">
      <c r="B491" s="26"/>
      <c r="C491" s="26"/>
      <c r="D491" s="26"/>
      <c r="E491" s="26"/>
      <c r="K491" s="26"/>
      <c r="L491" s="26"/>
      <c r="M491" s="26"/>
    </row>
    <row r="492" spans="2:13" ht="12.75">
      <c r="B492" s="26"/>
      <c r="C492" s="26"/>
      <c r="D492" s="26"/>
      <c r="E492" s="26"/>
      <c r="K492" s="26"/>
      <c r="L492" s="26"/>
      <c r="M492" s="26"/>
    </row>
    <row r="493" spans="2:13" ht="12.75">
      <c r="B493" s="26"/>
      <c r="C493" s="26"/>
      <c r="D493" s="26"/>
      <c r="E493" s="26"/>
      <c r="K493" s="26"/>
      <c r="L493" s="26"/>
      <c r="M493" s="26"/>
    </row>
    <row r="494" spans="2:13" ht="12.75">
      <c r="B494" s="26"/>
      <c r="C494" s="26"/>
      <c r="D494" s="26"/>
      <c r="E494" s="26"/>
      <c r="K494" s="26"/>
      <c r="L494" s="26"/>
      <c r="M494" s="26"/>
    </row>
    <row r="495" spans="2:13" ht="12.75">
      <c r="B495" s="26"/>
      <c r="C495" s="26"/>
      <c r="D495" s="26"/>
      <c r="E495" s="26"/>
      <c r="K495" s="26"/>
      <c r="L495" s="26"/>
      <c r="M495" s="26"/>
    </row>
    <row r="496" spans="2:13" ht="12.75">
      <c r="B496" s="26"/>
      <c r="C496" s="26"/>
      <c r="D496" s="26"/>
      <c r="E496" s="26"/>
      <c r="K496" s="26"/>
      <c r="L496" s="26"/>
      <c r="M496" s="26"/>
    </row>
    <row r="497" spans="2:13" ht="12.75">
      <c r="B497" s="26"/>
      <c r="C497" s="26"/>
      <c r="D497" s="26"/>
      <c r="E497" s="26"/>
      <c r="K497" s="26"/>
      <c r="L497" s="26"/>
      <c r="M497" s="26"/>
    </row>
    <row r="498" spans="2:13" ht="12.75">
      <c r="B498" s="26"/>
      <c r="C498" s="26"/>
      <c r="D498" s="26"/>
      <c r="E498" s="26"/>
      <c r="K498" s="26"/>
      <c r="L498" s="26"/>
      <c r="M498" s="26"/>
    </row>
    <row r="499" spans="2:13" ht="12.75">
      <c r="B499" s="26"/>
      <c r="C499" s="26"/>
      <c r="D499" s="26"/>
      <c r="E499" s="26"/>
      <c r="K499" s="26"/>
      <c r="L499" s="26"/>
      <c r="M499" s="26"/>
    </row>
    <row r="500" spans="2:13" ht="12.75">
      <c r="B500" s="26"/>
      <c r="C500" s="26"/>
      <c r="D500" s="26"/>
      <c r="E500" s="26"/>
      <c r="K500" s="26"/>
      <c r="L500" s="26"/>
      <c r="M500" s="26"/>
    </row>
    <row r="501" spans="2:13" ht="12.75">
      <c r="B501" s="26"/>
      <c r="C501" s="26"/>
      <c r="D501" s="26"/>
      <c r="E501" s="26"/>
      <c r="K501" s="26"/>
      <c r="L501" s="26"/>
      <c r="M501" s="26"/>
    </row>
    <row r="502" spans="2:13" ht="12.75">
      <c r="B502" s="26"/>
      <c r="C502" s="26"/>
      <c r="D502" s="26"/>
      <c r="E502" s="26"/>
      <c r="K502" s="26"/>
      <c r="L502" s="26"/>
      <c r="M502" s="26"/>
    </row>
    <row r="503" spans="2:13" ht="12.75">
      <c r="B503" s="26"/>
      <c r="C503" s="26"/>
      <c r="D503" s="26"/>
      <c r="E503" s="26"/>
      <c r="K503" s="26"/>
      <c r="L503" s="26"/>
      <c r="M503" s="26"/>
    </row>
    <row r="504" spans="2:13" ht="12.75">
      <c r="B504" s="26"/>
      <c r="C504" s="26"/>
      <c r="D504" s="26"/>
      <c r="E504" s="26"/>
      <c r="K504" s="26"/>
      <c r="L504" s="26"/>
      <c r="M504" s="26"/>
    </row>
    <row r="505" spans="2:13" ht="12.75">
      <c r="B505" s="26"/>
      <c r="C505" s="26"/>
      <c r="D505" s="26"/>
      <c r="E505" s="26"/>
      <c r="K505" s="26"/>
      <c r="L505" s="26"/>
      <c r="M505" s="26"/>
    </row>
    <row r="506" spans="2:13" ht="12.75">
      <c r="B506" s="26"/>
      <c r="C506" s="26"/>
      <c r="D506" s="26"/>
      <c r="E506" s="26"/>
      <c r="K506" s="26"/>
      <c r="L506" s="26"/>
      <c r="M506" s="26"/>
    </row>
    <row r="507" spans="2:13" ht="12.75">
      <c r="B507" s="26"/>
      <c r="C507" s="26"/>
      <c r="D507" s="26"/>
      <c r="E507" s="26"/>
      <c r="K507" s="26"/>
      <c r="L507" s="26"/>
      <c r="M507" s="26"/>
    </row>
    <row r="508" spans="2:13" ht="12.75">
      <c r="B508" s="26"/>
      <c r="C508" s="26"/>
      <c r="D508" s="26"/>
      <c r="E508" s="26"/>
      <c r="K508" s="26"/>
      <c r="L508" s="26"/>
      <c r="M508" s="26"/>
    </row>
    <row r="509" spans="2:13" ht="12.75">
      <c r="B509" s="26"/>
      <c r="C509" s="26"/>
      <c r="D509" s="26"/>
      <c r="E509" s="26"/>
      <c r="K509" s="26"/>
      <c r="L509" s="26"/>
      <c r="M509" s="26"/>
    </row>
    <row r="510" spans="2:13" ht="12.75">
      <c r="B510" s="26"/>
      <c r="C510" s="26"/>
      <c r="D510" s="26"/>
      <c r="E510" s="26"/>
      <c r="K510" s="26"/>
      <c r="L510" s="26"/>
      <c r="M510" s="26"/>
    </row>
    <row r="511" spans="2:13" ht="12.75">
      <c r="B511" s="26"/>
      <c r="C511" s="26"/>
      <c r="D511" s="26"/>
      <c r="E511" s="26"/>
      <c r="K511" s="26"/>
      <c r="L511" s="26"/>
      <c r="M511" s="26"/>
    </row>
    <row r="512" spans="2:13" ht="12.75">
      <c r="B512" s="26"/>
      <c r="C512" s="26"/>
      <c r="D512" s="26"/>
      <c r="E512" s="26"/>
      <c r="K512" s="26"/>
      <c r="L512" s="26"/>
      <c r="M512" s="26"/>
    </row>
    <row r="513" spans="2:13" ht="12.75">
      <c r="B513" s="26"/>
      <c r="C513" s="26"/>
      <c r="D513" s="26"/>
      <c r="E513" s="26"/>
      <c r="K513" s="26"/>
      <c r="L513" s="26"/>
      <c r="M513" s="26"/>
    </row>
    <row r="514" spans="2:13" ht="12.75">
      <c r="B514" s="26"/>
      <c r="C514" s="26"/>
      <c r="D514" s="26"/>
      <c r="E514" s="26"/>
      <c r="K514" s="26"/>
      <c r="L514" s="26"/>
      <c r="M514" s="26"/>
    </row>
    <row r="515" spans="2:13" ht="12.75">
      <c r="B515" s="26"/>
      <c r="C515" s="26"/>
      <c r="D515" s="26"/>
      <c r="E515" s="26"/>
      <c r="K515" s="26"/>
      <c r="L515" s="26"/>
      <c r="M515" s="26"/>
    </row>
    <row r="516" spans="2:13" ht="12.75">
      <c r="B516" s="26"/>
      <c r="C516" s="26"/>
      <c r="D516" s="26"/>
      <c r="E516" s="26"/>
      <c r="K516" s="26"/>
      <c r="L516" s="26"/>
      <c r="M516" s="26"/>
    </row>
    <row r="517" spans="2:13" ht="12.75">
      <c r="B517" s="26"/>
      <c r="C517" s="26"/>
      <c r="D517" s="26"/>
      <c r="E517" s="26"/>
      <c r="K517" s="26"/>
      <c r="L517" s="26"/>
      <c r="M517" s="26"/>
    </row>
    <row r="518" spans="2:13" ht="12.75">
      <c r="B518" s="26"/>
      <c r="C518" s="26"/>
      <c r="D518" s="26"/>
      <c r="E518" s="26"/>
      <c r="K518" s="26"/>
      <c r="L518" s="26"/>
      <c r="M518" s="26"/>
    </row>
    <row r="519" spans="2:13" ht="12.75">
      <c r="B519" s="26"/>
      <c r="C519" s="26"/>
      <c r="D519" s="26"/>
      <c r="E519" s="26"/>
      <c r="K519" s="26"/>
      <c r="L519" s="26"/>
      <c r="M519" s="26"/>
    </row>
    <row r="520" spans="2:13" ht="12.75">
      <c r="B520" s="26"/>
      <c r="C520" s="26"/>
      <c r="D520" s="26"/>
      <c r="E520" s="26"/>
      <c r="K520" s="26"/>
      <c r="L520" s="26"/>
      <c r="M520" s="26"/>
    </row>
    <row r="521" spans="2:13" ht="12.75">
      <c r="B521" s="26"/>
      <c r="C521" s="26"/>
      <c r="D521" s="26"/>
      <c r="E521" s="26"/>
      <c r="K521" s="26"/>
      <c r="L521" s="26"/>
      <c r="M521" s="26"/>
    </row>
    <row r="522" spans="2:13" ht="12.75">
      <c r="B522" s="26"/>
      <c r="C522" s="26"/>
      <c r="D522" s="26"/>
      <c r="E522" s="26"/>
      <c r="K522" s="26"/>
      <c r="L522" s="26"/>
      <c r="M522" s="26"/>
    </row>
    <row r="523" spans="2:13" ht="12.75">
      <c r="B523" s="26"/>
      <c r="C523" s="26"/>
      <c r="D523" s="26"/>
      <c r="E523" s="26"/>
      <c r="K523" s="26"/>
      <c r="L523" s="26"/>
      <c r="M523" s="26"/>
    </row>
    <row r="524" spans="2:13" ht="12.75">
      <c r="B524" s="26"/>
      <c r="C524" s="26"/>
      <c r="D524" s="26"/>
      <c r="E524" s="26"/>
      <c r="K524" s="26"/>
      <c r="L524" s="26"/>
      <c r="M524" s="26"/>
    </row>
    <row r="525" spans="2:13" ht="12.75">
      <c r="B525" s="26"/>
      <c r="C525" s="26"/>
      <c r="D525" s="26"/>
      <c r="E525" s="26"/>
      <c r="K525" s="26"/>
      <c r="L525" s="26"/>
      <c r="M525" s="26"/>
    </row>
    <row r="526" spans="2:13" ht="12.75">
      <c r="B526" s="26"/>
      <c r="C526" s="26"/>
      <c r="D526" s="26"/>
      <c r="E526" s="26"/>
      <c r="K526" s="26"/>
      <c r="L526" s="26"/>
      <c r="M526" s="26"/>
    </row>
    <row r="527" spans="2:13" ht="12.75">
      <c r="B527" s="26"/>
      <c r="C527" s="26"/>
      <c r="D527" s="26"/>
      <c r="E527" s="26"/>
      <c r="K527" s="26"/>
      <c r="L527" s="26"/>
      <c r="M527" s="26"/>
    </row>
    <row r="528" spans="2:13" ht="12.75">
      <c r="B528" s="26"/>
      <c r="C528" s="26"/>
      <c r="D528" s="26"/>
      <c r="E528" s="26"/>
      <c r="K528" s="26"/>
      <c r="L528" s="26"/>
      <c r="M528" s="26"/>
    </row>
    <row r="529" spans="2:13" ht="12.75">
      <c r="B529" s="26"/>
      <c r="C529" s="26"/>
      <c r="D529" s="26"/>
      <c r="E529" s="26"/>
      <c r="K529" s="26"/>
      <c r="L529" s="26"/>
      <c r="M529" s="26"/>
    </row>
    <row r="530" spans="2:13" ht="12.75">
      <c r="B530" s="26"/>
      <c r="C530" s="26"/>
      <c r="D530" s="26"/>
      <c r="E530" s="26"/>
      <c r="K530" s="26"/>
      <c r="L530" s="26"/>
      <c r="M530" s="26"/>
    </row>
    <row r="531" spans="2:13" ht="12.75">
      <c r="B531" s="26"/>
      <c r="C531" s="26"/>
      <c r="D531" s="26"/>
      <c r="E531" s="26"/>
      <c r="K531" s="26"/>
      <c r="L531" s="26"/>
      <c r="M531" s="26"/>
    </row>
    <row r="532" spans="2:13" ht="12.75">
      <c r="B532" s="26"/>
      <c r="C532" s="26"/>
      <c r="D532" s="26"/>
      <c r="E532" s="26"/>
      <c r="K532" s="26"/>
      <c r="L532" s="26"/>
      <c r="M532" s="26"/>
    </row>
    <row r="533" spans="2:13" ht="12.75">
      <c r="B533" s="26"/>
      <c r="C533" s="26"/>
      <c r="D533" s="26"/>
      <c r="E533" s="26"/>
      <c r="K533" s="26"/>
      <c r="L533" s="26"/>
      <c r="M533" s="26"/>
    </row>
    <row r="534" spans="2:13" ht="12.75">
      <c r="B534" s="26"/>
      <c r="C534" s="26"/>
      <c r="D534" s="26"/>
      <c r="E534" s="26"/>
      <c r="K534" s="26"/>
      <c r="L534" s="26"/>
      <c r="M534" s="26"/>
    </row>
    <row r="535" spans="2:13" ht="12.75">
      <c r="B535" s="26"/>
      <c r="C535" s="26"/>
      <c r="D535" s="26"/>
      <c r="E535" s="26"/>
      <c r="K535" s="26"/>
      <c r="L535" s="26"/>
      <c r="M535" s="26"/>
    </row>
    <row r="536" spans="2:13" ht="12.75">
      <c r="B536" s="26"/>
      <c r="C536" s="26"/>
      <c r="D536" s="26"/>
      <c r="E536" s="26"/>
      <c r="K536" s="26"/>
      <c r="L536" s="26"/>
      <c r="M536" s="26"/>
    </row>
    <row r="537" spans="2:13" ht="12.75">
      <c r="B537" s="26"/>
      <c r="C537" s="26"/>
      <c r="D537" s="26"/>
      <c r="E537" s="26"/>
      <c r="K537" s="26"/>
      <c r="L537" s="26"/>
      <c r="M537" s="26"/>
    </row>
    <row r="538" spans="2:13" ht="12.75">
      <c r="B538" s="26"/>
      <c r="C538" s="26"/>
      <c r="D538" s="26"/>
      <c r="E538" s="26"/>
      <c r="K538" s="26"/>
      <c r="L538" s="26"/>
      <c r="M538" s="26"/>
    </row>
    <row r="539" spans="2:13" ht="12.75">
      <c r="B539" s="26"/>
      <c r="C539" s="26"/>
      <c r="D539" s="26"/>
      <c r="E539" s="26"/>
      <c r="K539" s="26"/>
      <c r="L539" s="26"/>
      <c r="M539" s="26"/>
    </row>
    <row r="540" spans="2:13" ht="12.75">
      <c r="B540" s="26"/>
      <c r="C540" s="26"/>
      <c r="D540" s="26"/>
      <c r="E540" s="26"/>
      <c r="K540" s="26"/>
      <c r="L540" s="26"/>
      <c r="M540" s="26"/>
    </row>
    <row r="541" spans="2:13" ht="12.75">
      <c r="B541" s="26"/>
      <c r="C541" s="26"/>
      <c r="D541" s="26"/>
      <c r="E541" s="26"/>
      <c r="K541" s="26"/>
      <c r="L541" s="26"/>
      <c r="M541" s="26"/>
    </row>
    <row r="542" spans="2:13" ht="12.75">
      <c r="B542" s="26"/>
      <c r="C542" s="26"/>
      <c r="D542" s="26"/>
      <c r="E542" s="26"/>
      <c r="K542" s="26"/>
      <c r="L542" s="26"/>
      <c r="M542" s="26"/>
    </row>
    <row r="543" spans="2:13" ht="12.75">
      <c r="B543" s="26"/>
      <c r="C543" s="26"/>
      <c r="D543" s="26"/>
      <c r="E543" s="26"/>
      <c r="K543" s="26"/>
      <c r="L543" s="26"/>
      <c r="M543" s="26"/>
    </row>
    <row r="544" spans="2:13" ht="12.75">
      <c r="B544" s="26"/>
      <c r="C544" s="26"/>
      <c r="D544" s="26"/>
      <c r="E544" s="26"/>
      <c r="K544" s="26"/>
      <c r="L544" s="26"/>
      <c r="M544" s="26"/>
    </row>
    <row r="545" spans="2:13" ht="12.75">
      <c r="B545" s="26"/>
      <c r="C545" s="26"/>
      <c r="D545" s="26"/>
      <c r="E545" s="26"/>
      <c r="K545" s="26"/>
      <c r="L545" s="26"/>
      <c r="M545" s="26"/>
    </row>
    <row r="546" spans="2:13" ht="12.75">
      <c r="B546" s="26"/>
      <c r="C546" s="26"/>
      <c r="D546" s="26"/>
      <c r="E546" s="26"/>
      <c r="K546" s="26"/>
      <c r="L546" s="26"/>
      <c r="M546" s="26"/>
    </row>
    <row r="547" spans="2:13" ht="12.75">
      <c r="B547" s="26"/>
      <c r="C547" s="26"/>
      <c r="D547" s="26"/>
      <c r="E547" s="26"/>
      <c r="K547" s="26"/>
      <c r="L547" s="26"/>
      <c r="M547" s="26"/>
    </row>
    <row r="548" spans="2:13" ht="12.75">
      <c r="B548" s="26"/>
      <c r="C548" s="26"/>
      <c r="D548" s="26"/>
      <c r="E548" s="26"/>
      <c r="K548" s="26"/>
      <c r="L548" s="26"/>
      <c r="M548" s="26"/>
    </row>
    <row r="549" spans="2:13" ht="12.75">
      <c r="B549" s="26"/>
      <c r="C549" s="26"/>
      <c r="D549" s="26"/>
      <c r="E549" s="26"/>
      <c r="K549" s="26"/>
      <c r="L549" s="26"/>
      <c r="M549" s="26"/>
    </row>
    <row r="550" spans="2:13" ht="12.75">
      <c r="B550" s="26"/>
      <c r="C550" s="26"/>
      <c r="D550" s="26"/>
      <c r="E550" s="26"/>
      <c r="K550" s="26"/>
      <c r="L550" s="26"/>
      <c r="M550" s="26"/>
    </row>
    <row r="551" spans="2:13" ht="12.75">
      <c r="B551" s="26"/>
      <c r="C551" s="26"/>
      <c r="D551" s="26"/>
      <c r="E551" s="26"/>
      <c r="K551" s="26"/>
      <c r="L551" s="26"/>
      <c r="M551" s="26"/>
    </row>
    <row r="552" spans="2:13" ht="12.75">
      <c r="B552" s="26"/>
      <c r="C552" s="26"/>
      <c r="D552" s="26"/>
      <c r="E552" s="26"/>
      <c r="K552" s="26"/>
      <c r="L552" s="26"/>
      <c r="M552" s="26"/>
    </row>
    <row r="553" spans="2:13" ht="12.75">
      <c r="B553" s="26"/>
      <c r="C553" s="26"/>
      <c r="D553" s="26"/>
      <c r="E553" s="26"/>
      <c r="K553" s="26"/>
      <c r="L553" s="26"/>
      <c r="M553" s="26"/>
    </row>
    <row r="554" spans="2:13" ht="12.75">
      <c r="B554" s="26"/>
      <c r="C554" s="26"/>
      <c r="D554" s="26"/>
      <c r="E554" s="26"/>
      <c r="K554" s="26"/>
      <c r="L554" s="26"/>
      <c r="M554" s="26"/>
    </row>
    <row r="555" spans="2:13" ht="12.75">
      <c r="B555" s="26"/>
      <c r="C555" s="26"/>
      <c r="D555" s="26"/>
      <c r="E555" s="26"/>
      <c r="K555" s="26"/>
      <c r="L555" s="26"/>
      <c r="M555" s="26"/>
    </row>
    <row r="556" spans="2:13" ht="12.75">
      <c r="B556" s="26"/>
      <c r="C556" s="26"/>
      <c r="D556" s="26"/>
      <c r="E556" s="26"/>
      <c r="K556" s="26"/>
      <c r="L556" s="26"/>
      <c r="M556" s="26"/>
    </row>
    <row r="557" spans="2:13" ht="12.75">
      <c r="B557" s="26"/>
      <c r="C557" s="26"/>
      <c r="D557" s="26"/>
      <c r="E557" s="26"/>
      <c r="K557" s="26"/>
      <c r="L557" s="26"/>
      <c r="M557" s="26"/>
    </row>
    <row r="558" spans="2:13" ht="12.75">
      <c r="B558" s="26"/>
      <c r="C558" s="26"/>
      <c r="D558" s="26"/>
      <c r="E558" s="26"/>
      <c r="K558" s="26"/>
      <c r="L558" s="26"/>
      <c r="M558" s="26"/>
    </row>
    <row r="559" spans="2:13" ht="12.75">
      <c r="B559" s="26"/>
      <c r="C559" s="26"/>
      <c r="D559" s="26"/>
      <c r="E559" s="26"/>
      <c r="K559" s="26"/>
      <c r="L559" s="26"/>
      <c r="M559" s="26"/>
    </row>
    <row r="560" spans="2:13" ht="12.75">
      <c r="B560" s="26"/>
      <c r="C560" s="26"/>
      <c r="D560" s="26"/>
      <c r="E560" s="26"/>
      <c r="K560" s="26"/>
      <c r="L560" s="26"/>
      <c r="M560" s="26"/>
    </row>
    <row r="561" spans="2:13" ht="12.75">
      <c r="B561" s="26"/>
      <c r="C561" s="26"/>
      <c r="D561" s="26"/>
      <c r="E561" s="26"/>
      <c r="K561" s="26"/>
      <c r="L561" s="26"/>
      <c r="M561" s="26"/>
    </row>
    <row r="562" spans="2:13" ht="12.75">
      <c r="B562" s="26"/>
      <c r="C562" s="26"/>
      <c r="D562" s="26"/>
      <c r="E562" s="26"/>
      <c r="K562" s="26"/>
      <c r="L562" s="26"/>
      <c r="M562" s="26"/>
    </row>
    <row r="563" spans="2:13" ht="12.75">
      <c r="B563" s="26"/>
      <c r="C563" s="26"/>
      <c r="D563" s="26"/>
      <c r="E563" s="26"/>
      <c r="K563" s="26"/>
      <c r="L563" s="26"/>
      <c r="M563" s="26"/>
    </row>
    <row r="564" spans="2:13" ht="12.75">
      <c r="B564" s="26"/>
      <c r="C564" s="26"/>
      <c r="D564" s="26"/>
      <c r="E564" s="26"/>
      <c r="K564" s="26"/>
      <c r="L564" s="26"/>
      <c r="M564" s="26"/>
    </row>
    <row r="565" spans="2:13" ht="12.75">
      <c r="B565" s="26"/>
      <c r="C565" s="26"/>
      <c r="D565" s="26"/>
      <c r="E565" s="26"/>
      <c r="K565" s="26"/>
      <c r="L565" s="26"/>
      <c r="M565" s="26"/>
    </row>
    <row r="566" spans="2:13" ht="12.75">
      <c r="B566" s="26"/>
      <c r="C566" s="26"/>
      <c r="D566" s="26"/>
      <c r="E566" s="26"/>
      <c r="K566" s="26"/>
      <c r="L566" s="26"/>
      <c r="M566" s="26"/>
    </row>
    <row r="567" spans="2:13" ht="12.75">
      <c r="B567" s="26"/>
      <c r="C567" s="26"/>
      <c r="D567" s="26"/>
      <c r="E567" s="26"/>
      <c r="K567" s="26"/>
      <c r="L567" s="26"/>
      <c r="M567" s="26"/>
    </row>
    <row r="568" spans="2:13" ht="12.75">
      <c r="B568" s="26"/>
      <c r="C568" s="26"/>
      <c r="D568" s="26"/>
      <c r="E568" s="26"/>
      <c r="K568" s="26"/>
      <c r="L568" s="26"/>
      <c r="M568" s="26"/>
    </row>
    <row r="569" spans="2:13" ht="12.75">
      <c r="B569" s="26"/>
      <c r="C569" s="26"/>
      <c r="D569" s="26"/>
      <c r="E569" s="26"/>
      <c r="K569" s="26"/>
      <c r="L569" s="26"/>
      <c r="M569" s="26"/>
    </row>
    <row r="570" spans="2:13" ht="12.75">
      <c r="B570" s="26"/>
      <c r="C570" s="26"/>
      <c r="D570" s="26"/>
      <c r="E570" s="26"/>
      <c r="K570" s="26"/>
      <c r="L570" s="26"/>
      <c r="M570" s="26"/>
    </row>
    <row r="571" spans="2:13" ht="12.75">
      <c r="B571" s="26"/>
      <c r="C571" s="26"/>
      <c r="D571" s="26"/>
      <c r="E571" s="26"/>
      <c r="K571" s="26"/>
      <c r="L571" s="26"/>
      <c r="M571" s="26"/>
    </row>
    <row r="572" spans="2:13" ht="12.75">
      <c r="B572" s="26"/>
      <c r="C572" s="26"/>
      <c r="D572" s="26"/>
      <c r="E572" s="26"/>
      <c r="K572" s="26"/>
      <c r="L572" s="26"/>
      <c r="M572" s="26"/>
    </row>
    <row r="573" spans="2:13" ht="12.75">
      <c r="B573" s="26"/>
      <c r="C573" s="26"/>
      <c r="D573" s="26"/>
      <c r="E573" s="26"/>
      <c r="K573" s="26"/>
      <c r="L573" s="26"/>
      <c r="M573" s="26"/>
    </row>
    <row r="574" spans="2:13" ht="12.75">
      <c r="B574" s="26"/>
      <c r="C574" s="26"/>
      <c r="D574" s="26"/>
      <c r="E574" s="26"/>
      <c r="K574" s="26"/>
      <c r="L574" s="26"/>
      <c r="M574" s="26"/>
    </row>
    <row r="575" spans="2:13" ht="12.75">
      <c r="B575" s="26"/>
      <c r="C575" s="26"/>
      <c r="D575" s="26"/>
      <c r="E575" s="26"/>
      <c r="K575" s="26"/>
      <c r="L575" s="26"/>
      <c r="M575" s="26"/>
    </row>
    <row r="576" spans="2:13" ht="12.75">
      <c r="B576" s="26"/>
      <c r="C576" s="26"/>
      <c r="D576" s="26"/>
      <c r="E576" s="26"/>
      <c r="K576" s="26"/>
      <c r="L576" s="26"/>
      <c r="M576" s="26"/>
    </row>
    <row r="577" spans="2:13" ht="12.75">
      <c r="B577" s="26"/>
      <c r="C577" s="26"/>
      <c r="D577" s="26"/>
      <c r="E577" s="26"/>
      <c r="K577" s="26"/>
      <c r="L577" s="26"/>
      <c r="M577" s="26"/>
    </row>
    <row r="578" spans="2:13" ht="12.75">
      <c r="B578" s="26"/>
      <c r="C578" s="26"/>
      <c r="D578" s="26"/>
      <c r="E578" s="26"/>
      <c r="K578" s="26"/>
      <c r="L578" s="26"/>
      <c r="M578" s="26"/>
    </row>
    <row r="579" spans="2:13" ht="12.75">
      <c r="B579" s="26"/>
      <c r="C579" s="26"/>
      <c r="D579" s="26"/>
      <c r="E579" s="26"/>
      <c r="K579" s="26"/>
      <c r="L579" s="26"/>
      <c r="M579" s="26"/>
    </row>
    <row r="580" spans="2:13" ht="12.75">
      <c r="B580" s="26"/>
      <c r="C580" s="26"/>
      <c r="D580" s="26"/>
      <c r="E580" s="26"/>
      <c r="K580" s="26"/>
      <c r="L580" s="26"/>
      <c r="M580" s="26"/>
    </row>
    <row r="581" spans="2:13" ht="12.75">
      <c r="B581" s="26"/>
      <c r="C581" s="26"/>
      <c r="D581" s="26"/>
      <c r="E581" s="26"/>
      <c r="K581" s="26"/>
      <c r="L581" s="26"/>
      <c r="M581" s="26"/>
    </row>
    <row r="582" spans="2:13" ht="12.75">
      <c r="B582" s="26"/>
      <c r="C582" s="26"/>
      <c r="D582" s="26"/>
      <c r="E582" s="26"/>
      <c r="K582" s="26"/>
      <c r="L582" s="26"/>
      <c r="M582" s="26"/>
    </row>
    <row r="583" spans="2:13" ht="12.75">
      <c r="B583" s="26"/>
      <c r="C583" s="26"/>
      <c r="D583" s="26"/>
      <c r="E583" s="26"/>
      <c r="K583" s="26"/>
      <c r="L583" s="26"/>
      <c r="M583" s="26"/>
    </row>
    <row r="584" spans="2:13" ht="12.75">
      <c r="B584" s="26"/>
      <c r="C584" s="26"/>
      <c r="D584" s="26"/>
      <c r="E584" s="26"/>
      <c r="K584" s="26"/>
      <c r="L584" s="26"/>
      <c r="M584" s="26"/>
    </row>
    <row r="585" spans="2:13" ht="12.75">
      <c r="B585" s="26"/>
      <c r="C585" s="26"/>
      <c r="D585" s="26"/>
      <c r="E585" s="26"/>
      <c r="K585" s="26"/>
      <c r="L585" s="26"/>
      <c r="M585" s="26"/>
    </row>
    <row r="586" spans="2:13" ht="12.75">
      <c r="B586" s="26"/>
      <c r="C586" s="26"/>
      <c r="D586" s="26"/>
      <c r="E586" s="26"/>
      <c r="K586" s="26"/>
      <c r="L586" s="26"/>
      <c r="M586" s="26"/>
    </row>
    <row r="587" spans="2:13" ht="12.75">
      <c r="B587" s="26"/>
      <c r="C587" s="26"/>
      <c r="D587" s="26"/>
      <c r="E587" s="26"/>
      <c r="K587" s="26"/>
      <c r="L587" s="26"/>
      <c r="M587" s="26"/>
    </row>
    <row r="588" spans="2:13" ht="12.75">
      <c r="B588" s="26"/>
      <c r="C588" s="26"/>
      <c r="D588" s="26"/>
      <c r="E588" s="26"/>
      <c r="K588" s="26"/>
      <c r="L588" s="26"/>
      <c r="M588" s="26"/>
    </row>
    <row r="589" spans="2:13" ht="12.75">
      <c r="B589" s="26"/>
      <c r="C589" s="26"/>
      <c r="D589" s="26"/>
      <c r="E589" s="26"/>
      <c r="K589" s="26"/>
      <c r="L589" s="26"/>
      <c r="M589" s="26"/>
    </row>
    <row r="590" spans="2:13" ht="12.75">
      <c r="B590" s="26"/>
      <c r="C590" s="26"/>
      <c r="D590" s="26"/>
      <c r="E590" s="26"/>
      <c r="K590" s="26"/>
      <c r="L590" s="26"/>
      <c r="M590" s="26"/>
    </row>
    <row r="591" spans="2:13" ht="12.75">
      <c r="B591" s="26"/>
      <c r="C591" s="26"/>
      <c r="D591" s="26"/>
      <c r="E591" s="26"/>
      <c r="K591" s="26"/>
      <c r="L591" s="26"/>
      <c r="M591" s="26"/>
    </row>
    <row r="592" spans="2:13" ht="12.75">
      <c r="B592" s="26"/>
      <c r="C592" s="26"/>
      <c r="D592" s="26"/>
      <c r="E592" s="26"/>
      <c r="K592" s="26"/>
      <c r="L592" s="26"/>
      <c r="M592" s="26"/>
    </row>
    <row r="593" spans="2:13" ht="12.75">
      <c r="B593" s="26"/>
      <c r="C593" s="26"/>
      <c r="D593" s="26"/>
      <c r="E593" s="26"/>
      <c r="K593" s="26"/>
      <c r="L593" s="26"/>
      <c r="M593" s="26"/>
    </row>
    <row r="594" spans="2:13" ht="12.75">
      <c r="B594" s="26"/>
      <c r="C594" s="26"/>
      <c r="D594" s="26"/>
      <c r="E594" s="26"/>
      <c r="K594" s="26"/>
      <c r="L594" s="26"/>
      <c r="M594" s="26"/>
    </row>
    <row r="595" spans="2:13" ht="12.75">
      <c r="B595" s="26"/>
      <c r="C595" s="26"/>
      <c r="D595" s="26"/>
      <c r="E595" s="26"/>
      <c r="K595" s="26"/>
      <c r="L595" s="26"/>
      <c r="M595" s="26"/>
    </row>
    <row r="596" spans="2:13" ht="12.75">
      <c r="B596" s="26"/>
      <c r="C596" s="26"/>
      <c r="D596" s="26"/>
      <c r="E596" s="26"/>
      <c r="K596" s="26"/>
      <c r="L596" s="26"/>
      <c r="M596" s="26"/>
    </row>
    <row r="597" spans="2:13" ht="12.75">
      <c r="B597" s="26"/>
      <c r="C597" s="26"/>
      <c r="D597" s="26"/>
      <c r="E597" s="26"/>
      <c r="K597" s="26"/>
      <c r="L597" s="26"/>
      <c r="M597" s="26"/>
    </row>
    <row r="598" spans="2:13" ht="12.75">
      <c r="B598" s="26"/>
      <c r="C598" s="26"/>
      <c r="D598" s="26"/>
      <c r="E598" s="26"/>
      <c r="K598" s="26"/>
      <c r="L598" s="26"/>
      <c r="M598" s="26"/>
    </row>
    <row r="599" spans="2:13" ht="12.75">
      <c r="B599" s="26"/>
      <c r="C599" s="26"/>
      <c r="D599" s="26"/>
      <c r="E599" s="26"/>
      <c r="K599" s="26"/>
      <c r="L599" s="26"/>
      <c r="M599" s="26"/>
    </row>
    <row r="600" spans="2:13" ht="12.75">
      <c r="B600" s="26"/>
      <c r="C600" s="26"/>
      <c r="D600" s="26"/>
      <c r="E600" s="26"/>
      <c r="K600" s="26"/>
      <c r="L600" s="26"/>
      <c r="M600" s="26"/>
    </row>
    <row r="601" spans="2:13" ht="12.75">
      <c r="B601" s="26"/>
      <c r="C601" s="26"/>
      <c r="D601" s="26"/>
      <c r="E601" s="26"/>
      <c r="K601" s="26"/>
      <c r="L601" s="26"/>
      <c r="M601" s="26"/>
    </row>
    <row r="602" spans="2:13" ht="12.75">
      <c r="B602" s="26"/>
      <c r="C602" s="26"/>
      <c r="D602" s="26"/>
      <c r="E602" s="26"/>
      <c r="K602" s="26"/>
      <c r="L602" s="26"/>
      <c r="M602" s="26"/>
    </row>
    <row r="603" spans="2:13" ht="12.75">
      <c r="B603" s="26"/>
      <c r="C603" s="26"/>
      <c r="D603" s="26"/>
      <c r="E603" s="26"/>
      <c r="K603" s="26"/>
      <c r="L603" s="26"/>
      <c r="M603" s="26"/>
    </row>
    <row r="604" spans="2:13" ht="12.75">
      <c r="B604" s="26"/>
      <c r="C604" s="26"/>
      <c r="D604" s="26"/>
      <c r="E604" s="26"/>
      <c r="K604" s="26"/>
      <c r="L604" s="26"/>
      <c r="M604" s="26"/>
    </row>
    <row r="605" spans="2:13" ht="12.75">
      <c r="B605" s="26"/>
      <c r="C605" s="26"/>
      <c r="D605" s="26"/>
      <c r="E605" s="26"/>
      <c r="K605" s="26"/>
      <c r="L605" s="26"/>
      <c r="M605" s="26"/>
    </row>
    <row r="606" spans="2:13" ht="12.75">
      <c r="B606" s="26"/>
      <c r="C606" s="26"/>
      <c r="D606" s="26"/>
      <c r="E606" s="26"/>
      <c r="K606" s="26"/>
      <c r="L606" s="26"/>
      <c r="M606" s="26"/>
    </row>
    <row r="607" spans="2:13" ht="12.75">
      <c r="B607" s="26"/>
      <c r="C607" s="26"/>
      <c r="D607" s="26"/>
      <c r="E607" s="26"/>
      <c r="K607" s="26"/>
      <c r="L607" s="26"/>
      <c r="M607" s="26"/>
    </row>
    <row r="608" spans="2:13" ht="12.75">
      <c r="B608" s="26"/>
      <c r="C608" s="26"/>
      <c r="D608" s="26"/>
      <c r="E608" s="26"/>
      <c r="K608" s="26"/>
      <c r="L608" s="26"/>
      <c r="M608" s="26"/>
    </row>
    <row r="609" spans="2:13" ht="12.75">
      <c r="B609" s="26"/>
      <c r="C609" s="26"/>
      <c r="D609" s="26"/>
      <c r="E609" s="26"/>
      <c r="K609" s="26"/>
      <c r="L609" s="26"/>
      <c r="M609" s="26"/>
    </row>
    <row r="610" spans="2:13" ht="12.75">
      <c r="B610" s="26"/>
      <c r="C610" s="26"/>
      <c r="D610" s="26"/>
      <c r="E610" s="26"/>
      <c r="K610" s="26"/>
      <c r="L610" s="26"/>
      <c r="M610" s="26"/>
    </row>
    <row r="611" spans="2:13" ht="12.75">
      <c r="B611" s="26"/>
      <c r="C611" s="26"/>
      <c r="D611" s="26"/>
      <c r="E611" s="26"/>
      <c r="K611" s="26"/>
      <c r="L611" s="26"/>
      <c r="M611" s="26"/>
    </row>
    <row r="612" spans="2:13" ht="12.75">
      <c r="B612" s="26"/>
      <c r="C612" s="26"/>
      <c r="D612" s="26"/>
      <c r="E612" s="26"/>
      <c r="K612" s="26"/>
      <c r="L612" s="26"/>
      <c r="M612" s="26"/>
    </row>
    <row r="613" spans="2:13" ht="12.75">
      <c r="B613" s="26"/>
      <c r="C613" s="26"/>
      <c r="D613" s="26"/>
      <c r="E613" s="26"/>
      <c r="K613" s="26"/>
      <c r="L613" s="26"/>
      <c r="M613" s="26"/>
    </row>
    <row r="614" spans="2:13" ht="12.75">
      <c r="B614" s="26"/>
      <c r="C614" s="26"/>
      <c r="D614" s="26"/>
      <c r="E614" s="26"/>
      <c r="K614" s="26"/>
      <c r="L614" s="26"/>
      <c r="M614" s="26"/>
    </row>
    <row r="615" spans="2:13" ht="12.75">
      <c r="B615" s="26"/>
      <c r="C615" s="26"/>
      <c r="D615" s="26"/>
      <c r="E615" s="26"/>
      <c r="K615" s="26"/>
      <c r="L615" s="26"/>
      <c r="M615" s="26"/>
    </row>
    <row r="616" spans="2:13" ht="12.75">
      <c r="B616" s="26"/>
      <c r="C616" s="26"/>
      <c r="D616" s="26"/>
      <c r="E616" s="26"/>
      <c r="K616" s="26"/>
      <c r="L616" s="26"/>
      <c r="M616" s="26"/>
    </row>
    <row r="617" spans="2:13" ht="12.75">
      <c r="B617" s="26"/>
      <c r="C617" s="26"/>
      <c r="D617" s="26"/>
      <c r="E617" s="26"/>
      <c r="K617" s="26"/>
      <c r="L617" s="26"/>
      <c r="M617" s="26"/>
    </row>
    <row r="618" spans="2:13" ht="12.75">
      <c r="B618" s="26"/>
      <c r="C618" s="26"/>
      <c r="D618" s="26"/>
      <c r="E618" s="26"/>
      <c r="K618" s="26"/>
      <c r="L618" s="26"/>
      <c r="M618" s="26"/>
    </row>
    <row r="619" spans="2:13" ht="12.75">
      <c r="B619" s="26"/>
      <c r="C619" s="26"/>
      <c r="D619" s="26"/>
      <c r="E619" s="26"/>
      <c r="K619" s="26"/>
      <c r="L619" s="26"/>
      <c r="M619" s="26"/>
    </row>
    <row r="620" spans="2:13" ht="12.75">
      <c r="B620" s="26"/>
      <c r="C620" s="26"/>
      <c r="D620" s="26"/>
      <c r="E620" s="26"/>
      <c r="K620" s="26"/>
      <c r="L620" s="26"/>
      <c r="M620" s="26"/>
    </row>
    <row r="621" spans="2:13" ht="12.75">
      <c r="B621" s="26"/>
      <c r="C621" s="26"/>
      <c r="D621" s="26"/>
      <c r="E621" s="26"/>
      <c r="K621" s="26"/>
      <c r="L621" s="26"/>
      <c r="M621" s="26"/>
    </row>
    <row r="622" spans="2:13" ht="12.75">
      <c r="B622" s="26"/>
      <c r="C622" s="26"/>
      <c r="D622" s="26"/>
      <c r="E622" s="26"/>
      <c r="K622" s="26"/>
      <c r="L622" s="26"/>
      <c r="M622" s="26"/>
    </row>
    <row r="623" spans="2:13" ht="12.75">
      <c r="B623" s="26"/>
      <c r="C623" s="26"/>
      <c r="D623" s="26"/>
      <c r="E623" s="26"/>
      <c r="K623" s="26"/>
      <c r="L623" s="26"/>
      <c r="M623" s="26"/>
    </row>
    <row r="624" spans="2:13" ht="12.75">
      <c r="B624" s="26"/>
      <c r="C624" s="26"/>
      <c r="D624" s="26"/>
      <c r="E624" s="26"/>
      <c r="K624" s="26"/>
      <c r="L624" s="26"/>
      <c r="M624" s="26"/>
    </row>
    <row r="625" spans="2:13" ht="12.75">
      <c r="B625" s="26"/>
      <c r="C625" s="26"/>
      <c r="D625" s="26"/>
      <c r="E625" s="26"/>
      <c r="K625" s="26"/>
      <c r="L625" s="26"/>
      <c r="M625" s="26"/>
    </row>
    <row r="626" spans="2:13" ht="12.75">
      <c r="B626" s="26"/>
      <c r="C626" s="26"/>
      <c r="D626" s="26"/>
      <c r="E626" s="26"/>
      <c r="K626" s="26"/>
      <c r="L626" s="26"/>
      <c r="M626" s="26"/>
    </row>
    <row r="627" spans="2:13" ht="12.75">
      <c r="B627" s="26"/>
      <c r="C627" s="26"/>
      <c r="D627" s="26"/>
      <c r="E627" s="26"/>
      <c r="K627" s="26"/>
      <c r="L627" s="26"/>
      <c r="M627" s="26"/>
    </row>
    <row r="628" spans="2:13" ht="12.75">
      <c r="B628" s="26"/>
      <c r="C628" s="26"/>
      <c r="D628" s="26"/>
      <c r="E628" s="26"/>
      <c r="K628" s="26"/>
      <c r="L628" s="26"/>
      <c r="M628" s="26"/>
    </row>
    <row r="629" spans="2:13" ht="12.75">
      <c r="B629" s="26"/>
      <c r="C629" s="26"/>
      <c r="D629" s="26"/>
      <c r="E629" s="26"/>
      <c r="K629" s="26"/>
      <c r="L629" s="26"/>
      <c r="M629" s="26"/>
    </row>
    <row r="630" spans="2:13" ht="12.75">
      <c r="B630" s="26"/>
      <c r="C630" s="26"/>
      <c r="D630" s="26"/>
      <c r="E630" s="26"/>
      <c r="K630" s="26"/>
      <c r="L630" s="26"/>
      <c r="M630" s="26"/>
    </row>
    <row r="631" spans="2:13" ht="12.75">
      <c r="B631" s="26"/>
      <c r="C631" s="26"/>
      <c r="D631" s="26"/>
      <c r="E631" s="26"/>
      <c r="K631" s="26"/>
      <c r="L631" s="26"/>
      <c r="M631" s="26"/>
    </row>
    <row r="632" spans="2:13" ht="12.75">
      <c r="B632" s="26"/>
      <c r="C632" s="26"/>
      <c r="D632" s="26"/>
      <c r="E632" s="26"/>
      <c r="K632" s="26"/>
      <c r="L632" s="26"/>
      <c r="M632" s="26"/>
    </row>
    <row r="633" spans="2:13" ht="12.75">
      <c r="B633" s="26"/>
      <c r="C633" s="26"/>
      <c r="D633" s="26"/>
      <c r="E633" s="26"/>
      <c r="K633" s="26"/>
      <c r="L633" s="26"/>
      <c r="M633" s="26"/>
    </row>
    <row r="634" spans="2:13" ht="12.75">
      <c r="B634" s="26"/>
      <c r="C634" s="26"/>
      <c r="D634" s="26"/>
      <c r="E634" s="26"/>
      <c r="K634" s="26"/>
      <c r="L634" s="26"/>
      <c r="M634" s="26"/>
    </row>
    <row r="635" spans="2:13" ht="12.75">
      <c r="B635" s="26"/>
      <c r="C635" s="26"/>
      <c r="D635" s="26"/>
      <c r="E635" s="26"/>
      <c r="K635" s="26"/>
      <c r="L635" s="26"/>
      <c r="M635" s="26"/>
    </row>
    <row r="636" spans="2:13" ht="12.75">
      <c r="B636" s="26"/>
      <c r="C636" s="26"/>
      <c r="D636" s="26"/>
      <c r="E636" s="26"/>
      <c r="K636" s="26"/>
      <c r="L636" s="26"/>
      <c r="M636" s="26"/>
    </row>
    <row r="637" spans="2:13" ht="12.75">
      <c r="B637" s="26"/>
      <c r="C637" s="26"/>
      <c r="D637" s="26"/>
      <c r="E637" s="26"/>
      <c r="K637" s="26"/>
      <c r="L637" s="26"/>
      <c r="M637" s="26"/>
    </row>
    <row r="638" spans="2:13" ht="12.75">
      <c r="B638" s="26"/>
      <c r="C638" s="26"/>
      <c r="D638" s="26"/>
      <c r="E638" s="26"/>
      <c r="K638" s="26"/>
      <c r="L638" s="26"/>
      <c r="M638" s="26"/>
    </row>
    <row r="639" spans="2:13" ht="12.75">
      <c r="B639" s="26"/>
      <c r="C639" s="26"/>
      <c r="D639" s="26"/>
      <c r="E639" s="26"/>
      <c r="K639" s="26"/>
      <c r="L639" s="26"/>
      <c r="M639" s="26"/>
    </row>
    <row r="640" spans="2:13" ht="12.75">
      <c r="B640" s="26"/>
      <c r="C640" s="26"/>
      <c r="D640" s="26"/>
      <c r="E640" s="26"/>
      <c r="K640" s="26"/>
      <c r="L640" s="26"/>
      <c r="M640" s="26"/>
    </row>
    <row r="641" spans="2:13" ht="12.75">
      <c r="B641" s="26"/>
      <c r="C641" s="26"/>
      <c r="D641" s="26"/>
      <c r="E641" s="26"/>
      <c r="K641" s="26"/>
      <c r="L641" s="26"/>
      <c r="M641" s="26"/>
    </row>
    <row r="642" spans="2:13" ht="12.75">
      <c r="B642" s="26"/>
      <c r="C642" s="26"/>
      <c r="D642" s="26"/>
      <c r="E642" s="26"/>
      <c r="K642" s="26"/>
      <c r="L642" s="26"/>
      <c r="M642" s="26"/>
    </row>
    <row r="643" spans="2:13" ht="12.75">
      <c r="B643" s="26"/>
      <c r="C643" s="26"/>
      <c r="D643" s="26"/>
      <c r="E643" s="26"/>
      <c r="K643" s="26"/>
      <c r="L643" s="26"/>
      <c r="M643" s="26"/>
    </row>
    <row r="644" spans="2:13" ht="12.75">
      <c r="B644" s="26"/>
      <c r="C644" s="26"/>
      <c r="D644" s="26"/>
      <c r="E644" s="26"/>
      <c r="K644" s="26"/>
      <c r="L644" s="26"/>
      <c r="M644" s="26"/>
    </row>
    <row r="645" spans="2:13" ht="12.75">
      <c r="B645" s="26"/>
      <c r="C645" s="26"/>
      <c r="D645" s="26"/>
      <c r="E645" s="26"/>
      <c r="K645" s="26"/>
      <c r="L645" s="26"/>
      <c r="M645" s="26"/>
    </row>
    <row r="646" spans="2:13" ht="12.75">
      <c r="B646" s="26"/>
      <c r="C646" s="26"/>
      <c r="D646" s="26"/>
      <c r="E646" s="26"/>
      <c r="K646" s="26"/>
      <c r="L646" s="26"/>
      <c r="M646" s="26"/>
    </row>
    <row r="647" spans="2:13" ht="12.75">
      <c r="B647" s="26"/>
      <c r="C647" s="26"/>
      <c r="D647" s="26"/>
      <c r="E647" s="26"/>
      <c r="K647" s="26"/>
      <c r="L647" s="26"/>
      <c r="M647" s="26"/>
    </row>
    <row r="648" spans="2:13" ht="12.75">
      <c r="B648" s="26"/>
      <c r="C648" s="26"/>
      <c r="D648" s="26"/>
      <c r="E648" s="26"/>
      <c r="K648" s="26"/>
      <c r="L648" s="26"/>
      <c r="M648" s="26"/>
    </row>
    <row r="649" spans="2:13" ht="12.75">
      <c r="B649" s="26"/>
      <c r="C649" s="26"/>
      <c r="D649" s="26"/>
      <c r="E649" s="26"/>
      <c r="K649" s="26"/>
      <c r="L649" s="26"/>
      <c r="M649" s="26"/>
    </row>
    <row r="650" spans="2:13" ht="12.75">
      <c r="B650" s="26"/>
      <c r="C650" s="26"/>
      <c r="D650" s="26"/>
      <c r="E650" s="26"/>
      <c r="K650" s="26"/>
      <c r="L650" s="26"/>
      <c r="M650" s="26"/>
    </row>
    <row r="651" spans="2:13" ht="12.75">
      <c r="B651" s="26"/>
      <c r="C651" s="26"/>
      <c r="D651" s="26"/>
      <c r="E651" s="26"/>
      <c r="K651" s="26"/>
      <c r="L651" s="26"/>
      <c r="M651" s="26"/>
    </row>
    <row r="652" spans="2:13" ht="12.75">
      <c r="B652" s="26"/>
      <c r="C652" s="26"/>
      <c r="D652" s="26"/>
      <c r="E652" s="26"/>
      <c r="K652" s="26"/>
      <c r="L652" s="26"/>
      <c r="M652" s="26"/>
    </row>
    <row r="653" spans="2:13" ht="12.75">
      <c r="B653" s="26"/>
      <c r="C653" s="26"/>
      <c r="D653" s="26"/>
      <c r="E653" s="26"/>
      <c r="K653" s="26"/>
      <c r="L653" s="26"/>
      <c r="M653" s="26"/>
    </row>
    <row r="654" spans="2:13" ht="12.75">
      <c r="B654" s="26"/>
      <c r="C654" s="26"/>
      <c r="D654" s="26"/>
      <c r="E654" s="26"/>
      <c r="K654" s="26"/>
      <c r="L654" s="26"/>
      <c r="M654" s="26"/>
    </row>
    <row r="655" spans="2:13" ht="12.75">
      <c r="B655" s="26"/>
      <c r="C655" s="26"/>
      <c r="D655" s="26"/>
      <c r="E655" s="26"/>
      <c r="K655" s="26"/>
      <c r="L655" s="26"/>
      <c r="M655" s="26"/>
    </row>
    <row r="656" spans="2:13" ht="12.75">
      <c r="B656" s="26"/>
      <c r="C656" s="26"/>
      <c r="D656" s="26"/>
      <c r="E656" s="26"/>
      <c r="K656" s="26"/>
      <c r="L656" s="26"/>
      <c r="M656" s="26"/>
    </row>
    <row r="657" spans="2:13" ht="12.75">
      <c r="B657" s="26"/>
      <c r="C657" s="26"/>
      <c r="D657" s="26"/>
      <c r="E657" s="26"/>
      <c r="K657" s="26"/>
      <c r="L657" s="26"/>
      <c r="M657" s="26"/>
    </row>
    <row r="658" spans="2:13" ht="12.75">
      <c r="B658" s="26"/>
      <c r="C658" s="26"/>
      <c r="D658" s="26"/>
      <c r="E658" s="26"/>
      <c r="K658" s="26"/>
      <c r="L658" s="26"/>
      <c r="M658" s="26"/>
    </row>
    <row r="659" spans="2:13" ht="12.75">
      <c r="B659" s="26"/>
      <c r="C659" s="26"/>
      <c r="D659" s="26"/>
      <c r="E659" s="26"/>
      <c r="K659" s="26"/>
      <c r="L659" s="26"/>
      <c r="M659" s="26"/>
    </row>
    <row r="660" spans="2:13" ht="12.75">
      <c r="B660" s="26"/>
      <c r="C660" s="26"/>
      <c r="D660" s="26"/>
      <c r="E660" s="26"/>
      <c r="K660" s="26"/>
      <c r="L660" s="26"/>
      <c r="M660" s="26"/>
    </row>
    <row r="661" spans="2:13" ht="12.75">
      <c r="B661" s="26"/>
      <c r="C661" s="26"/>
      <c r="D661" s="26"/>
      <c r="E661" s="26"/>
      <c r="K661" s="26"/>
      <c r="L661" s="26"/>
      <c r="M661" s="26"/>
    </row>
    <row r="662" spans="2:13" ht="12.75">
      <c r="B662" s="26"/>
      <c r="C662" s="26"/>
      <c r="D662" s="26"/>
      <c r="E662" s="26"/>
      <c r="K662" s="26"/>
      <c r="L662" s="26"/>
      <c r="M662" s="26"/>
    </row>
    <row r="663" spans="2:13" ht="12.75">
      <c r="B663" s="26"/>
      <c r="C663" s="26"/>
      <c r="D663" s="26"/>
      <c r="E663" s="26"/>
      <c r="K663" s="26"/>
      <c r="L663" s="26"/>
      <c r="M663" s="26"/>
    </row>
    <row r="664" spans="2:13" ht="12.75">
      <c r="B664" s="26"/>
      <c r="C664" s="26"/>
      <c r="D664" s="26"/>
      <c r="E664" s="26"/>
      <c r="K664" s="26"/>
      <c r="L664" s="26"/>
      <c r="M664" s="26"/>
    </row>
    <row r="665" spans="2:13" ht="12.75">
      <c r="B665" s="26"/>
      <c r="C665" s="26"/>
      <c r="D665" s="26"/>
      <c r="E665" s="26"/>
      <c r="K665" s="26"/>
      <c r="L665" s="26"/>
      <c r="M665" s="26"/>
    </row>
    <row r="666" spans="2:13" ht="12.75">
      <c r="B666" s="26"/>
      <c r="C666" s="26"/>
      <c r="D666" s="26"/>
      <c r="E666" s="26"/>
      <c r="K666" s="26"/>
      <c r="L666" s="26"/>
      <c r="M666" s="26"/>
    </row>
    <row r="667" spans="2:13" ht="12.75">
      <c r="B667" s="26"/>
      <c r="C667" s="26"/>
      <c r="D667" s="26"/>
      <c r="E667" s="26"/>
      <c r="K667" s="26"/>
      <c r="L667" s="26"/>
      <c r="M667" s="26"/>
    </row>
    <row r="668" spans="2:13" ht="12.75">
      <c r="B668" s="26"/>
      <c r="C668" s="26"/>
      <c r="D668" s="26"/>
      <c r="E668" s="26"/>
      <c r="K668" s="26"/>
      <c r="L668" s="26"/>
      <c r="M668" s="26"/>
    </row>
    <row r="669" spans="2:13" ht="12.75">
      <c r="B669" s="26"/>
      <c r="C669" s="26"/>
      <c r="D669" s="26"/>
      <c r="E669" s="26"/>
      <c r="K669" s="26"/>
      <c r="L669" s="26"/>
      <c r="M669" s="26"/>
    </row>
    <row r="670" spans="2:13" ht="12.75">
      <c r="B670" s="26"/>
      <c r="C670" s="26"/>
      <c r="D670" s="26"/>
      <c r="E670" s="26"/>
      <c r="K670" s="26"/>
      <c r="L670" s="26"/>
      <c r="M670" s="26"/>
    </row>
    <row r="671" spans="2:13" ht="12.75">
      <c r="B671" s="26"/>
      <c r="C671" s="26"/>
      <c r="D671" s="26"/>
      <c r="E671" s="26"/>
      <c r="K671" s="26"/>
      <c r="L671" s="26"/>
      <c r="M671" s="26"/>
    </row>
    <row r="672" spans="2:13" ht="12.75">
      <c r="B672" s="26"/>
      <c r="C672" s="26"/>
      <c r="D672" s="26"/>
      <c r="E672" s="26"/>
      <c r="K672" s="26"/>
      <c r="L672" s="26"/>
      <c r="M672" s="26"/>
    </row>
    <row r="673" spans="2:13" ht="12.75">
      <c r="B673" s="26"/>
      <c r="C673" s="26"/>
      <c r="D673" s="26"/>
      <c r="E673" s="26"/>
      <c r="K673" s="26"/>
      <c r="L673" s="26"/>
      <c r="M673" s="26"/>
    </row>
    <row r="674" spans="2:13" ht="12.75">
      <c r="B674" s="26"/>
      <c r="C674" s="26"/>
      <c r="D674" s="26"/>
      <c r="E674" s="26"/>
      <c r="K674" s="26"/>
      <c r="L674" s="26"/>
      <c r="M674" s="26"/>
    </row>
    <row r="675" spans="2:13" ht="12.75">
      <c r="B675" s="26"/>
      <c r="C675" s="26"/>
      <c r="D675" s="26"/>
      <c r="E675" s="26"/>
      <c r="K675" s="26"/>
      <c r="L675" s="26"/>
      <c r="M675" s="26"/>
    </row>
    <row r="676" spans="2:13" ht="12.75">
      <c r="B676" s="26"/>
      <c r="C676" s="26"/>
      <c r="D676" s="26"/>
      <c r="E676" s="26"/>
      <c r="K676" s="26"/>
      <c r="L676" s="26"/>
      <c r="M676" s="26"/>
    </row>
    <row r="677" spans="2:13" ht="12.75">
      <c r="B677" s="26"/>
      <c r="C677" s="26"/>
      <c r="D677" s="26"/>
      <c r="E677" s="26"/>
      <c r="K677" s="26"/>
      <c r="L677" s="26"/>
      <c r="M677" s="26"/>
    </row>
    <row r="678" spans="2:13" ht="12.75">
      <c r="B678" s="26"/>
      <c r="C678" s="26"/>
      <c r="D678" s="26"/>
      <c r="E678" s="26"/>
      <c r="K678" s="26"/>
      <c r="L678" s="26"/>
      <c r="M678" s="26"/>
    </row>
    <row r="679" spans="2:13" ht="12.75">
      <c r="B679" s="26"/>
      <c r="C679" s="26"/>
      <c r="D679" s="26"/>
      <c r="E679" s="26"/>
      <c r="K679" s="26"/>
      <c r="L679" s="26"/>
      <c r="M679" s="26"/>
    </row>
    <row r="680" spans="2:13" ht="12.75">
      <c r="B680" s="26"/>
      <c r="C680" s="26"/>
      <c r="D680" s="26"/>
      <c r="E680" s="26"/>
      <c r="K680" s="26"/>
      <c r="L680" s="26"/>
      <c r="M680" s="26"/>
    </row>
    <row r="681" spans="2:13" ht="12.75">
      <c r="B681" s="26"/>
      <c r="C681" s="26"/>
      <c r="D681" s="26"/>
      <c r="E681" s="26"/>
      <c r="K681" s="26"/>
      <c r="L681" s="26"/>
      <c r="M681" s="26"/>
    </row>
    <row r="682" spans="2:13" ht="12.75">
      <c r="B682" s="26"/>
      <c r="C682" s="26"/>
      <c r="D682" s="26"/>
      <c r="E682" s="26"/>
      <c r="K682" s="26"/>
      <c r="L682" s="26"/>
      <c r="M682" s="26"/>
    </row>
    <row r="683" spans="2:13" ht="12.75">
      <c r="B683" s="26"/>
      <c r="C683" s="26"/>
      <c r="D683" s="26"/>
      <c r="E683" s="26"/>
      <c r="K683" s="26"/>
      <c r="L683" s="26"/>
      <c r="M683" s="26"/>
    </row>
    <row r="684" spans="2:13" ht="12.75">
      <c r="B684" s="26"/>
      <c r="C684" s="26"/>
      <c r="D684" s="26"/>
      <c r="E684" s="26"/>
      <c r="K684" s="26"/>
      <c r="L684" s="26"/>
      <c r="M684" s="26"/>
    </row>
    <row r="685" spans="2:13" ht="12.75">
      <c r="B685" s="26"/>
      <c r="C685" s="26"/>
      <c r="D685" s="26"/>
      <c r="E685" s="26"/>
      <c r="K685" s="26"/>
      <c r="L685" s="26"/>
      <c r="M685" s="26"/>
    </row>
    <row r="686" spans="2:13" ht="12.75">
      <c r="B686" s="26"/>
      <c r="C686" s="26"/>
      <c r="D686" s="26"/>
      <c r="E686" s="26"/>
      <c r="K686" s="26"/>
      <c r="L686" s="26"/>
      <c r="M686" s="26"/>
    </row>
    <row r="687" spans="2:13" ht="12.75">
      <c r="B687" s="26"/>
      <c r="C687" s="26"/>
      <c r="D687" s="26"/>
      <c r="E687" s="26"/>
      <c r="K687" s="26"/>
      <c r="L687" s="26"/>
      <c r="M687" s="26"/>
    </row>
    <row r="688" spans="2:13" ht="12.75">
      <c r="B688" s="26"/>
      <c r="C688" s="26"/>
      <c r="D688" s="26"/>
      <c r="E688" s="26"/>
      <c r="K688" s="26"/>
      <c r="L688" s="26"/>
      <c r="M688" s="26"/>
    </row>
    <row r="689" spans="2:13" ht="12.75">
      <c r="B689" s="26"/>
      <c r="C689" s="26"/>
      <c r="D689" s="26"/>
      <c r="E689" s="26"/>
      <c r="K689" s="26"/>
      <c r="L689" s="26"/>
      <c r="M689" s="26"/>
    </row>
    <row r="690" spans="2:13" ht="12.75">
      <c r="B690" s="26"/>
      <c r="C690" s="26"/>
      <c r="D690" s="26"/>
      <c r="E690" s="26"/>
      <c r="K690" s="26"/>
      <c r="L690" s="26"/>
      <c r="M690" s="26"/>
    </row>
    <row r="691" spans="2:13" ht="12.75">
      <c r="B691" s="26"/>
      <c r="C691" s="26"/>
      <c r="D691" s="26"/>
      <c r="E691" s="26"/>
      <c r="K691" s="26"/>
      <c r="L691" s="26"/>
      <c r="M691" s="26"/>
    </row>
    <row r="692" spans="2:13" ht="12.75">
      <c r="B692" s="26"/>
      <c r="C692" s="26"/>
      <c r="D692" s="26"/>
      <c r="E692" s="26"/>
      <c r="K692" s="26"/>
      <c r="L692" s="26"/>
      <c r="M692" s="26"/>
    </row>
    <row r="693" spans="2:13" ht="12.75">
      <c r="B693" s="26"/>
      <c r="C693" s="26"/>
      <c r="D693" s="26"/>
      <c r="E693" s="26"/>
      <c r="K693" s="26"/>
      <c r="L693" s="26"/>
      <c r="M693" s="26"/>
    </row>
    <row r="694" spans="2:13" ht="12.75">
      <c r="B694" s="26"/>
      <c r="C694" s="26"/>
      <c r="D694" s="26"/>
      <c r="E694" s="26"/>
      <c r="K694" s="26"/>
      <c r="L694" s="26"/>
      <c r="M694" s="26"/>
    </row>
    <row r="695" spans="2:13" ht="12.75">
      <c r="B695" s="26"/>
      <c r="C695" s="26"/>
      <c r="D695" s="26"/>
      <c r="E695" s="26"/>
      <c r="K695" s="26"/>
      <c r="L695" s="26"/>
      <c r="M695" s="26"/>
    </row>
    <row r="696" spans="2:13" ht="12.75">
      <c r="B696" s="26"/>
      <c r="C696" s="26"/>
      <c r="D696" s="26"/>
      <c r="E696" s="26"/>
      <c r="K696" s="26"/>
      <c r="L696" s="26"/>
      <c r="M696" s="26"/>
    </row>
    <row r="697" spans="2:13" ht="12.75">
      <c r="B697" s="26"/>
      <c r="C697" s="26"/>
      <c r="D697" s="26"/>
      <c r="E697" s="26"/>
      <c r="K697" s="26"/>
      <c r="L697" s="26"/>
      <c r="M697" s="26"/>
    </row>
    <row r="698" spans="2:13" ht="12.75">
      <c r="B698" s="26"/>
      <c r="C698" s="26"/>
      <c r="D698" s="26"/>
      <c r="E698" s="26"/>
      <c r="K698" s="26"/>
      <c r="L698" s="26"/>
      <c r="M698" s="26"/>
    </row>
    <row r="699" spans="2:13" ht="12.75">
      <c r="B699" s="26"/>
      <c r="C699" s="26"/>
      <c r="D699" s="26"/>
      <c r="E699" s="26"/>
      <c r="K699" s="26"/>
      <c r="L699" s="26"/>
      <c r="M699" s="26"/>
    </row>
    <row r="700" spans="2:13" ht="12.75">
      <c r="B700" s="26"/>
      <c r="C700" s="26"/>
      <c r="D700" s="26"/>
      <c r="E700" s="26"/>
      <c r="K700" s="26"/>
      <c r="L700" s="26"/>
      <c r="M700" s="26"/>
    </row>
    <row r="701" spans="2:13" ht="12.75">
      <c r="B701" s="26"/>
      <c r="C701" s="26"/>
      <c r="D701" s="26"/>
      <c r="E701" s="26"/>
      <c r="K701" s="26"/>
      <c r="L701" s="26"/>
      <c r="M701" s="26"/>
    </row>
    <row r="702" spans="2:13" ht="12.75">
      <c r="B702" s="26"/>
      <c r="C702" s="26"/>
      <c r="D702" s="26"/>
      <c r="E702" s="26"/>
      <c r="K702" s="26"/>
      <c r="L702" s="26"/>
      <c r="M702" s="26"/>
    </row>
    <row r="703" spans="2:13" ht="12.75">
      <c r="B703" s="26"/>
      <c r="C703" s="26"/>
      <c r="D703" s="26"/>
      <c r="E703" s="26"/>
      <c r="K703" s="26"/>
      <c r="L703" s="26"/>
      <c r="M703" s="26"/>
    </row>
    <row r="704" spans="2:13" ht="12.75">
      <c r="B704" s="26"/>
      <c r="C704" s="26"/>
      <c r="D704" s="26"/>
      <c r="E704" s="26"/>
      <c r="K704" s="26"/>
      <c r="L704" s="26"/>
      <c r="M704" s="26"/>
    </row>
    <row r="705" spans="2:13" ht="12.75">
      <c r="B705" s="26"/>
      <c r="C705" s="26"/>
      <c r="D705" s="26"/>
      <c r="E705" s="26"/>
      <c r="K705" s="26"/>
      <c r="L705" s="26"/>
      <c r="M705" s="26"/>
    </row>
    <row r="706" spans="2:13" ht="12.75">
      <c r="B706" s="26"/>
      <c r="C706" s="26"/>
      <c r="D706" s="26"/>
      <c r="E706" s="26"/>
      <c r="K706" s="26"/>
      <c r="L706" s="26"/>
      <c r="M706" s="26"/>
    </row>
    <row r="707" spans="2:13" ht="12.75">
      <c r="B707" s="26"/>
      <c r="C707" s="26"/>
      <c r="D707" s="26"/>
      <c r="E707" s="26"/>
      <c r="K707" s="26"/>
      <c r="L707" s="26"/>
      <c r="M707" s="26"/>
    </row>
    <row r="708" spans="2:13" ht="12.75">
      <c r="B708" s="26"/>
      <c r="C708" s="26"/>
      <c r="D708" s="26"/>
      <c r="E708" s="26"/>
      <c r="K708" s="26"/>
      <c r="L708" s="26"/>
      <c r="M708" s="26"/>
    </row>
    <row r="709" spans="2:13" ht="12.75">
      <c r="B709" s="26"/>
      <c r="C709" s="26"/>
      <c r="D709" s="26"/>
      <c r="E709" s="26"/>
      <c r="K709" s="26"/>
      <c r="L709" s="26"/>
      <c r="M709" s="26"/>
    </row>
    <row r="710" spans="2:13" ht="12.75">
      <c r="B710" s="26"/>
      <c r="C710" s="26"/>
      <c r="D710" s="26"/>
      <c r="E710" s="26"/>
      <c r="K710" s="26"/>
      <c r="L710" s="26"/>
      <c r="M710" s="26"/>
    </row>
    <row r="711" spans="2:13" ht="12.75">
      <c r="B711" s="26"/>
      <c r="C711" s="26"/>
      <c r="D711" s="26"/>
      <c r="E711" s="26"/>
      <c r="K711" s="26"/>
      <c r="L711" s="26"/>
      <c r="M711" s="26"/>
    </row>
    <row r="712" spans="2:13" ht="12.75">
      <c r="B712" s="26"/>
      <c r="C712" s="26"/>
      <c r="D712" s="26"/>
      <c r="E712" s="26"/>
      <c r="K712" s="26"/>
      <c r="L712" s="26"/>
      <c r="M712" s="26"/>
    </row>
    <row r="713" spans="2:13" ht="12.75">
      <c r="B713" s="26"/>
      <c r="C713" s="26"/>
      <c r="D713" s="26"/>
      <c r="E713" s="26"/>
      <c r="K713" s="26"/>
      <c r="L713" s="26"/>
      <c r="M713" s="26"/>
    </row>
    <row r="714" spans="2:13" ht="12.75">
      <c r="B714" s="26"/>
      <c r="C714" s="26"/>
      <c r="D714" s="26"/>
      <c r="E714" s="26"/>
      <c r="K714" s="26"/>
      <c r="L714" s="26"/>
      <c r="M714" s="26"/>
    </row>
    <row r="715" spans="2:13" ht="12.75">
      <c r="B715" s="26"/>
      <c r="C715" s="26"/>
      <c r="D715" s="26"/>
      <c r="E715" s="26"/>
      <c r="K715" s="26"/>
      <c r="L715" s="26"/>
      <c r="M715" s="26"/>
    </row>
    <row r="716" spans="2:13" ht="12.75">
      <c r="B716" s="26"/>
      <c r="C716" s="26"/>
      <c r="D716" s="26"/>
      <c r="E716" s="26"/>
      <c r="K716" s="26"/>
      <c r="L716" s="26"/>
      <c r="M716" s="26"/>
    </row>
    <row r="717" spans="2:13" ht="12.75">
      <c r="B717" s="26"/>
      <c r="C717" s="26"/>
      <c r="D717" s="26"/>
      <c r="E717" s="26"/>
      <c r="K717" s="26"/>
      <c r="L717" s="26"/>
      <c r="M717" s="26"/>
    </row>
    <row r="718" spans="2:13" ht="12.75">
      <c r="B718" s="26"/>
      <c r="C718" s="26"/>
      <c r="D718" s="26"/>
      <c r="E718" s="26"/>
      <c r="K718" s="26"/>
      <c r="L718" s="26"/>
      <c r="M718" s="26"/>
    </row>
    <row r="719" spans="2:13" ht="12.75">
      <c r="B719" s="26"/>
      <c r="C719" s="26"/>
      <c r="D719" s="26"/>
      <c r="E719" s="26"/>
      <c r="K719" s="26"/>
      <c r="L719" s="26"/>
      <c r="M719" s="26"/>
    </row>
    <row r="720" spans="2:13" ht="12.75">
      <c r="B720" s="26"/>
      <c r="C720" s="26"/>
      <c r="D720" s="26"/>
      <c r="E720" s="26"/>
      <c r="K720" s="26"/>
      <c r="L720" s="26"/>
      <c r="M720" s="26"/>
    </row>
    <row r="721" spans="2:13" ht="12.75">
      <c r="B721" s="26"/>
      <c r="C721" s="26"/>
      <c r="D721" s="26"/>
      <c r="E721" s="26"/>
      <c r="K721" s="26"/>
      <c r="L721" s="26"/>
      <c r="M721" s="26"/>
    </row>
    <row r="722" spans="2:13" ht="12.75">
      <c r="B722" s="26"/>
      <c r="C722" s="26"/>
      <c r="D722" s="26"/>
      <c r="E722" s="26"/>
      <c r="K722" s="26"/>
      <c r="L722" s="26"/>
      <c r="M722" s="26"/>
    </row>
    <row r="723" spans="2:13" ht="12.75">
      <c r="B723" s="26"/>
      <c r="C723" s="26"/>
      <c r="D723" s="26"/>
      <c r="E723" s="26"/>
      <c r="K723" s="26"/>
      <c r="L723" s="26"/>
      <c r="M723" s="26"/>
    </row>
    <row r="724" spans="2:13" ht="12.75">
      <c r="B724" s="26"/>
      <c r="C724" s="26"/>
      <c r="D724" s="26"/>
      <c r="E724" s="26"/>
      <c r="K724" s="26"/>
      <c r="L724" s="26"/>
      <c r="M724" s="26"/>
    </row>
    <row r="725" spans="2:13" ht="12.75">
      <c r="B725" s="26"/>
      <c r="C725" s="26"/>
      <c r="D725" s="26"/>
      <c r="E725" s="26"/>
      <c r="K725" s="26"/>
      <c r="L725" s="26"/>
      <c r="M725" s="26"/>
    </row>
    <row r="726" spans="2:13" ht="12.75">
      <c r="B726" s="26"/>
      <c r="C726" s="26"/>
      <c r="D726" s="26"/>
      <c r="E726" s="26"/>
      <c r="K726" s="26"/>
      <c r="L726" s="26"/>
      <c r="M726" s="26"/>
    </row>
    <row r="727" spans="2:13" ht="12.75">
      <c r="B727" s="26"/>
      <c r="C727" s="26"/>
      <c r="D727" s="26"/>
      <c r="E727" s="26"/>
      <c r="K727" s="26"/>
      <c r="L727" s="26"/>
      <c r="M727" s="26"/>
    </row>
    <row r="728" spans="2:13" ht="12.75">
      <c r="B728" s="26"/>
      <c r="C728" s="26"/>
      <c r="D728" s="26"/>
      <c r="E728" s="26"/>
      <c r="K728" s="26"/>
      <c r="L728" s="26"/>
      <c r="M728" s="26"/>
    </row>
    <row r="729" spans="2:13" ht="12.75">
      <c r="B729" s="26"/>
      <c r="C729" s="26"/>
      <c r="D729" s="26"/>
      <c r="E729" s="26"/>
      <c r="K729" s="26"/>
      <c r="L729" s="26"/>
      <c r="M729" s="26"/>
    </row>
    <row r="730" spans="2:13" ht="12.75">
      <c r="B730" s="26"/>
      <c r="C730" s="26"/>
      <c r="D730" s="26"/>
      <c r="E730" s="26"/>
      <c r="K730" s="26"/>
      <c r="L730" s="26"/>
      <c r="M730" s="26"/>
    </row>
    <row r="731" spans="2:13" ht="12.75">
      <c r="B731" s="26"/>
      <c r="C731" s="26"/>
      <c r="D731" s="26"/>
      <c r="E731" s="26"/>
      <c r="K731" s="26"/>
      <c r="L731" s="26"/>
      <c r="M731" s="26"/>
    </row>
    <row r="732" spans="2:13" ht="12.75">
      <c r="B732" s="26"/>
      <c r="C732" s="26"/>
      <c r="D732" s="26"/>
      <c r="E732" s="26"/>
      <c r="K732" s="26"/>
      <c r="L732" s="26"/>
      <c r="M732" s="26"/>
    </row>
    <row r="733" spans="2:13" ht="12.75">
      <c r="B733" s="26"/>
      <c r="C733" s="26"/>
      <c r="D733" s="26"/>
      <c r="E733" s="26"/>
      <c r="K733" s="26"/>
      <c r="L733" s="26"/>
      <c r="M733" s="26"/>
    </row>
    <row r="734" spans="2:13" ht="12.75">
      <c r="B734" s="26"/>
      <c r="C734" s="26"/>
      <c r="D734" s="26"/>
      <c r="E734" s="26"/>
      <c r="K734" s="26"/>
      <c r="L734" s="26"/>
      <c r="M734" s="26"/>
    </row>
    <row r="735" spans="2:13" ht="12.75">
      <c r="B735" s="26"/>
      <c r="C735" s="26"/>
      <c r="D735" s="26"/>
      <c r="E735" s="26"/>
      <c r="K735" s="26"/>
      <c r="L735" s="26"/>
      <c r="M735" s="26"/>
    </row>
    <row r="736" spans="2:13" ht="12.75">
      <c r="B736" s="26"/>
      <c r="C736" s="26"/>
      <c r="D736" s="26"/>
      <c r="E736" s="26"/>
      <c r="K736" s="26"/>
      <c r="L736" s="26"/>
      <c r="M736" s="26"/>
    </row>
    <row r="737" spans="2:13" ht="12.75">
      <c r="B737" s="26"/>
      <c r="C737" s="26"/>
      <c r="D737" s="26"/>
      <c r="E737" s="26"/>
      <c r="K737" s="26"/>
      <c r="L737" s="26"/>
      <c r="M737" s="26"/>
    </row>
    <row r="738" spans="2:13" ht="12.75">
      <c r="B738" s="26"/>
      <c r="C738" s="26"/>
      <c r="D738" s="26"/>
      <c r="E738" s="26"/>
      <c r="K738" s="26"/>
      <c r="L738" s="26"/>
      <c r="M738" s="26"/>
    </row>
    <row r="739" spans="2:13" ht="12.75">
      <c r="B739" s="26"/>
      <c r="C739" s="26"/>
      <c r="D739" s="26"/>
      <c r="E739" s="26"/>
      <c r="K739" s="26"/>
      <c r="L739" s="26"/>
      <c r="M739" s="26"/>
    </row>
    <row r="740" spans="2:13" ht="12.75">
      <c r="B740" s="26"/>
      <c r="C740" s="26"/>
      <c r="D740" s="26"/>
      <c r="E740" s="26"/>
      <c r="K740" s="26"/>
      <c r="L740" s="26"/>
      <c r="M740" s="26"/>
    </row>
    <row r="741" spans="2:13" ht="12.75">
      <c r="B741" s="26"/>
      <c r="C741" s="26"/>
      <c r="D741" s="26"/>
      <c r="E741" s="26"/>
      <c r="K741" s="26"/>
      <c r="L741" s="26"/>
      <c r="M741" s="26"/>
    </row>
    <row r="742" spans="2:13" ht="12.75">
      <c r="B742" s="26"/>
      <c r="C742" s="26"/>
      <c r="D742" s="26"/>
      <c r="E742" s="26"/>
      <c r="K742" s="26"/>
      <c r="L742" s="26"/>
      <c r="M742" s="26"/>
    </row>
    <row r="743" spans="2:13" ht="12.75">
      <c r="B743" s="26"/>
      <c r="C743" s="26"/>
      <c r="D743" s="26"/>
      <c r="E743" s="26"/>
      <c r="K743" s="26"/>
      <c r="L743" s="26"/>
      <c r="M743" s="26"/>
    </row>
    <row r="744" spans="2:13" ht="12.75">
      <c r="B744" s="26"/>
      <c r="C744" s="26"/>
      <c r="D744" s="26"/>
      <c r="E744" s="26"/>
      <c r="K744" s="26"/>
      <c r="L744" s="26"/>
      <c r="M744" s="26"/>
    </row>
    <row r="745" spans="2:13" ht="12.75">
      <c r="B745" s="26"/>
      <c r="C745" s="26"/>
      <c r="D745" s="26"/>
      <c r="E745" s="26"/>
      <c r="K745" s="26"/>
      <c r="L745" s="26"/>
      <c r="M745" s="26"/>
    </row>
    <row r="746" spans="2:13" ht="12.75">
      <c r="B746" s="26"/>
      <c r="C746" s="26"/>
      <c r="D746" s="26"/>
      <c r="E746" s="26"/>
      <c r="K746" s="26"/>
      <c r="L746" s="26"/>
      <c r="M746" s="26"/>
    </row>
    <row r="747" spans="2:13" ht="12.75">
      <c r="B747" s="26"/>
      <c r="C747" s="26"/>
      <c r="D747" s="26"/>
      <c r="E747" s="26"/>
      <c r="K747" s="26"/>
      <c r="L747" s="26"/>
      <c r="M747" s="26"/>
    </row>
    <row r="748" spans="2:13" ht="12.75">
      <c r="B748" s="26"/>
      <c r="C748" s="26"/>
      <c r="D748" s="26"/>
      <c r="E748" s="26"/>
      <c r="K748" s="26"/>
      <c r="L748" s="26"/>
      <c r="M748" s="26"/>
    </row>
    <row r="749" spans="2:13" ht="12.75">
      <c r="B749" s="26"/>
      <c r="C749" s="26"/>
      <c r="D749" s="26"/>
      <c r="E749" s="26"/>
      <c r="K749" s="26"/>
      <c r="L749" s="26"/>
      <c r="M749" s="26"/>
    </row>
    <row r="750" spans="2:13" ht="12.75">
      <c r="B750" s="26"/>
      <c r="C750" s="26"/>
      <c r="D750" s="26"/>
      <c r="E750" s="26"/>
      <c r="K750" s="26"/>
      <c r="L750" s="26"/>
      <c r="M750" s="26"/>
    </row>
    <row r="751" spans="2:13" ht="12.75">
      <c r="B751" s="26"/>
      <c r="C751" s="26"/>
      <c r="D751" s="26"/>
      <c r="E751" s="26"/>
      <c r="K751" s="26"/>
      <c r="L751" s="26"/>
      <c r="M751" s="26"/>
    </row>
    <row r="752" spans="2:13" ht="12.75">
      <c r="B752" s="26"/>
      <c r="C752" s="26"/>
      <c r="D752" s="26"/>
      <c r="E752" s="26"/>
      <c r="K752" s="26"/>
      <c r="L752" s="26"/>
      <c r="M752" s="26"/>
    </row>
    <row r="753" spans="2:13" ht="12.75">
      <c r="B753" s="26"/>
      <c r="C753" s="26"/>
      <c r="D753" s="26"/>
      <c r="E753" s="26"/>
      <c r="K753" s="26"/>
      <c r="L753" s="26"/>
      <c r="M753" s="26"/>
    </row>
    <row r="754" spans="2:13" ht="12.75">
      <c r="B754" s="26"/>
      <c r="C754" s="26"/>
      <c r="D754" s="26"/>
      <c r="E754" s="26"/>
      <c r="K754" s="26"/>
      <c r="L754" s="26"/>
      <c r="M754" s="26"/>
    </row>
    <row r="755" spans="2:13" ht="12.75">
      <c r="B755" s="26"/>
      <c r="C755" s="26"/>
      <c r="D755" s="26"/>
      <c r="E755" s="26"/>
      <c r="K755" s="26"/>
      <c r="L755" s="26"/>
      <c r="M755" s="26"/>
    </row>
    <row r="756" spans="2:13" ht="12.75">
      <c r="B756" s="26"/>
      <c r="C756" s="26"/>
      <c r="D756" s="26"/>
      <c r="E756" s="26"/>
      <c r="K756" s="26"/>
      <c r="L756" s="26"/>
      <c r="M756" s="26"/>
    </row>
    <row r="757" spans="2:13" ht="12.75">
      <c r="B757" s="26"/>
      <c r="C757" s="26"/>
      <c r="D757" s="26"/>
      <c r="E757" s="26"/>
      <c r="K757" s="26"/>
      <c r="L757" s="26"/>
      <c r="M757" s="26"/>
    </row>
    <row r="758" spans="2:13" ht="12.75">
      <c r="B758" s="26"/>
      <c r="C758" s="26"/>
      <c r="D758" s="26"/>
      <c r="E758" s="26"/>
      <c r="K758" s="26"/>
      <c r="L758" s="26"/>
      <c r="M758" s="26"/>
    </row>
    <row r="759" spans="2:13" ht="12.75">
      <c r="B759" s="26"/>
      <c r="C759" s="26"/>
      <c r="D759" s="26"/>
      <c r="E759" s="26"/>
      <c r="K759" s="26"/>
      <c r="L759" s="26"/>
      <c r="M759" s="26"/>
    </row>
    <row r="760" spans="2:13" ht="12.75">
      <c r="B760" s="26"/>
      <c r="C760" s="26"/>
      <c r="D760" s="26"/>
      <c r="E760" s="26"/>
      <c r="K760" s="26"/>
      <c r="L760" s="26"/>
      <c r="M760" s="26"/>
    </row>
    <row r="761" spans="2:13" ht="12.75">
      <c r="B761" s="26"/>
      <c r="C761" s="26"/>
      <c r="D761" s="26"/>
      <c r="E761" s="26"/>
      <c r="K761" s="26"/>
      <c r="L761" s="26"/>
      <c r="M761" s="26"/>
    </row>
    <row r="762" spans="2:13" ht="12.75">
      <c r="B762" s="26"/>
      <c r="C762" s="26"/>
      <c r="D762" s="26"/>
      <c r="E762" s="26"/>
      <c r="K762" s="26"/>
      <c r="L762" s="26"/>
      <c r="M762" s="26"/>
    </row>
    <row r="763" spans="2:13" ht="12.75">
      <c r="B763" s="26"/>
      <c r="C763" s="26"/>
      <c r="D763" s="26"/>
      <c r="E763" s="26"/>
      <c r="K763" s="26"/>
      <c r="L763" s="26"/>
      <c r="M763" s="26"/>
    </row>
    <row r="764" spans="2:13" ht="12.75">
      <c r="B764" s="26"/>
      <c r="C764" s="26"/>
      <c r="D764" s="26"/>
      <c r="E764" s="26"/>
      <c r="K764" s="26"/>
      <c r="L764" s="26"/>
      <c r="M764" s="26"/>
    </row>
    <row r="765" spans="2:13" ht="12.75">
      <c r="B765" s="26"/>
      <c r="C765" s="26"/>
      <c r="D765" s="26"/>
      <c r="E765" s="26"/>
      <c r="K765" s="26"/>
      <c r="L765" s="26"/>
      <c r="M765" s="26"/>
    </row>
    <row r="766" spans="2:13" ht="12.75">
      <c r="B766" s="26"/>
      <c r="C766" s="26"/>
      <c r="D766" s="26"/>
      <c r="E766" s="26"/>
      <c r="K766" s="26"/>
      <c r="L766" s="26"/>
      <c r="M766" s="26"/>
    </row>
    <row r="767" spans="2:13" ht="12.75">
      <c r="B767" s="26"/>
      <c r="C767" s="26"/>
      <c r="D767" s="26"/>
      <c r="E767" s="26"/>
      <c r="K767" s="26"/>
      <c r="L767" s="26"/>
      <c r="M767" s="26"/>
    </row>
    <row r="768" spans="2:13" ht="12.75">
      <c r="B768" s="26"/>
      <c r="C768" s="26"/>
      <c r="D768" s="26"/>
      <c r="E768" s="26"/>
      <c r="K768" s="26"/>
      <c r="L768" s="26"/>
      <c r="M768" s="26"/>
    </row>
    <row r="769" spans="2:13" ht="12.75">
      <c r="B769" s="26"/>
      <c r="C769" s="26"/>
      <c r="D769" s="26"/>
      <c r="E769" s="26"/>
      <c r="K769" s="26"/>
      <c r="L769" s="26"/>
      <c r="M769" s="26"/>
    </row>
    <row r="770" spans="2:13" ht="12.75">
      <c r="B770" s="26"/>
      <c r="C770" s="26"/>
      <c r="D770" s="26"/>
      <c r="E770" s="26"/>
      <c r="K770" s="26"/>
      <c r="L770" s="26"/>
      <c r="M770" s="26"/>
    </row>
    <row r="771" spans="2:13" ht="12.75">
      <c r="B771" s="26"/>
      <c r="C771" s="26"/>
      <c r="D771" s="26"/>
      <c r="E771" s="26"/>
      <c r="K771" s="26"/>
      <c r="L771" s="26"/>
      <c r="M771" s="26"/>
    </row>
    <row r="772" spans="2:13" ht="12.75">
      <c r="B772" s="26"/>
      <c r="C772" s="26"/>
      <c r="D772" s="26"/>
      <c r="E772" s="26"/>
      <c r="K772" s="26"/>
      <c r="L772" s="26"/>
      <c r="M772" s="26"/>
    </row>
    <row r="773" spans="2:13" ht="12.75">
      <c r="B773" s="26"/>
      <c r="C773" s="26"/>
      <c r="D773" s="26"/>
      <c r="E773" s="26"/>
      <c r="K773" s="26"/>
      <c r="L773" s="26"/>
      <c r="M773" s="26"/>
    </row>
    <row r="774" spans="2:13" ht="12.75">
      <c r="B774" s="26"/>
      <c r="C774" s="26"/>
      <c r="D774" s="26"/>
      <c r="E774" s="26"/>
      <c r="K774" s="26"/>
      <c r="L774" s="26"/>
      <c r="M774" s="26"/>
    </row>
    <row r="775" spans="2:13" ht="12.75">
      <c r="B775" s="26"/>
      <c r="C775" s="26"/>
      <c r="D775" s="26"/>
      <c r="E775" s="26"/>
      <c r="K775" s="26"/>
      <c r="L775" s="26"/>
      <c r="M775" s="26"/>
    </row>
    <row r="776" spans="2:13" ht="12.75">
      <c r="B776" s="26"/>
      <c r="C776" s="26"/>
      <c r="D776" s="26"/>
      <c r="E776" s="26"/>
      <c r="K776" s="26"/>
      <c r="L776" s="26"/>
      <c r="M776" s="26"/>
    </row>
    <row r="777" spans="2:13" ht="12.75">
      <c r="B777" s="26"/>
      <c r="C777" s="26"/>
      <c r="D777" s="26"/>
      <c r="E777" s="26"/>
      <c r="K777" s="26"/>
      <c r="L777" s="26"/>
      <c r="M777" s="26"/>
    </row>
    <row r="778" spans="2:13" ht="12.75">
      <c r="B778" s="26"/>
      <c r="C778" s="26"/>
      <c r="D778" s="26"/>
      <c r="E778" s="26"/>
      <c r="K778" s="26"/>
      <c r="L778" s="26"/>
      <c r="M778" s="26"/>
    </row>
    <row r="779" spans="2:13" ht="12.75">
      <c r="B779" s="26"/>
      <c r="C779" s="26"/>
      <c r="D779" s="26"/>
      <c r="E779" s="26"/>
      <c r="K779" s="26"/>
      <c r="L779" s="26"/>
      <c r="M779" s="26"/>
    </row>
    <row r="780" spans="2:13" ht="12.75">
      <c r="B780" s="26"/>
      <c r="C780" s="26"/>
      <c r="D780" s="26"/>
      <c r="E780" s="26"/>
      <c r="K780" s="26"/>
      <c r="L780" s="26"/>
      <c r="M780" s="26"/>
    </row>
    <row r="781" spans="2:13" ht="12.75">
      <c r="B781" s="26"/>
      <c r="C781" s="26"/>
      <c r="D781" s="26"/>
      <c r="E781" s="26"/>
      <c r="K781" s="26"/>
      <c r="L781" s="26"/>
      <c r="M781" s="26"/>
    </row>
    <row r="782" spans="2:13" ht="12.75">
      <c r="B782" s="26"/>
      <c r="C782" s="26"/>
      <c r="D782" s="26"/>
      <c r="E782" s="26"/>
      <c r="K782" s="26"/>
      <c r="L782" s="26"/>
      <c r="M782" s="26"/>
    </row>
    <row r="783" spans="2:13" ht="12.75">
      <c r="B783" s="26"/>
      <c r="C783" s="26"/>
      <c r="D783" s="26"/>
      <c r="E783" s="26"/>
      <c r="K783" s="26"/>
      <c r="L783" s="26"/>
      <c r="M783" s="26"/>
    </row>
    <row r="784" spans="2:13" ht="12.75">
      <c r="B784" s="26"/>
      <c r="C784" s="26"/>
      <c r="D784" s="26"/>
      <c r="E784" s="26"/>
      <c r="K784" s="26"/>
      <c r="L784" s="26"/>
      <c r="M784" s="26"/>
    </row>
    <row r="785" spans="2:13" ht="12.75">
      <c r="B785" s="26"/>
      <c r="C785" s="26"/>
      <c r="D785" s="26"/>
      <c r="E785" s="26"/>
      <c r="K785" s="26"/>
      <c r="L785" s="26"/>
      <c r="M785" s="26"/>
    </row>
    <row r="786" spans="2:13" ht="12.75">
      <c r="B786" s="26"/>
      <c r="C786" s="26"/>
      <c r="D786" s="26"/>
      <c r="E786" s="26"/>
      <c r="K786" s="26"/>
      <c r="L786" s="26"/>
      <c r="M786" s="26"/>
    </row>
    <row r="787" spans="2:13" ht="12.75">
      <c r="B787" s="26"/>
      <c r="C787" s="26"/>
      <c r="D787" s="26"/>
      <c r="E787" s="26"/>
      <c r="K787" s="26"/>
      <c r="L787" s="26"/>
      <c r="M787" s="26"/>
    </row>
    <row r="788" spans="2:13" ht="12.75">
      <c r="B788" s="26"/>
      <c r="C788" s="26"/>
      <c r="D788" s="26"/>
      <c r="E788" s="26"/>
      <c r="K788" s="26"/>
      <c r="L788" s="26"/>
      <c r="M788" s="26"/>
    </row>
    <row r="789" spans="2:13" ht="12.75">
      <c r="B789" s="26"/>
      <c r="C789" s="26"/>
      <c r="D789" s="26"/>
      <c r="E789" s="26"/>
      <c r="K789" s="26"/>
      <c r="L789" s="26"/>
      <c r="M789" s="26"/>
    </row>
    <row r="790" spans="2:13" ht="12.75">
      <c r="B790" s="26"/>
      <c r="C790" s="26"/>
      <c r="D790" s="26"/>
      <c r="E790" s="26"/>
      <c r="K790" s="26"/>
      <c r="L790" s="26"/>
      <c r="M790" s="26"/>
    </row>
    <row r="791" spans="2:13" ht="12.75">
      <c r="B791" s="26"/>
      <c r="C791" s="26"/>
      <c r="D791" s="26"/>
      <c r="E791" s="26"/>
      <c r="K791" s="26"/>
      <c r="L791" s="26"/>
      <c r="M791" s="26"/>
    </row>
    <row r="792" spans="2:13" ht="12.75">
      <c r="B792" s="26"/>
      <c r="C792" s="26"/>
      <c r="D792" s="26"/>
      <c r="E792" s="26"/>
      <c r="K792" s="26"/>
      <c r="L792" s="26"/>
      <c r="M792" s="26"/>
    </row>
    <row r="793" spans="2:13" ht="12.75">
      <c r="B793" s="26"/>
      <c r="C793" s="26"/>
      <c r="D793" s="26"/>
      <c r="E793" s="26"/>
      <c r="K793" s="26"/>
      <c r="L793" s="26"/>
      <c r="M793" s="26"/>
    </row>
    <row r="794" spans="2:13" ht="12.75">
      <c r="B794" s="26"/>
      <c r="C794" s="26"/>
      <c r="D794" s="26"/>
      <c r="E794" s="26"/>
      <c r="K794" s="26"/>
      <c r="L794" s="26"/>
      <c r="M794" s="26"/>
    </row>
    <row r="795" spans="2:13" ht="12.75">
      <c r="B795" s="26"/>
      <c r="C795" s="26"/>
      <c r="D795" s="26"/>
      <c r="E795" s="26"/>
      <c r="K795" s="26"/>
      <c r="L795" s="26"/>
      <c r="M795" s="26"/>
    </row>
    <row r="796" spans="2:13" ht="12.75">
      <c r="B796" s="26"/>
      <c r="C796" s="26"/>
      <c r="D796" s="26"/>
      <c r="E796" s="26"/>
      <c r="K796" s="26"/>
      <c r="L796" s="26"/>
      <c r="M796" s="26"/>
    </row>
    <row r="797" spans="2:13" ht="12.75">
      <c r="B797" s="26"/>
      <c r="C797" s="26"/>
      <c r="D797" s="26"/>
      <c r="E797" s="26"/>
      <c r="K797" s="26"/>
      <c r="L797" s="26"/>
      <c r="M797" s="26"/>
    </row>
    <row r="798" spans="2:13" ht="12.75">
      <c r="B798" s="26"/>
      <c r="C798" s="26"/>
      <c r="D798" s="26"/>
      <c r="E798" s="26"/>
      <c r="K798" s="26"/>
      <c r="L798" s="26"/>
      <c r="M798" s="26"/>
    </row>
    <row r="799" spans="2:13" ht="12.75">
      <c r="B799" s="26"/>
      <c r="C799" s="26"/>
      <c r="D799" s="26"/>
      <c r="E799" s="26"/>
      <c r="K799" s="26"/>
      <c r="L799" s="26"/>
      <c r="M799" s="26"/>
    </row>
    <row r="800" spans="2:13" ht="12.75">
      <c r="B800" s="26"/>
      <c r="C800" s="26"/>
      <c r="D800" s="26"/>
      <c r="E800" s="26"/>
      <c r="K800" s="26"/>
      <c r="L800" s="26"/>
      <c r="M800" s="26"/>
    </row>
    <row r="801" spans="2:13" ht="12.75">
      <c r="B801" s="26"/>
      <c r="C801" s="26"/>
      <c r="D801" s="26"/>
      <c r="E801" s="26"/>
      <c r="K801" s="26"/>
      <c r="L801" s="26"/>
      <c r="M801" s="26"/>
    </row>
    <row r="802" spans="2:13" ht="12.75">
      <c r="B802" s="26"/>
      <c r="C802" s="26"/>
      <c r="D802" s="26"/>
      <c r="E802" s="26"/>
      <c r="K802" s="26"/>
      <c r="L802" s="26"/>
      <c r="M802" s="26"/>
    </row>
    <row r="803" spans="2:13" ht="12.75">
      <c r="B803" s="26"/>
      <c r="C803" s="26"/>
      <c r="D803" s="26"/>
      <c r="E803" s="26"/>
      <c r="K803" s="26"/>
      <c r="L803" s="26"/>
      <c r="M803" s="26"/>
    </row>
    <row r="804" spans="2:13" ht="12.75">
      <c r="B804" s="26"/>
      <c r="C804" s="26"/>
      <c r="D804" s="26"/>
      <c r="E804" s="26"/>
      <c r="K804" s="26"/>
      <c r="L804" s="26"/>
      <c r="M804" s="26"/>
    </row>
    <row r="805" spans="2:13" ht="12.75">
      <c r="B805" s="26"/>
      <c r="C805" s="26"/>
      <c r="D805" s="26"/>
      <c r="E805" s="26"/>
      <c r="K805" s="26"/>
      <c r="L805" s="26"/>
      <c r="M805" s="26"/>
    </row>
    <row r="806" spans="2:13" ht="12.75">
      <c r="B806" s="26"/>
      <c r="C806" s="26"/>
      <c r="D806" s="26"/>
      <c r="E806" s="26"/>
      <c r="K806" s="26"/>
      <c r="L806" s="26"/>
      <c r="M806" s="26"/>
    </row>
    <row r="807" spans="2:13" ht="12.75">
      <c r="B807" s="26"/>
      <c r="C807" s="26"/>
      <c r="D807" s="26"/>
      <c r="E807" s="26"/>
      <c r="K807" s="26"/>
      <c r="L807" s="26"/>
      <c r="M807" s="26"/>
    </row>
    <row r="808" spans="2:13" ht="12.75">
      <c r="B808" s="26"/>
      <c r="C808" s="26"/>
      <c r="D808" s="26"/>
      <c r="E808" s="26"/>
      <c r="K808" s="26"/>
      <c r="L808" s="26"/>
      <c r="M808" s="26"/>
    </row>
    <row r="809" spans="2:13" ht="12.75">
      <c r="B809" s="26"/>
      <c r="C809" s="26"/>
      <c r="D809" s="26"/>
      <c r="E809" s="26"/>
      <c r="K809" s="26"/>
      <c r="L809" s="26"/>
      <c r="M809" s="26"/>
    </row>
    <row r="810" spans="2:13" ht="12.75">
      <c r="B810" s="26"/>
      <c r="C810" s="26"/>
      <c r="D810" s="26"/>
      <c r="E810" s="26"/>
      <c r="K810" s="26"/>
      <c r="L810" s="26"/>
      <c r="M810" s="26"/>
    </row>
    <row r="811" spans="2:13" ht="12.75">
      <c r="B811" s="26"/>
      <c r="C811" s="26"/>
      <c r="D811" s="26"/>
      <c r="E811" s="26"/>
      <c r="K811" s="26"/>
      <c r="L811" s="26"/>
      <c r="M811" s="26"/>
    </row>
    <row r="812" spans="2:13" ht="12.75">
      <c r="B812" s="26"/>
      <c r="C812" s="26"/>
      <c r="D812" s="26"/>
      <c r="E812" s="26"/>
      <c r="K812" s="26"/>
      <c r="L812" s="26"/>
      <c r="M812" s="26"/>
    </row>
    <row r="813" spans="2:13" ht="12.75">
      <c r="B813" s="26"/>
      <c r="C813" s="26"/>
      <c r="D813" s="26"/>
      <c r="E813" s="26"/>
      <c r="K813" s="26"/>
      <c r="L813" s="26"/>
      <c r="M813" s="26"/>
    </row>
    <row r="814" spans="2:13" ht="12.75">
      <c r="B814" s="26"/>
      <c r="C814" s="26"/>
      <c r="D814" s="26"/>
      <c r="E814" s="26"/>
      <c r="K814" s="26"/>
      <c r="L814" s="26"/>
      <c r="M814" s="26"/>
    </row>
    <row r="815" spans="2:13" ht="12.75">
      <c r="B815" s="26"/>
      <c r="C815" s="26"/>
      <c r="D815" s="26"/>
      <c r="E815" s="26"/>
      <c r="K815" s="26"/>
      <c r="L815" s="26"/>
      <c r="M815" s="26"/>
    </row>
    <row r="816" spans="2:13" ht="12.75">
      <c r="B816" s="26"/>
      <c r="C816" s="26"/>
      <c r="D816" s="26"/>
      <c r="E816" s="26"/>
      <c r="K816" s="26"/>
      <c r="L816" s="26"/>
      <c r="M816" s="26"/>
    </row>
    <row r="817" spans="2:13" ht="12.75">
      <c r="B817" s="26"/>
      <c r="C817" s="26"/>
      <c r="D817" s="26"/>
      <c r="E817" s="26"/>
      <c r="K817" s="26"/>
      <c r="L817" s="26"/>
      <c r="M817" s="26"/>
    </row>
    <row r="818" spans="2:13" ht="12.75">
      <c r="B818" s="26"/>
      <c r="C818" s="26"/>
      <c r="D818" s="26"/>
      <c r="E818" s="26"/>
      <c r="K818" s="26"/>
      <c r="L818" s="26"/>
      <c r="M818" s="26"/>
    </row>
    <row r="819" spans="2:13" ht="12.75">
      <c r="B819" s="26"/>
      <c r="C819" s="26"/>
      <c r="D819" s="26"/>
      <c r="E819" s="26"/>
      <c r="K819" s="26"/>
      <c r="L819" s="26"/>
      <c r="M819" s="26"/>
    </row>
    <row r="820" spans="2:13" ht="12.75">
      <c r="B820" s="26"/>
      <c r="C820" s="26"/>
      <c r="D820" s="26"/>
      <c r="E820" s="26"/>
      <c r="K820" s="26"/>
      <c r="L820" s="26"/>
      <c r="M820" s="26"/>
    </row>
    <row r="821" spans="2:13" ht="12.75">
      <c r="B821" s="26"/>
      <c r="C821" s="26"/>
      <c r="D821" s="26"/>
      <c r="E821" s="26"/>
      <c r="K821" s="26"/>
      <c r="L821" s="26"/>
      <c r="M821" s="26"/>
    </row>
    <row r="822" spans="2:13" ht="12.75">
      <c r="B822" s="26"/>
      <c r="C822" s="26"/>
      <c r="D822" s="26"/>
      <c r="E822" s="26"/>
      <c r="K822" s="26"/>
      <c r="L822" s="26"/>
      <c r="M822" s="26"/>
    </row>
    <row r="823" spans="2:13" ht="12.75">
      <c r="B823" s="26"/>
      <c r="C823" s="26"/>
      <c r="D823" s="26"/>
      <c r="E823" s="26"/>
      <c r="K823" s="26"/>
      <c r="L823" s="26"/>
      <c r="M823" s="26"/>
    </row>
    <row r="824" spans="2:13" ht="12.75">
      <c r="B824" s="26"/>
      <c r="C824" s="26"/>
      <c r="D824" s="26"/>
      <c r="E824" s="26"/>
      <c r="K824" s="26"/>
      <c r="L824" s="26"/>
      <c r="M824" s="26"/>
    </row>
    <row r="825" spans="2:13" ht="12.75">
      <c r="B825" s="26"/>
      <c r="C825" s="26"/>
      <c r="D825" s="26"/>
      <c r="E825" s="26"/>
      <c r="K825" s="26"/>
      <c r="L825" s="26"/>
      <c r="M825" s="26"/>
    </row>
    <row r="826" spans="2:13" ht="12.75">
      <c r="B826" s="26"/>
      <c r="C826" s="26"/>
      <c r="D826" s="26"/>
      <c r="E826" s="26"/>
      <c r="K826" s="26"/>
      <c r="L826" s="26"/>
      <c r="M826" s="26"/>
    </row>
    <row r="827" spans="2:13" ht="12.75">
      <c r="B827" s="26"/>
      <c r="C827" s="26"/>
      <c r="D827" s="26"/>
      <c r="E827" s="26"/>
      <c r="K827" s="26"/>
      <c r="L827" s="26"/>
      <c r="M827" s="26"/>
    </row>
    <row r="828" spans="2:13" ht="12.75">
      <c r="B828" s="26"/>
      <c r="C828" s="26"/>
      <c r="D828" s="26"/>
      <c r="E828" s="26"/>
      <c r="K828" s="26"/>
      <c r="L828" s="26"/>
      <c r="M828" s="26"/>
    </row>
    <row r="829" spans="2:13" ht="12.75">
      <c r="B829" s="26"/>
      <c r="C829" s="26"/>
      <c r="D829" s="26"/>
      <c r="E829" s="26"/>
      <c r="K829" s="26"/>
      <c r="L829" s="26"/>
      <c r="M829" s="26"/>
    </row>
    <row r="830" spans="2:13" ht="12.75">
      <c r="B830" s="26"/>
      <c r="C830" s="26"/>
      <c r="D830" s="26"/>
      <c r="E830" s="26"/>
      <c r="K830" s="26"/>
      <c r="L830" s="26"/>
      <c r="M830" s="26"/>
    </row>
    <row r="831" spans="2:13" ht="12.75">
      <c r="B831" s="26"/>
      <c r="C831" s="26"/>
      <c r="D831" s="26"/>
      <c r="E831" s="26"/>
      <c r="K831" s="26"/>
      <c r="L831" s="26"/>
      <c r="M831" s="26"/>
    </row>
    <row r="832" spans="2:13" ht="12.75">
      <c r="B832" s="26"/>
      <c r="C832" s="26"/>
      <c r="D832" s="26"/>
      <c r="E832" s="26"/>
      <c r="K832" s="26"/>
      <c r="L832" s="26"/>
      <c r="M832" s="26"/>
    </row>
    <row r="833" spans="2:13" ht="12.75">
      <c r="B833" s="26"/>
      <c r="C833" s="26"/>
      <c r="D833" s="26"/>
      <c r="E833" s="26"/>
      <c r="K833" s="26"/>
      <c r="L833" s="26"/>
      <c r="M833" s="26"/>
    </row>
    <row r="834" spans="2:13" ht="12.75">
      <c r="B834" s="26"/>
      <c r="C834" s="26"/>
      <c r="D834" s="26"/>
      <c r="E834" s="26"/>
      <c r="K834" s="26"/>
      <c r="L834" s="26"/>
      <c r="M834" s="26"/>
    </row>
    <row r="835" spans="2:13" ht="12.75">
      <c r="B835" s="26"/>
      <c r="C835" s="26"/>
      <c r="D835" s="26"/>
      <c r="E835" s="26"/>
      <c r="K835" s="26"/>
      <c r="L835" s="26"/>
      <c r="M835" s="26"/>
    </row>
    <row r="836" spans="2:13" ht="12.75">
      <c r="B836" s="26"/>
      <c r="C836" s="26"/>
      <c r="D836" s="26"/>
      <c r="E836" s="26"/>
      <c r="K836" s="26"/>
      <c r="L836" s="26"/>
      <c r="M836" s="26"/>
    </row>
    <row r="837" spans="2:13" ht="12.75">
      <c r="B837" s="26"/>
      <c r="C837" s="26"/>
      <c r="D837" s="26"/>
      <c r="E837" s="26"/>
      <c r="K837" s="26"/>
      <c r="L837" s="26"/>
      <c r="M837" s="26"/>
    </row>
    <row r="838" spans="2:13" ht="12.75">
      <c r="B838" s="26"/>
      <c r="C838" s="26"/>
      <c r="D838" s="26"/>
      <c r="E838" s="26"/>
      <c r="K838" s="26"/>
      <c r="L838" s="26"/>
      <c r="M838" s="26"/>
    </row>
    <row r="839" spans="2:13" ht="12.75">
      <c r="B839" s="26"/>
      <c r="C839" s="26"/>
      <c r="D839" s="26"/>
      <c r="E839" s="26"/>
      <c r="K839" s="26"/>
      <c r="L839" s="26"/>
      <c r="M839" s="26"/>
    </row>
    <row r="840" spans="2:13" ht="12.75">
      <c r="B840" s="26"/>
      <c r="C840" s="26"/>
      <c r="D840" s="26"/>
      <c r="E840" s="26"/>
      <c r="K840" s="26"/>
      <c r="L840" s="26"/>
      <c r="M840" s="26"/>
    </row>
    <row r="841" spans="2:13" ht="12.75">
      <c r="B841" s="26"/>
      <c r="C841" s="26"/>
      <c r="D841" s="26"/>
      <c r="E841" s="26"/>
      <c r="K841" s="26"/>
      <c r="L841" s="26"/>
      <c r="M841" s="26"/>
    </row>
    <row r="842" spans="2:13" ht="12.75">
      <c r="B842" s="26"/>
      <c r="C842" s="26"/>
      <c r="D842" s="26"/>
      <c r="E842" s="26"/>
      <c r="K842" s="26"/>
      <c r="L842" s="26"/>
      <c r="M842" s="26"/>
    </row>
    <row r="843" spans="2:13" ht="12.75">
      <c r="B843" s="26"/>
      <c r="C843" s="26"/>
      <c r="D843" s="26"/>
      <c r="E843" s="26"/>
      <c r="K843" s="26"/>
      <c r="L843" s="26"/>
      <c r="M843" s="26"/>
    </row>
    <row r="844" spans="2:13" ht="12.75">
      <c r="B844" s="26"/>
      <c r="C844" s="26"/>
      <c r="D844" s="26"/>
      <c r="E844" s="26"/>
      <c r="K844" s="26"/>
      <c r="L844" s="26"/>
      <c r="M844" s="26"/>
    </row>
    <row r="845" spans="2:13" ht="12.75">
      <c r="B845" s="26"/>
      <c r="C845" s="26"/>
      <c r="D845" s="26"/>
      <c r="E845" s="26"/>
      <c r="K845" s="26"/>
      <c r="L845" s="26"/>
      <c r="M845" s="26"/>
    </row>
    <row r="846" spans="2:13" ht="12.75">
      <c r="B846" s="26"/>
      <c r="C846" s="26"/>
      <c r="D846" s="26"/>
      <c r="E846" s="26"/>
      <c r="K846" s="26"/>
      <c r="L846" s="26"/>
      <c r="M846" s="26"/>
    </row>
    <row r="847" spans="2:13" ht="12.75">
      <c r="B847" s="26"/>
      <c r="C847" s="26"/>
      <c r="D847" s="26"/>
      <c r="E847" s="26"/>
      <c r="K847" s="26"/>
      <c r="L847" s="26"/>
      <c r="M847" s="26"/>
    </row>
    <row r="848" spans="2:13" ht="12.75">
      <c r="B848" s="26"/>
      <c r="C848" s="26"/>
      <c r="D848" s="26"/>
      <c r="E848" s="26"/>
      <c r="K848" s="26"/>
      <c r="L848" s="26"/>
      <c r="M848" s="26"/>
    </row>
    <row r="849" spans="2:13" ht="12.75">
      <c r="B849" s="26"/>
      <c r="C849" s="26"/>
      <c r="D849" s="26"/>
      <c r="E849" s="26"/>
      <c r="K849" s="26"/>
      <c r="L849" s="26"/>
      <c r="M849" s="26"/>
    </row>
    <row r="850" spans="2:13" ht="12.75">
      <c r="B850" s="26"/>
      <c r="C850" s="26"/>
      <c r="D850" s="26"/>
      <c r="E850" s="26"/>
      <c r="K850" s="26"/>
      <c r="L850" s="26"/>
      <c r="M850" s="26"/>
    </row>
    <row r="851" spans="2:13" ht="12.75">
      <c r="B851" s="26"/>
      <c r="C851" s="26"/>
      <c r="D851" s="26"/>
      <c r="E851" s="26"/>
      <c r="K851" s="26"/>
      <c r="L851" s="26"/>
      <c r="M851" s="26"/>
    </row>
    <row r="852" spans="2:13" ht="12.75">
      <c r="B852" s="26"/>
      <c r="C852" s="26"/>
      <c r="D852" s="26"/>
      <c r="E852" s="26"/>
      <c r="K852" s="26"/>
      <c r="L852" s="26"/>
      <c r="M852" s="26"/>
    </row>
    <row r="853" spans="2:13" ht="12.75">
      <c r="B853" s="26"/>
      <c r="C853" s="26"/>
      <c r="D853" s="26"/>
      <c r="E853" s="26"/>
      <c r="K853" s="26"/>
      <c r="L853" s="26"/>
      <c r="M853" s="26"/>
    </row>
    <row r="854" spans="2:13" ht="12.75">
      <c r="B854" s="26"/>
      <c r="C854" s="26"/>
      <c r="D854" s="26"/>
      <c r="E854" s="26"/>
      <c r="K854" s="26"/>
      <c r="L854" s="26"/>
      <c r="M854" s="26"/>
    </row>
    <row r="855" spans="2:13" ht="12.75">
      <c r="B855" s="26"/>
      <c r="C855" s="26"/>
      <c r="D855" s="26"/>
      <c r="E855" s="26"/>
      <c r="K855" s="26"/>
      <c r="L855" s="26"/>
      <c r="M855" s="26"/>
    </row>
    <row r="856" spans="2:13" ht="12.75">
      <c r="B856" s="26"/>
      <c r="C856" s="26"/>
      <c r="D856" s="26"/>
      <c r="E856" s="26"/>
      <c r="K856" s="26"/>
      <c r="L856" s="26"/>
      <c r="M856" s="26"/>
    </row>
    <row r="857" spans="2:13" ht="12.75">
      <c r="B857" s="26"/>
      <c r="C857" s="26"/>
      <c r="D857" s="26"/>
      <c r="E857" s="26"/>
      <c r="K857" s="26"/>
      <c r="L857" s="26"/>
      <c r="M857" s="26"/>
    </row>
    <row r="858" spans="2:13" ht="12.75">
      <c r="B858" s="26"/>
      <c r="C858" s="26"/>
      <c r="D858" s="26"/>
      <c r="E858" s="26"/>
      <c r="K858" s="26"/>
      <c r="L858" s="26"/>
      <c r="M858" s="26"/>
    </row>
    <row r="859" spans="2:13" ht="12.75">
      <c r="B859" s="26"/>
      <c r="C859" s="26"/>
      <c r="D859" s="26"/>
      <c r="E859" s="26"/>
      <c r="K859" s="26"/>
      <c r="L859" s="26"/>
      <c r="M859" s="26"/>
    </row>
    <row r="860" spans="2:13" ht="12.75">
      <c r="B860" s="26"/>
      <c r="C860" s="26"/>
      <c r="D860" s="26"/>
      <c r="E860" s="26"/>
      <c r="K860" s="26"/>
      <c r="L860" s="26"/>
      <c r="M860" s="26"/>
    </row>
    <row r="861" spans="2:13" ht="12.75">
      <c r="B861" s="26"/>
      <c r="C861" s="26"/>
      <c r="D861" s="26"/>
      <c r="E861" s="26"/>
      <c r="K861" s="26"/>
      <c r="L861" s="26"/>
      <c r="M861" s="26"/>
    </row>
    <row r="862" spans="2:13" ht="12.75">
      <c r="B862" s="26"/>
      <c r="C862" s="26"/>
      <c r="D862" s="26"/>
      <c r="E862" s="26"/>
      <c r="K862" s="26"/>
      <c r="L862" s="26"/>
      <c r="M862" s="26"/>
    </row>
    <row r="863" spans="2:13" ht="12.75">
      <c r="B863" s="26"/>
      <c r="C863" s="26"/>
      <c r="D863" s="26"/>
      <c r="E863" s="26"/>
      <c r="K863" s="26"/>
      <c r="L863" s="26"/>
      <c r="M863" s="26"/>
    </row>
    <row r="864" spans="2:13" ht="12.75">
      <c r="B864" s="26"/>
      <c r="C864" s="26"/>
      <c r="D864" s="26"/>
      <c r="E864" s="26"/>
      <c r="K864" s="26"/>
      <c r="L864" s="26"/>
      <c r="M864" s="26"/>
    </row>
    <row r="865" spans="2:13" ht="12.75">
      <c r="B865" s="26"/>
      <c r="C865" s="26"/>
      <c r="D865" s="26"/>
      <c r="E865" s="26"/>
      <c r="K865" s="26"/>
      <c r="L865" s="26"/>
      <c r="M865" s="26"/>
    </row>
    <row r="866" spans="2:13" ht="12.75">
      <c r="B866" s="26"/>
      <c r="C866" s="26"/>
      <c r="D866" s="26"/>
      <c r="E866" s="26"/>
      <c r="K866" s="26"/>
      <c r="L866" s="26"/>
      <c r="M866" s="26"/>
    </row>
    <row r="867" spans="2:13" ht="12.75">
      <c r="B867" s="26"/>
      <c r="C867" s="26"/>
      <c r="D867" s="26"/>
      <c r="E867" s="26"/>
      <c r="K867" s="26"/>
      <c r="L867" s="26"/>
      <c r="M867" s="26"/>
    </row>
    <row r="868" spans="2:13" ht="12.75">
      <c r="B868" s="26"/>
      <c r="C868" s="26"/>
      <c r="D868" s="26"/>
      <c r="E868" s="26"/>
      <c r="K868" s="26"/>
      <c r="L868" s="26"/>
      <c r="M868" s="26"/>
    </row>
    <row r="869" spans="2:13" ht="12.75">
      <c r="B869" s="26"/>
      <c r="C869" s="26"/>
      <c r="D869" s="26"/>
      <c r="E869" s="26"/>
      <c r="K869" s="26"/>
      <c r="L869" s="26"/>
      <c r="M869" s="26"/>
    </row>
    <row r="870" spans="2:13" ht="12.75">
      <c r="B870" s="26"/>
      <c r="C870" s="26"/>
      <c r="D870" s="26"/>
      <c r="E870" s="26"/>
      <c r="K870" s="26"/>
      <c r="L870" s="26"/>
      <c r="M870" s="26"/>
    </row>
    <row r="871" spans="2:13" ht="12.75">
      <c r="B871" s="26"/>
      <c r="C871" s="26"/>
      <c r="D871" s="26"/>
      <c r="E871" s="26"/>
      <c r="K871" s="26"/>
      <c r="L871" s="26"/>
      <c r="M871" s="26"/>
    </row>
    <row r="872" spans="2:13" ht="12.75">
      <c r="B872" s="26"/>
      <c r="C872" s="26"/>
      <c r="D872" s="26"/>
      <c r="E872" s="26"/>
      <c r="K872" s="26"/>
      <c r="L872" s="26"/>
      <c r="M872" s="26"/>
    </row>
    <row r="873" spans="2:13" ht="12.75">
      <c r="B873" s="26"/>
      <c r="C873" s="26"/>
      <c r="D873" s="26"/>
      <c r="E873" s="26"/>
      <c r="K873" s="26"/>
      <c r="L873" s="26"/>
      <c r="M873" s="26"/>
    </row>
    <row r="874" spans="2:13" ht="12.75">
      <c r="B874" s="26"/>
      <c r="C874" s="26"/>
      <c r="D874" s="26"/>
      <c r="E874" s="26"/>
      <c r="K874" s="26"/>
      <c r="L874" s="26"/>
      <c r="M874" s="26"/>
    </row>
    <row r="875" spans="2:13" ht="12.75">
      <c r="B875" s="26"/>
      <c r="C875" s="26"/>
      <c r="D875" s="26"/>
      <c r="E875" s="26"/>
      <c r="K875" s="26"/>
      <c r="L875" s="26"/>
      <c r="M875" s="26"/>
    </row>
    <row r="876" spans="2:13" ht="12.75">
      <c r="B876" s="26"/>
      <c r="C876" s="26"/>
      <c r="D876" s="26"/>
      <c r="E876" s="26"/>
      <c r="K876" s="26"/>
      <c r="L876" s="26"/>
      <c r="M876" s="26"/>
    </row>
    <row r="877" spans="2:13" ht="12.75">
      <c r="B877" s="26"/>
      <c r="C877" s="26"/>
      <c r="D877" s="26"/>
      <c r="E877" s="26"/>
      <c r="K877" s="26"/>
      <c r="L877" s="26"/>
      <c r="M877" s="26"/>
    </row>
    <row r="878" spans="2:13" ht="12.75">
      <c r="B878" s="26"/>
      <c r="C878" s="26"/>
      <c r="D878" s="26"/>
      <c r="E878" s="26"/>
      <c r="K878" s="26"/>
      <c r="L878" s="26"/>
      <c r="M878" s="26"/>
    </row>
    <row r="879" spans="2:13" ht="12.75">
      <c r="B879" s="26"/>
      <c r="C879" s="26"/>
      <c r="D879" s="26"/>
      <c r="E879" s="26"/>
      <c r="K879" s="26"/>
      <c r="L879" s="26"/>
      <c r="M879" s="26"/>
    </row>
    <row r="880" spans="2:13" ht="12.75">
      <c r="B880" s="26"/>
      <c r="C880" s="26"/>
      <c r="D880" s="26"/>
      <c r="E880" s="26"/>
      <c r="K880" s="26"/>
      <c r="L880" s="26"/>
      <c r="M880" s="26"/>
    </row>
    <row r="881" spans="2:13" ht="12.75">
      <c r="B881" s="26"/>
      <c r="C881" s="26"/>
      <c r="D881" s="26"/>
      <c r="E881" s="26"/>
      <c r="K881" s="26"/>
      <c r="L881" s="26"/>
      <c r="M881" s="26"/>
    </row>
    <row r="882" spans="2:13" ht="12.75">
      <c r="B882" s="26"/>
      <c r="C882" s="26"/>
      <c r="D882" s="26"/>
      <c r="E882" s="26"/>
      <c r="K882" s="26"/>
      <c r="L882" s="26"/>
      <c r="M882" s="26"/>
    </row>
    <row r="883" spans="2:13" ht="12.75">
      <c r="B883" s="26"/>
      <c r="C883" s="26"/>
      <c r="D883" s="26"/>
      <c r="E883" s="26"/>
      <c r="K883" s="26"/>
      <c r="L883" s="26"/>
      <c r="M883" s="26"/>
    </row>
    <row r="884" spans="2:13" ht="12.75">
      <c r="B884" s="26"/>
      <c r="C884" s="26"/>
      <c r="D884" s="26"/>
      <c r="E884" s="26"/>
      <c r="K884" s="26"/>
      <c r="L884" s="26"/>
      <c r="M884" s="26"/>
    </row>
    <row r="885" spans="2:13" ht="12.75">
      <c r="B885" s="26"/>
      <c r="C885" s="26"/>
      <c r="D885" s="26"/>
      <c r="E885" s="26"/>
      <c r="K885" s="26"/>
      <c r="L885" s="26"/>
      <c r="M885" s="26"/>
    </row>
    <row r="886" spans="2:13" ht="12.75">
      <c r="B886" s="26"/>
      <c r="C886" s="26"/>
      <c r="D886" s="26"/>
      <c r="E886" s="26"/>
      <c r="K886" s="26"/>
      <c r="L886" s="26"/>
      <c r="M886" s="26"/>
    </row>
    <row r="887" spans="2:13" ht="12.75">
      <c r="B887" s="26"/>
      <c r="C887" s="26"/>
      <c r="D887" s="26"/>
      <c r="E887" s="26"/>
      <c r="K887" s="26"/>
      <c r="L887" s="26"/>
      <c r="M887" s="26"/>
    </row>
    <row r="888" spans="2:13" ht="12.75">
      <c r="B888" s="26"/>
      <c r="C888" s="26"/>
      <c r="D888" s="26"/>
      <c r="E888" s="26"/>
      <c r="K888" s="26"/>
      <c r="L888" s="26"/>
      <c r="M888" s="26"/>
    </row>
    <row r="889" spans="2:13" ht="12.75">
      <c r="B889" s="26"/>
      <c r="C889" s="26"/>
      <c r="D889" s="26"/>
      <c r="E889" s="26"/>
      <c r="K889" s="26"/>
      <c r="L889" s="26"/>
      <c r="M889" s="26"/>
    </row>
    <row r="890" spans="2:13" ht="12.75">
      <c r="B890" s="26"/>
      <c r="C890" s="26"/>
      <c r="D890" s="26"/>
      <c r="E890" s="26"/>
      <c r="K890" s="26"/>
      <c r="L890" s="26"/>
      <c r="M890" s="26"/>
    </row>
    <row r="891" spans="2:13" ht="12.75">
      <c r="B891" s="26"/>
      <c r="C891" s="26"/>
      <c r="D891" s="26"/>
      <c r="E891" s="26"/>
      <c r="K891" s="26"/>
      <c r="L891" s="26"/>
      <c r="M891" s="26"/>
    </row>
    <row r="892" spans="2:13" ht="12.75">
      <c r="B892" s="26"/>
      <c r="C892" s="26"/>
      <c r="D892" s="26"/>
      <c r="E892" s="26"/>
      <c r="K892" s="26"/>
      <c r="L892" s="26"/>
      <c r="M892" s="26"/>
    </row>
    <row r="893" spans="2:13" ht="12.75">
      <c r="B893" s="26"/>
      <c r="C893" s="26"/>
      <c r="D893" s="26"/>
      <c r="E893" s="26"/>
      <c r="K893" s="26"/>
      <c r="L893" s="26"/>
      <c r="M893" s="26"/>
    </row>
    <row r="894" spans="2:13" ht="12.75">
      <c r="B894" s="26"/>
      <c r="C894" s="26"/>
      <c r="D894" s="26"/>
      <c r="E894" s="26"/>
      <c r="K894" s="26"/>
      <c r="L894" s="26"/>
      <c r="M894" s="26"/>
    </row>
    <row r="895" spans="2:13" ht="12.75">
      <c r="B895" s="26"/>
      <c r="C895" s="26"/>
      <c r="D895" s="26"/>
      <c r="E895" s="26"/>
      <c r="K895" s="26"/>
      <c r="L895" s="26"/>
      <c r="M895" s="26"/>
    </row>
    <row r="896" spans="2:13" ht="12.75">
      <c r="B896" s="26"/>
      <c r="C896" s="26"/>
      <c r="D896" s="26"/>
      <c r="E896" s="26"/>
      <c r="K896" s="26"/>
      <c r="L896" s="26"/>
      <c r="M896" s="26"/>
    </row>
    <row r="897" spans="2:13" ht="12.75">
      <c r="B897" s="26"/>
      <c r="C897" s="26"/>
      <c r="D897" s="26"/>
      <c r="E897" s="26"/>
      <c r="K897" s="26"/>
      <c r="L897" s="26"/>
      <c r="M897" s="26"/>
    </row>
    <row r="898" spans="2:13" ht="12.75">
      <c r="B898" s="26"/>
      <c r="C898" s="26"/>
      <c r="D898" s="26"/>
      <c r="E898" s="26"/>
      <c r="K898" s="26"/>
      <c r="L898" s="26"/>
      <c r="M898" s="26"/>
    </row>
    <row r="899" spans="2:13" ht="12.75">
      <c r="B899" s="26"/>
      <c r="C899" s="26"/>
      <c r="D899" s="26"/>
      <c r="E899" s="26"/>
      <c r="K899" s="26"/>
      <c r="L899" s="26"/>
      <c r="M899" s="26"/>
    </row>
    <row r="900" spans="2:13" ht="12.75">
      <c r="B900" s="26"/>
      <c r="C900" s="26"/>
      <c r="D900" s="26"/>
      <c r="E900" s="26"/>
      <c r="K900" s="26"/>
      <c r="L900" s="26"/>
      <c r="M900" s="26"/>
    </row>
    <row r="901" spans="2:13" ht="12.75">
      <c r="B901" s="26"/>
      <c r="C901" s="26"/>
      <c r="D901" s="26"/>
      <c r="E901" s="26"/>
      <c r="K901" s="26"/>
      <c r="L901" s="26"/>
      <c r="M901" s="26"/>
    </row>
    <row r="902" spans="2:13" ht="12.75">
      <c r="B902" s="26"/>
      <c r="C902" s="26"/>
      <c r="D902" s="26"/>
      <c r="E902" s="26"/>
      <c r="K902" s="26"/>
      <c r="L902" s="26"/>
      <c r="M902" s="26"/>
    </row>
    <row r="903" spans="2:13" ht="12.75">
      <c r="B903" s="26"/>
      <c r="C903" s="26"/>
      <c r="D903" s="26"/>
      <c r="E903" s="26"/>
      <c r="K903" s="26"/>
      <c r="L903" s="26"/>
      <c r="M903" s="26"/>
    </row>
    <row r="904" spans="2:13" ht="12.75">
      <c r="B904" s="26"/>
      <c r="C904" s="26"/>
      <c r="D904" s="26"/>
      <c r="E904" s="26"/>
      <c r="K904" s="26"/>
      <c r="L904" s="26"/>
      <c r="M904" s="26"/>
    </row>
    <row r="905" spans="2:13" ht="12.75">
      <c r="B905" s="26"/>
      <c r="C905" s="26"/>
      <c r="D905" s="26"/>
      <c r="E905" s="26"/>
      <c r="K905" s="26"/>
      <c r="L905" s="26"/>
      <c r="M905" s="26"/>
    </row>
    <row r="906" spans="2:13" ht="12.75">
      <c r="B906" s="26"/>
      <c r="C906" s="26"/>
      <c r="D906" s="26"/>
      <c r="E906" s="26"/>
      <c r="K906" s="26"/>
      <c r="L906" s="26"/>
      <c r="M906" s="26"/>
    </row>
    <row r="907" spans="2:13" ht="12.75">
      <c r="B907" s="26"/>
      <c r="C907" s="26"/>
      <c r="D907" s="26"/>
      <c r="E907" s="26"/>
      <c r="K907" s="26"/>
      <c r="L907" s="26"/>
      <c r="M907" s="26"/>
    </row>
    <row r="908" spans="2:13" ht="12.75">
      <c r="B908" s="26"/>
      <c r="C908" s="26"/>
      <c r="D908" s="26"/>
      <c r="E908" s="26"/>
      <c r="K908" s="26"/>
      <c r="L908" s="26"/>
      <c r="M908" s="26"/>
    </row>
    <row r="909" spans="2:13" ht="12.75">
      <c r="B909" s="26"/>
      <c r="C909" s="26"/>
      <c r="D909" s="26"/>
      <c r="E909" s="26"/>
      <c r="K909" s="26"/>
      <c r="L909" s="26"/>
      <c r="M909" s="26"/>
    </row>
    <row r="910" spans="2:13" ht="12.75">
      <c r="B910" s="26"/>
      <c r="C910" s="26"/>
      <c r="D910" s="26"/>
      <c r="E910" s="26"/>
      <c r="K910" s="26"/>
      <c r="L910" s="26"/>
      <c r="M910" s="26"/>
    </row>
    <row r="911" spans="2:13" ht="12.75">
      <c r="B911" s="26"/>
      <c r="C911" s="26"/>
      <c r="D911" s="26"/>
      <c r="E911" s="26"/>
      <c r="K911" s="26"/>
      <c r="L911" s="26"/>
      <c r="M911" s="26"/>
    </row>
    <row r="912" spans="2:13" ht="12.75">
      <c r="B912" s="26"/>
      <c r="C912" s="26"/>
      <c r="D912" s="26"/>
      <c r="E912" s="26"/>
      <c r="K912" s="26"/>
      <c r="L912" s="26"/>
      <c r="M912" s="26"/>
    </row>
    <row r="913" spans="2:13" ht="12.75">
      <c r="B913" s="26"/>
      <c r="C913" s="26"/>
      <c r="D913" s="26"/>
      <c r="E913" s="26"/>
      <c r="K913" s="26"/>
      <c r="L913" s="26"/>
      <c r="M913" s="26"/>
    </row>
    <row r="914" spans="2:13" ht="12.75">
      <c r="B914" s="26"/>
      <c r="C914" s="26"/>
      <c r="D914" s="26"/>
      <c r="E914" s="26"/>
      <c r="K914" s="26"/>
      <c r="L914" s="26"/>
      <c r="M914" s="26"/>
    </row>
    <row r="915" spans="2:13" ht="12.75">
      <c r="B915" s="26"/>
      <c r="C915" s="26"/>
      <c r="D915" s="26"/>
      <c r="E915" s="26"/>
      <c r="K915" s="26"/>
      <c r="L915" s="26"/>
      <c r="M915" s="26"/>
    </row>
    <row r="916" spans="2:13" ht="12.75">
      <c r="B916" s="26"/>
      <c r="C916" s="26"/>
      <c r="D916" s="26"/>
      <c r="E916" s="26"/>
      <c r="K916" s="26"/>
      <c r="L916" s="26"/>
      <c r="M916" s="26"/>
    </row>
    <row r="917" spans="2:13" ht="12.75">
      <c r="B917" s="26"/>
      <c r="C917" s="26"/>
      <c r="D917" s="26"/>
      <c r="E917" s="26"/>
      <c r="K917" s="26"/>
      <c r="L917" s="26"/>
      <c r="M917" s="26"/>
    </row>
    <row r="918" spans="2:13" ht="12.75">
      <c r="B918" s="26"/>
      <c r="C918" s="26"/>
      <c r="D918" s="26"/>
      <c r="E918" s="26"/>
      <c r="K918" s="26"/>
      <c r="L918" s="26"/>
      <c r="M918" s="26"/>
    </row>
    <row r="919" spans="2:13" ht="12.75">
      <c r="B919" s="26"/>
      <c r="C919" s="26"/>
      <c r="D919" s="26"/>
      <c r="E919" s="26"/>
      <c r="K919" s="26"/>
      <c r="L919" s="26"/>
      <c r="M919" s="26"/>
    </row>
    <row r="920" spans="2:13" ht="12.75">
      <c r="B920" s="26"/>
      <c r="C920" s="26"/>
      <c r="D920" s="26"/>
      <c r="E920" s="26"/>
      <c r="K920" s="26"/>
      <c r="L920" s="26"/>
      <c r="M920" s="26"/>
    </row>
    <row r="921" spans="2:13" ht="12.75">
      <c r="B921" s="26"/>
      <c r="C921" s="26"/>
      <c r="D921" s="26"/>
      <c r="E921" s="26"/>
      <c r="K921" s="26"/>
      <c r="L921" s="26"/>
      <c r="M921" s="26"/>
    </row>
    <row r="922" spans="2:13" ht="12.75">
      <c r="B922" s="26"/>
      <c r="C922" s="26"/>
      <c r="D922" s="26"/>
      <c r="E922" s="26"/>
      <c r="K922" s="26"/>
      <c r="L922" s="26"/>
      <c r="M922" s="26"/>
    </row>
    <row r="923" spans="2:13" ht="12.75">
      <c r="B923" s="26"/>
      <c r="C923" s="26"/>
      <c r="D923" s="26"/>
      <c r="E923" s="26"/>
      <c r="K923" s="26"/>
      <c r="L923" s="26"/>
      <c r="M923" s="26"/>
    </row>
    <row r="924" spans="2:13" ht="12.75">
      <c r="B924" s="26"/>
      <c r="C924" s="26"/>
      <c r="D924" s="26"/>
      <c r="E924" s="26"/>
      <c r="K924" s="26"/>
      <c r="L924" s="26"/>
      <c r="M924" s="26"/>
    </row>
    <row r="925" spans="2:13" ht="12.75">
      <c r="B925" s="26"/>
      <c r="C925" s="26"/>
      <c r="D925" s="26"/>
      <c r="E925" s="26"/>
      <c r="K925" s="26"/>
      <c r="L925" s="26"/>
      <c r="M925" s="26"/>
    </row>
    <row r="926" spans="2:13" ht="12.75">
      <c r="B926" s="26"/>
      <c r="C926" s="26"/>
      <c r="D926" s="26"/>
      <c r="E926" s="26"/>
      <c r="K926" s="26"/>
      <c r="L926" s="26"/>
      <c r="M926" s="26"/>
    </row>
    <row r="927" spans="2:13" ht="12.75">
      <c r="B927" s="26"/>
      <c r="C927" s="26"/>
      <c r="D927" s="26"/>
      <c r="E927" s="26"/>
      <c r="K927" s="26"/>
      <c r="L927" s="26"/>
      <c r="M927" s="26"/>
    </row>
    <row r="928" spans="2:13" ht="12.75">
      <c r="B928" s="26"/>
      <c r="C928" s="26"/>
      <c r="D928" s="26"/>
      <c r="E928" s="26"/>
      <c r="K928" s="26"/>
      <c r="L928" s="26"/>
      <c r="M928" s="26"/>
    </row>
    <row r="929" spans="2:13" ht="12.75">
      <c r="B929" s="26"/>
      <c r="C929" s="26"/>
      <c r="D929" s="26"/>
      <c r="E929" s="26"/>
      <c r="K929" s="26"/>
      <c r="L929" s="26"/>
      <c r="M929" s="26"/>
    </row>
    <row r="930" spans="2:13" ht="12.75">
      <c r="B930" s="26"/>
      <c r="C930" s="26"/>
      <c r="D930" s="26"/>
      <c r="E930" s="26"/>
      <c r="K930" s="26"/>
      <c r="L930" s="26"/>
      <c r="M930" s="26"/>
    </row>
    <row r="931" spans="2:13" ht="12.75">
      <c r="B931" s="26"/>
      <c r="C931" s="26"/>
      <c r="D931" s="26"/>
      <c r="E931" s="26"/>
      <c r="K931" s="26"/>
      <c r="L931" s="26"/>
      <c r="M931" s="26"/>
    </row>
    <row r="932" spans="2:13" ht="12.75">
      <c r="B932" s="26"/>
      <c r="C932" s="26"/>
      <c r="D932" s="26"/>
      <c r="E932" s="26"/>
      <c r="K932" s="26"/>
      <c r="L932" s="26"/>
      <c r="M932" s="26"/>
    </row>
    <row r="933" spans="2:13" ht="12.75">
      <c r="B933" s="26"/>
      <c r="C933" s="26"/>
      <c r="D933" s="26"/>
      <c r="E933" s="26"/>
      <c r="K933" s="26"/>
      <c r="L933" s="26"/>
      <c r="M933" s="26"/>
    </row>
    <row r="934" spans="2:13" ht="12.75">
      <c r="B934" s="26"/>
      <c r="C934" s="26"/>
      <c r="D934" s="26"/>
      <c r="E934" s="26"/>
      <c r="K934" s="26"/>
      <c r="L934" s="26"/>
      <c r="M934" s="26"/>
    </row>
    <row r="935" spans="2:13" ht="12.75">
      <c r="B935" s="26"/>
      <c r="C935" s="26"/>
      <c r="D935" s="26"/>
      <c r="E935" s="26"/>
      <c r="K935" s="26"/>
      <c r="L935" s="26"/>
      <c r="M935" s="26"/>
    </row>
    <row r="936" spans="2:13" ht="12.75">
      <c r="B936" s="26"/>
      <c r="C936" s="26"/>
      <c r="D936" s="26"/>
      <c r="E936" s="26"/>
      <c r="K936" s="26"/>
      <c r="L936" s="26"/>
      <c r="M936" s="26"/>
    </row>
    <row r="937" spans="2:13" ht="12.75">
      <c r="B937" s="26"/>
      <c r="C937" s="26"/>
      <c r="D937" s="26"/>
      <c r="E937" s="26"/>
      <c r="K937" s="26"/>
      <c r="L937" s="26"/>
      <c r="M937" s="26"/>
    </row>
    <row r="938" spans="2:13" ht="12.75">
      <c r="B938" s="26"/>
      <c r="C938" s="26"/>
      <c r="D938" s="26"/>
      <c r="E938" s="26"/>
      <c r="K938" s="26"/>
      <c r="L938" s="26"/>
      <c r="M938" s="26"/>
    </row>
    <row r="939" spans="2:13" ht="12.75">
      <c r="B939" s="26"/>
      <c r="C939" s="26"/>
      <c r="D939" s="26"/>
      <c r="E939" s="26"/>
      <c r="K939" s="26"/>
      <c r="L939" s="26"/>
      <c r="M939" s="26"/>
    </row>
    <row r="940" spans="2:13" ht="12.75">
      <c r="B940" s="26"/>
      <c r="C940" s="26"/>
      <c r="D940" s="26"/>
      <c r="E940" s="26"/>
      <c r="K940" s="26"/>
      <c r="L940" s="26"/>
      <c r="M940" s="26"/>
    </row>
    <row r="941" spans="2:13" ht="12.75">
      <c r="B941" s="26"/>
      <c r="C941" s="26"/>
      <c r="D941" s="26"/>
      <c r="E941" s="26"/>
      <c r="K941" s="26"/>
      <c r="L941" s="26"/>
      <c r="M941" s="26"/>
    </row>
    <row r="942" spans="2:13" ht="12.75">
      <c r="B942" s="26"/>
      <c r="C942" s="26"/>
      <c r="D942" s="26"/>
      <c r="E942" s="26"/>
      <c r="K942" s="26"/>
      <c r="L942" s="26"/>
      <c r="M942" s="26"/>
    </row>
    <row r="943" spans="2:13" ht="12.75">
      <c r="B943" s="26"/>
      <c r="C943" s="26"/>
      <c r="D943" s="26"/>
      <c r="E943" s="26"/>
      <c r="K943" s="26"/>
      <c r="L943" s="26"/>
      <c r="M943" s="26"/>
    </row>
    <row r="944" spans="2:13" ht="12.75">
      <c r="B944" s="26"/>
      <c r="C944" s="26"/>
      <c r="D944" s="26"/>
      <c r="E944" s="26"/>
      <c r="K944" s="26"/>
      <c r="L944" s="26"/>
      <c r="M944" s="26"/>
    </row>
    <row r="945" spans="2:13" ht="12.75">
      <c r="B945" s="26"/>
      <c r="C945" s="26"/>
      <c r="D945" s="26"/>
      <c r="E945" s="26"/>
      <c r="K945" s="26"/>
      <c r="L945" s="26"/>
      <c r="M945" s="26"/>
    </row>
    <row r="946" spans="2:13" ht="12.75">
      <c r="B946" s="26"/>
      <c r="C946" s="26"/>
      <c r="D946" s="26"/>
      <c r="E946" s="26"/>
      <c r="K946" s="26"/>
      <c r="L946" s="26"/>
      <c r="M946" s="26"/>
    </row>
    <row r="947" spans="2:13" ht="12.75">
      <c r="B947" s="26"/>
      <c r="C947" s="26"/>
      <c r="D947" s="26"/>
      <c r="E947" s="26"/>
      <c r="K947" s="26"/>
      <c r="L947" s="26"/>
      <c r="M947" s="26"/>
    </row>
    <row r="948" spans="2:13" ht="12.75">
      <c r="B948" s="26"/>
      <c r="C948" s="26"/>
      <c r="D948" s="26"/>
      <c r="E948" s="26"/>
      <c r="K948" s="26"/>
      <c r="L948" s="26"/>
      <c r="M948" s="26"/>
    </row>
    <row r="949" spans="2:13" ht="12.75">
      <c r="B949" s="26"/>
      <c r="C949" s="26"/>
      <c r="D949" s="26"/>
      <c r="E949" s="26"/>
      <c r="K949" s="26"/>
      <c r="L949" s="26"/>
      <c r="M949" s="26"/>
    </row>
    <row r="950" spans="2:13" ht="12.75">
      <c r="B950" s="26"/>
      <c r="C950" s="26"/>
      <c r="D950" s="26"/>
      <c r="E950" s="26"/>
      <c r="K950" s="26"/>
      <c r="L950" s="26"/>
      <c r="M950" s="26"/>
    </row>
    <row r="951" spans="2:13" ht="12.75">
      <c r="B951" s="26"/>
      <c r="C951" s="26"/>
      <c r="D951" s="26"/>
      <c r="E951" s="26"/>
      <c r="K951" s="26"/>
      <c r="L951" s="26"/>
      <c r="M951" s="26"/>
    </row>
    <row r="952" spans="2:13" ht="12.75">
      <c r="B952" s="26"/>
      <c r="C952" s="26"/>
      <c r="D952" s="26"/>
      <c r="E952" s="26"/>
      <c r="K952" s="26"/>
      <c r="L952" s="26"/>
      <c r="M952" s="26"/>
    </row>
    <row r="953" spans="2:13" ht="12.75">
      <c r="B953" s="26"/>
      <c r="C953" s="26"/>
      <c r="D953" s="26"/>
      <c r="E953" s="26"/>
      <c r="K953" s="26"/>
      <c r="L953" s="26"/>
      <c r="M953" s="26"/>
    </row>
    <row r="954" spans="2:13" ht="12.75">
      <c r="B954" s="26"/>
      <c r="C954" s="26"/>
      <c r="D954" s="26"/>
      <c r="E954" s="26"/>
      <c r="K954" s="26"/>
      <c r="L954" s="26"/>
      <c r="M954" s="26"/>
    </row>
    <row r="955" spans="2:13" ht="12.75">
      <c r="B955" s="26"/>
      <c r="C955" s="26"/>
      <c r="D955" s="26"/>
      <c r="E955" s="26"/>
      <c r="K955" s="26"/>
      <c r="L955" s="26"/>
      <c r="M955" s="26"/>
    </row>
    <row r="956" spans="2:13" ht="12.75">
      <c r="B956" s="26"/>
      <c r="C956" s="26"/>
      <c r="D956" s="26"/>
      <c r="E956" s="26"/>
      <c r="K956" s="26"/>
      <c r="L956" s="26"/>
      <c r="M956" s="26"/>
    </row>
    <row r="957" spans="2:13" ht="12.75">
      <c r="B957" s="26"/>
      <c r="C957" s="26"/>
      <c r="D957" s="26"/>
      <c r="E957" s="26"/>
      <c r="K957" s="26"/>
      <c r="L957" s="26"/>
      <c r="M957" s="26"/>
    </row>
    <row r="958" spans="2:13" ht="12.75">
      <c r="B958" s="26"/>
      <c r="C958" s="26"/>
      <c r="D958" s="26"/>
      <c r="E958" s="26"/>
      <c r="K958" s="26"/>
      <c r="L958" s="26"/>
      <c r="M958" s="26"/>
    </row>
    <row r="959" spans="2:13" ht="12.75">
      <c r="B959" s="26"/>
      <c r="C959" s="26"/>
      <c r="D959" s="26"/>
      <c r="E959" s="26"/>
      <c r="K959" s="26"/>
      <c r="L959" s="26"/>
      <c r="M959" s="26"/>
    </row>
    <row r="960" spans="2:13" ht="12.75">
      <c r="B960" s="26"/>
      <c r="C960" s="26"/>
      <c r="D960" s="26"/>
      <c r="E960" s="26"/>
      <c r="K960" s="26"/>
      <c r="L960" s="26"/>
      <c r="M960" s="26"/>
    </row>
    <row r="961" spans="2:13" ht="12.75">
      <c r="B961" s="26"/>
      <c r="C961" s="26"/>
      <c r="D961" s="26"/>
      <c r="E961" s="26"/>
      <c r="K961" s="26"/>
      <c r="L961" s="26"/>
      <c r="M961" s="26"/>
    </row>
    <row r="962" spans="2:13" ht="12.75">
      <c r="B962" s="26"/>
      <c r="C962" s="26"/>
      <c r="D962" s="26"/>
      <c r="E962" s="26"/>
      <c r="K962" s="26"/>
      <c r="L962" s="26"/>
      <c r="M962" s="26"/>
    </row>
    <row r="963" spans="2:13" ht="12.75">
      <c r="B963" s="26"/>
      <c r="C963" s="26"/>
      <c r="D963" s="26"/>
      <c r="E963" s="26"/>
      <c r="K963" s="26"/>
      <c r="L963" s="26"/>
      <c r="M963" s="26"/>
    </row>
    <row r="964" spans="2:13" ht="12.75">
      <c r="B964" s="26"/>
      <c r="C964" s="26"/>
      <c r="D964" s="26"/>
      <c r="E964" s="26"/>
      <c r="K964" s="26"/>
      <c r="L964" s="26"/>
      <c r="M964" s="26"/>
    </row>
    <row r="965" spans="2:13" ht="12.75">
      <c r="B965" s="26"/>
      <c r="C965" s="26"/>
      <c r="D965" s="26"/>
      <c r="E965" s="26"/>
      <c r="K965" s="26"/>
      <c r="L965" s="26"/>
      <c r="M965" s="26"/>
    </row>
    <row r="966" spans="2:13" ht="12.75">
      <c r="B966" s="26"/>
      <c r="C966" s="26"/>
      <c r="D966" s="26"/>
      <c r="E966" s="26"/>
      <c r="K966" s="26"/>
      <c r="L966" s="26"/>
      <c r="M966" s="26"/>
    </row>
    <row r="967" spans="2:13" ht="12.75">
      <c r="B967" s="26"/>
      <c r="C967" s="26"/>
      <c r="D967" s="26"/>
      <c r="E967" s="26"/>
      <c r="K967" s="26"/>
      <c r="L967" s="26"/>
      <c r="M967" s="26"/>
    </row>
    <row r="968" spans="2:13" ht="12.75">
      <c r="B968" s="26"/>
      <c r="C968" s="26"/>
      <c r="D968" s="26"/>
      <c r="E968" s="26"/>
      <c r="K968" s="26"/>
      <c r="L968" s="26"/>
      <c r="M968" s="26"/>
    </row>
    <row r="969" spans="2:13" ht="12.75">
      <c r="B969" s="26"/>
      <c r="C969" s="26"/>
      <c r="D969" s="26"/>
      <c r="E969" s="26"/>
      <c r="K969" s="26"/>
      <c r="L969" s="26"/>
      <c r="M969" s="26"/>
    </row>
    <row r="970" spans="2:13" ht="12.75">
      <c r="B970" s="26"/>
      <c r="C970" s="26"/>
      <c r="D970" s="26"/>
      <c r="E970" s="26"/>
      <c r="K970" s="26"/>
      <c r="L970" s="26"/>
      <c r="M970" s="26"/>
    </row>
    <row r="971" spans="2:13" ht="12.75">
      <c r="B971" s="26"/>
      <c r="C971" s="26"/>
      <c r="D971" s="26"/>
      <c r="E971" s="26"/>
      <c r="K971" s="26"/>
      <c r="L971" s="26"/>
      <c r="M971" s="26"/>
    </row>
    <row r="972" spans="2:13" ht="12.75">
      <c r="B972" s="26"/>
      <c r="C972" s="26"/>
      <c r="D972" s="26"/>
      <c r="E972" s="26"/>
      <c r="K972" s="26"/>
      <c r="L972" s="26"/>
      <c r="M972" s="26"/>
    </row>
    <row r="973" spans="2:13" ht="12.75">
      <c r="B973" s="26"/>
      <c r="C973" s="26"/>
      <c r="D973" s="26"/>
      <c r="E973" s="26"/>
      <c r="K973" s="26"/>
      <c r="L973" s="26"/>
      <c r="M973" s="26"/>
    </row>
    <row r="974" spans="2:13" ht="12.75">
      <c r="B974" s="26"/>
      <c r="C974" s="26"/>
      <c r="D974" s="26"/>
      <c r="E974" s="26"/>
      <c r="K974" s="26"/>
      <c r="L974" s="26"/>
      <c r="M974" s="26"/>
    </row>
    <row r="975" spans="2:13" ht="12.75">
      <c r="B975" s="26"/>
      <c r="C975" s="26"/>
      <c r="D975" s="26"/>
      <c r="E975" s="26"/>
      <c r="K975" s="26"/>
      <c r="L975" s="26"/>
      <c r="M975" s="26"/>
    </row>
    <row r="976" spans="2:13" ht="12.75">
      <c r="B976" s="26"/>
      <c r="C976" s="26"/>
      <c r="D976" s="26"/>
      <c r="E976" s="26"/>
      <c r="K976" s="26"/>
      <c r="L976" s="26"/>
      <c r="M976" s="26"/>
    </row>
    <row r="977" spans="2:13" ht="12.75">
      <c r="B977" s="26"/>
      <c r="C977" s="26"/>
      <c r="D977" s="26"/>
      <c r="E977" s="26"/>
      <c r="K977" s="26"/>
      <c r="L977" s="26"/>
      <c r="M977" s="26"/>
    </row>
    <row r="978" spans="2:13" ht="12.75">
      <c r="B978" s="26"/>
      <c r="C978" s="26"/>
      <c r="D978" s="26"/>
      <c r="E978" s="26"/>
      <c r="K978" s="26"/>
      <c r="L978" s="26"/>
      <c r="M978" s="26"/>
    </row>
    <row r="979" spans="2:13" ht="12.75">
      <c r="B979" s="26"/>
      <c r="C979" s="26"/>
      <c r="D979" s="26"/>
      <c r="E979" s="26"/>
      <c r="K979" s="26"/>
      <c r="L979" s="26"/>
      <c r="M979" s="26"/>
    </row>
    <row r="980" spans="2:13" ht="12.75">
      <c r="B980" s="26"/>
      <c r="C980" s="26"/>
      <c r="D980" s="26"/>
      <c r="E980" s="26"/>
      <c r="K980" s="26"/>
      <c r="L980" s="26"/>
      <c r="M980" s="26"/>
    </row>
    <row r="981" spans="2:13" ht="12.75">
      <c r="B981" s="26"/>
      <c r="C981" s="26"/>
      <c r="D981" s="26"/>
      <c r="E981" s="26"/>
      <c r="K981" s="26"/>
      <c r="L981" s="26"/>
      <c r="M981" s="26"/>
    </row>
    <row r="982" spans="2:13" ht="12.75">
      <c r="B982" s="26"/>
      <c r="C982" s="26"/>
      <c r="D982" s="26"/>
      <c r="E982" s="26"/>
      <c r="K982" s="26"/>
      <c r="L982" s="26"/>
      <c r="M982" s="26"/>
    </row>
    <row r="983" spans="2:13" ht="12.75">
      <c r="B983" s="26"/>
      <c r="C983" s="26"/>
      <c r="D983" s="26"/>
      <c r="E983" s="26"/>
      <c r="K983" s="26"/>
      <c r="L983" s="26"/>
      <c r="M983" s="26"/>
    </row>
    <row r="984" spans="2:13" ht="12.75">
      <c r="B984" s="26"/>
      <c r="C984" s="26"/>
      <c r="D984" s="26"/>
      <c r="E984" s="26"/>
      <c r="K984" s="26"/>
      <c r="L984" s="26"/>
      <c r="M984" s="26"/>
    </row>
    <row r="985" spans="2:13" ht="12.75">
      <c r="B985" s="26"/>
      <c r="C985" s="26"/>
      <c r="D985" s="26"/>
      <c r="E985" s="26"/>
      <c r="K985" s="26"/>
      <c r="L985" s="26"/>
      <c r="M985" s="26"/>
    </row>
    <row r="986" spans="2:13" ht="12.75">
      <c r="B986" s="26"/>
      <c r="C986" s="26"/>
      <c r="D986" s="26"/>
      <c r="E986" s="26"/>
      <c r="K986" s="26"/>
      <c r="L986" s="26"/>
      <c r="M986" s="26"/>
    </row>
    <row r="987" spans="2:13" ht="12.75">
      <c r="B987" s="26"/>
      <c r="C987" s="26"/>
      <c r="D987" s="26"/>
      <c r="E987" s="26"/>
      <c r="K987" s="26"/>
      <c r="L987" s="26"/>
      <c r="M987" s="26"/>
    </row>
    <row r="988" spans="2:13" ht="12.75">
      <c r="B988" s="26"/>
      <c r="C988" s="26"/>
      <c r="D988" s="26"/>
      <c r="E988" s="26"/>
      <c r="K988" s="26"/>
      <c r="L988" s="26"/>
      <c r="M988" s="26"/>
    </row>
    <row r="989" spans="2:13" ht="12.75">
      <c r="B989" s="26"/>
      <c r="C989" s="26"/>
      <c r="D989" s="26"/>
      <c r="E989" s="26"/>
      <c r="K989" s="26"/>
      <c r="L989" s="26"/>
      <c r="M989" s="26"/>
    </row>
    <row r="990" spans="2:13" ht="12.75">
      <c r="B990" s="26"/>
      <c r="C990" s="26"/>
      <c r="D990" s="26"/>
      <c r="E990" s="26"/>
      <c r="K990" s="26"/>
      <c r="L990" s="26"/>
      <c r="M990" s="26"/>
    </row>
    <row r="991" spans="2:13" ht="12.75">
      <c r="B991" s="26"/>
      <c r="C991" s="26"/>
      <c r="D991" s="26"/>
      <c r="E991" s="26"/>
      <c r="K991" s="26"/>
      <c r="L991" s="26"/>
      <c r="M991" s="26"/>
    </row>
    <row r="992" spans="2:13" ht="12.75">
      <c r="B992" s="26"/>
      <c r="C992" s="26"/>
      <c r="D992" s="26"/>
      <c r="E992" s="26"/>
      <c r="K992" s="26"/>
      <c r="L992" s="26"/>
      <c r="M992" s="26"/>
    </row>
    <row r="993" spans="2:13" ht="12.75">
      <c r="B993" s="26"/>
      <c r="C993" s="26"/>
      <c r="D993" s="26"/>
      <c r="E993" s="26"/>
      <c r="K993" s="26"/>
      <c r="L993" s="26"/>
      <c r="M993" s="26"/>
    </row>
    <row r="994" spans="2:13" ht="12.75">
      <c r="B994" s="26"/>
      <c r="C994" s="26"/>
      <c r="D994" s="26"/>
      <c r="E994" s="26"/>
      <c r="K994" s="26"/>
      <c r="L994" s="26"/>
      <c r="M994" s="26"/>
    </row>
    <row r="995" spans="2:13" ht="12.75">
      <c r="B995" s="26"/>
      <c r="C995" s="26"/>
      <c r="D995" s="26"/>
      <c r="E995" s="26"/>
      <c r="K995" s="26"/>
      <c r="L995" s="26"/>
      <c r="M995" s="26"/>
    </row>
    <row r="996" spans="2:13" ht="12.75">
      <c r="B996" s="26"/>
      <c r="C996" s="26"/>
      <c r="D996" s="26"/>
      <c r="E996" s="26"/>
      <c r="K996" s="26"/>
      <c r="L996" s="26"/>
      <c r="M996" s="26"/>
    </row>
    <row r="997" spans="2:13" ht="12.75">
      <c r="B997" s="26"/>
      <c r="C997" s="26"/>
      <c r="D997" s="26"/>
      <c r="E997" s="26"/>
      <c r="K997" s="26"/>
      <c r="L997" s="26"/>
      <c r="M997" s="26"/>
    </row>
    <row r="998" spans="2:13" ht="12.75">
      <c r="B998" s="26"/>
      <c r="C998" s="26"/>
      <c r="D998" s="26"/>
      <c r="E998" s="26"/>
      <c r="K998" s="26"/>
      <c r="L998" s="26"/>
      <c r="M998" s="26"/>
    </row>
    <row r="999" spans="2:13" ht="12.75">
      <c r="B999" s="26"/>
      <c r="C999" s="26"/>
      <c r="D999" s="26"/>
      <c r="E999" s="26"/>
      <c r="K999" s="26"/>
      <c r="L999" s="26"/>
      <c r="M999" s="26"/>
    </row>
    <row r="1000" spans="2:13" ht="12.75">
      <c r="B1000" s="26"/>
      <c r="C1000" s="26"/>
      <c r="D1000" s="26"/>
      <c r="E1000" s="26"/>
      <c r="K1000" s="26"/>
      <c r="L1000" s="26"/>
      <c r="M1000" s="26"/>
    </row>
    <row r="1001" spans="2:13" ht="12.75">
      <c r="B1001" s="26"/>
      <c r="C1001" s="26"/>
      <c r="D1001" s="26"/>
      <c r="E1001" s="26"/>
      <c r="K1001" s="26"/>
      <c r="L1001" s="26"/>
      <c r="M1001" s="26"/>
    </row>
    <row r="1002" spans="2:13" ht="12.75">
      <c r="B1002" s="26"/>
      <c r="C1002" s="26"/>
      <c r="D1002" s="26"/>
      <c r="E1002" s="26"/>
      <c r="K1002" s="26"/>
      <c r="L1002" s="26"/>
      <c r="M1002" s="26"/>
    </row>
  </sheetData>
  <autoFilter ref="A3:BH83"/>
  <mergeCells count="16">
    <mergeCell ref="I2:R2"/>
    <mergeCell ref="V2:Y2"/>
    <mergeCell ref="Z2:AC2"/>
    <mergeCell ref="AD2:AG2"/>
    <mergeCell ref="BF2:BH2"/>
    <mergeCell ref="AW2:AY2"/>
    <mergeCell ref="AZ2:BB2"/>
    <mergeCell ref="BC2:BE2"/>
    <mergeCell ref="AH1:AP1"/>
    <mergeCell ref="AQ1:AY1"/>
    <mergeCell ref="AZ1:BH1"/>
    <mergeCell ref="AH2:AJ2"/>
    <mergeCell ref="AK2:AM2"/>
    <mergeCell ref="AN2:AP2"/>
    <mergeCell ref="AQ2:AS2"/>
    <mergeCell ref="AT2:AV2"/>
  </mergeCells>
  <hyperlinks>
    <hyperlink ref="D4" r:id="rId1"/>
    <hyperlink ref="E4" r:id="rId2"/>
    <hyperlink ref="D5" r:id="rId3"/>
    <hyperlink ref="E5" r:id="rId4"/>
    <hyperlink ref="D6" r:id="rId5"/>
    <hyperlink ref="E6" r:id="rId6"/>
    <hyperlink ref="D7" r:id="rId7"/>
    <hyperlink ref="E7" r:id="rId8"/>
    <hyperlink ref="D8" r:id="rId9"/>
    <hyperlink ref="E8" r:id="rId10"/>
    <hyperlink ref="D9" r:id="rId11"/>
    <hyperlink ref="D10" r:id="rId12"/>
    <hyperlink ref="E10" r:id="rId13"/>
    <hyperlink ref="D11" r:id="rId14"/>
    <hyperlink ref="E11" r:id="rId15"/>
    <hyperlink ref="D12" r:id="rId16"/>
    <hyperlink ref="E12" r:id="rId17"/>
    <hyperlink ref="E13" r:id="rId18"/>
    <hyperlink ref="D14" r:id="rId19"/>
    <hyperlink ref="E14" r:id="rId20"/>
    <hyperlink ref="D15" r:id="rId21"/>
    <hyperlink ref="E16" r:id="rId22"/>
    <hyperlink ref="E17" r:id="rId23"/>
    <hyperlink ref="D18" r:id="rId24"/>
    <hyperlink ref="E18" r:id="rId25"/>
    <hyperlink ref="D19" r:id="rId26"/>
    <hyperlink ref="E19" r:id="rId27"/>
    <hyperlink ref="D20" r:id="rId28"/>
    <hyperlink ref="E20" r:id="rId29"/>
    <hyperlink ref="D21" r:id="rId30"/>
    <hyperlink ref="D22" r:id="rId31"/>
    <hyperlink ref="E22" r:id="rId32"/>
    <hyperlink ref="D23" r:id="rId33"/>
    <hyperlink ref="E23" r:id="rId34"/>
    <hyperlink ref="D24" r:id="rId35"/>
    <hyperlink ref="E24" r:id="rId36"/>
    <hyperlink ref="E25" r:id="rId37"/>
    <hyperlink ref="D27" r:id="rId38"/>
    <hyperlink ref="E27" r:id="rId39"/>
    <hyperlink ref="D28" r:id="rId40"/>
    <hyperlink ref="E30" r:id="rId41"/>
    <hyperlink ref="E31" r:id="rId42"/>
    <hyperlink ref="D32" r:id="rId43"/>
    <hyperlink ref="E32" r:id="rId44"/>
    <hyperlink ref="E33" r:id="rId45"/>
    <hyperlink ref="D34" r:id="rId46"/>
    <hyperlink ref="E34" r:id="rId47"/>
    <hyperlink ref="D35" r:id="rId48"/>
    <hyperlink ref="E37" r:id="rId49"/>
    <hyperlink ref="D38" r:id="rId50"/>
    <hyperlink ref="E38" r:id="rId51"/>
    <hyperlink ref="E39" r:id="rId52"/>
    <hyperlink ref="D40" r:id="rId53"/>
    <hyperlink ref="E40" r:id="rId54"/>
    <hyperlink ref="D41" r:id="rId55"/>
    <hyperlink ref="E42" r:id="rId56"/>
    <hyperlink ref="D43" r:id="rId57"/>
    <hyperlink ref="E44" r:id="rId58"/>
    <hyperlink ref="D45" r:id="rId59"/>
    <hyperlink ref="E45" r:id="rId60"/>
    <hyperlink ref="E46" r:id="rId61"/>
    <hyperlink ref="D47" r:id="rId62"/>
    <hyperlink ref="E47" r:id="rId63"/>
    <hyperlink ref="D48" r:id="rId64"/>
    <hyperlink ref="E48" r:id="rId65"/>
    <hyperlink ref="D49" r:id="rId66"/>
    <hyperlink ref="E49" r:id="rId67"/>
    <hyperlink ref="D50" r:id="rId68"/>
    <hyperlink ref="E50" r:id="rId69"/>
    <hyperlink ref="E51" r:id="rId70"/>
    <hyperlink ref="D53" r:id="rId71"/>
    <hyperlink ref="E53" r:id="rId72"/>
    <hyperlink ref="E54" r:id="rId73"/>
    <hyperlink ref="D56" r:id="rId74"/>
    <hyperlink ref="D57" r:id="rId75"/>
    <hyperlink ref="E57" r:id="rId76"/>
    <hyperlink ref="E58" r:id="rId77"/>
    <hyperlink ref="D59" r:id="rId78"/>
    <hyperlink ref="E59" r:id="rId79"/>
    <hyperlink ref="E60" r:id="rId80"/>
    <hyperlink ref="D61" r:id="rId81"/>
    <hyperlink ref="E62" r:id="rId82"/>
    <hyperlink ref="E64" r:id="rId83"/>
    <hyperlink ref="D65" r:id="rId84"/>
    <hyperlink ref="E65" r:id="rId85"/>
    <hyperlink ref="D66" r:id="rId86"/>
    <hyperlink ref="D67" r:id="rId87"/>
    <hyperlink ref="E67" r:id="rId88"/>
    <hyperlink ref="D68" r:id="rId89"/>
    <hyperlink ref="E68" r:id="rId90"/>
    <hyperlink ref="D70" r:id="rId91"/>
    <hyperlink ref="E70" r:id="rId92"/>
    <hyperlink ref="D71" r:id="rId93"/>
    <hyperlink ref="D72" r:id="rId94"/>
    <hyperlink ref="E72" r:id="rId95"/>
    <hyperlink ref="E73" r:id="rId96"/>
    <hyperlink ref="D74" r:id="rId97"/>
    <hyperlink ref="E74" r:id="rId98"/>
    <hyperlink ref="D75" r:id="rId99"/>
    <hyperlink ref="E75" r:id="rId100"/>
    <hyperlink ref="D76" r:id="rId101"/>
    <hyperlink ref="D77" r:id="rId102"/>
    <hyperlink ref="E78" r:id="rId103"/>
    <hyperlink ref="D80" r:id="rId104"/>
    <hyperlink ref="E80" r:id="rId105"/>
    <hyperlink ref="E81" r:id="rId106"/>
    <hyperlink ref="D82" r:id="rId107"/>
    <hyperlink ref="E82" r:id="rId108"/>
    <hyperlink ref="D83" r:id="rId109"/>
    <hyperlink ref="E83" r:id="rId110"/>
  </hyperlinks>
  <pageMargins left="0.7" right="0.7" top="0.75" bottom="0.75" header="0.3" footer="0.3"/>
  <pageSetup paperSize="9" orientation="portrait" horizontalDpi="1200" verticalDpi="1200" r:id="rId1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Supplementary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Styela</cp:lastModifiedBy>
  <dcterms:modified xsi:type="dcterms:W3CDTF">2024-03-15T14:27:46Z</dcterms:modified>
</cp:coreProperties>
</file>