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530" windowHeight="856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I38" i="1" l="1"/>
  <c r="B38" i="1"/>
  <c r="I37" i="1"/>
  <c r="B37" i="1"/>
  <c r="I36" i="1"/>
  <c r="B36" i="1"/>
  <c r="I35" i="1"/>
  <c r="B35" i="1"/>
  <c r="I34" i="1"/>
  <c r="B34" i="1"/>
  <c r="I33" i="1"/>
  <c r="B33" i="1"/>
  <c r="I32" i="1"/>
  <c r="B32" i="1"/>
  <c r="I31" i="1"/>
  <c r="B31" i="1"/>
  <c r="I30" i="1"/>
  <c r="B30" i="1"/>
  <c r="I29" i="1"/>
  <c r="B29" i="1"/>
  <c r="I28" i="1"/>
  <c r="B28" i="1"/>
  <c r="I27" i="1"/>
  <c r="B27" i="1"/>
  <c r="I26" i="1"/>
  <c r="B26" i="1"/>
  <c r="I25" i="1"/>
  <c r="B25" i="1"/>
  <c r="I24" i="1"/>
  <c r="B24" i="1"/>
  <c r="I23" i="1"/>
  <c r="B23" i="1"/>
  <c r="I22" i="1"/>
  <c r="B22" i="1"/>
  <c r="I21" i="1"/>
  <c r="B21" i="1"/>
  <c r="I20" i="1"/>
  <c r="B20" i="1"/>
  <c r="I19" i="1"/>
  <c r="B19" i="1"/>
  <c r="I18" i="1"/>
  <c r="B18" i="1"/>
  <c r="I17" i="1"/>
  <c r="B17" i="1"/>
  <c r="I16" i="1"/>
  <c r="B16" i="1"/>
  <c r="I15" i="1"/>
  <c r="B15" i="1"/>
  <c r="I14" i="1"/>
  <c r="B14" i="1"/>
  <c r="I13" i="1"/>
  <c r="B13" i="1"/>
  <c r="I12" i="1"/>
  <c r="B12" i="1"/>
  <c r="I11" i="1"/>
  <c r="B11" i="1"/>
  <c r="I10" i="1"/>
  <c r="B10" i="1"/>
  <c r="I9" i="1"/>
  <c r="B9" i="1"/>
  <c r="I8" i="1"/>
  <c r="B8" i="1"/>
  <c r="I7" i="1"/>
  <c r="B7" i="1"/>
  <c r="I6" i="1"/>
  <c r="B6" i="1"/>
  <c r="I5" i="1"/>
  <c r="B5" i="1"/>
  <c r="I4" i="1"/>
  <c r="B4" i="1"/>
  <c r="I3" i="1"/>
  <c r="B3" i="1"/>
</calcChain>
</file>

<file path=xl/sharedStrings.xml><?xml version="1.0" encoding="utf-8"?>
<sst xmlns="http://schemas.openxmlformats.org/spreadsheetml/2006/main" count="120" uniqueCount="60">
  <si>
    <t>Gene ID</t>
  </si>
  <si>
    <t>Gene Name</t>
  </si>
  <si>
    <t>Chr</t>
  </si>
  <si>
    <t>Stat</t>
  </si>
  <si>
    <t>End</t>
  </si>
  <si>
    <t>strand</t>
  </si>
  <si>
    <t>No. of exon</t>
  </si>
  <si>
    <t>No. of intron</t>
  </si>
  <si>
    <t>a.a. length</t>
  </si>
  <si>
    <t>PI</t>
  </si>
  <si>
    <t>MW(kDa)</t>
  </si>
  <si>
    <t>Maker00018234</t>
  </si>
  <si>
    <t>Chr03</t>
  </si>
  <si>
    <t>-</t>
  </si>
  <si>
    <t>Maker00039428</t>
  </si>
  <si>
    <t>+</t>
  </si>
  <si>
    <t>Maker00078558</t>
  </si>
  <si>
    <t>Chr06</t>
  </si>
  <si>
    <t>Maker00050657</t>
  </si>
  <si>
    <t>Chr07</t>
  </si>
  <si>
    <t>Maker00070772</t>
  </si>
  <si>
    <t>Chr08</t>
  </si>
  <si>
    <t>Maker00032190</t>
  </si>
  <si>
    <t>Chr09</t>
  </si>
  <si>
    <t>Maker00067903</t>
  </si>
  <si>
    <t>Chr10</t>
  </si>
  <si>
    <t>Maker00036843</t>
  </si>
  <si>
    <t>Maker00052429</t>
  </si>
  <si>
    <t>Chr11</t>
  </si>
  <si>
    <t>Maker00008177</t>
  </si>
  <si>
    <t>Maker00044908</t>
  </si>
  <si>
    <t>Chr02</t>
  </si>
  <si>
    <t>Maker00069592</t>
  </si>
  <si>
    <t>Chr04</t>
  </si>
  <si>
    <t>Maker00020634</t>
  </si>
  <si>
    <t>Maker00078230</t>
  </si>
  <si>
    <t>Maker00038021</t>
  </si>
  <si>
    <t>Maker00038001</t>
  </si>
  <si>
    <t>Maker00050631</t>
  </si>
  <si>
    <t>Maker00003889</t>
  </si>
  <si>
    <t>Maker00004289</t>
  </si>
  <si>
    <t>Maker00008985</t>
  </si>
  <si>
    <t>Maker00004991</t>
  </si>
  <si>
    <t>Maker00060854</t>
  </si>
  <si>
    <t>Maker00010305</t>
  </si>
  <si>
    <t>Maker00020941</t>
  </si>
  <si>
    <t>Maker00034675</t>
  </si>
  <si>
    <t>Maker00001096</t>
  </si>
  <si>
    <t>Maker00055351</t>
  </si>
  <si>
    <t>Maker00021379</t>
  </si>
  <si>
    <t>Chr05</t>
  </si>
  <si>
    <t>Maker00009636</t>
  </si>
  <si>
    <t>Maker00078400</t>
  </si>
  <si>
    <t>Maker00077664</t>
  </si>
  <si>
    <t>Maker00008683</t>
  </si>
  <si>
    <t>Maker00058067</t>
  </si>
  <si>
    <t>Maker00068126</t>
  </si>
  <si>
    <t>Maker00040097</t>
  </si>
  <si>
    <t>Maker00015110</t>
  </si>
  <si>
    <r>
      <t>Table S1   List of the 36</t>
    </r>
    <r>
      <rPr>
        <b/>
        <i/>
        <sz val="16"/>
        <color theme="1"/>
        <rFont val="Times New Roman"/>
        <family val="1"/>
      </rPr>
      <t xml:space="preserve"> NF-Y </t>
    </r>
    <r>
      <rPr>
        <b/>
        <sz val="16"/>
        <color theme="1"/>
        <rFont val="Times New Roman"/>
        <family val="1"/>
      </rPr>
      <t>genes identified in this study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</si>
</sst>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</font>
    <font>
      <sz val="11"/>
      <color theme="1"/>
      <name val="Times New Roman"/>
      <family val="1"/>
    </font>
    <font>
      <b/>
      <i/>
      <sz val="16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9983;&#23004;/TF/&#29983;&#23004;&#22522;&#22240;&#23478;&#26063;/NFY%20gene%20family/NFY/NFY%20gene%20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9983;&#23004;/TF/&#29983;&#23004;&#22522;&#22240;&#23478;&#26063;/NFY%20gene%20family/NFY/ginger%20NFY%2036%20genes%20sta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Y 3 subunit gene "/>
      <sheetName val="Sheet2"/>
      <sheetName val="Sheet3"/>
      <sheetName val="Sheet1"/>
    </sheetNames>
    <sheetDataSet>
      <sheetData sheetId="0"/>
      <sheetData sheetId="1"/>
      <sheetData sheetId="2"/>
      <sheetData sheetId="3">
        <row r="2">
          <cell r="A2" t="str">
            <v>Maker00008177</v>
          </cell>
          <cell r="B2" t="str">
            <v>ZoNF-YA10</v>
          </cell>
        </row>
        <row r="3">
          <cell r="A3" t="str">
            <v>Maker00018234</v>
          </cell>
          <cell r="B3" t="str">
            <v>ZoNF-YA1</v>
          </cell>
        </row>
        <row r="4">
          <cell r="A4" t="str">
            <v>Maker00032190</v>
          </cell>
          <cell r="B4" t="str">
            <v>ZoNF-YA6</v>
          </cell>
        </row>
        <row r="5">
          <cell r="A5" t="str">
            <v>Maker00036843</v>
          </cell>
          <cell r="B5" t="str">
            <v>ZoNF-YA8</v>
          </cell>
        </row>
        <row r="6">
          <cell r="A6" t="str">
            <v>Maker00039428</v>
          </cell>
          <cell r="B6" t="str">
            <v>ZoNF-YA2</v>
          </cell>
        </row>
        <row r="7">
          <cell r="A7" t="str">
            <v>Maker00050657</v>
          </cell>
          <cell r="B7" t="str">
            <v>ZoNF-YA4</v>
          </cell>
        </row>
        <row r="8">
          <cell r="A8" t="str">
            <v>Maker00052429</v>
          </cell>
          <cell r="B8" t="str">
            <v>ZoNF-YA9</v>
          </cell>
        </row>
        <row r="9">
          <cell r="A9" t="str">
            <v>Maker00067903</v>
          </cell>
          <cell r="B9" t="str">
            <v>ZoNF-YA7</v>
          </cell>
        </row>
        <row r="10">
          <cell r="A10" t="str">
            <v>Maker00070772</v>
          </cell>
          <cell r="B10" t="str">
            <v>ZoNF-YA5</v>
          </cell>
        </row>
        <row r="11">
          <cell r="A11" t="str">
            <v>Maker00078558</v>
          </cell>
          <cell r="B11" t="str">
            <v>ZoNF-YA3</v>
          </cell>
        </row>
        <row r="12">
          <cell r="A12" t="str">
            <v>Maker00038021</v>
          </cell>
          <cell r="B12" t="str">
            <v>ZoNF-YB5</v>
          </cell>
        </row>
        <row r="13">
          <cell r="A13" t="str">
            <v>Maker00001096</v>
          </cell>
          <cell r="B13" t="str">
            <v>ZoNF-YB16</v>
          </cell>
        </row>
        <row r="14">
          <cell r="A14" t="str">
            <v>Maker00069592</v>
          </cell>
          <cell r="B14" t="str">
            <v>ZoNF-YB2</v>
          </cell>
        </row>
        <row r="15">
          <cell r="A15" t="str">
            <v>Maker00004289</v>
          </cell>
          <cell r="B15" t="str">
            <v>ZoNF-YB9</v>
          </cell>
        </row>
        <row r="16">
          <cell r="A16" t="str">
            <v>Maker00038001</v>
          </cell>
          <cell r="B16" t="str">
            <v>ZoNF-YB6</v>
          </cell>
        </row>
        <row r="17">
          <cell r="A17" t="str">
            <v>Maker00044908</v>
          </cell>
          <cell r="B17" t="str">
            <v>ZoNF-YB1</v>
          </cell>
        </row>
        <row r="18">
          <cell r="A18" t="str">
            <v>Maker00004991</v>
          </cell>
          <cell r="B18" t="str">
            <v>ZoNF-YB11</v>
          </cell>
        </row>
        <row r="19">
          <cell r="A19" t="str">
            <v>Maker00060854</v>
          </cell>
          <cell r="B19" t="str">
            <v>ZoNF-YB12</v>
          </cell>
        </row>
        <row r="20">
          <cell r="A20" t="str">
            <v>Maker00003889</v>
          </cell>
          <cell r="B20" t="str">
            <v>ZoNF-YB8</v>
          </cell>
        </row>
        <row r="21">
          <cell r="A21" t="str">
            <v>Maker00020634</v>
          </cell>
          <cell r="B21" t="str">
            <v>ZoNF-YB3</v>
          </cell>
        </row>
        <row r="22">
          <cell r="A22" t="str">
            <v>Maker00008985</v>
          </cell>
          <cell r="B22" t="str">
            <v>ZoNF-YB10</v>
          </cell>
        </row>
        <row r="23">
          <cell r="A23" t="str">
            <v>Maker00010305</v>
          </cell>
          <cell r="B23" t="str">
            <v>ZoNF-YB13</v>
          </cell>
        </row>
        <row r="24">
          <cell r="A24" t="str">
            <v>Maker00078230</v>
          </cell>
          <cell r="B24" t="str">
            <v>ZoNF-YB4</v>
          </cell>
        </row>
        <row r="25">
          <cell r="A25" t="str">
            <v>Maker00050631</v>
          </cell>
          <cell r="B25" t="str">
            <v>ZoNF-YB7</v>
          </cell>
        </row>
        <row r="26">
          <cell r="A26" t="str">
            <v>Maker00020941</v>
          </cell>
          <cell r="B26" t="str">
            <v>ZoNF-YB14</v>
          </cell>
        </row>
        <row r="27">
          <cell r="A27" t="str">
            <v>Maker00034675</v>
          </cell>
          <cell r="B27" t="str">
            <v>ZoNF-YB15</v>
          </cell>
        </row>
        <row r="28">
          <cell r="A28" t="str">
            <v>Maker00077664</v>
          </cell>
          <cell r="B28" t="str">
            <v>ZoNF-YC5</v>
          </cell>
        </row>
        <row r="29">
          <cell r="A29" t="str">
            <v>Maker00068126</v>
          </cell>
          <cell r="B29" t="str">
            <v>ZoNF-YC8</v>
          </cell>
        </row>
        <row r="30">
          <cell r="A30" t="str">
            <v>Maker00008683</v>
          </cell>
          <cell r="B30" t="str">
            <v>ZoNF-YC6</v>
          </cell>
        </row>
        <row r="31">
          <cell r="A31" t="str">
            <v>Maker00040097</v>
          </cell>
          <cell r="B31" t="str">
            <v>ZoNF-YC9</v>
          </cell>
        </row>
        <row r="32">
          <cell r="A32" t="str">
            <v>Maker00009636</v>
          </cell>
          <cell r="B32" t="str">
            <v>ZoNF-YC3</v>
          </cell>
        </row>
        <row r="33">
          <cell r="A33" t="str">
            <v>Maker00058067</v>
          </cell>
          <cell r="B33" t="str">
            <v>ZoNF-YC7</v>
          </cell>
        </row>
        <row r="34">
          <cell r="A34" t="str">
            <v>Maker00021379</v>
          </cell>
          <cell r="B34" t="str">
            <v>ZoNF-YC2</v>
          </cell>
        </row>
        <row r="35">
          <cell r="A35" t="str">
            <v>Maker00055351</v>
          </cell>
          <cell r="B35" t="str">
            <v>ZoNF-YC1</v>
          </cell>
        </row>
        <row r="36">
          <cell r="A36" t="str">
            <v>Maker00015110</v>
          </cell>
          <cell r="B36" t="str">
            <v>ZoNF-YC10</v>
          </cell>
        </row>
        <row r="37">
          <cell r="A37" t="str">
            <v>Maker00078400</v>
          </cell>
          <cell r="B37" t="str">
            <v>ZoNF-YC4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nger NFY 36 genes stat"/>
    </sheetNames>
    <sheetDataSet>
      <sheetData sheetId="0">
        <row r="2">
          <cell r="B2" t="str">
            <v>Maker00008177</v>
          </cell>
          <cell r="C2">
            <v>210</v>
          </cell>
        </row>
        <row r="3">
          <cell r="B3" t="str">
            <v>Maker00018234</v>
          </cell>
          <cell r="C3">
            <v>213</v>
          </cell>
        </row>
        <row r="4">
          <cell r="B4" t="str">
            <v>Maker00032190</v>
          </cell>
          <cell r="C4">
            <v>607</v>
          </cell>
        </row>
        <row r="5">
          <cell r="B5" t="str">
            <v>Maker00036843</v>
          </cell>
          <cell r="C5">
            <v>311</v>
          </cell>
        </row>
        <row r="6">
          <cell r="B6" t="str">
            <v>Maker00039428</v>
          </cell>
          <cell r="C6">
            <v>339</v>
          </cell>
        </row>
        <row r="7">
          <cell r="B7" t="str">
            <v>Maker00050657</v>
          </cell>
          <cell r="C7">
            <v>251</v>
          </cell>
        </row>
        <row r="8">
          <cell r="B8" t="str">
            <v>Maker00052429</v>
          </cell>
          <cell r="C8">
            <v>315</v>
          </cell>
        </row>
        <row r="9">
          <cell r="B9" t="str">
            <v>Maker00067903</v>
          </cell>
          <cell r="C9">
            <v>197</v>
          </cell>
        </row>
        <row r="10">
          <cell r="B10" t="str">
            <v>Maker00070772</v>
          </cell>
          <cell r="C10">
            <v>338</v>
          </cell>
        </row>
        <row r="11">
          <cell r="B11" t="str">
            <v>Maker00078558</v>
          </cell>
          <cell r="C11">
            <v>308</v>
          </cell>
        </row>
        <row r="12">
          <cell r="B12" t="str">
            <v>Maker00038021</v>
          </cell>
          <cell r="C12">
            <v>174</v>
          </cell>
        </row>
        <row r="13">
          <cell r="B13" t="str">
            <v>Maker00001096</v>
          </cell>
          <cell r="C13">
            <v>169</v>
          </cell>
        </row>
        <row r="14">
          <cell r="B14" t="str">
            <v>Maker00069592</v>
          </cell>
          <cell r="C14">
            <v>164</v>
          </cell>
        </row>
        <row r="15">
          <cell r="B15" t="str">
            <v>Maker00004289</v>
          </cell>
          <cell r="C15">
            <v>213</v>
          </cell>
        </row>
        <row r="16">
          <cell r="B16" t="str">
            <v>Maker00038001</v>
          </cell>
          <cell r="C16">
            <v>239</v>
          </cell>
        </row>
        <row r="17">
          <cell r="B17" t="str">
            <v>Maker00044908</v>
          </cell>
          <cell r="C17">
            <v>155</v>
          </cell>
        </row>
        <row r="18">
          <cell r="B18" t="str">
            <v>Maker00004991</v>
          </cell>
          <cell r="C18">
            <v>220</v>
          </cell>
        </row>
        <row r="19">
          <cell r="B19" t="str">
            <v>Maker00060854</v>
          </cell>
          <cell r="C19">
            <v>525</v>
          </cell>
        </row>
        <row r="20">
          <cell r="B20" t="str">
            <v>Maker00003889</v>
          </cell>
          <cell r="C20">
            <v>224</v>
          </cell>
        </row>
        <row r="21">
          <cell r="B21" t="str">
            <v>Maker00020634</v>
          </cell>
          <cell r="C21">
            <v>713</v>
          </cell>
        </row>
        <row r="22">
          <cell r="B22" t="str">
            <v>Maker00008985</v>
          </cell>
          <cell r="C22">
            <v>201</v>
          </cell>
        </row>
        <row r="23">
          <cell r="B23" t="str">
            <v>Maker00010305</v>
          </cell>
          <cell r="C23">
            <v>316</v>
          </cell>
        </row>
        <row r="24">
          <cell r="B24" t="str">
            <v>Maker00078230</v>
          </cell>
          <cell r="C24">
            <v>155</v>
          </cell>
        </row>
        <row r="25">
          <cell r="B25" t="str">
            <v>Maker00050631</v>
          </cell>
          <cell r="C25">
            <v>155</v>
          </cell>
        </row>
        <row r="26">
          <cell r="B26" t="str">
            <v>Maker00020941</v>
          </cell>
          <cell r="C26">
            <v>148</v>
          </cell>
        </row>
        <row r="27">
          <cell r="B27" t="str">
            <v>Maker00034675</v>
          </cell>
          <cell r="C27">
            <v>262</v>
          </cell>
        </row>
        <row r="28">
          <cell r="B28" t="str">
            <v>Maker00077664</v>
          </cell>
          <cell r="C28">
            <v>172</v>
          </cell>
        </row>
        <row r="29">
          <cell r="B29" t="str">
            <v>Maker00068126</v>
          </cell>
          <cell r="C29">
            <v>173</v>
          </cell>
        </row>
        <row r="30">
          <cell r="B30" t="str">
            <v>Maker00008683</v>
          </cell>
          <cell r="C30">
            <v>213</v>
          </cell>
        </row>
        <row r="31">
          <cell r="B31" t="str">
            <v>Maker00040097</v>
          </cell>
          <cell r="C31">
            <v>250</v>
          </cell>
        </row>
        <row r="32">
          <cell r="B32" t="str">
            <v>Maker00009636</v>
          </cell>
          <cell r="C32">
            <v>141</v>
          </cell>
        </row>
        <row r="33">
          <cell r="B33" t="str">
            <v>Maker00058067</v>
          </cell>
          <cell r="C33">
            <v>260</v>
          </cell>
        </row>
        <row r="34">
          <cell r="B34" t="str">
            <v>Maker00021379</v>
          </cell>
          <cell r="C34">
            <v>284</v>
          </cell>
        </row>
        <row r="35">
          <cell r="B35" t="str">
            <v>Maker00055351</v>
          </cell>
          <cell r="C35">
            <v>337</v>
          </cell>
        </row>
        <row r="36">
          <cell r="B36" t="str">
            <v>Maker00015110</v>
          </cell>
          <cell r="C36">
            <v>271</v>
          </cell>
        </row>
        <row r="37">
          <cell r="B37" t="str">
            <v>Maker00078400</v>
          </cell>
          <cell r="C37">
            <v>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D11" sqref="D11"/>
    </sheetView>
  </sheetViews>
  <sheetFormatPr defaultColWidth="9" defaultRowHeight="14" x14ac:dyDescent="0.25"/>
  <cols>
    <col min="1" max="2" width="19.36328125" customWidth="1"/>
    <col min="4" max="4" width="18.08984375" customWidth="1"/>
    <col min="5" max="5" width="9.26953125"/>
    <col min="7" max="7" width="10.36328125" customWidth="1"/>
    <col min="8" max="8" width="12.90625" customWidth="1"/>
    <col min="9" max="9" width="11.7265625" customWidth="1"/>
    <col min="11" max="11" width="9.6328125"/>
    <col min="12" max="12" width="9.36328125"/>
  </cols>
  <sheetData>
    <row r="1" spans="1:11" ht="20" x14ac:dyDescent="0.25">
      <c r="A1" s="5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1" t="s">
        <v>9</v>
      </c>
      <c r="K2" s="1" t="s">
        <v>10</v>
      </c>
    </row>
    <row r="3" spans="1:11" x14ac:dyDescent="0.25">
      <c r="A3" s="3" t="s">
        <v>11</v>
      </c>
      <c r="B3" s="3" t="str">
        <f>VLOOKUP(A3,[1]Sheet1!$A$2:$B$37,2,0)</f>
        <v>ZoNF-YA1</v>
      </c>
      <c r="C3" s="3" t="s">
        <v>12</v>
      </c>
      <c r="D3" s="3">
        <v>32845970</v>
      </c>
      <c r="E3" s="3">
        <v>32852578</v>
      </c>
      <c r="F3" s="3" t="s">
        <v>13</v>
      </c>
      <c r="G3" s="3">
        <v>5</v>
      </c>
      <c r="H3" s="3">
        <v>4</v>
      </c>
      <c r="I3" s="3">
        <f>VLOOKUP(A3,'[2]ginger NFY 36 genes stat'!$B$2:$C$37,2,0)</f>
        <v>213</v>
      </c>
      <c r="J3" s="3">
        <v>6.11</v>
      </c>
      <c r="K3" s="3">
        <v>23.318650000000002</v>
      </c>
    </row>
    <row r="4" spans="1:11" x14ac:dyDescent="0.25">
      <c r="A4" s="3" t="s">
        <v>14</v>
      </c>
      <c r="B4" s="3" t="str">
        <f>VLOOKUP(A4,[1]Sheet1!$A$2:$B$37,2,0)</f>
        <v>ZoNF-YA2</v>
      </c>
      <c r="C4" s="3" t="s">
        <v>12</v>
      </c>
      <c r="D4" s="3">
        <v>165494947</v>
      </c>
      <c r="E4" s="3">
        <v>165498973</v>
      </c>
      <c r="F4" s="3" t="s">
        <v>15</v>
      </c>
      <c r="G4" s="3">
        <v>5</v>
      </c>
      <c r="H4" s="3">
        <v>4</v>
      </c>
      <c r="I4" s="3">
        <f>VLOOKUP(A4,'[2]ginger NFY 36 genes stat'!$B$2:$C$37,2,0)</f>
        <v>339</v>
      </c>
      <c r="J4" s="3">
        <v>8.73</v>
      </c>
      <c r="K4" s="3">
        <v>37.223129999999998</v>
      </c>
    </row>
    <row r="5" spans="1:11" x14ac:dyDescent="0.25">
      <c r="A5" s="3" t="s">
        <v>16</v>
      </c>
      <c r="B5" s="3" t="str">
        <f>VLOOKUP(A5,[1]Sheet1!$A$2:$B$37,2,0)</f>
        <v>ZoNF-YA3</v>
      </c>
      <c r="C5" s="3" t="s">
        <v>17</v>
      </c>
      <c r="D5" s="3">
        <v>44111505</v>
      </c>
      <c r="E5" s="3">
        <v>44115429</v>
      </c>
      <c r="F5" s="3" t="s">
        <v>13</v>
      </c>
      <c r="G5" s="3">
        <v>5</v>
      </c>
      <c r="H5" s="3">
        <v>4</v>
      </c>
      <c r="I5" s="3">
        <f>VLOOKUP(A5,'[2]ginger NFY 36 genes stat'!$B$2:$C$37,2,0)</f>
        <v>308</v>
      </c>
      <c r="J5" s="3">
        <v>7.73</v>
      </c>
      <c r="K5" s="3">
        <v>33.386719999999997</v>
      </c>
    </row>
    <row r="6" spans="1:11" x14ac:dyDescent="0.25">
      <c r="A6" s="3" t="s">
        <v>18</v>
      </c>
      <c r="B6" s="3" t="str">
        <f>VLOOKUP(A6,[1]Sheet1!$A$2:$B$37,2,0)</f>
        <v>ZoNF-YA4</v>
      </c>
      <c r="C6" s="3" t="s">
        <v>19</v>
      </c>
      <c r="D6" s="3">
        <v>103989653</v>
      </c>
      <c r="E6" s="3">
        <v>103992478</v>
      </c>
      <c r="F6" s="3" t="s">
        <v>13</v>
      </c>
      <c r="G6" s="3">
        <v>6</v>
      </c>
      <c r="H6" s="3">
        <v>5</v>
      </c>
      <c r="I6" s="3">
        <f>VLOOKUP(A6,'[2]ginger NFY 36 genes stat'!$B$2:$C$37,2,0)</f>
        <v>251</v>
      </c>
      <c r="J6" s="3">
        <v>9.48</v>
      </c>
      <c r="K6" s="3">
        <v>27.67155</v>
      </c>
    </row>
    <row r="7" spans="1:11" x14ac:dyDescent="0.25">
      <c r="A7" s="3" t="s">
        <v>20</v>
      </c>
      <c r="B7" s="3" t="str">
        <f>VLOOKUP(A7,[1]Sheet1!$A$2:$B$37,2,0)</f>
        <v>ZoNF-YA5</v>
      </c>
      <c r="C7" s="3" t="s">
        <v>21</v>
      </c>
      <c r="D7" s="3">
        <v>97207805</v>
      </c>
      <c r="E7" s="3">
        <v>97221346</v>
      </c>
      <c r="F7" s="3" t="s">
        <v>15</v>
      </c>
      <c r="G7" s="3">
        <v>6</v>
      </c>
      <c r="H7" s="3">
        <v>5</v>
      </c>
      <c r="I7" s="3">
        <f>VLOOKUP(A7,'[2]ginger NFY 36 genes stat'!$B$2:$C$37,2,0)</f>
        <v>338</v>
      </c>
      <c r="J7" s="3">
        <v>9.1999999999999993</v>
      </c>
      <c r="K7" s="3">
        <v>37.424939999999999</v>
      </c>
    </row>
    <row r="8" spans="1:11" x14ac:dyDescent="0.25">
      <c r="A8" s="3" t="s">
        <v>22</v>
      </c>
      <c r="B8" s="3" t="str">
        <f>VLOOKUP(A8,[1]Sheet1!$A$2:$B$37,2,0)</f>
        <v>ZoNF-YA6</v>
      </c>
      <c r="C8" s="3" t="s">
        <v>23</v>
      </c>
      <c r="D8" s="3">
        <v>8882673</v>
      </c>
      <c r="E8" s="3">
        <v>8893342</v>
      </c>
      <c r="F8" s="3" t="s">
        <v>15</v>
      </c>
      <c r="G8" s="3">
        <v>10</v>
      </c>
      <c r="H8" s="3">
        <v>9</v>
      </c>
      <c r="I8" s="3">
        <f>VLOOKUP(A8,'[2]ginger NFY 36 genes stat'!$B$2:$C$37,2,0)</f>
        <v>607</v>
      </c>
      <c r="J8" s="3">
        <v>9.91</v>
      </c>
      <c r="K8" s="3">
        <v>67.822940000000003</v>
      </c>
    </row>
    <row r="9" spans="1:11" x14ac:dyDescent="0.25">
      <c r="A9" s="3" t="s">
        <v>24</v>
      </c>
      <c r="B9" s="3" t="str">
        <f>VLOOKUP(A9,[1]Sheet1!$A$2:$B$37,2,0)</f>
        <v>ZoNF-YA7</v>
      </c>
      <c r="C9" s="3" t="s">
        <v>25</v>
      </c>
      <c r="D9" s="3">
        <v>59011637</v>
      </c>
      <c r="E9" s="3">
        <v>59017944</v>
      </c>
      <c r="F9" s="3" t="s">
        <v>15</v>
      </c>
      <c r="G9" s="3">
        <v>6</v>
      </c>
      <c r="H9" s="3">
        <v>5</v>
      </c>
      <c r="I9" s="3">
        <f>VLOOKUP(A9,'[2]ginger NFY 36 genes stat'!$B$2:$C$37,2,0)</f>
        <v>197</v>
      </c>
      <c r="J9" s="3">
        <v>9.36</v>
      </c>
      <c r="K9" s="3">
        <v>21.634180000000001</v>
      </c>
    </row>
    <row r="10" spans="1:11" x14ac:dyDescent="0.25">
      <c r="A10" s="3" t="s">
        <v>26</v>
      </c>
      <c r="B10" s="3" t="str">
        <f>VLOOKUP(A10,[1]Sheet1!$A$2:$B$37,2,0)</f>
        <v>ZoNF-YA8</v>
      </c>
      <c r="C10" s="3" t="s">
        <v>25</v>
      </c>
      <c r="D10" s="3">
        <v>166180915</v>
      </c>
      <c r="E10" s="3">
        <v>166182482</v>
      </c>
      <c r="F10" s="3" t="s">
        <v>15</v>
      </c>
      <c r="G10" s="3">
        <v>5</v>
      </c>
      <c r="H10" s="3">
        <v>4</v>
      </c>
      <c r="I10" s="3">
        <f>VLOOKUP(A10,'[2]ginger NFY 36 genes stat'!$B$2:$C$37,2,0)</f>
        <v>311</v>
      </c>
      <c r="J10" s="3">
        <v>9.11</v>
      </c>
      <c r="K10" s="3">
        <v>34.494439999999997</v>
      </c>
    </row>
    <row r="11" spans="1:11" x14ac:dyDescent="0.25">
      <c r="A11" s="3" t="s">
        <v>27</v>
      </c>
      <c r="B11" s="3" t="str">
        <f>VLOOKUP(A11,[1]Sheet1!$A$2:$B$37,2,0)</f>
        <v>ZoNF-YA9</v>
      </c>
      <c r="C11" s="3" t="s">
        <v>28</v>
      </c>
      <c r="D11" s="3">
        <v>98569548</v>
      </c>
      <c r="E11" s="3">
        <v>98578445</v>
      </c>
      <c r="F11" s="3" t="s">
        <v>15</v>
      </c>
      <c r="G11" s="3">
        <v>6</v>
      </c>
      <c r="H11" s="3">
        <v>5</v>
      </c>
      <c r="I11" s="3">
        <f>VLOOKUP(A11,'[2]ginger NFY 36 genes stat'!$B$2:$C$37,2,0)</f>
        <v>315</v>
      </c>
      <c r="J11" s="3">
        <v>10.130000000000001</v>
      </c>
      <c r="K11" s="3">
        <v>34.459539999999997</v>
      </c>
    </row>
    <row r="12" spans="1:11" x14ac:dyDescent="0.25">
      <c r="A12" s="3" t="s">
        <v>29</v>
      </c>
      <c r="B12" s="3" t="str">
        <f>VLOOKUP(A12,[1]Sheet1!$A$2:$B$37,2,0)</f>
        <v>ZoNF-YA10</v>
      </c>
      <c r="C12" s="3" t="s">
        <v>28</v>
      </c>
      <c r="D12" s="3">
        <v>123057098</v>
      </c>
      <c r="E12" s="3">
        <v>123060543</v>
      </c>
      <c r="F12" s="3" t="s">
        <v>15</v>
      </c>
      <c r="G12" s="3">
        <v>5</v>
      </c>
      <c r="H12" s="3">
        <v>4</v>
      </c>
      <c r="I12" s="3">
        <f>VLOOKUP(A12,'[2]ginger NFY 36 genes stat'!$B$2:$C$37,2,0)</f>
        <v>210</v>
      </c>
      <c r="J12" s="3">
        <v>7.13</v>
      </c>
      <c r="K12" s="3">
        <v>23.23725</v>
      </c>
    </row>
    <row r="13" spans="1:11" x14ac:dyDescent="0.25">
      <c r="A13" s="3" t="s">
        <v>30</v>
      </c>
      <c r="B13" s="3" t="str">
        <f>VLOOKUP(A13,[1]Sheet1!$A$2:$B$37,2,0)</f>
        <v>ZoNF-YB1</v>
      </c>
      <c r="C13" s="3" t="s">
        <v>31</v>
      </c>
      <c r="D13" s="3">
        <v>70615012</v>
      </c>
      <c r="E13" s="3">
        <v>70615476</v>
      </c>
      <c r="F13" s="3" t="s">
        <v>13</v>
      </c>
      <c r="G13" s="3">
        <v>1</v>
      </c>
      <c r="H13" s="3">
        <v>0</v>
      </c>
      <c r="I13" s="3">
        <f>VLOOKUP(A13,'[2]ginger NFY 36 genes stat'!$B$2:$C$37,2,0)</f>
        <v>155</v>
      </c>
      <c r="J13" s="3">
        <v>6.2</v>
      </c>
      <c r="K13" s="3">
        <v>16.904150000000001</v>
      </c>
    </row>
    <row r="14" spans="1:11" x14ac:dyDescent="0.25">
      <c r="A14" s="3" t="s">
        <v>32</v>
      </c>
      <c r="B14" s="3" t="str">
        <f>VLOOKUP(A14,[1]Sheet1!$A$2:$B$37,2,0)</f>
        <v>ZoNF-YB2</v>
      </c>
      <c r="C14" s="3" t="s">
        <v>33</v>
      </c>
      <c r="D14" s="3">
        <v>14537040</v>
      </c>
      <c r="E14" s="3">
        <v>14537531</v>
      </c>
      <c r="F14" s="3" t="s">
        <v>13</v>
      </c>
      <c r="G14" s="3">
        <v>1</v>
      </c>
      <c r="H14" s="3">
        <v>0</v>
      </c>
      <c r="I14" s="3">
        <f>VLOOKUP(A14,'[2]ginger NFY 36 genes stat'!$B$2:$C$37,2,0)</f>
        <v>164</v>
      </c>
      <c r="J14" s="3">
        <v>6.16</v>
      </c>
      <c r="K14" s="3">
        <v>17.39743</v>
      </c>
    </row>
    <row r="15" spans="1:11" x14ac:dyDescent="0.25">
      <c r="A15" s="3" t="s">
        <v>34</v>
      </c>
      <c r="B15" s="3" t="str">
        <f>VLOOKUP(A15,[1]Sheet1!$A$2:$B$37,2,0)</f>
        <v>ZoNF-YB3</v>
      </c>
      <c r="C15" s="3" t="s">
        <v>17</v>
      </c>
      <c r="D15" s="3">
        <v>2298356</v>
      </c>
      <c r="E15" s="3">
        <v>2321751</v>
      </c>
      <c r="F15" s="3" t="s">
        <v>13</v>
      </c>
      <c r="G15" s="3">
        <v>17</v>
      </c>
      <c r="H15" s="3">
        <v>16</v>
      </c>
      <c r="I15" s="3">
        <f>VLOOKUP(A15,'[2]ginger NFY 36 genes stat'!$B$2:$C$37,2,0)</f>
        <v>713</v>
      </c>
      <c r="J15" s="3">
        <v>6.72</v>
      </c>
      <c r="K15" s="3">
        <v>78.150379999999998</v>
      </c>
    </row>
    <row r="16" spans="1:11" x14ac:dyDescent="0.25">
      <c r="A16" s="3" t="s">
        <v>35</v>
      </c>
      <c r="B16" s="3" t="str">
        <f>VLOOKUP(A16,[1]Sheet1!$A$2:$B$37,2,0)</f>
        <v>ZoNF-YB4</v>
      </c>
      <c r="C16" s="3" t="s">
        <v>17</v>
      </c>
      <c r="D16" s="3">
        <v>27553491</v>
      </c>
      <c r="E16" s="3">
        <v>27558205</v>
      </c>
      <c r="F16" s="3" t="s">
        <v>15</v>
      </c>
      <c r="G16" s="3">
        <v>5</v>
      </c>
      <c r="H16" s="3">
        <v>4</v>
      </c>
      <c r="I16" s="3">
        <f>VLOOKUP(A16,'[2]ginger NFY 36 genes stat'!$B$2:$C$37,2,0)</f>
        <v>155</v>
      </c>
      <c r="J16" s="3">
        <v>4.67</v>
      </c>
      <c r="K16" s="3">
        <v>17.335599999999999</v>
      </c>
    </row>
    <row r="17" spans="1:11" x14ac:dyDescent="0.25">
      <c r="A17" s="3" t="s">
        <v>36</v>
      </c>
      <c r="B17" s="3" t="str">
        <f>VLOOKUP(A17,[1]Sheet1!$A$2:$B$37,2,0)</f>
        <v>ZoNF-YB5</v>
      </c>
      <c r="C17" s="3" t="s">
        <v>17</v>
      </c>
      <c r="D17" s="3">
        <v>98480233</v>
      </c>
      <c r="E17" s="3">
        <v>98480754</v>
      </c>
      <c r="F17" s="3" t="s">
        <v>13</v>
      </c>
      <c r="G17" s="3">
        <v>1</v>
      </c>
      <c r="H17" s="3">
        <v>0</v>
      </c>
      <c r="I17" s="3">
        <f>VLOOKUP(A17,'[2]ginger NFY 36 genes stat'!$B$2:$C$37,2,0)</f>
        <v>174</v>
      </c>
      <c r="J17" s="3">
        <v>7.64</v>
      </c>
      <c r="K17" s="3">
        <v>18.823899999999998</v>
      </c>
    </row>
    <row r="18" spans="1:11" x14ac:dyDescent="0.25">
      <c r="A18" s="3" t="s">
        <v>37</v>
      </c>
      <c r="B18" s="3" t="str">
        <f>VLOOKUP(A18,[1]Sheet1!$A$2:$B$37,2,0)</f>
        <v>ZoNF-YB6</v>
      </c>
      <c r="C18" s="3" t="s">
        <v>17</v>
      </c>
      <c r="D18" s="3">
        <v>100150607</v>
      </c>
      <c r="E18" s="3">
        <v>100151413</v>
      </c>
      <c r="F18" s="3" t="s">
        <v>15</v>
      </c>
      <c r="G18" s="3">
        <v>2</v>
      </c>
      <c r="H18" s="3">
        <v>1</v>
      </c>
      <c r="I18" s="3">
        <f>VLOOKUP(A18,'[2]ginger NFY 36 genes stat'!$B$2:$C$37,2,0)</f>
        <v>239</v>
      </c>
      <c r="J18" s="3">
        <v>6.22</v>
      </c>
      <c r="K18" s="3">
        <v>25.335460000000001</v>
      </c>
    </row>
    <row r="19" spans="1:11" x14ac:dyDescent="0.25">
      <c r="A19" s="3" t="s">
        <v>38</v>
      </c>
      <c r="B19" s="3" t="str">
        <f>VLOOKUP(A19,[1]Sheet1!$A$2:$B$37,2,0)</f>
        <v>ZoNF-YB7</v>
      </c>
      <c r="C19" s="3" t="s">
        <v>19</v>
      </c>
      <c r="D19" s="3">
        <v>98288998</v>
      </c>
      <c r="E19" s="3">
        <v>98297092</v>
      </c>
      <c r="F19" s="3" t="s">
        <v>15</v>
      </c>
      <c r="G19" s="3">
        <v>5</v>
      </c>
      <c r="H19" s="3">
        <v>4</v>
      </c>
      <c r="I19" s="3">
        <f>VLOOKUP(A19,'[2]ginger NFY 36 genes stat'!$B$2:$C$37,2,0)</f>
        <v>155</v>
      </c>
      <c r="J19" s="3">
        <v>4.7</v>
      </c>
      <c r="K19" s="3">
        <v>17.33765</v>
      </c>
    </row>
    <row r="20" spans="1:11" x14ac:dyDescent="0.25">
      <c r="A20" s="3" t="s">
        <v>39</v>
      </c>
      <c r="B20" s="3" t="str">
        <f>VLOOKUP(A20,[1]Sheet1!$A$2:$B$37,2,0)</f>
        <v>ZoNF-YB8</v>
      </c>
      <c r="C20" s="3" t="s">
        <v>21</v>
      </c>
      <c r="D20" s="3">
        <v>2593743</v>
      </c>
      <c r="E20" s="3">
        <v>2618435</v>
      </c>
      <c r="F20" s="3" t="s">
        <v>15</v>
      </c>
      <c r="G20" s="3">
        <v>3</v>
      </c>
      <c r="H20" s="3">
        <v>2</v>
      </c>
      <c r="I20" s="3">
        <f>VLOOKUP(A20,'[2]ginger NFY 36 genes stat'!$B$2:$C$37,2,0)</f>
        <v>224</v>
      </c>
      <c r="J20" s="3">
        <v>6.17</v>
      </c>
      <c r="K20" s="3">
        <v>24.358689999999999</v>
      </c>
    </row>
    <row r="21" spans="1:11" x14ac:dyDescent="0.25">
      <c r="A21" s="3" t="s">
        <v>40</v>
      </c>
      <c r="B21" s="3" t="str">
        <f>VLOOKUP(A21,[1]Sheet1!$A$2:$B$37,2,0)</f>
        <v>ZoNF-YB9</v>
      </c>
      <c r="C21" s="3" t="s">
        <v>21</v>
      </c>
      <c r="D21" s="3">
        <v>3071040</v>
      </c>
      <c r="E21" s="3">
        <v>3071678</v>
      </c>
      <c r="F21" s="3" t="s">
        <v>15</v>
      </c>
      <c r="G21" s="3">
        <v>1</v>
      </c>
      <c r="H21" s="3">
        <v>0</v>
      </c>
      <c r="I21" s="3">
        <f>VLOOKUP(A21,'[2]ginger NFY 36 genes stat'!$B$2:$C$37,2,0)</f>
        <v>213</v>
      </c>
      <c r="J21" s="3">
        <v>7.76</v>
      </c>
      <c r="K21" s="3">
        <v>22.038630000000001</v>
      </c>
    </row>
    <row r="22" spans="1:11" x14ac:dyDescent="0.25">
      <c r="A22" s="3" t="s">
        <v>41</v>
      </c>
      <c r="B22" s="3" t="str">
        <f>VLOOKUP(A22,[1]Sheet1!$A$2:$B$37,2,0)</f>
        <v>ZoNF-YB10</v>
      </c>
      <c r="C22" s="3" t="s">
        <v>21</v>
      </c>
      <c r="D22" s="3">
        <v>107036844</v>
      </c>
      <c r="E22" s="3">
        <v>107037623</v>
      </c>
      <c r="F22" s="3" t="s">
        <v>15</v>
      </c>
      <c r="G22" s="3">
        <v>3</v>
      </c>
      <c r="H22" s="3">
        <v>2</v>
      </c>
      <c r="I22" s="3">
        <f>VLOOKUP(A22,'[2]ginger NFY 36 genes stat'!$B$2:$C$37,2,0)</f>
        <v>201</v>
      </c>
      <c r="J22" s="3">
        <v>6.21</v>
      </c>
      <c r="K22" s="3">
        <v>22.805209999999999</v>
      </c>
    </row>
    <row r="23" spans="1:11" x14ac:dyDescent="0.25">
      <c r="A23" s="3" t="s">
        <v>42</v>
      </c>
      <c r="B23" s="3" t="str">
        <f>VLOOKUP(A23,[1]Sheet1!$A$2:$B$37,2,0)</f>
        <v>ZoNF-YB11</v>
      </c>
      <c r="C23" s="3" t="s">
        <v>23</v>
      </c>
      <c r="D23" s="3">
        <v>115533048</v>
      </c>
      <c r="E23" s="3">
        <v>115533707</v>
      </c>
      <c r="F23" s="3" t="s">
        <v>15</v>
      </c>
      <c r="G23" s="3">
        <v>1</v>
      </c>
      <c r="H23" s="3">
        <v>0</v>
      </c>
      <c r="I23" s="3">
        <f>VLOOKUP(A23,'[2]ginger NFY 36 genes stat'!$B$2:$C$37,2,0)</f>
        <v>220</v>
      </c>
      <c r="J23" s="3">
        <v>5.75</v>
      </c>
      <c r="K23" s="3">
        <v>23.16676</v>
      </c>
    </row>
    <row r="24" spans="1:11" x14ac:dyDescent="0.25">
      <c r="A24" s="3" t="s">
        <v>43</v>
      </c>
      <c r="B24" s="3" t="str">
        <f>VLOOKUP(A24,[1]Sheet1!$A$2:$B$37,2,0)</f>
        <v>ZoNF-YB12</v>
      </c>
      <c r="C24" s="3" t="s">
        <v>25</v>
      </c>
      <c r="D24" s="3">
        <v>47728427</v>
      </c>
      <c r="E24" s="3">
        <v>47741249</v>
      </c>
      <c r="F24" s="3" t="s">
        <v>15</v>
      </c>
      <c r="G24" s="3">
        <v>14</v>
      </c>
      <c r="H24" s="3">
        <v>13</v>
      </c>
      <c r="I24" s="3">
        <f>VLOOKUP(A24,'[2]ginger NFY 36 genes stat'!$B$2:$C$37,2,0)</f>
        <v>525</v>
      </c>
      <c r="J24" s="3">
        <v>8.01</v>
      </c>
      <c r="K24" s="3">
        <v>56.997070000000001</v>
      </c>
    </row>
    <row r="25" spans="1:11" x14ac:dyDescent="0.25">
      <c r="A25" s="3" t="s">
        <v>44</v>
      </c>
      <c r="B25" s="3" t="str">
        <f>VLOOKUP(A25,[1]Sheet1!$A$2:$B$37,2,0)</f>
        <v>ZoNF-YB13</v>
      </c>
      <c r="C25" s="3" t="s">
        <v>25</v>
      </c>
      <c r="D25" s="3">
        <v>144975359</v>
      </c>
      <c r="E25" s="3">
        <v>144977290</v>
      </c>
      <c r="F25" s="3" t="s">
        <v>13</v>
      </c>
      <c r="G25" s="3">
        <v>10</v>
      </c>
      <c r="H25" s="3">
        <v>9</v>
      </c>
      <c r="I25" s="3">
        <f>VLOOKUP(A25,'[2]ginger NFY 36 genes stat'!$B$2:$C$37,2,0)</f>
        <v>316</v>
      </c>
      <c r="J25" s="3">
        <v>5.69</v>
      </c>
      <c r="K25" s="3">
        <v>34.447159999999997</v>
      </c>
    </row>
    <row r="26" spans="1:11" x14ac:dyDescent="0.25">
      <c r="A26" s="3" t="s">
        <v>45</v>
      </c>
      <c r="B26" s="3" t="str">
        <f>VLOOKUP(A26,[1]Sheet1!$A$2:$B$37,2,0)</f>
        <v>ZoNF-YB14</v>
      </c>
      <c r="C26" s="3" t="s">
        <v>28</v>
      </c>
      <c r="D26" s="3">
        <v>43493182</v>
      </c>
      <c r="E26" s="3">
        <v>43493952</v>
      </c>
      <c r="F26" s="3" t="s">
        <v>13</v>
      </c>
      <c r="G26" s="3">
        <v>2</v>
      </c>
      <c r="H26" s="3">
        <v>1</v>
      </c>
      <c r="I26" s="3">
        <f>VLOOKUP(A26,'[2]ginger NFY 36 genes stat'!$B$2:$C$37,2,0)</f>
        <v>148</v>
      </c>
      <c r="J26" s="3">
        <v>5.4</v>
      </c>
      <c r="K26" s="3">
        <v>16.359770000000001</v>
      </c>
    </row>
    <row r="27" spans="1:11" x14ac:dyDescent="0.25">
      <c r="A27" s="3" t="s">
        <v>46</v>
      </c>
      <c r="B27" s="3" t="str">
        <f>VLOOKUP(A27,[1]Sheet1!$A$2:$B$37,2,0)</f>
        <v>ZoNF-YB15</v>
      </c>
      <c r="C27" s="3" t="s">
        <v>28</v>
      </c>
      <c r="D27" s="3">
        <v>155842529</v>
      </c>
      <c r="E27" s="3">
        <v>155845520</v>
      </c>
      <c r="F27" s="3" t="s">
        <v>13</v>
      </c>
      <c r="G27" s="3">
        <v>3</v>
      </c>
      <c r="H27" s="3">
        <v>2</v>
      </c>
      <c r="I27" s="3">
        <f>VLOOKUP(A27,'[2]ginger NFY 36 genes stat'!$B$2:$C$37,2,0)</f>
        <v>262</v>
      </c>
      <c r="J27" s="3">
        <v>5.81</v>
      </c>
      <c r="K27" s="3">
        <v>28.643409999999999</v>
      </c>
    </row>
    <row r="28" spans="1:11" x14ac:dyDescent="0.25">
      <c r="A28" s="3" t="s">
        <v>47</v>
      </c>
      <c r="B28" s="3" t="str">
        <f>VLOOKUP(A28,[1]Sheet1!$A$2:$B$37,2,0)</f>
        <v>ZoNF-YB16</v>
      </c>
      <c r="C28" s="3" t="s">
        <v>28</v>
      </c>
      <c r="D28" s="3">
        <v>174868562</v>
      </c>
      <c r="E28" s="3">
        <v>174869068</v>
      </c>
      <c r="F28" s="3" t="s">
        <v>13</v>
      </c>
      <c r="G28" s="3">
        <v>1</v>
      </c>
      <c r="H28" s="3">
        <v>0</v>
      </c>
      <c r="I28" s="3">
        <f>VLOOKUP(A28,'[2]ginger NFY 36 genes stat'!$B$2:$C$37,2,0)</f>
        <v>169</v>
      </c>
      <c r="J28" s="3">
        <v>6.42</v>
      </c>
      <c r="K28" s="3">
        <v>17.356259999999999</v>
      </c>
    </row>
    <row r="29" spans="1:11" x14ac:dyDescent="0.25">
      <c r="A29" s="3" t="s">
        <v>48</v>
      </c>
      <c r="B29" s="3" t="str">
        <f>VLOOKUP(A29,[1]Sheet1!$A$2:$B$37,2,0)</f>
        <v>ZoNF-YC1</v>
      </c>
      <c r="C29" s="3" t="s">
        <v>12</v>
      </c>
      <c r="D29" s="3">
        <v>133762089</v>
      </c>
      <c r="E29" s="3">
        <v>133770062</v>
      </c>
      <c r="F29" s="3" t="s">
        <v>15</v>
      </c>
      <c r="G29" s="3">
        <v>8</v>
      </c>
      <c r="H29" s="3">
        <v>7</v>
      </c>
      <c r="I29" s="3">
        <f>VLOOKUP(A29,'[2]ginger NFY 36 genes stat'!$B$2:$C$37,2,0)</f>
        <v>337</v>
      </c>
      <c r="J29" s="3">
        <v>5.65</v>
      </c>
      <c r="K29" s="3">
        <v>37.056370000000001</v>
      </c>
    </row>
    <row r="30" spans="1:11" x14ac:dyDescent="0.25">
      <c r="A30" s="3" t="s">
        <v>49</v>
      </c>
      <c r="B30" s="3" t="str">
        <f>VLOOKUP(A30,[1]Sheet1!$A$2:$B$37,2,0)</f>
        <v>ZoNF-YC2</v>
      </c>
      <c r="C30" s="3" t="s">
        <v>50</v>
      </c>
      <c r="D30" s="3">
        <v>2073965</v>
      </c>
      <c r="E30" s="3">
        <v>2078756</v>
      </c>
      <c r="F30" s="3" t="s">
        <v>13</v>
      </c>
      <c r="G30" s="3">
        <v>6</v>
      </c>
      <c r="H30" s="3">
        <v>5</v>
      </c>
      <c r="I30" s="3">
        <f>VLOOKUP(A30,'[2]ginger NFY 36 genes stat'!$B$2:$C$37,2,0)</f>
        <v>284</v>
      </c>
      <c r="J30" s="3">
        <v>4.99</v>
      </c>
      <c r="K30" s="3">
        <v>31.237939999999998</v>
      </c>
    </row>
    <row r="31" spans="1:11" x14ac:dyDescent="0.25">
      <c r="A31" s="3" t="s">
        <v>51</v>
      </c>
      <c r="B31" s="3" t="str">
        <f>VLOOKUP(A31,[1]Sheet1!$A$2:$B$37,2,0)</f>
        <v>ZoNF-YC3</v>
      </c>
      <c r="C31" s="3" t="s">
        <v>50</v>
      </c>
      <c r="D31" s="3">
        <v>19782462</v>
      </c>
      <c r="E31" s="3">
        <v>19782884</v>
      </c>
      <c r="F31" s="3" t="s">
        <v>15</v>
      </c>
      <c r="G31" s="3">
        <v>1</v>
      </c>
      <c r="H31" s="3">
        <v>0</v>
      </c>
      <c r="I31" s="3">
        <f>VLOOKUP(A31,'[2]ginger NFY 36 genes stat'!$B$2:$C$37,2,0)</f>
        <v>141</v>
      </c>
      <c r="J31" s="3">
        <v>9.56</v>
      </c>
      <c r="K31" s="3">
        <v>15.40066</v>
      </c>
    </row>
    <row r="32" spans="1:11" x14ac:dyDescent="0.25">
      <c r="A32" s="3" t="s">
        <v>52</v>
      </c>
      <c r="B32" s="3" t="str">
        <f>VLOOKUP(A32,[1]Sheet1!$A$2:$B$37,2,0)</f>
        <v>ZoNF-YC4</v>
      </c>
      <c r="C32" s="3" t="s">
        <v>17</v>
      </c>
      <c r="D32" s="3">
        <v>19986902</v>
      </c>
      <c r="E32" s="3">
        <v>19993130</v>
      </c>
      <c r="F32" s="3" t="s">
        <v>13</v>
      </c>
      <c r="G32" s="3">
        <v>4</v>
      </c>
      <c r="H32" s="3">
        <v>3</v>
      </c>
      <c r="I32" s="3">
        <f>VLOOKUP(A32,'[2]ginger NFY 36 genes stat'!$B$2:$C$37,2,0)</f>
        <v>200</v>
      </c>
      <c r="J32" s="3">
        <v>9.69</v>
      </c>
      <c r="K32" s="3">
        <v>22.682009999999998</v>
      </c>
    </row>
    <row r="33" spans="1:11" x14ac:dyDescent="0.25">
      <c r="A33" s="3" t="s">
        <v>53</v>
      </c>
      <c r="B33" s="3" t="str">
        <f>VLOOKUP(A33,[1]Sheet1!$A$2:$B$37,2,0)</f>
        <v>ZoNF-YC5</v>
      </c>
      <c r="C33" s="3" t="s">
        <v>17</v>
      </c>
      <c r="D33" s="3">
        <v>40042093</v>
      </c>
      <c r="E33" s="3">
        <v>40042608</v>
      </c>
      <c r="F33" s="3" t="s">
        <v>13</v>
      </c>
      <c r="G33" s="3">
        <v>1</v>
      </c>
      <c r="H33" s="3">
        <v>0</v>
      </c>
      <c r="I33" s="3">
        <f>VLOOKUP(A33,'[2]ginger NFY 36 genes stat'!$B$2:$C$37,2,0)</f>
        <v>172</v>
      </c>
      <c r="J33" s="3">
        <v>5.65</v>
      </c>
      <c r="K33" s="3">
        <v>19.397939999999998</v>
      </c>
    </row>
    <row r="34" spans="1:11" x14ac:dyDescent="0.25">
      <c r="A34" s="3" t="s">
        <v>54</v>
      </c>
      <c r="B34" s="3" t="str">
        <f>VLOOKUP(A34,[1]Sheet1!$A$2:$B$37,2,0)</f>
        <v>ZoNF-YC6</v>
      </c>
      <c r="C34" s="3" t="s">
        <v>23</v>
      </c>
      <c r="D34" s="3">
        <v>65650023</v>
      </c>
      <c r="E34" s="3">
        <v>65651399</v>
      </c>
      <c r="F34" s="3" t="s">
        <v>13</v>
      </c>
      <c r="G34" s="3">
        <v>6</v>
      </c>
      <c r="H34" s="3">
        <v>5</v>
      </c>
      <c r="I34" s="3">
        <f>VLOOKUP(A34,'[2]ginger NFY 36 genes stat'!$B$2:$C$37,2,0)</f>
        <v>213</v>
      </c>
      <c r="J34" s="3">
        <v>6.79</v>
      </c>
      <c r="K34" s="3">
        <v>24.663460000000001</v>
      </c>
    </row>
    <row r="35" spans="1:11" x14ac:dyDescent="0.25">
      <c r="A35" s="3" t="s">
        <v>55</v>
      </c>
      <c r="B35" s="3" t="str">
        <f>VLOOKUP(A35,[1]Sheet1!$A$2:$B$37,2,0)</f>
        <v>ZoNF-YC7</v>
      </c>
      <c r="C35" s="3" t="s">
        <v>23</v>
      </c>
      <c r="D35" s="3">
        <v>135919615</v>
      </c>
      <c r="E35" s="3">
        <v>135923578</v>
      </c>
      <c r="F35" s="3" t="s">
        <v>15</v>
      </c>
      <c r="G35" s="3">
        <v>6</v>
      </c>
      <c r="H35" s="3">
        <v>5</v>
      </c>
      <c r="I35" s="3">
        <f>VLOOKUP(A35,'[2]ginger NFY 36 genes stat'!$B$2:$C$37,2,0)</f>
        <v>260</v>
      </c>
      <c r="J35" s="3">
        <v>5.31</v>
      </c>
      <c r="K35" s="3">
        <v>28.44276</v>
      </c>
    </row>
    <row r="36" spans="1:11" x14ac:dyDescent="0.25">
      <c r="A36" s="3" t="s">
        <v>56</v>
      </c>
      <c r="B36" s="3" t="str">
        <f>VLOOKUP(A36,[1]Sheet1!$A$2:$B$37,2,0)</f>
        <v>ZoNF-YC8</v>
      </c>
      <c r="C36" s="3" t="s">
        <v>25</v>
      </c>
      <c r="D36" s="3">
        <v>58479380</v>
      </c>
      <c r="E36" s="3">
        <v>58479898</v>
      </c>
      <c r="F36" s="3" t="s">
        <v>13</v>
      </c>
      <c r="G36" s="3">
        <v>1</v>
      </c>
      <c r="H36" s="3">
        <v>0</v>
      </c>
      <c r="I36" s="3">
        <f>VLOOKUP(A36,'[2]ginger NFY 36 genes stat'!$B$2:$C$37,2,0)</f>
        <v>173</v>
      </c>
      <c r="J36" s="3">
        <v>5.65</v>
      </c>
      <c r="K36" s="3">
        <v>19.553149999999999</v>
      </c>
    </row>
    <row r="37" spans="1:11" x14ac:dyDescent="0.25">
      <c r="A37" s="3" t="s">
        <v>57</v>
      </c>
      <c r="B37" s="3" t="str">
        <f>VLOOKUP(A37,[1]Sheet1!$A$2:$B$37,2,0)</f>
        <v>ZoNF-YC9</v>
      </c>
      <c r="C37" s="3" t="s">
        <v>28</v>
      </c>
      <c r="D37" s="3">
        <v>144456309</v>
      </c>
      <c r="E37" s="3">
        <v>144457409</v>
      </c>
      <c r="F37" s="3" t="s">
        <v>13</v>
      </c>
      <c r="G37" s="3">
        <v>2</v>
      </c>
      <c r="H37" s="3">
        <v>1</v>
      </c>
      <c r="I37" s="3">
        <f>VLOOKUP(A37,'[2]ginger NFY 36 genes stat'!$B$2:$C$37,2,0)</f>
        <v>250</v>
      </c>
      <c r="J37" s="3">
        <v>5.77</v>
      </c>
      <c r="K37" s="3">
        <v>27.379259999999999</v>
      </c>
    </row>
    <row r="38" spans="1:11" x14ac:dyDescent="0.25">
      <c r="A38" s="4" t="s">
        <v>58</v>
      </c>
      <c r="B38" s="4" t="str">
        <f>VLOOKUP(A38,[1]Sheet1!$A$2:$B$37,2,0)</f>
        <v>ZoNF-YC10</v>
      </c>
      <c r="C38" s="4" t="s">
        <v>28</v>
      </c>
      <c r="D38" s="4">
        <v>150663509</v>
      </c>
      <c r="E38" s="4">
        <v>150666861</v>
      </c>
      <c r="F38" s="4" t="s">
        <v>15</v>
      </c>
      <c r="G38" s="4">
        <v>7</v>
      </c>
      <c r="H38" s="4">
        <v>6</v>
      </c>
      <c r="I38" s="4">
        <f>VLOOKUP(A38,'[2]ginger NFY 36 genes stat'!$B$2:$C$37,2,0)</f>
        <v>271</v>
      </c>
      <c r="J38" s="4">
        <v>5.15</v>
      </c>
      <c r="K38" s="4">
        <v>30.442419999999998</v>
      </c>
    </row>
  </sheetData>
  <sortState ref="A2:K37">
    <sortCondition ref="B2"/>
  </sortState>
  <mergeCells count="1">
    <mergeCell ref="A1:K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2022-03-18T01:09:00Z</dcterms:created>
  <dcterms:modified xsi:type="dcterms:W3CDTF">2023-04-13T15:39:50Z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07DF047D3F4A4D769357C3A9F1CBB7E1</vt:lpwstr>
  </property>
  <property fmtid="{D5CDD505-2E9C-101B-9397-08002B2CF9AE}" pid="3" name="KSOProductBuildVer">
    <vt:lpwstr>2052-11.1.0.12132</vt:lpwstr>
  </property>
</Properties>
</file>