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660" activeTab="2"/>
  </bookViews>
  <sheets>
    <sheet name="Tab S1" sheetId="10" r:id="rId1"/>
    <sheet name="Tab S2" sheetId="5" r:id="rId2"/>
    <sheet name="Tab S3" sheetId="2" r:id="rId3"/>
    <sheet name="Tab S4" sheetId="3" r:id="rId4"/>
    <sheet name="Tab S5" sheetId="9" r:id="rId5"/>
    <sheet name="Tab S6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<sst xmlns="http://schemas.openxmlformats.org/spreadsheetml/2006/main" count="641" uniqueCount="358">
  <si>
    <t>Supplementary Table 1. Accession numbers of all plastid genomes in this study</t>
  </si>
  <si>
    <t>Species</t>
  </si>
  <si>
    <t>GenBank Accession</t>
  </si>
  <si>
    <t>Saururus chinensis</t>
  </si>
  <si>
    <t>MK134900</t>
  </si>
  <si>
    <t>PV608438*</t>
  </si>
  <si>
    <t>MZ636548</t>
  </si>
  <si>
    <t>Saururus cernuus</t>
  </si>
  <si>
    <t>PP109132</t>
  </si>
  <si>
    <t>Gymnotheca chinensis</t>
  </si>
  <si>
    <t>MN263889</t>
  </si>
  <si>
    <t>PP109136</t>
  </si>
  <si>
    <t>Gymnotheca involucrata</t>
  </si>
  <si>
    <t>PV608437*</t>
  </si>
  <si>
    <t>Houttuynia emeiensis</t>
  </si>
  <si>
    <t>PV641811*</t>
  </si>
  <si>
    <t>Houttuynia cordata</t>
  </si>
  <si>
    <t>MN413197</t>
  </si>
  <si>
    <t>MZ636528</t>
  </si>
  <si>
    <t>Anemopsis californica</t>
  </si>
  <si>
    <t>PP109129</t>
  </si>
  <si>
    <t>Piper laetispicum</t>
  </si>
  <si>
    <t>MH678665</t>
  </si>
  <si>
    <t>Piper nigrum</t>
  </si>
  <si>
    <t>MN711721</t>
  </si>
  <si>
    <t>Piper hancei</t>
  </si>
  <si>
    <t>MZ046380</t>
  </si>
  <si>
    <r>
      <rPr>
        <sz val="12"/>
        <color rgb="FF000000"/>
        <rFont val="Times New Roman Regular"/>
        <charset val="134"/>
      </rPr>
      <t>*</t>
    </r>
    <r>
      <rPr>
        <sz val="12"/>
        <color rgb="FF000000"/>
        <rFont val="宋体"/>
        <charset val="134"/>
        <scheme val="minor"/>
      </rPr>
      <t xml:space="preserve"> </t>
    </r>
    <r>
      <rPr>
        <sz val="12"/>
        <color rgb="FF000000"/>
        <rFont val="Times New Roman Regular"/>
        <charset val="134"/>
      </rPr>
      <t>indicates the plastid genomes assembled and annotated in this study.</t>
    </r>
  </si>
  <si>
    <t>Supplementary Table 2. Comprehensive features of the plastomes of the seven Saururaceae species</t>
  </si>
  <si>
    <t>Category</t>
  </si>
  <si>
    <t>Gene group</t>
  </si>
  <si>
    <t xml:space="preserve"> </t>
  </si>
  <si>
    <t>Photosynthesis</t>
  </si>
  <si>
    <t>Subunits of photosystem I</t>
  </si>
  <si>
    <t>psaA,psaB,psaC,psaI,psaJ</t>
  </si>
  <si>
    <t>Subunits of photosystem II</t>
  </si>
  <si>
    <t>psbA,psbB,psbC,psbD,psbE,psbF,psbH,psbI,psbJ,psbK,psbL,psbM,psbN,psbT,psbZ</t>
  </si>
  <si>
    <t>Subunits of NADH dehydrogenase</t>
  </si>
  <si>
    <t>ndhA*,ndhB*(2),ndhC,ndhD,ndhE,ndhF,ndhG,ndhH,ndhI,ndhJ,ndhK</t>
  </si>
  <si>
    <t>Subunits of cytochrome b/f complex</t>
  </si>
  <si>
    <t>petA,petB*,petD*,petG,petL,petN</t>
  </si>
  <si>
    <t>Subunits of ATP synthase</t>
  </si>
  <si>
    <t>atpA,atpB,atpE,atpF*,atpH,atpI</t>
  </si>
  <si>
    <t>Large subunit of rubisco</t>
  </si>
  <si>
    <t>rbcL</t>
  </si>
  <si>
    <t>Subunits photochlorophyllide reductase</t>
  </si>
  <si>
    <t>-</t>
  </si>
  <si>
    <t>Self-replication</t>
  </si>
  <si>
    <t>Proteins of large ribosomal subunit</t>
  </si>
  <si>
    <t>rpl14,rpl16*,rpl2*(2),rpl20,rpl22,rpl23(2),rpl32,rpl33,rpl36</t>
  </si>
  <si>
    <t>Proteins of small ribosomal subunit</t>
  </si>
  <si>
    <t>rps11,rps12**(2),rps14,rps15,rps16*,rps18,rps19,rps2,rps3,rps4,rps7(2),rps8</t>
  </si>
  <si>
    <t>Subunits of RNA polymerase</t>
  </si>
  <si>
    <t>rpoA,rpoB,rpoC1*,rpoC2</t>
  </si>
  <si>
    <t>Ribosomal RNAs</t>
  </si>
  <si>
    <t>rrn16(2),rrn23(2),rrn4.5(2),rrn5(2)</t>
  </si>
  <si>
    <t>Transfer RNAs</t>
  </si>
  <si>
    <t>trnA-UGC*(2),trnC-GCA,trnD-GUC,trnE-UUC,trnF-GAA,trnG-GCC,trnG-UCC*,trnH-GUG,trnI-CAU(2),trnI-GAU*(2),trnK-UUU*,trnL-CAA(2),trnL-UAA*,trnL-UAG,trnM-CAU,trnN-GUU(2),trnP-UGG,trnQ-UUG,trnR-ACG(2),trnR-UCU,trnS-GCU,trnS-GGA,trnS-UGA,trnT-GGU,trnT-UGU,trnV-GAC(2),trnV-UAC*,trnW-CCA,trnY-GUA,trnfM-CAU</t>
  </si>
  <si>
    <t>Other genes</t>
  </si>
  <si>
    <t>Maturase</t>
  </si>
  <si>
    <t>matK</t>
  </si>
  <si>
    <t>Protease</t>
  </si>
  <si>
    <t>clpP**</t>
  </si>
  <si>
    <t>Envelope membrane protein</t>
  </si>
  <si>
    <t>cemA</t>
  </si>
  <si>
    <t>Acetyl-CoA carboxylase</t>
  </si>
  <si>
    <t>accD</t>
  </si>
  <si>
    <t>c-type cytochrome synthesis gene</t>
  </si>
  <si>
    <t>ccsA</t>
  </si>
  <si>
    <t>Translation initiation factor</t>
  </si>
  <si>
    <t>infA</t>
  </si>
  <si>
    <t>other</t>
  </si>
  <si>
    <t>Genes of unknown function</t>
  </si>
  <si>
    <t>Conserved hypothetical chloroplast ORF</t>
  </si>
  <si>
    <r>
      <rPr>
        <sz val="11"/>
        <color theme="1"/>
        <rFont val="Times New Roman Regular"/>
        <charset val="134"/>
      </rPr>
      <t>#</t>
    </r>
    <r>
      <rPr>
        <i/>
        <sz val="11"/>
        <color theme="1"/>
        <rFont val="Times New Roman Regular"/>
        <charset val="134"/>
      </rPr>
      <t>ycf1</t>
    </r>
    <r>
      <rPr>
        <sz val="11"/>
        <color theme="1"/>
        <rFont val="Times New Roman Regular"/>
        <charset val="134"/>
      </rPr>
      <t>,</t>
    </r>
    <r>
      <rPr>
        <i/>
        <sz val="11"/>
        <color theme="1"/>
        <rFont val="Times New Roman Regular"/>
        <charset val="134"/>
      </rPr>
      <t>ycf1,ycf15(2),ycf2(2),ycf3**,ycf4</t>
    </r>
  </si>
  <si>
    <t>Notes:Gene*:Gene with one introns;Gene**:Gene with two introns;#Gene:Pseudo gene;Gene(2):Number of copies of multi-copy genes;</t>
  </si>
  <si>
    <t>Supplementary Table 3. Codon usage within the protein-coding sequences of the seven Saururaceae plastomes.</t>
  </si>
  <si>
    <t>Codon count and RSCU value</t>
  </si>
  <si>
    <t>Amino acid</t>
  </si>
  <si>
    <t>Codon</t>
  </si>
  <si>
    <t>Number</t>
  </si>
  <si>
    <t>RSCU</t>
  </si>
  <si>
    <t>Amino acid count statistics</t>
  </si>
  <si>
    <r>
      <rPr>
        <i/>
        <sz val="10"/>
        <color theme="1"/>
        <rFont val="Times New Roman Regular"/>
        <charset val="134"/>
      </rPr>
      <t>A. californica _</t>
    </r>
    <r>
      <rPr>
        <sz val="10"/>
        <color theme="1"/>
        <rFont val="Times New Roman Regular"/>
        <charset val="134"/>
      </rPr>
      <t>PP109129</t>
    </r>
  </si>
  <si>
    <r>
      <rPr>
        <i/>
        <sz val="10"/>
        <color theme="1"/>
        <rFont val="Times New Roman Regular"/>
        <charset val="134"/>
      </rPr>
      <t>G. chinensis _</t>
    </r>
    <r>
      <rPr>
        <sz val="10"/>
        <color theme="1"/>
        <rFont val="Times New Roman Regular"/>
        <charset val="134"/>
      </rPr>
      <t>MN263889</t>
    </r>
  </si>
  <si>
    <r>
      <rPr>
        <i/>
        <sz val="10"/>
        <color theme="1"/>
        <rFont val="Times New Roman Regular"/>
        <charset val="134"/>
      </rPr>
      <t>G. involucrata _</t>
    </r>
    <r>
      <rPr>
        <sz val="10"/>
        <color theme="1"/>
        <rFont val="Times New Roman Regular"/>
        <charset val="134"/>
      </rPr>
      <t>PV608437*</t>
    </r>
  </si>
  <si>
    <r>
      <rPr>
        <i/>
        <sz val="10"/>
        <color theme="1"/>
        <rFont val="Times New Roman Regular"/>
        <charset val="134"/>
      </rPr>
      <t>H. cordata _</t>
    </r>
    <r>
      <rPr>
        <sz val="10"/>
        <color theme="1"/>
        <rFont val="Times New Roman Regular"/>
        <charset val="134"/>
      </rPr>
      <t>MN413197</t>
    </r>
  </si>
  <si>
    <r>
      <rPr>
        <i/>
        <sz val="10"/>
        <color theme="1"/>
        <rFont val="Times New Roman Regular"/>
        <charset val="134"/>
      </rPr>
      <t>H. emeiensis _</t>
    </r>
    <r>
      <rPr>
        <sz val="10"/>
        <color theme="1"/>
        <rFont val="Times New Roman Regular"/>
        <charset val="134"/>
      </rPr>
      <t>PV641811*</t>
    </r>
  </si>
  <si>
    <r>
      <rPr>
        <i/>
        <sz val="10"/>
        <color theme="1"/>
        <rFont val="Times New Roman Regular"/>
        <charset val="134"/>
      </rPr>
      <t>S. cernuus _</t>
    </r>
    <r>
      <rPr>
        <sz val="10"/>
        <color theme="1"/>
        <rFont val="Times New Roman Regular"/>
        <charset val="134"/>
      </rPr>
      <t>PP109132</t>
    </r>
  </si>
  <si>
    <r>
      <rPr>
        <i/>
        <sz val="10"/>
        <color theme="1"/>
        <rFont val="Times New Roman Italic"/>
        <charset val="134"/>
      </rPr>
      <t>S. chinensis _</t>
    </r>
    <r>
      <rPr>
        <sz val="10"/>
        <color theme="1"/>
        <rFont val="Times New Roman"/>
        <charset val="134"/>
      </rPr>
      <t>PV608438*</t>
    </r>
  </si>
  <si>
    <t>Ala</t>
  </si>
  <si>
    <t>GCA</t>
  </si>
  <si>
    <t>GCC</t>
  </si>
  <si>
    <t>Cys</t>
  </si>
  <si>
    <t>GCG</t>
  </si>
  <si>
    <t>Asp</t>
  </si>
  <si>
    <t>GCU</t>
  </si>
  <si>
    <t>Glu</t>
  </si>
  <si>
    <t>UGC</t>
  </si>
  <si>
    <t>Phe</t>
  </si>
  <si>
    <t>UGU</t>
  </si>
  <si>
    <t>Gly</t>
  </si>
  <si>
    <t>GAC</t>
  </si>
  <si>
    <t>His</t>
  </si>
  <si>
    <t>GAU</t>
  </si>
  <si>
    <t>Ile</t>
  </si>
  <si>
    <t>GAA</t>
  </si>
  <si>
    <t>Lys</t>
  </si>
  <si>
    <t>GAG</t>
  </si>
  <si>
    <t>Leu</t>
  </si>
  <si>
    <t>UUC</t>
  </si>
  <si>
    <t>Met</t>
  </si>
  <si>
    <t>UUU</t>
  </si>
  <si>
    <t>Asn</t>
  </si>
  <si>
    <t>GGA</t>
  </si>
  <si>
    <t>Pro</t>
  </si>
  <si>
    <t>GGC</t>
  </si>
  <si>
    <t>Gln</t>
  </si>
  <si>
    <t>GGG</t>
  </si>
  <si>
    <t>Arg</t>
  </si>
  <si>
    <t>GGU</t>
  </si>
  <si>
    <t>Ser</t>
  </si>
  <si>
    <t>CAC</t>
  </si>
  <si>
    <t>Thr</t>
  </si>
  <si>
    <t>CAU</t>
  </si>
  <si>
    <t>Val</t>
  </si>
  <si>
    <t>AUA</t>
  </si>
  <si>
    <t>Trp</t>
  </si>
  <si>
    <t>AUC</t>
  </si>
  <si>
    <t>Tyr</t>
  </si>
  <si>
    <t>AUU</t>
  </si>
  <si>
    <t>Ter*</t>
  </si>
  <si>
    <t>AAA</t>
  </si>
  <si>
    <t>Total</t>
  </si>
  <si>
    <t>AAG</t>
  </si>
  <si>
    <t xml:space="preserve"> Frequency Statistics of Amino Acid Usage</t>
  </si>
  <si>
    <t>CUA</t>
  </si>
  <si>
    <t>Frequency (%)</t>
  </si>
  <si>
    <t>CUC</t>
  </si>
  <si>
    <t>CUG</t>
  </si>
  <si>
    <t>CUU</t>
  </si>
  <si>
    <t>UUA</t>
  </si>
  <si>
    <t>UUG</t>
  </si>
  <si>
    <t>AUG</t>
  </si>
  <si>
    <t>AAC</t>
  </si>
  <si>
    <t>AAU</t>
  </si>
  <si>
    <t>CCA</t>
  </si>
  <si>
    <t>CCC</t>
  </si>
  <si>
    <t>CCG</t>
  </si>
  <si>
    <t>CCU</t>
  </si>
  <si>
    <t>CAA</t>
  </si>
  <si>
    <t>CAG</t>
  </si>
  <si>
    <t>AGA</t>
  </si>
  <si>
    <t>AGG</t>
  </si>
  <si>
    <t>CGA</t>
  </si>
  <si>
    <t>CGC</t>
  </si>
  <si>
    <t>CGG</t>
  </si>
  <si>
    <t>CGU</t>
  </si>
  <si>
    <t>AGC</t>
  </si>
  <si>
    <t>AGU</t>
  </si>
  <si>
    <t>UCA</t>
  </si>
  <si>
    <t>UCC</t>
  </si>
  <si>
    <t>UCG</t>
  </si>
  <si>
    <t>UCU</t>
  </si>
  <si>
    <t>ACA</t>
  </si>
  <si>
    <t>ACC</t>
  </si>
  <si>
    <t>ACG</t>
  </si>
  <si>
    <t>ACU</t>
  </si>
  <si>
    <t>GUA</t>
  </si>
  <si>
    <t>GUC</t>
  </si>
  <si>
    <t>GUG</t>
  </si>
  <si>
    <t>GUU</t>
  </si>
  <si>
    <t>UGG</t>
  </si>
  <si>
    <t>UAC</t>
  </si>
  <si>
    <t>UAU</t>
  </si>
  <si>
    <t>UAA</t>
  </si>
  <si>
    <t>UAG</t>
  </si>
  <si>
    <t>UGA</t>
  </si>
  <si>
    <t>Note: * Termination codon;  a Relative synonymous codon usage; the highlighted part indicates RSCU value is greater than or equal to 1.</t>
  </si>
  <si>
    <t>Supplementary Table 4. Types and quantities of SSRs in the plastomes of Saururaceae.</t>
  </si>
  <si>
    <t>Mononucleotide</t>
  </si>
  <si>
    <t>Dinucleotide</t>
  </si>
  <si>
    <t>Tetranucleotide</t>
  </si>
  <si>
    <t>Pentanucleotides</t>
  </si>
  <si>
    <t>Hexanucleotide</t>
  </si>
  <si>
    <r>
      <rPr>
        <i/>
        <sz val="10"/>
        <color theme="1"/>
        <rFont val="Times New Roman Regular"/>
        <charset val="134"/>
      </rPr>
      <t>A. californica</t>
    </r>
    <r>
      <rPr>
        <sz val="10"/>
        <color theme="1"/>
        <rFont val="Times New Roman Regular"/>
        <charset val="134"/>
      </rPr>
      <t>_PP109129</t>
    </r>
  </si>
  <si>
    <r>
      <rPr>
        <i/>
        <sz val="10"/>
        <color theme="1"/>
        <rFont val="Times New Roman Regular"/>
        <charset val="134"/>
      </rPr>
      <t>G. chinensis</t>
    </r>
    <r>
      <rPr>
        <sz val="10"/>
        <color theme="1"/>
        <rFont val="Times New Roman Regular"/>
        <charset val="134"/>
      </rPr>
      <t>_MN263889</t>
    </r>
  </si>
  <si>
    <r>
      <rPr>
        <i/>
        <sz val="10"/>
        <color theme="1"/>
        <rFont val="Times New Roman Regular"/>
        <charset val="134"/>
      </rPr>
      <t>G. involucrata</t>
    </r>
    <r>
      <rPr>
        <sz val="10"/>
        <color theme="1"/>
        <rFont val="Times New Roman Regular"/>
        <charset val="134"/>
      </rPr>
      <t>_PV608437*</t>
    </r>
  </si>
  <si>
    <r>
      <rPr>
        <i/>
        <sz val="10"/>
        <color theme="1"/>
        <rFont val="Times New Roman Regular"/>
        <charset val="134"/>
      </rPr>
      <t>H. cordata</t>
    </r>
    <r>
      <rPr>
        <sz val="10"/>
        <color theme="1"/>
        <rFont val="Times New Roman Regular"/>
        <charset val="134"/>
      </rPr>
      <t>_MN413197</t>
    </r>
  </si>
  <si>
    <r>
      <rPr>
        <i/>
        <sz val="10"/>
        <color theme="1"/>
        <rFont val="Times New Roman Regular"/>
        <charset val="134"/>
      </rPr>
      <t>H. emeiensis</t>
    </r>
    <r>
      <rPr>
        <sz val="10"/>
        <color theme="1"/>
        <rFont val="Times New Roman Regular"/>
        <charset val="134"/>
      </rPr>
      <t>_PV641811*</t>
    </r>
  </si>
  <si>
    <r>
      <rPr>
        <i/>
        <sz val="10"/>
        <color theme="1"/>
        <rFont val="Times New Roman Regular"/>
        <charset val="134"/>
      </rPr>
      <t>S. cernuus</t>
    </r>
    <r>
      <rPr>
        <sz val="10"/>
        <color theme="1"/>
        <rFont val="Times New Roman Regular"/>
        <charset val="134"/>
      </rPr>
      <t>_PP109132</t>
    </r>
  </si>
  <si>
    <r>
      <rPr>
        <i/>
        <sz val="10"/>
        <color theme="1"/>
        <rFont val="Times New Roman Italic"/>
        <charset val="134"/>
      </rPr>
      <t>S. chinensis</t>
    </r>
    <r>
      <rPr>
        <sz val="10"/>
        <color theme="1"/>
        <rFont val="Times New Roman"/>
        <charset val="134"/>
      </rPr>
      <t>_PV608438*</t>
    </r>
  </si>
  <si>
    <t>Proportion of SSRs (%)</t>
  </si>
  <si>
    <t>Frequency of different SSR motifs</t>
  </si>
  <si>
    <t>A/T</t>
  </si>
  <si>
    <t>C/G</t>
  </si>
  <si>
    <t>AG/CT</t>
  </si>
  <si>
    <t>AT/AT</t>
  </si>
  <si>
    <t>AAT/ATT</t>
  </si>
  <si>
    <t>ACT/AGT</t>
  </si>
  <si>
    <t>AAAC/GTTT</t>
  </si>
  <si>
    <t>AAAG/CTTT</t>
  </si>
  <si>
    <t>AAAT/ATTT</t>
  </si>
  <si>
    <t>AATC/ATTG</t>
  </si>
  <si>
    <t>AATG/ATTC</t>
  </si>
  <si>
    <t>AATT/AATT</t>
  </si>
  <si>
    <t>ACAT/ATGT</t>
  </si>
  <si>
    <t>AGAT/ATCT</t>
  </si>
  <si>
    <t>AAAAT/ATTTT</t>
  </si>
  <si>
    <t>AAAAG/CTTTT</t>
  </si>
  <si>
    <t>AGATAT/ATATCT</t>
  </si>
  <si>
    <t>AATAGT/ACTATT</t>
  </si>
  <si>
    <t>Supplementary Table 5. Types and quantities of long repeat sequences in the plastomes of Saururaceae.</t>
  </si>
  <si>
    <t>Forward</t>
  </si>
  <si>
    <t>Palindromic</t>
  </si>
  <si>
    <t>Complement</t>
  </si>
  <si>
    <t>Reverse</t>
  </si>
  <si>
    <t>Proportion of long repeat sequences (%)</t>
  </si>
  <si>
    <t>/</t>
  </si>
  <si>
    <t>30-39 (bp)</t>
  </si>
  <si>
    <t>40-49  (bp)</t>
  </si>
  <si>
    <t>50-59  (bp)</t>
  </si>
  <si>
    <t>60-69  (bp)</t>
  </si>
  <si>
    <t>Supplementary Table 6. Statistics on length and nucleotide variability of coding regions and intergenic regions of the seven Saururaceae plastomes.</t>
  </si>
  <si>
    <t>Coding region</t>
  </si>
  <si>
    <t>Nucleotide variability (Pi)</t>
  </si>
  <si>
    <t>Location</t>
  </si>
  <si>
    <t>Intergenic regions</t>
  </si>
  <si>
    <t>LSC</t>
  </si>
  <si>
    <t>accD_psaI</t>
  </si>
  <si>
    <t>atpA</t>
  </si>
  <si>
    <t>atpB_rbcL</t>
  </si>
  <si>
    <t>atpB</t>
  </si>
  <si>
    <t>atpF_atpH</t>
  </si>
  <si>
    <t>atpE</t>
  </si>
  <si>
    <t>atpH_atpI</t>
  </si>
  <si>
    <t>atpF</t>
  </si>
  <si>
    <t>atpI_rps2</t>
  </si>
  <si>
    <t>atpH</t>
  </si>
  <si>
    <t>ccsA_ndhD</t>
  </si>
  <si>
    <t>atpI</t>
  </si>
  <si>
    <t>clpP_psbB</t>
  </si>
  <si>
    <t>matK_rps16</t>
  </si>
  <si>
    <t>ndhB_rps7</t>
  </si>
  <si>
    <t>clpP</t>
  </si>
  <si>
    <t>ndhC_trnV-UAC</t>
  </si>
  <si>
    <t>ndhE_ndhG</t>
  </si>
  <si>
    <t>ndhG_ndhI</t>
  </si>
  <si>
    <t>ndhA</t>
  </si>
  <si>
    <t>petA_psbJ</t>
  </si>
  <si>
    <t>ndhB</t>
  </si>
  <si>
    <t>petN_psbM</t>
  </si>
  <si>
    <t>ndhC</t>
  </si>
  <si>
    <t>psaA_ycf3</t>
  </si>
  <si>
    <t>ndhD</t>
  </si>
  <si>
    <t>psaC_ndhE</t>
  </si>
  <si>
    <t>ndhE</t>
  </si>
  <si>
    <t>psaI_ycf4</t>
  </si>
  <si>
    <t>ndhF</t>
  </si>
  <si>
    <t>psaJ_rpl33</t>
  </si>
  <si>
    <t>ndhG</t>
  </si>
  <si>
    <t>psbA_trnK-UUU</t>
  </si>
  <si>
    <t>ndhH</t>
  </si>
  <si>
    <t>psbC_trnS-UGA</t>
  </si>
  <si>
    <t>ndhI</t>
  </si>
  <si>
    <t>psbE_petL</t>
  </si>
  <si>
    <t>ndhJ</t>
  </si>
  <si>
    <t>psbK_psbI</t>
  </si>
  <si>
    <t>ndhK</t>
  </si>
  <si>
    <t>psbM_trnD-GUC</t>
  </si>
  <si>
    <t>petA</t>
  </si>
  <si>
    <t>psbZ_trnG-GCC</t>
  </si>
  <si>
    <t>petB</t>
  </si>
  <si>
    <t>rbcL_accD</t>
  </si>
  <si>
    <t>petD</t>
  </si>
  <si>
    <t>rpl20_rps12</t>
  </si>
  <si>
    <t>petG</t>
  </si>
  <si>
    <t>rpl32_trnL-UAG</t>
  </si>
  <si>
    <t>petL</t>
  </si>
  <si>
    <t>rpoB_trnC-GCA</t>
  </si>
  <si>
    <t>petN</t>
  </si>
  <si>
    <t>rps15_ycf1</t>
  </si>
  <si>
    <t>psaA</t>
  </si>
  <si>
    <t>rps16_trnQ-UUG</t>
  </si>
  <si>
    <t>psaB</t>
  </si>
  <si>
    <t>rps18_rpl20</t>
  </si>
  <si>
    <t>psaC</t>
  </si>
  <si>
    <t>rps4_trnT-UGU</t>
  </si>
  <si>
    <t>psaI</t>
  </si>
  <si>
    <t>rps7_trnV-GAC</t>
  </si>
  <si>
    <t>psaJ</t>
  </si>
  <si>
    <t>rps8_rpl14</t>
  </si>
  <si>
    <t>psbA</t>
  </si>
  <si>
    <t>rrn5_trnR-ACG</t>
  </si>
  <si>
    <t>psbB</t>
  </si>
  <si>
    <t>trnC-GCA_petN</t>
  </si>
  <si>
    <t>psbC</t>
  </si>
  <si>
    <t>trnD-GUC_trnY-GUA</t>
  </si>
  <si>
    <t>psbD</t>
  </si>
  <si>
    <t>trnE-UUC_trnT-GGU</t>
  </si>
  <si>
    <t>psbE</t>
  </si>
  <si>
    <t>trnF-GAA_ndhJ</t>
  </si>
  <si>
    <t>psbF</t>
  </si>
  <si>
    <t>trnL-CAA_ndhB</t>
  </si>
  <si>
    <t>psbH</t>
  </si>
  <si>
    <t>trnL-UAA_trnF-GAA</t>
  </si>
  <si>
    <t>psbI</t>
  </si>
  <si>
    <t>trnN-GUU_ycf1</t>
  </si>
  <si>
    <t>psbJ</t>
  </si>
  <si>
    <t>trnP-UGG_psaJ</t>
  </si>
  <si>
    <t>SSC</t>
  </si>
  <si>
    <t>psbK</t>
  </si>
  <si>
    <t>trnQ-UUG_psbK</t>
  </si>
  <si>
    <t>psbL</t>
  </si>
  <si>
    <t>trnR-ACG_trnN-GUU</t>
  </si>
  <si>
    <t>psbM</t>
  </si>
  <si>
    <t>trnS-GCU_trnG-UCC</t>
  </si>
  <si>
    <t>psbN</t>
  </si>
  <si>
    <t>trnS-GGA_rps4</t>
  </si>
  <si>
    <t>psbT</t>
  </si>
  <si>
    <t>trnS-UGA_psbZ</t>
  </si>
  <si>
    <t>IRb</t>
  </si>
  <si>
    <t>psbZ</t>
  </si>
  <si>
    <t>trnT-GGU_psbD</t>
  </si>
  <si>
    <t>trnT-UGU_trnL-UAA</t>
  </si>
  <si>
    <t>rpl14</t>
  </si>
  <si>
    <t>ycf2_trnL-CAA</t>
  </si>
  <si>
    <t>rpl16</t>
  </si>
  <si>
    <t>ycf3_trnS-GGA</t>
  </si>
  <si>
    <t>rpl2</t>
  </si>
  <si>
    <t>ycf4_cemA</t>
  </si>
  <si>
    <t>rpl20</t>
  </si>
  <si>
    <t>average</t>
  </si>
  <si>
    <t>rpl22</t>
  </si>
  <si>
    <t>rpl23</t>
  </si>
  <si>
    <t>rpl32</t>
  </si>
  <si>
    <t>rpl33</t>
  </si>
  <si>
    <t>rpl36</t>
  </si>
  <si>
    <t>rpoA</t>
  </si>
  <si>
    <t>rpoB</t>
  </si>
  <si>
    <t>rpoC1</t>
  </si>
  <si>
    <t>rpoC2</t>
  </si>
  <si>
    <t>rps11</t>
  </si>
  <si>
    <t>rps12</t>
  </si>
  <si>
    <t>rps14</t>
  </si>
  <si>
    <t>rps15</t>
  </si>
  <si>
    <t>rps16</t>
  </si>
  <si>
    <t>rps18</t>
  </si>
  <si>
    <t>rps19</t>
  </si>
  <si>
    <t>rps2</t>
  </si>
  <si>
    <t>rps3</t>
  </si>
  <si>
    <t>rps4</t>
  </si>
  <si>
    <t>rps7</t>
  </si>
  <si>
    <t>rps8</t>
  </si>
  <si>
    <t>ycf1</t>
  </si>
  <si>
    <t>ycf2</t>
  </si>
  <si>
    <t>ycf3</t>
  </si>
  <si>
    <t>ycf4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</si>
</sst>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0">
    <font>
      <sz val="11"/>
      <color theme="1"/>
      <name val="宋体"/>
      <charset val="134"/>
      <scheme val="minor"/>
    </font>
    <font>
      <sz val="10"/>
      <color theme="1"/>
      <name val="Times New Roman Regular"/>
      <charset val="134"/>
    </font>
    <font>
      <b/>
      <sz val="12"/>
      <color theme="1"/>
      <name val="Times New Roman Bold"/>
      <charset val="134"/>
    </font>
    <font>
      <i/>
      <sz val="10"/>
      <color theme="1"/>
      <name val="Times New Roman Regular"/>
      <charset val="134"/>
    </font>
    <font>
      <i/>
      <sz val="11"/>
      <color theme="1"/>
      <name val="Times New Roman Regular"/>
      <charset val="134"/>
    </font>
    <font>
      <i/>
      <sz val="10"/>
      <color rgb="FFFF0000"/>
      <name val="Times New Roman Regular"/>
      <charset val="134"/>
    </font>
    <font>
      <sz val="11"/>
      <color theme="1"/>
      <name val="Times New Roman Regular"/>
      <charset val="134"/>
    </font>
    <font>
      <sz val="10"/>
      <color rgb="FFFF0000"/>
      <name val="Times New Roman Regular"/>
      <charset val="134"/>
    </font>
    <font>
      <sz val="11"/>
      <name val="Times New Roman"/>
      <charset val="134"/>
    </font>
    <font>
      <sz val="11"/>
      <name val="Times New Roman Regular"/>
      <charset val="134"/>
    </font>
    <font>
      <sz val="11"/>
      <color theme="1"/>
      <name val="Times New Roman"/>
      <charset val="134"/>
    </font>
    <font>
      <i/>
      <sz val="10"/>
      <color theme="1"/>
      <name val="Times New Roman Italic"/>
      <charset val="134"/>
    </font>
    <font>
      <sz val="11"/>
      <name val="宋体"/>
      <charset val="134"/>
      <scheme val="minor"/>
    </font>
    <font>
      <sz val="10"/>
      <name val="Times New Roman Regular"/>
      <charset val="134"/>
    </font>
    <font>
      <sz val="12"/>
      <color theme="1"/>
      <name val="Times New Roman Bold"/>
      <charset val="134"/>
    </font>
    <font>
      <sz val="12"/>
      <color theme="1"/>
      <name val="Times New Roman Regular"/>
      <charset val="134"/>
    </font>
    <font>
      <sz val="10"/>
      <color theme="1"/>
      <name val="Times New Roman"/>
      <charset val="134"/>
    </font>
    <font>
      <b/>
      <sz val="11"/>
      <color theme="1"/>
      <name val="Times New Roman Bold"/>
      <charset val="134"/>
    </font>
    <font>
      <i/>
      <sz val="12"/>
      <color theme="1"/>
      <name val="Times New Roman Regular"/>
      <charset val="134"/>
    </font>
    <font>
      <sz val="12"/>
      <color rgb="FF000000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6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0" xfId="0" applyFont="1" applyFill="1" applyAlignment="1"/>
    <xf numFmtId="0" fontId="13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7" fillId="0" borderId="0" xfId="0" applyFont="1">
      <alignment vertical="center"/>
    </xf>
    <xf numFmtId="0" fontId="15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workbookViewId="0">
      <selection activeCell="F13" sqref="F13"/>
    </sheetView>
  </sheetViews>
  <sheetFormatPr defaultColWidth="9.23076923076923" defaultRowHeight="16.8" outlineLevelCol="1"/>
  <cols>
    <col min="1" max="1" width="24.3557692307692" customWidth="1"/>
    <col min="2" max="2" width="26.2884615384615" customWidth="1"/>
  </cols>
  <sheetData>
    <row r="1" spans="1:1">
      <c r="A1" s="71" t="s">
        <v>0</v>
      </c>
    </row>
    <row r="3" ht="17.6" spans="1:2">
      <c r="A3" s="72" t="s">
        <v>1</v>
      </c>
      <c r="B3" s="72" t="s">
        <v>2</v>
      </c>
    </row>
    <row r="4" ht="17.6" spans="1:2">
      <c r="A4" s="73" t="s">
        <v>3</v>
      </c>
      <c r="B4" s="74" t="s">
        <v>4</v>
      </c>
    </row>
    <row r="5" ht="17.6" spans="1:2">
      <c r="A5" s="73" t="s">
        <v>3</v>
      </c>
      <c r="B5" s="74" t="s">
        <v>5</v>
      </c>
    </row>
    <row r="6" ht="17.6" spans="1:2">
      <c r="A6" s="73" t="s">
        <v>3</v>
      </c>
      <c r="B6" s="74" t="s">
        <v>6</v>
      </c>
    </row>
    <row r="7" ht="17.6" spans="1:2">
      <c r="A7" s="73" t="s">
        <v>7</v>
      </c>
      <c r="B7" s="74" t="s">
        <v>8</v>
      </c>
    </row>
    <row r="8" ht="17.6" spans="1:2">
      <c r="A8" s="73" t="s">
        <v>9</v>
      </c>
      <c r="B8" s="74" t="s">
        <v>10</v>
      </c>
    </row>
    <row r="9" ht="17.6" spans="1:2">
      <c r="A9" s="73" t="s">
        <v>9</v>
      </c>
      <c r="B9" s="74" t="s">
        <v>11</v>
      </c>
    </row>
    <row r="10" ht="17.6" spans="1:2">
      <c r="A10" s="73" t="s">
        <v>12</v>
      </c>
      <c r="B10" s="74" t="s">
        <v>13</v>
      </c>
    </row>
    <row r="11" ht="17.6" spans="1:2">
      <c r="A11" s="73" t="s">
        <v>14</v>
      </c>
      <c r="B11" s="74" t="s">
        <v>15</v>
      </c>
    </row>
    <row r="12" ht="17.6" spans="1:2">
      <c r="A12" s="73" t="s">
        <v>16</v>
      </c>
      <c r="B12" s="74" t="s">
        <v>17</v>
      </c>
    </row>
    <row r="13" ht="17.6" spans="1:2">
      <c r="A13" s="73" t="s">
        <v>16</v>
      </c>
      <c r="B13" s="74" t="s">
        <v>18</v>
      </c>
    </row>
    <row r="14" ht="17.6" spans="1:2">
      <c r="A14" s="73" t="s">
        <v>19</v>
      </c>
      <c r="B14" s="74" t="s">
        <v>20</v>
      </c>
    </row>
    <row r="15" ht="17.6" spans="1:2">
      <c r="A15" s="73" t="s">
        <v>21</v>
      </c>
      <c r="B15" s="74" t="s">
        <v>22</v>
      </c>
    </row>
    <row r="16" ht="17.6" spans="1:2">
      <c r="A16" s="73" t="s">
        <v>23</v>
      </c>
      <c r="B16" s="74" t="s">
        <v>24</v>
      </c>
    </row>
    <row r="17" ht="17.6" spans="1:2">
      <c r="A17" s="75" t="s">
        <v>25</v>
      </c>
      <c r="B17" s="76" t="s">
        <v>26</v>
      </c>
    </row>
    <row r="18" ht="18" spans="1:1">
      <c r="A18" s="77" t="s">
        <v>27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zoomScale="102" zoomScaleNormal="102" workbookViewId="0">
      <selection activeCell="F83" sqref="F83"/>
    </sheetView>
  </sheetViews>
  <sheetFormatPr defaultColWidth="9.23076923076923" defaultRowHeight="16.8" outlineLevelCol="2"/>
  <cols>
    <col min="1" max="1" width="12.3173076923077" customWidth="1"/>
    <col min="2" max="2" width="32.0384615384615" customWidth="1"/>
    <col min="3" max="3" width="55.2403846153846" style="58" customWidth="1"/>
  </cols>
  <sheetData>
    <row r="1" ht="17.6" spans="1:3">
      <c r="A1" s="11" t="s">
        <v>28</v>
      </c>
      <c r="B1" s="59"/>
      <c r="C1" s="60"/>
    </row>
    <row r="2" ht="17.6" spans="1:3">
      <c r="A2" s="11"/>
      <c r="B2" s="59"/>
      <c r="C2" s="60"/>
    </row>
    <row r="3" spans="1:3">
      <c r="A3" s="61" t="s">
        <v>29</v>
      </c>
      <c r="B3" s="22" t="s">
        <v>30</v>
      </c>
      <c r="C3" s="62" t="s">
        <v>31</v>
      </c>
    </row>
    <row r="4" spans="1:3">
      <c r="A4" s="61" t="s">
        <v>32</v>
      </c>
      <c r="B4" s="17" t="s">
        <v>33</v>
      </c>
      <c r="C4" s="63" t="s">
        <v>34</v>
      </c>
    </row>
    <row r="5" ht="31" spans="1:3">
      <c r="A5" s="64"/>
      <c r="B5" s="17" t="s">
        <v>35</v>
      </c>
      <c r="C5" s="63" t="s">
        <v>36</v>
      </c>
    </row>
    <row r="6" ht="31" spans="1:3">
      <c r="A6" s="64"/>
      <c r="B6" s="17" t="s">
        <v>37</v>
      </c>
      <c r="C6" s="63" t="s">
        <v>38</v>
      </c>
    </row>
    <row r="7" spans="1:3">
      <c r="A7" s="64"/>
      <c r="B7" s="17" t="s">
        <v>39</v>
      </c>
      <c r="C7" s="63" t="s">
        <v>40</v>
      </c>
    </row>
    <row r="8" spans="1:3">
      <c r="A8" s="64"/>
      <c r="B8" s="17" t="s">
        <v>41</v>
      </c>
      <c r="C8" s="63" t="s">
        <v>42</v>
      </c>
    </row>
    <row r="9" spans="1:3">
      <c r="A9" s="64"/>
      <c r="B9" s="17" t="s">
        <v>43</v>
      </c>
      <c r="C9" s="63" t="s">
        <v>44</v>
      </c>
    </row>
    <row r="10" spans="1:3">
      <c r="A10" s="64"/>
      <c r="B10" s="18" t="s">
        <v>45</v>
      </c>
      <c r="C10" s="41" t="s">
        <v>46</v>
      </c>
    </row>
    <row r="11" spans="1:3">
      <c r="A11" s="64" t="s">
        <v>47</v>
      </c>
      <c r="B11" s="17" t="s">
        <v>48</v>
      </c>
      <c r="C11" s="63" t="s">
        <v>49</v>
      </c>
    </row>
    <row r="12" ht="31" spans="1:3">
      <c r="A12" s="64"/>
      <c r="B12" s="17" t="s">
        <v>50</v>
      </c>
      <c r="C12" s="63" t="s">
        <v>51</v>
      </c>
    </row>
    <row r="13" spans="1:3">
      <c r="A13" s="64"/>
      <c r="B13" s="17" t="s">
        <v>52</v>
      </c>
      <c r="C13" s="63" t="s">
        <v>53</v>
      </c>
    </row>
    <row r="14" spans="1:3">
      <c r="A14" s="64"/>
      <c r="B14" s="17" t="s">
        <v>54</v>
      </c>
      <c r="C14" s="63" t="s">
        <v>55</v>
      </c>
    </row>
    <row r="15" ht="92" spans="1:3">
      <c r="A15" s="64"/>
      <c r="B15" s="18" t="s">
        <v>56</v>
      </c>
      <c r="C15" s="41" t="s">
        <v>57</v>
      </c>
    </row>
    <row r="16" spans="1:3">
      <c r="A16" s="65" t="s">
        <v>58</v>
      </c>
      <c r="B16" s="17" t="s">
        <v>59</v>
      </c>
      <c r="C16" s="63" t="s">
        <v>60</v>
      </c>
    </row>
    <row r="17" spans="1:3">
      <c r="A17" s="65"/>
      <c r="B17" s="17" t="s">
        <v>61</v>
      </c>
      <c r="C17" s="63" t="s">
        <v>62</v>
      </c>
    </row>
    <row r="18" spans="1:3">
      <c r="A18" s="65"/>
      <c r="B18" s="17" t="s">
        <v>63</v>
      </c>
      <c r="C18" s="63" t="s">
        <v>64</v>
      </c>
    </row>
    <row r="19" spans="1:3">
      <c r="A19" s="65"/>
      <c r="B19" s="17" t="s">
        <v>65</v>
      </c>
      <c r="C19" s="63" t="s">
        <v>66</v>
      </c>
    </row>
    <row r="20" spans="1:3">
      <c r="A20" s="65"/>
      <c r="B20" s="17" t="s">
        <v>67</v>
      </c>
      <c r="C20" s="63" t="s">
        <v>68</v>
      </c>
    </row>
    <row r="21" spans="1:3">
      <c r="A21" s="65"/>
      <c r="B21" s="17" t="s">
        <v>69</v>
      </c>
      <c r="C21" s="63" t="s">
        <v>70</v>
      </c>
    </row>
    <row r="22" spans="1:3">
      <c r="A22" s="66"/>
      <c r="B22" s="18" t="s">
        <v>71</v>
      </c>
      <c r="C22" s="67" t="s">
        <v>46</v>
      </c>
    </row>
    <row r="23" ht="17" spans="1:3">
      <c r="A23" s="68" t="s">
        <v>72</v>
      </c>
      <c r="B23" s="68" t="s">
        <v>73</v>
      </c>
      <c r="C23" s="69" t="s">
        <v>74</v>
      </c>
    </row>
    <row r="24" spans="1:3">
      <c r="A24" s="9" t="s">
        <v>75</v>
      </c>
      <c r="B24" s="9"/>
      <c r="C24" s="70"/>
    </row>
  </sheetData>
  <mergeCells count="2">
    <mergeCell ref="A4:A10"/>
    <mergeCell ref="A11:A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7"/>
  <sheetViews>
    <sheetView tabSelected="1" zoomScale="111" zoomScaleNormal="111" topLeftCell="D1" workbookViewId="0">
      <selection activeCell="J4" sqref="J4:P4"/>
    </sheetView>
  </sheetViews>
  <sheetFormatPr defaultColWidth="13.75" defaultRowHeight="16.8"/>
  <cols>
    <col min="1" max="16384" width="13.75" style="19" customWidth="1"/>
  </cols>
  <sheetData>
    <row r="1" ht="17.6" spans="1:1">
      <c r="A1" s="36" t="s">
        <v>76</v>
      </c>
    </row>
    <row r="2" s="34" customFormat="1" ht="17.6" spans="1:16">
      <c r="A2" s="36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="34" customFormat="1" ht="17.6" spans="1:16">
      <c r="A3" s="37" t="s">
        <v>77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="19" customFormat="1" ht="17.6" spans="1:18">
      <c r="A4" s="38" t="s">
        <v>78</v>
      </c>
      <c r="B4" s="38" t="s">
        <v>79</v>
      </c>
      <c r="C4" s="39" t="s">
        <v>80</v>
      </c>
      <c r="D4" s="39"/>
      <c r="E4" s="39"/>
      <c r="F4" s="39"/>
      <c r="G4" s="39"/>
      <c r="H4" s="39"/>
      <c r="I4" s="39"/>
      <c r="J4" s="39" t="s">
        <v>81</v>
      </c>
      <c r="K4" s="39"/>
      <c r="L4" s="39"/>
      <c r="M4" s="39"/>
      <c r="N4" s="39"/>
      <c r="O4" s="39"/>
      <c r="P4" s="39"/>
      <c r="R4" s="36" t="s">
        <v>82</v>
      </c>
    </row>
    <row r="5" s="35" customFormat="1" ht="38" customHeight="1" spans="1:25">
      <c r="A5" s="40"/>
      <c r="B5" s="40"/>
      <c r="C5" s="41" t="s">
        <v>83</v>
      </c>
      <c r="D5" s="41" t="s">
        <v>84</v>
      </c>
      <c r="E5" s="41" t="s">
        <v>85</v>
      </c>
      <c r="F5" s="41" t="s">
        <v>86</v>
      </c>
      <c r="G5" s="41" t="s">
        <v>87</v>
      </c>
      <c r="H5" s="41" t="s">
        <v>88</v>
      </c>
      <c r="I5" s="43" t="s">
        <v>89</v>
      </c>
      <c r="J5" s="41" t="s">
        <v>83</v>
      </c>
      <c r="K5" s="41" t="s">
        <v>84</v>
      </c>
      <c r="L5" s="41" t="s">
        <v>85</v>
      </c>
      <c r="M5" s="41" t="s">
        <v>86</v>
      </c>
      <c r="N5" s="41" t="s">
        <v>87</v>
      </c>
      <c r="O5" s="41" t="s">
        <v>88</v>
      </c>
      <c r="P5" s="43" t="s">
        <v>89</v>
      </c>
      <c r="R5" s="45" t="s">
        <v>78</v>
      </c>
      <c r="S5" s="46" t="s">
        <v>83</v>
      </c>
      <c r="T5" s="46" t="s">
        <v>84</v>
      </c>
      <c r="U5" s="46" t="s">
        <v>85</v>
      </c>
      <c r="V5" s="46" t="s">
        <v>86</v>
      </c>
      <c r="W5" s="46" t="s">
        <v>87</v>
      </c>
      <c r="X5" s="46" t="s">
        <v>88</v>
      </c>
      <c r="Y5" s="54" t="s">
        <v>89</v>
      </c>
    </row>
    <row r="6" s="19" customFormat="1" spans="1:25">
      <c r="A6" s="42" t="s">
        <v>90</v>
      </c>
      <c r="B6" s="42" t="s">
        <v>91</v>
      </c>
      <c r="C6" s="42">
        <v>355</v>
      </c>
      <c r="D6" s="42">
        <v>353</v>
      </c>
      <c r="E6" s="42">
        <v>349</v>
      </c>
      <c r="F6" s="42">
        <v>357</v>
      </c>
      <c r="G6" s="42">
        <v>357</v>
      </c>
      <c r="H6" s="42">
        <v>352</v>
      </c>
      <c r="I6" s="42">
        <v>355</v>
      </c>
      <c r="J6" s="44">
        <v>1.1164</v>
      </c>
      <c r="K6" s="44">
        <v>1.1127</v>
      </c>
      <c r="L6" s="44">
        <v>1.1018</v>
      </c>
      <c r="M6" s="44">
        <v>1.1218</v>
      </c>
      <c r="N6" s="44">
        <v>1.1226</v>
      </c>
      <c r="O6" s="44">
        <v>1.094</v>
      </c>
      <c r="P6" s="44">
        <v>1.0999</v>
      </c>
      <c r="R6" s="47" t="s">
        <v>90</v>
      </c>
      <c r="S6" s="48">
        <v>1272</v>
      </c>
      <c r="T6" s="48">
        <v>1269</v>
      </c>
      <c r="U6" s="48">
        <v>1267</v>
      </c>
      <c r="V6" s="48">
        <v>1273</v>
      </c>
      <c r="W6" s="48">
        <v>1272</v>
      </c>
      <c r="X6" s="48">
        <v>1287</v>
      </c>
      <c r="Y6" s="48">
        <v>1291</v>
      </c>
    </row>
    <row r="7" s="19" customFormat="1" spans="1:25">
      <c r="A7" s="42" t="s">
        <v>90</v>
      </c>
      <c r="B7" s="42" t="s">
        <v>92</v>
      </c>
      <c r="C7" s="42">
        <v>192</v>
      </c>
      <c r="D7" s="42">
        <v>185</v>
      </c>
      <c r="E7" s="42">
        <v>185</v>
      </c>
      <c r="F7" s="42">
        <v>185</v>
      </c>
      <c r="G7" s="42">
        <v>185</v>
      </c>
      <c r="H7" s="42">
        <v>194</v>
      </c>
      <c r="I7" s="42">
        <v>195</v>
      </c>
      <c r="J7" s="42">
        <v>0.6038</v>
      </c>
      <c r="K7" s="42">
        <v>0.5831</v>
      </c>
      <c r="L7" s="42">
        <v>0.5841</v>
      </c>
      <c r="M7" s="42">
        <v>0.5813</v>
      </c>
      <c r="N7" s="42">
        <v>0.5818</v>
      </c>
      <c r="O7" s="42">
        <v>0.603</v>
      </c>
      <c r="P7" s="42">
        <v>0.6042</v>
      </c>
      <c r="R7" s="47" t="s">
        <v>93</v>
      </c>
      <c r="S7" s="47">
        <v>261</v>
      </c>
      <c r="T7" s="47">
        <v>256</v>
      </c>
      <c r="U7" s="47">
        <v>257</v>
      </c>
      <c r="V7" s="47">
        <v>262</v>
      </c>
      <c r="W7" s="47">
        <v>261</v>
      </c>
      <c r="X7" s="47">
        <v>260</v>
      </c>
      <c r="Y7" s="47">
        <v>262</v>
      </c>
    </row>
    <row r="8" s="19" customFormat="1" spans="1:25">
      <c r="A8" s="42" t="s">
        <v>90</v>
      </c>
      <c r="B8" s="42" t="s">
        <v>94</v>
      </c>
      <c r="C8" s="42">
        <v>152</v>
      </c>
      <c r="D8" s="42">
        <v>156</v>
      </c>
      <c r="E8" s="42">
        <v>159</v>
      </c>
      <c r="F8" s="42">
        <v>156</v>
      </c>
      <c r="G8" s="42">
        <v>155</v>
      </c>
      <c r="H8" s="42">
        <v>166</v>
      </c>
      <c r="I8" s="42">
        <v>168</v>
      </c>
      <c r="J8" s="42">
        <v>0.478</v>
      </c>
      <c r="K8" s="42">
        <v>0.4917</v>
      </c>
      <c r="L8" s="42">
        <v>0.502</v>
      </c>
      <c r="M8" s="42">
        <v>0.4902</v>
      </c>
      <c r="N8" s="42">
        <v>0.4874</v>
      </c>
      <c r="O8" s="42">
        <v>0.5159</v>
      </c>
      <c r="P8" s="42">
        <v>0.5205</v>
      </c>
      <c r="R8" s="47" t="s">
        <v>95</v>
      </c>
      <c r="S8" s="47">
        <v>1004</v>
      </c>
      <c r="T8" s="47">
        <v>1006</v>
      </c>
      <c r="U8" s="47">
        <v>1005</v>
      </c>
      <c r="V8" s="47">
        <v>1000</v>
      </c>
      <c r="W8" s="47">
        <v>1000</v>
      </c>
      <c r="X8" s="47">
        <v>1005</v>
      </c>
      <c r="Y8" s="47">
        <v>996</v>
      </c>
    </row>
    <row r="9" s="19" customFormat="1" spans="1:25">
      <c r="A9" s="42" t="s">
        <v>90</v>
      </c>
      <c r="B9" s="42" t="s">
        <v>96</v>
      </c>
      <c r="C9" s="42">
        <v>573</v>
      </c>
      <c r="D9" s="42">
        <v>575</v>
      </c>
      <c r="E9" s="42">
        <v>574</v>
      </c>
      <c r="F9" s="42">
        <v>575</v>
      </c>
      <c r="G9" s="42">
        <v>575</v>
      </c>
      <c r="H9" s="42">
        <v>575</v>
      </c>
      <c r="I9" s="42">
        <v>573</v>
      </c>
      <c r="J9" s="44">
        <v>1.8019</v>
      </c>
      <c r="K9" s="44">
        <v>1.8125</v>
      </c>
      <c r="L9" s="44">
        <v>1.8122</v>
      </c>
      <c r="M9" s="44">
        <v>1.8068</v>
      </c>
      <c r="N9" s="44">
        <v>1.8082</v>
      </c>
      <c r="O9" s="44">
        <v>1.7871</v>
      </c>
      <c r="P9" s="44">
        <v>1.7754</v>
      </c>
      <c r="R9" s="47" t="s">
        <v>97</v>
      </c>
      <c r="S9" s="47">
        <v>1225</v>
      </c>
      <c r="T9" s="47">
        <v>1223</v>
      </c>
      <c r="U9" s="47">
        <v>1222</v>
      </c>
      <c r="V9" s="47">
        <v>1226</v>
      </c>
      <c r="W9" s="47">
        <v>1227</v>
      </c>
      <c r="X9" s="47">
        <v>1222</v>
      </c>
      <c r="Y9" s="47">
        <v>1225</v>
      </c>
    </row>
    <row r="10" s="19" customFormat="1" spans="1:25">
      <c r="A10" s="42" t="s">
        <v>93</v>
      </c>
      <c r="B10" s="42" t="s">
        <v>98</v>
      </c>
      <c r="C10" s="42">
        <v>67</v>
      </c>
      <c r="D10" s="42">
        <v>65</v>
      </c>
      <c r="E10" s="42">
        <v>65</v>
      </c>
      <c r="F10" s="42">
        <v>69</v>
      </c>
      <c r="G10" s="42">
        <v>69</v>
      </c>
      <c r="H10" s="42">
        <v>65</v>
      </c>
      <c r="I10" s="42">
        <v>64</v>
      </c>
      <c r="J10" s="42">
        <v>0.5134</v>
      </c>
      <c r="K10" s="42">
        <v>0.5078</v>
      </c>
      <c r="L10" s="42">
        <v>0.5058</v>
      </c>
      <c r="M10" s="42">
        <v>0.5267</v>
      </c>
      <c r="N10" s="42">
        <v>0.5287</v>
      </c>
      <c r="O10" s="42">
        <v>0.5</v>
      </c>
      <c r="P10" s="42">
        <v>0.4885</v>
      </c>
      <c r="R10" s="47" t="s">
        <v>99</v>
      </c>
      <c r="S10" s="47">
        <v>1254</v>
      </c>
      <c r="T10" s="47">
        <v>1269</v>
      </c>
      <c r="U10" s="47">
        <v>1271</v>
      </c>
      <c r="V10" s="47">
        <v>1259</v>
      </c>
      <c r="W10" s="47">
        <v>1258</v>
      </c>
      <c r="X10" s="47">
        <v>1272</v>
      </c>
      <c r="Y10" s="47">
        <v>1269</v>
      </c>
    </row>
    <row r="11" s="19" customFormat="1" spans="1:25">
      <c r="A11" s="42" t="s">
        <v>93</v>
      </c>
      <c r="B11" s="42" t="s">
        <v>100</v>
      </c>
      <c r="C11" s="42">
        <v>194</v>
      </c>
      <c r="D11" s="42">
        <v>191</v>
      </c>
      <c r="E11" s="42">
        <v>192</v>
      </c>
      <c r="F11" s="42">
        <v>193</v>
      </c>
      <c r="G11" s="42">
        <v>192</v>
      </c>
      <c r="H11" s="42">
        <v>195</v>
      </c>
      <c r="I11" s="42">
        <v>198</v>
      </c>
      <c r="J11" s="44">
        <v>1.4866</v>
      </c>
      <c r="K11" s="44">
        <v>1.4922</v>
      </c>
      <c r="L11" s="44">
        <v>1.4942</v>
      </c>
      <c r="M11" s="44">
        <v>1.4733</v>
      </c>
      <c r="N11" s="44">
        <v>1.4713</v>
      </c>
      <c r="O11" s="44">
        <v>1.5</v>
      </c>
      <c r="P11" s="44">
        <v>1.5115</v>
      </c>
      <c r="R11" s="47" t="s">
        <v>101</v>
      </c>
      <c r="S11" s="47">
        <v>1646</v>
      </c>
      <c r="T11" s="47">
        <v>1659</v>
      </c>
      <c r="U11" s="47">
        <v>1655</v>
      </c>
      <c r="V11" s="47">
        <v>1634</v>
      </c>
      <c r="W11" s="47">
        <v>1634</v>
      </c>
      <c r="X11" s="47">
        <v>1654</v>
      </c>
      <c r="Y11" s="47">
        <v>1655</v>
      </c>
    </row>
    <row r="12" s="19" customFormat="1" spans="1:25">
      <c r="A12" s="42" t="s">
        <v>95</v>
      </c>
      <c r="B12" s="42" t="s">
        <v>102</v>
      </c>
      <c r="C12" s="42">
        <v>210</v>
      </c>
      <c r="D12" s="42">
        <v>214</v>
      </c>
      <c r="E12" s="42">
        <v>213</v>
      </c>
      <c r="F12" s="42">
        <v>208</v>
      </c>
      <c r="G12" s="42">
        <v>208</v>
      </c>
      <c r="H12" s="42">
        <v>212</v>
      </c>
      <c r="I12" s="42">
        <v>207</v>
      </c>
      <c r="J12" s="42">
        <v>0.4183</v>
      </c>
      <c r="K12" s="42">
        <v>0.4254</v>
      </c>
      <c r="L12" s="42">
        <v>0.4239</v>
      </c>
      <c r="M12" s="42">
        <v>0.416</v>
      </c>
      <c r="N12" s="42">
        <v>0.416</v>
      </c>
      <c r="O12" s="42">
        <v>0.4219</v>
      </c>
      <c r="P12" s="42">
        <v>0.4157</v>
      </c>
      <c r="R12" s="47" t="s">
        <v>103</v>
      </c>
      <c r="S12" s="47">
        <v>560</v>
      </c>
      <c r="T12" s="47">
        <v>560</v>
      </c>
      <c r="U12" s="47">
        <v>558</v>
      </c>
      <c r="V12" s="47">
        <v>563</v>
      </c>
      <c r="W12" s="47">
        <v>562</v>
      </c>
      <c r="X12" s="47">
        <v>563</v>
      </c>
      <c r="Y12" s="47">
        <v>563</v>
      </c>
    </row>
    <row r="13" s="19" customFormat="1" spans="1:25">
      <c r="A13" s="42" t="s">
        <v>95</v>
      </c>
      <c r="B13" s="42" t="s">
        <v>104</v>
      </c>
      <c r="C13" s="42">
        <v>794</v>
      </c>
      <c r="D13" s="42">
        <v>792</v>
      </c>
      <c r="E13" s="42">
        <v>792</v>
      </c>
      <c r="F13" s="42">
        <v>792</v>
      </c>
      <c r="G13" s="42">
        <v>792</v>
      </c>
      <c r="H13" s="42">
        <v>793</v>
      </c>
      <c r="I13" s="42">
        <v>789</v>
      </c>
      <c r="J13" s="44">
        <v>1.5817</v>
      </c>
      <c r="K13" s="44">
        <v>1.5746</v>
      </c>
      <c r="L13" s="44">
        <v>1.5761</v>
      </c>
      <c r="M13" s="44">
        <v>1.584</v>
      </c>
      <c r="N13" s="44">
        <v>1.584</v>
      </c>
      <c r="O13" s="44">
        <v>1.5781</v>
      </c>
      <c r="P13" s="44">
        <v>1.5843</v>
      </c>
      <c r="R13" s="47" t="s">
        <v>105</v>
      </c>
      <c r="S13" s="47">
        <v>2002</v>
      </c>
      <c r="T13" s="47">
        <v>1991</v>
      </c>
      <c r="U13" s="47">
        <v>1990</v>
      </c>
      <c r="V13" s="47">
        <v>1985</v>
      </c>
      <c r="W13" s="47">
        <v>1987</v>
      </c>
      <c r="X13" s="47">
        <v>1995</v>
      </c>
      <c r="Y13" s="47">
        <v>1996</v>
      </c>
    </row>
    <row r="14" s="19" customFormat="1" spans="1:25">
      <c r="A14" s="42" t="s">
        <v>97</v>
      </c>
      <c r="B14" s="42" t="s">
        <v>106</v>
      </c>
      <c r="C14" s="42">
        <v>910</v>
      </c>
      <c r="D14" s="42">
        <v>906</v>
      </c>
      <c r="E14" s="42">
        <v>904</v>
      </c>
      <c r="F14" s="42">
        <v>902</v>
      </c>
      <c r="G14" s="42">
        <v>903</v>
      </c>
      <c r="H14" s="42">
        <v>912</v>
      </c>
      <c r="I14" s="42">
        <v>913</v>
      </c>
      <c r="J14" s="44">
        <v>1.4857</v>
      </c>
      <c r="K14" s="44">
        <v>1.4816</v>
      </c>
      <c r="L14" s="44">
        <v>1.4795</v>
      </c>
      <c r="M14" s="44">
        <v>1.4715</v>
      </c>
      <c r="N14" s="44">
        <v>1.4719</v>
      </c>
      <c r="O14" s="44">
        <v>1.4926</v>
      </c>
      <c r="P14" s="44">
        <v>1.4906</v>
      </c>
      <c r="R14" s="47" t="s">
        <v>107</v>
      </c>
      <c r="S14" s="47">
        <v>1172</v>
      </c>
      <c r="T14" s="47">
        <v>1177</v>
      </c>
      <c r="U14" s="47">
        <v>1178</v>
      </c>
      <c r="V14" s="47">
        <v>1162</v>
      </c>
      <c r="W14" s="47">
        <v>1161</v>
      </c>
      <c r="X14" s="47">
        <v>1174</v>
      </c>
      <c r="Y14" s="47">
        <v>1170</v>
      </c>
    </row>
    <row r="15" s="19" customFormat="1" spans="1:25">
      <c r="A15" s="42" t="s">
        <v>97</v>
      </c>
      <c r="B15" s="42" t="s">
        <v>108</v>
      </c>
      <c r="C15" s="42">
        <v>315</v>
      </c>
      <c r="D15" s="42">
        <v>317</v>
      </c>
      <c r="E15" s="42">
        <v>318</v>
      </c>
      <c r="F15" s="42">
        <v>324</v>
      </c>
      <c r="G15" s="42">
        <v>324</v>
      </c>
      <c r="H15" s="42">
        <v>310</v>
      </c>
      <c r="I15" s="42">
        <v>312</v>
      </c>
      <c r="J15" s="42">
        <v>0.5143</v>
      </c>
      <c r="K15" s="42">
        <v>0.5184</v>
      </c>
      <c r="L15" s="42">
        <v>0.5205</v>
      </c>
      <c r="M15" s="42">
        <v>0.5285</v>
      </c>
      <c r="N15" s="42">
        <v>0.5281</v>
      </c>
      <c r="O15" s="42">
        <v>0.5074</v>
      </c>
      <c r="P15" s="42">
        <v>0.5094</v>
      </c>
      <c r="R15" s="47" t="s">
        <v>109</v>
      </c>
      <c r="S15" s="47">
        <v>2395</v>
      </c>
      <c r="T15" s="47">
        <v>2389</v>
      </c>
      <c r="U15" s="47">
        <v>2386</v>
      </c>
      <c r="V15" s="47">
        <v>2397</v>
      </c>
      <c r="W15" s="47">
        <v>2397</v>
      </c>
      <c r="X15" s="47">
        <v>2392</v>
      </c>
      <c r="Y15" s="47">
        <v>2397</v>
      </c>
    </row>
    <row r="16" s="19" customFormat="1" spans="1:25">
      <c r="A16" s="42" t="s">
        <v>99</v>
      </c>
      <c r="B16" s="42" t="s">
        <v>110</v>
      </c>
      <c r="C16" s="42">
        <v>468</v>
      </c>
      <c r="D16" s="42">
        <v>476</v>
      </c>
      <c r="E16" s="42">
        <v>475</v>
      </c>
      <c r="F16" s="42">
        <v>467</v>
      </c>
      <c r="G16" s="42">
        <v>468</v>
      </c>
      <c r="H16" s="42">
        <v>477</v>
      </c>
      <c r="I16" s="42">
        <v>476</v>
      </c>
      <c r="J16" s="42">
        <v>0.7464</v>
      </c>
      <c r="K16" s="42">
        <v>0.7502</v>
      </c>
      <c r="L16" s="42">
        <v>0.7474</v>
      </c>
      <c r="M16" s="42">
        <v>0.7419</v>
      </c>
      <c r="N16" s="42">
        <v>0.744</v>
      </c>
      <c r="O16" s="42">
        <v>0.75</v>
      </c>
      <c r="P16" s="42">
        <v>0.7502</v>
      </c>
      <c r="R16" s="47" t="s">
        <v>111</v>
      </c>
      <c r="S16" s="47">
        <v>546</v>
      </c>
      <c r="T16" s="47">
        <v>549</v>
      </c>
      <c r="U16" s="47">
        <v>549</v>
      </c>
      <c r="V16" s="47">
        <v>548</v>
      </c>
      <c r="W16" s="47">
        <v>549</v>
      </c>
      <c r="X16" s="47">
        <v>544</v>
      </c>
      <c r="Y16" s="47">
        <v>546</v>
      </c>
    </row>
    <row r="17" s="19" customFormat="1" spans="1:25">
      <c r="A17" s="42" t="s">
        <v>99</v>
      </c>
      <c r="B17" s="42" t="s">
        <v>112</v>
      </c>
      <c r="C17" s="42">
        <v>786</v>
      </c>
      <c r="D17" s="42">
        <v>793</v>
      </c>
      <c r="E17" s="42">
        <v>796</v>
      </c>
      <c r="F17" s="42">
        <v>792</v>
      </c>
      <c r="G17" s="42">
        <v>790</v>
      </c>
      <c r="H17" s="42">
        <v>795</v>
      </c>
      <c r="I17" s="42">
        <v>793</v>
      </c>
      <c r="J17" s="44">
        <v>1.2536</v>
      </c>
      <c r="K17" s="44">
        <v>1.2498</v>
      </c>
      <c r="L17" s="44">
        <v>1.2526</v>
      </c>
      <c r="M17" s="44">
        <v>1.2581</v>
      </c>
      <c r="N17" s="44">
        <v>1.256</v>
      </c>
      <c r="O17" s="44">
        <v>1.25</v>
      </c>
      <c r="P17" s="44">
        <v>1.2498</v>
      </c>
      <c r="R17" s="47" t="s">
        <v>113</v>
      </c>
      <c r="S17" s="47">
        <v>1059</v>
      </c>
      <c r="T17" s="47">
        <v>1057</v>
      </c>
      <c r="U17" s="47">
        <v>1057</v>
      </c>
      <c r="V17" s="47">
        <v>1051</v>
      </c>
      <c r="W17" s="47">
        <v>1052</v>
      </c>
      <c r="X17" s="47">
        <v>1055</v>
      </c>
      <c r="Y17" s="47">
        <v>1065</v>
      </c>
    </row>
    <row r="18" s="19" customFormat="1" spans="1:25">
      <c r="A18" s="42" t="s">
        <v>101</v>
      </c>
      <c r="B18" s="42" t="s">
        <v>114</v>
      </c>
      <c r="C18" s="42">
        <v>655</v>
      </c>
      <c r="D18" s="42">
        <v>655</v>
      </c>
      <c r="E18" s="42">
        <v>651</v>
      </c>
      <c r="F18" s="42">
        <v>636</v>
      </c>
      <c r="G18" s="42">
        <v>636</v>
      </c>
      <c r="H18" s="42">
        <v>638</v>
      </c>
      <c r="I18" s="42">
        <v>632</v>
      </c>
      <c r="J18" s="44">
        <v>1.5917</v>
      </c>
      <c r="K18" s="44">
        <v>1.5793</v>
      </c>
      <c r="L18" s="44">
        <v>1.5734</v>
      </c>
      <c r="M18" s="44">
        <v>1.5569</v>
      </c>
      <c r="N18" s="44">
        <v>1.5569</v>
      </c>
      <c r="O18" s="44">
        <v>1.5429</v>
      </c>
      <c r="P18" s="44">
        <v>1.5275</v>
      </c>
      <c r="R18" s="47" t="s">
        <v>115</v>
      </c>
      <c r="S18" s="47">
        <v>976</v>
      </c>
      <c r="T18" s="47">
        <v>982</v>
      </c>
      <c r="U18" s="47">
        <v>982</v>
      </c>
      <c r="V18" s="47">
        <v>974</v>
      </c>
      <c r="W18" s="47">
        <v>973</v>
      </c>
      <c r="X18" s="47">
        <v>979</v>
      </c>
      <c r="Y18" s="47">
        <v>977</v>
      </c>
    </row>
    <row r="19" s="19" customFormat="1" spans="1:25">
      <c r="A19" s="42" t="s">
        <v>101</v>
      </c>
      <c r="B19" s="42" t="s">
        <v>116</v>
      </c>
      <c r="C19" s="42">
        <v>166</v>
      </c>
      <c r="D19" s="42">
        <v>171</v>
      </c>
      <c r="E19" s="42">
        <v>171</v>
      </c>
      <c r="F19" s="42">
        <v>170</v>
      </c>
      <c r="G19" s="42">
        <v>170</v>
      </c>
      <c r="H19" s="42">
        <v>173</v>
      </c>
      <c r="I19" s="42">
        <v>173</v>
      </c>
      <c r="J19" s="42">
        <v>0.4034</v>
      </c>
      <c r="K19" s="42">
        <v>0.4123</v>
      </c>
      <c r="L19" s="42">
        <v>0.4133</v>
      </c>
      <c r="M19" s="42">
        <v>0.4162</v>
      </c>
      <c r="N19" s="42">
        <v>0.4162</v>
      </c>
      <c r="O19" s="42">
        <v>0.4184</v>
      </c>
      <c r="P19" s="42">
        <v>0.4181</v>
      </c>
      <c r="R19" s="47" t="s">
        <v>117</v>
      </c>
      <c r="S19" s="47">
        <v>804</v>
      </c>
      <c r="T19" s="47">
        <v>807</v>
      </c>
      <c r="U19" s="47">
        <v>807</v>
      </c>
      <c r="V19" s="47">
        <v>800</v>
      </c>
      <c r="W19" s="47">
        <v>802</v>
      </c>
      <c r="X19" s="47">
        <v>802</v>
      </c>
      <c r="Y19" s="47">
        <v>803</v>
      </c>
    </row>
    <row r="20" s="19" customFormat="1" spans="1:25">
      <c r="A20" s="42" t="s">
        <v>101</v>
      </c>
      <c r="B20" s="42" t="s">
        <v>118</v>
      </c>
      <c r="C20" s="42">
        <v>276</v>
      </c>
      <c r="D20" s="42">
        <v>294</v>
      </c>
      <c r="E20" s="42">
        <v>295</v>
      </c>
      <c r="F20" s="42">
        <v>285</v>
      </c>
      <c r="G20" s="42">
        <v>286</v>
      </c>
      <c r="H20" s="42">
        <v>299</v>
      </c>
      <c r="I20" s="42">
        <v>305</v>
      </c>
      <c r="J20" s="42">
        <v>0.6707</v>
      </c>
      <c r="K20" s="42">
        <v>0.7089</v>
      </c>
      <c r="L20" s="42">
        <v>0.713</v>
      </c>
      <c r="M20" s="42">
        <v>0.6977</v>
      </c>
      <c r="N20" s="42">
        <v>0.7001</v>
      </c>
      <c r="O20" s="42">
        <v>0.7231</v>
      </c>
      <c r="P20" s="42">
        <v>0.7372</v>
      </c>
      <c r="R20" s="47" t="s">
        <v>119</v>
      </c>
      <c r="S20" s="47">
        <v>1425</v>
      </c>
      <c r="T20" s="47">
        <v>1402</v>
      </c>
      <c r="U20" s="47">
        <v>1409</v>
      </c>
      <c r="V20" s="47">
        <v>1420</v>
      </c>
      <c r="W20" s="47">
        <v>1420</v>
      </c>
      <c r="X20" s="47">
        <v>1426</v>
      </c>
      <c r="Y20" s="47">
        <v>1423</v>
      </c>
    </row>
    <row r="21" s="19" customFormat="1" spans="1:25">
      <c r="A21" s="42" t="s">
        <v>101</v>
      </c>
      <c r="B21" s="42" t="s">
        <v>120</v>
      </c>
      <c r="C21" s="42">
        <v>549</v>
      </c>
      <c r="D21" s="42">
        <v>539</v>
      </c>
      <c r="E21" s="42">
        <v>538</v>
      </c>
      <c r="F21" s="42">
        <v>543</v>
      </c>
      <c r="G21" s="42">
        <v>542</v>
      </c>
      <c r="H21" s="42">
        <v>544</v>
      </c>
      <c r="I21" s="42">
        <v>545</v>
      </c>
      <c r="J21" s="44">
        <v>1.3341</v>
      </c>
      <c r="K21" s="44">
        <v>1.2996</v>
      </c>
      <c r="L21" s="44">
        <v>1.3003</v>
      </c>
      <c r="M21" s="44">
        <v>1.3293</v>
      </c>
      <c r="N21" s="44">
        <v>1.3268</v>
      </c>
      <c r="O21" s="44">
        <v>1.3156</v>
      </c>
      <c r="P21" s="44">
        <v>1.3172</v>
      </c>
      <c r="R21" s="47" t="s">
        <v>121</v>
      </c>
      <c r="S21" s="47">
        <v>1862</v>
      </c>
      <c r="T21" s="47">
        <v>1847</v>
      </c>
      <c r="U21" s="47">
        <v>1849</v>
      </c>
      <c r="V21" s="47">
        <v>1858</v>
      </c>
      <c r="W21" s="47">
        <v>1857</v>
      </c>
      <c r="X21" s="47">
        <v>1843</v>
      </c>
      <c r="Y21" s="47">
        <v>1844</v>
      </c>
    </row>
    <row r="22" s="19" customFormat="1" spans="1:25">
      <c r="A22" s="42" t="s">
        <v>103</v>
      </c>
      <c r="B22" s="42" t="s">
        <v>122</v>
      </c>
      <c r="C22" s="42">
        <v>142</v>
      </c>
      <c r="D22" s="42">
        <v>145</v>
      </c>
      <c r="E22" s="42">
        <v>145</v>
      </c>
      <c r="F22" s="42">
        <v>141</v>
      </c>
      <c r="G22" s="42">
        <v>141</v>
      </c>
      <c r="H22" s="42">
        <v>138</v>
      </c>
      <c r="I22" s="42">
        <v>139</v>
      </c>
      <c r="J22" s="42">
        <v>0.5071</v>
      </c>
      <c r="K22" s="42">
        <v>0.5179</v>
      </c>
      <c r="L22" s="42">
        <v>0.5197</v>
      </c>
      <c r="M22" s="42">
        <v>0.5009</v>
      </c>
      <c r="N22" s="42">
        <v>0.5018</v>
      </c>
      <c r="O22" s="42">
        <v>0.4902</v>
      </c>
      <c r="P22" s="42">
        <v>0.4938</v>
      </c>
      <c r="R22" s="47" t="s">
        <v>123</v>
      </c>
      <c r="S22" s="47">
        <v>1191</v>
      </c>
      <c r="T22" s="47">
        <v>1202</v>
      </c>
      <c r="U22" s="47">
        <v>1201</v>
      </c>
      <c r="V22" s="47">
        <v>1184</v>
      </c>
      <c r="W22" s="47">
        <v>1180</v>
      </c>
      <c r="X22" s="47">
        <v>1194</v>
      </c>
      <c r="Y22" s="47">
        <v>1194</v>
      </c>
    </row>
    <row r="23" s="19" customFormat="1" spans="1:25">
      <c r="A23" s="42" t="s">
        <v>103</v>
      </c>
      <c r="B23" s="42" t="s">
        <v>124</v>
      </c>
      <c r="C23" s="42">
        <v>418</v>
      </c>
      <c r="D23" s="42">
        <v>415</v>
      </c>
      <c r="E23" s="42">
        <v>413</v>
      </c>
      <c r="F23" s="42">
        <v>422</v>
      </c>
      <c r="G23" s="42">
        <v>421</v>
      </c>
      <c r="H23" s="42">
        <v>425</v>
      </c>
      <c r="I23" s="42">
        <v>424</v>
      </c>
      <c r="J23" s="44">
        <v>1.4929</v>
      </c>
      <c r="K23" s="44">
        <v>1.4821</v>
      </c>
      <c r="L23" s="44">
        <v>1.4803</v>
      </c>
      <c r="M23" s="44">
        <v>1.4991</v>
      </c>
      <c r="N23" s="44">
        <v>1.4982</v>
      </c>
      <c r="O23" s="44">
        <v>1.5098</v>
      </c>
      <c r="P23" s="44">
        <v>1.5062</v>
      </c>
      <c r="R23" s="47" t="s">
        <v>125</v>
      </c>
      <c r="S23" s="47">
        <v>1315</v>
      </c>
      <c r="T23" s="47">
        <v>1309</v>
      </c>
      <c r="U23" s="47">
        <v>1309</v>
      </c>
      <c r="V23" s="47">
        <v>1322</v>
      </c>
      <c r="W23" s="47">
        <v>1322</v>
      </c>
      <c r="X23" s="47">
        <v>1304</v>
      </c>
      <c r="Y23" s="47">
        <v>1307</v>
      </c>
    </row>
    <row r="24" s="19" customFormat="1" spans="1:25">
      <c r="A24" s="42" t="s">
        <v>105</v>
      </c>
      <c r="B24" s="42" t="s">
        <v>126</v>
      </c>
      <c r="C24" s="42">
        <v>608</v>
      </c>
      <c r="D24" s="42">
        <v>622</v>
      </c>
      <c r="E24" s="42">
        <v>619</v>
      </c>
      <c r="F24" s="42">
        <v>600</v>
      </c>
      <c r="G24" s="42">
        <v>600</v>
      </c>
      <c r="H24" s="42">
        <v>598</v>
      </c>
      <c r="I24" s="42">
        <v>605</v>
      </c>
      <c r="J24" s="42">
        <v>0.9111</v>
      </c>
      <c r="K24" s="42">
        <v>0.9372</v>
      </c>
      <c r="L24" s="42">
        <v>0.9332</v>
      </c>
      <c r="M24" s="42">
        <v>0.9068</v>
      </c>
      <c r="N24" s="42">
        <v>0.9059</v>
      </c>
      <c r="O24" s="42">
        <v>0.8992</v>
      </c>
      <c r="P24" s="42">
        <v>0.9093</v>
      </c>
      <c r="R24" s="47" t="s">
        <v>127</v>
      </c>
      <c r="S24" s="48">
        <v>424</v>
      </c>
      <c r="T24" s="48">
        <v>425</v>
      </c>
      <c r="U24" s="48">
        <v>425</v>
      </c>
      <c r="V24" s="48">
        <v>420</v>
      </c>
      <c r="W24" s="47">
        <v>421</v>
      </c>
      <c r="X24" s="47">
        <v>422</v>
      </c>
      <c r="Y24" s="47">
        <v>421</v>
      </c>
    </row>
    <row r="25" s="19" customFormat="1" spans="1:25">
      <c r="A25" s="42" t="s">
        <v>105</v>
      </c>
      <c r="B25" s="42" t="s">
        <v>128</v>
      </c>
      <c r="C25" s="42">
        <v>398</v>
      </c>
      <c r="D25" s="42">
        <v>395</v>
      </c>
      <c r="E25" s="42">
        <v>394</v>
      </c>
      <c r="F25" s="42">
        <v>398</v>
      </c>
      <c r="G25" s="42">
        <v>398</v>
      </c>
      <c r="H25" s="42">
        <v>410</v>
      </c>
      <c r="I25" s="42">
        <v>409</v>
      </c>
      <c r="J25" s="42">
        <v>0.5964</v>
      </c>
      <c r="K25" s="42">
        <v>0.5952</v>
      </c>
      <c r="L25" s="42">
        <v>0.594</v>
      </c>
      <c r="M25" s="42">
        <v>0.6015</v>
      </c>
      <c r="N25" s="42">
        <v>0.6009</v>
      </c>
      <c r="O25" s="42">
        <v>0.6165</v>
      </c>
      <c r="P25" s="42">
        <v>0.6147</v>
      </c>
      <c r="R25" s="47" t="s">
        <v>129</v>
      </c>
      <c r="S25" s="48">
        <v>869</v>
      </c>
      <c r="T25" s="48">
        <v>865</v>
      </c>
      <c r="U25" s="48">
        <v>867</v>
      </c>
      <c r="V25" s="48">
        <v>861</v>
      </c>
      <c r="W25" s="47">
        <v>860</v>
      </c>
      <c r="X25" s="47">
        <v>860</v>
      </c>
      <c r="Y25" s="47">
        <v>861</v>
      </c>
    </row>
    <row r="26" s="19" customFormat="1" spans="1:25">
      <c r="A26" s="42" t="s">
        <v>105</v>
      </c>
      <c r="B26" s="42" t="s">
        <v>130</v>
      </c>
      <c r="C26" s="42">
        <v>996</v>
      </c>
      <c r="D26" s="42">
        <v>974</v>
      </c>
      <c r="E26" s="42">
        <v>977</v>
      </c>
      <c r="F26" s="42">
        <v>987</v>
      </c>
      <c r="G26" s="42">
        <v>989</v>
      </c>
      <c r="H26" s="42">
        <v>987</v>
      </c>
      <c r="I26" s="42">
        <v>982</v>
      </c>
      <c r="J26" s="44">
        <v>1.4925</v>
      </c>
      <c r="K26" s="44">
        <v>1.4676</v>
      </c>
      <c r="L26" s="44">
        <v>1.4729</v>
      </c>
      <c r="M26" s="44">
        <v>1.4917</v>
      </c>
      <c r="N26" s="44">
        <v>1.4932</v>
      </c>
      <c r="O26" s="44">
        <v>1.4842</v>
      </c>
      <c r="P26" s="44">
        <v>1.476</v>
      </c>
      <c r="R26" s="47" t="s">
        <v>131</v>
      </c>
      <c r="S26" s="47">
        <v>80</v>
      </c>
      <c r="T26" s="47">
        <v>80</v>
      </c>
      <c r="U26" s="47">
        <v>80</v>
      </c>
      <c r="V26" s="47">
        <v>80</v>
      </c>
      <c r="W26" s="47">
        <v>80</v>
      </c>
      <c r="X26" s="47">
        <v>80</v>
      </c>
      <c r="Y26" s="47">
        <v>80</v>
      </c>
    </row>
    <row r="27" s="19" customFormat="1" spans="1:25">
      <c r="A27" s="42" t="s">
        <v>107</v>
      </c>
      <c r="B27" s="42" t="s">
        <v>132</v>
      </c>
      <c r="C27" s="42">
        <v>858</v>
      </c>
      <c r="D27" s="42">
        <v>860</v>
      </c>
      <c r="E27" s="42">
        <v>861</v>
      </c>
      <c r="F27" s="42">
        <v>856</v>
      </c>
      <c r="G27" s="42">
        <v>856</v>
      </c>
      <c r="H27" s="42">
        <v>859</v>
      </c>
      <c r="I27" s="42">
        <v>856</v>
      </c>
      <c r="J27" s="44">
        <v>1.4642</v>
      </c>
      <c r="K27" s="44">
        <v>1.4613</v>
      </c>
      <c r="L27" s="44">
        <v>1.4618</v>
      </c>
      <c r="M27" s="44">
        <v>1.4733</v>
      </c>
      <c r="N27" s="44">
        <v>1.4746</v>
      </c>
      <c r="O27" s="44">
        <v>1.4634</v>
      </c>
      <c r="P27" s="44">
        <v>1.4632</v>
      </c>
      <c r="R27" s="49" t="s">
        <v>133</v>
      </c>
      <c r="S27" s="50">
        <v>23342</v>
      </c>
      <c r="T27" s="50">
        <v>23324</v>
      </c>
      <c r="U27" s="50">
        <v>23324</v>
      </c>
      <c r="V27" s="50">
        <v>23279</v>
      </c>
      <c r="W27" s="50">
        <v>23275</v>
      </c>
      <c r="X27" s="50">
        <v>23333</v>
      </c>
      <c r="Y27" s="50">
        <v>23345</v>
      </c>
    </row>
    <row r="28" s="19" customFormat="1" ht="17.6" spans="1:18">
      <c r="A28" s="42" t="s">
        <v>107</v>
      </c>
      <c r="B28" s="42" t="s">
        <v>134</v>
      </c>
      <c r="C28" s="42">
        <v>314</v>
      </c>
      <c r="D28" s="42">
        <v>317</v>
      </c>
      <c r="E28" s="42">
        <v>317</v>
      </c>
      <c r="F28" s="42">
        <v>306</v>
      </c>
      <c r="G28" s="42">
        <v>305</v>
      </c>
      <c r="H28" s="42">
        <v>315</v>
      </c>
      <c r="I28" s="42">
        <v>314</v>
      </c>
      <c r="J28" s="42">
        <v>0.5358</v>
      </c>
      <c r="K28" s="42">
        <v>0.5387</v>
      </c>
      <c r="L28" s="42">
        <v>0.5382</v>
      </c>
      <c r="M28" s="42">
        <v>0.5267</v>
      </c>
      <c r="N28" s="42">
        <v>0.5254</v>
      </c>
      <c r="O28" s="42">
        <v>0.5366</v>
      </c>
      <c r="P28" s="42">
        <v>0.5368</v>
      </c>
      <c r="R28" s="36" t="s">
        <v>135</v>
      </c>
    </row>
    <row r="29" s="19" customFormat="1" ht="31" spans="1:25">
      <c r="A29" s="42" t="s">
        <v>109</v>
      </c>
      <c r="B29" s="42" t="s">
        <v>136</v>
      </c>
      <c r="C29" s="42">
        <v>329</v>
      </c>
      <c r="D29" s="42">
        <v>329</v>
      </c>
      <c r="E29" s="42">
        <v>327</v>
      </c>
      <c r="F29" s="42">
        <v>331</v>
      </c>
      <c r="G29" s="42">
        <v>332</v>
      </c>
      <c r="H29" s="42">
        <v>336</v>
      </c>
      <c r="I29" s="42">
        <v>335</v>
      </c>
      <c r="J29" s="42">
        <v>0.8242</v>
      </c>
      <c r="K29" s="42">
        <v>0.8263</v>
      </c>
      <c r="L29" s="42">
        <v>0.8223</v>
      </c>
      <c r="M29" s="42">
        <v>0.8285</v>
      </c>
      <c r="N29" s="42">
        <v>0.831</v>
      </c>
      <c r="O29" s="42">
        <v>0.8428</v>
      </c>
      <c r="P29" s="42">
        <v>0.8385</v>
      </c>
      <c r="R29" s="51" t="s">
        <v>137</v>
      </c>
      <c r="S29" s="46" t="s">
        <v>83</v>
      </c>
      <c r="T29" s="46" t="s">
        <v>84</v>
      </c>
      <c r="U29" s="46" t="s">
        <v>85</v>
      </c>
      <c r="V29" s="46" t="s">
        <v>86</v>
      </c>
      <c r="W29" s="46" t="s">
        <v>87</v>
      </c>
      <c r="X29" s="46" t="s">
        <v>88</v>
      </c>
      <c r="Y29" s="54" t="s">
        <v>89</v>
      </c>
    </row>
    <row r="30" s="19" customFormat="1" spans="1:25">
      <c r="A30" s="42" t="s">
        <v>109</v>
      </c>
      <c r="B30" s="42" t="s">
        <v>138</v>
      </c>
      <c r="C30" s="42">
        <v>159</v>
      </c>
      <c r="D30" s="42">
        <v>163</v>
      </c>
      <c r="E30" s="42">
        <v>165</v>
      </c>
      <c r="F30" s="42">
        <v>155</v>
      </c>
      <c r="G30" s="42">
        <v>156</v>
      </c>
      <c r="H30" s="42">
        <v>159</v>
      </c>
      <c r="I30" s="42">
        <v>159</v>
      </c>
      <c r="J30" s="42">
        <v>0.3983</v>
      </c>
      <c r="K30" s="42">
        <v>0.4094</v>
      </c>
      <c r="L30" s="42">
        <v>0.4149</v>
      </c>
      <c r="M30" s="42">
        <v>0.388</v>
      </c>
      <c r="N30" s="42">
        <v>0.3905</v>
      </c>
      <c r="O30" s="42">
        <v>0.3988</v>
      </c>
      <c r="P30" s="42">
        <v>0.398</v>
      </c>
      <c r="R30" s="47" t="s">
        <v>90</v>
      </c>
      <c r="S30" s="52">
        <v>5.45</v>
      </c>
      <c r="T30" s="52">
        <v>5.44</v>
      </c>
      <c r="U30" s="52">
        <v>5.43</v>
      </c>
      <c r="V30" s="52">
        <v>5.47</v>
      </c>
      <c r="W30" s="52">
        <v>5.47</v>
      </c>
      <c r="X30" s="52">
        <v>5.52</v>
      </c>
      <c r="Y30" s="52">
        <v>5.53</v>
      </c>
    </row>
    <row r="31" s="19" customFormat="1" spans="1:25">
      <c r="A31" s="42" t="s">
        <v>109</v>
      </c>
      <c r="B31" s="42" t="s">
        <v>139</v>
      </c>
      <c r="C31" s="42">
        <v>168</v>
      </c>
      <c r="D31" s="42">
        <v>171</v>
      </c>
      <c r="E31" s="42">
        <v>171</v>
      </c>
      <c r="F31" s="42">
        <v>164</v>
      </c>
      <c r="G31" s="42">
        <v>164</v>
      </c>
      <c r="H31" s="42">
        <v>171</v>
      </c>
      <c r="I31" s="42">
        <v>171</v>
      </c>
      <c r="J31" s="42">
        <v>0.4209</v>
      </c>
      <c r="K31" s="42">
        <v>0.4295</v>
      </c>
      <c r="L31" s="42">
        <v>0.43</v>
      </c>
      <c r="M31" s="42">
        <v>0.4105</v>
      </c>
      <c r="N31" s="42">
        <v>0.4105</v>
      </c>
      <c r="O31" s="42">
        <v>0.4289</v>
      </c>
      <c r="P31" s="42">
        <v>0.428</v>
      </c>
      <c r="R31" s="47" t="s">
        <v>93</v>
      </c>
      <c r="S31" s="52">
        <v>1.12</v>
      </c>
      <c r="T31" s="52">
        <v>1.1</v>
      </c>
      <c r="U31" s="52">
        <v>1.1</v>
      </c>
      <c r="V31" s="52">
        <v>1.13</v>
      </c>
      <c r="W31" s="52">
        <v>1.12</v>
      </c>
      <c r="X31" s="52">
        <v>1.11</v>
      </c>
      <c r="Y31" s="52">
        <v>1.12</v>
      </c>
    </row>
    <row r="32" s="19" customFormat="1" spans="1:25">
      <c r="A32" s="42" t="s">
        <v>109</v>
      </c>
      <c r="B32" s="42" t="s">
        <v>140</v>
      </c>
      <c r="C32" s="42">
        <v>493</v>
      </c>
      <c r="D32" s="42">
        <v>492</v>
      </c>
      <c r="E32" s="42">
        <v>492</v>
      </c>
      <c r="F32" s="42">
        <v>505</v>
      </c>
      <c r="G32" s="42">
        <v>504</v>
      </c>
      <c r="H32" s="42">
        <v>486</v>
      </c>
      <c r="I32" s="42">
        <v>490</v>
      </c>
      <c r="J32" s="44">
        <v>1.2351</v>
      </c>
      <c r="K32" s="44">
        <v>1.2357</v>
      </c>
      <c r="L32" s="44">
        <v>1.2372</v>
      </c>
      <c r="M32" s="44">
        <v>1.2641</v>
      </c>
      <c r="N32" s="44">
        <v>1.2616</v>
      </c>
      <c r="O32" s="44">
        <v>1.2191</v>
      </c>
      <c r="P32" s="44">
        <v>1.2265</v>
      </c>
      <c r="R32" s="47" t="s">
        <v>95</v>
      </c>
      <c r="S32" s="52">
        <v>4.3</v>
      </c>
      <c r="T32" s="52">
        <v>4.31</v>
      </c>
      <c r="U32" s="52">
        <v>4.31</v>
      </c>
      <c r="V32" s="52">
        <v>4.3</v>
      </c>
      <c r="W32" s="52">
        <v>4.3</v>
      </c>
      <c r="X32" s="52">
        <v>4.31</v>
      </c>
      <c r="Y32" s="52">
        <v>4.27</v>
      </c>
    </row>
    <row r="33" s="19" customFormat="1" spans="1:25">
      <c r="A33" s="42" t="s">
        <v>109</v>
      </c>
      <c r="B33" s="42" t="s">
        <v>141</v>
      </c>
      <c r="C33" s="42">
        <v>742</v>
      </c>
      <c r="D33" s="42">
        <v>744</v>
      </c>
      <c r="E33" s="42">
        <v>744</v>
      </c>
      <c r="F33" s="42">
        <v>747</v>
      </c>
      <c r="G33" s="42">
        <v>746</v>
      </c>
      <c r="H33" s="42">
        <v>744</v>
      </c>
      <c r="I33" s="42">
        <v>748</v>
      </c>
      <c r="J33" s="44">
        <v>1.8589</v>
      </c>
      <c r="K33" s="44">
        <v>1.8686</v>
      </c>
      <c r="L33" s="44">
        <v>1.8709</v>
      </c>
      <c r="M33" s="44">
        <v>1.8698</v>
      </c>
      <c r="N33" s="44">
        <v>1.8673</v>
      </c>
      <c r="O33" s="44">
        <v>1.8662</v>
      </c>
      <c r="P33" s="44">
        <v>1.8723</v>
      </c>
      <c r="R33" s="47" t="s">
        <v>97</v>
      </c>
      <c r="S33" s="52">
        <v>5.25</v>
      </c>
      <c r="T33" s="52">
        <v>5.24</v>
      </c>
      <c r="U33" s="52">
        <v>5.24</v>
      </c>
      <c r="V33" s="52">
        <v>5.27</v>
      </c>
      <c r="W33" s="52">
        <v>5.27</v>
      </c>
      <c r="X33" s="52">
        <v>5.24</v>
      </c>
      <c r="Y33" s="52">
        <v>5.25</v>
      </c>
    </row>
    <row r="34" s="19" customFormat="1" spans="1:25">
      <c r="A34" s="42" t="s">
        <v>109</v>
      </c>
      <c r="B34" s="42" t="s">
        <v>142</v>
      </c>
      <c r="C34" s="42">
        <v>504</v>
      </c>
      <c r="D34" s="42">
        <v>490</v>
      </c>
      <c r="E34" s="42">
        <v>487</v>
      </c>
      <c r="F34" s="42">
        <v>495</v>
      </c>
      <c r="G34" s="42">
        <v>495</v>
      </c>
      <c r="H34" s="42">
        <v>496</v>
      </c>
      <c r="I34" s="42">
        <v>494</v>
      </c>
      <c r="J34" s="44">
        <v>1.2626</v>
      </c>
      <c r="K34" s="44">
        <v>1.2306</v>
      </c>
      <c r="L34" s="44">
        <v>1.2246</v>
      </c>
      <c r="M34" s="44">
        <v>1.239</v>
      </c>
      <c r="N34" s="44">
        <v>1.239</v>
      </c>
      <c r="O34" s="44">
        <v>1.2441</v>
      </c>
      <c r="P34" s="44">
        <v>1.2365</v>
      </c>
      <c r="R34" s="47" t="s">
        <v>99</v>
      </c>
      <c r="S34" s="52">
        <v>5.37</v>
      </c>
      <c r="T34" s="52">
        <v>5.44</v>
      </c>
      <c r="U34" s="52">
        <v>5.45</v>
      </c>
      <c r="V34" s="52">
        <v>5.41</v>
      </c>
      <c r="W34" s="52">
        <v>5.4</v>
      </c>
      <c r="X34" s="52">
        <v>5.45</v>
      </c>
      <c r="Y34" s="52">
        <v>5.44</v>
      </c>
    </row>
    <row r="35" s="19" customFormat="1" spans="1:25">
      <c r="A35" s="42" t="s">
        <v>111</v>
      </c>
      <c r="B35" s="42" t="s">
        <v>143</v>
      </c>
      <c r="C35" s="42">
        <v>546</v>
      </c>
      <c r="D35" s="42">
        <v>549</v>
      </c>
      <c r="E35" s="42">
        <v>549</v>
      </c>
      <c r="F35" s="42">
        <v>548</v>
      </c>
      <c r="G35" s="42">
        <v>549</v>
      </c>
      <c r="H35" s="42">
        <v>544</v>
      </c>
      <c r="I35" s="42">
        <v>546</v>
      </c>
      <c r="J35" s="42">
        <v>1</v>
      </c>
      <c r="K35" s="42">
        <v>1</v>
      </c>
      <c r="L35" s="42">
        <v>1</v>
      </c>
      <c r="M35" s="42">
        <v>1</v>
      </c>
      <c r="N35" s="42">
        <v>1</v>
      </c>
      <c r="O35" s="42">
        <v>1</v>
      </c>
      <c r="P35" s="42">
        <v>1</v>
      </c>
      <c r="R35" s="47" t="s">
        <v>101</v>
      </c>
      <c r="S35" s="52">
        <v>7.05</v>
      </c>
      <c r="T35" s="52">
        <v>7.11</v>
      </c>
      <c r="U35" s="52">
        <v>7.1</v>
      </c>
      <c r="V35" s="52">
        <v>7.02</v>
      </c>
      <c r="W35" s="52">
        <v>7.02</v>
      </c>
      <c r="X35" s="52">
        <v>7.09</v>
      </c>
      <c r="Y35" s="52">
        <v>7.09</v>
      </c>
    </row>
    <row r="36" s="19" customFormat="1" spans="1:25">
      <c r="A36" s="42" t="s">
        <v>113</v>
      </c>
      <c r="B36" s="42" t="s">
        <v>144</v>
      </c>
      <c r="C36" s="42">
        <v>245</v>
      </c>
      <c r="D36" s="42">
        <v>234</v>
      </c>
      <c r="E36" s="42">
        <v>233</v>
      </c>
      <c r="F36" s="42">
        <v>244</v>
      </c>
      <c r="G36" s="42">
        <v>245</v>
      </c>
      <c r="H36" s="42">
        <v>238</v>
      </c>
      <c r="I36" s="42">
        <v>242</v>
      </c>
      <c r="J36" s="42">
        <v>0.4627</v>
      </c>
      <c r="K36" s="42">
        <v>0.4428</v>
      </c>
      <c r="L36" s="42">
        <v>0.4409</v>
      </c>
      <c r="M36" s="42">
        <v>0.4643</v>
      </c>
      <c r="N36" s="42">
        <v>0.4658</v>
      </c>
      <c r="O36" s="42">
        <v>0.4512</v>
      </c>
      <c r="P36" s="42">
        <v>0.4545</v>
      </c>
      <c r="R36" s="47" t="s">
        <v>103</v>
      </c>
      <c r="S36" s="52">
        <v>2.4</v>
      </c>
      <c r="T36" s="52">
        <v>2.4</v>
      </c>
      <c r="U36" s="52">
        <v>2.39</v>
      </c>
      <c r="V36" s="52">
        <v>2.42</v>
      </c>
      <c r="W36" s="52">
        <v>2.41</v>
      </c>
      <c r="X36" s="52">
        <v>2.41</v>
      </c>
      <c r="Y36" s="52">
        <v>2.41</v>
      </c>
    </row>
    <row r="37" s="19" customFormat="1" spans="1:25">
      <c r="A37" s="42" t="s">
        <v>113</v>
      </c>
      <c r="B37" s="42" t="s">
        <v>145</v>
      </c>
      <c r="C37" s="42">
        <v>814</v>
      </c>
      <c r="D37" s="42">
        <v>823</v>
      </c>
      <c r="E37" s="42">
        <v>824</v>
      </c>
      <c r="F37" s="42">
        <v>807</v>
      </c>
      <c r="G37" s="42">
        <v>807</v>
      </c>
      <c r="H37" s="42">
        <v>817</v>
      </c>
      <c r="I37" s="42">
        <v>823</v>
      </c>
      <c r="J37" s="44">
        <v>1.5373</v>
      </c>
      <c r="K37" s="44">
        <v>1.5572</v>
      </c>
      <c r="L37" s="44">
        <v>1.5591</v>
      </c>
      <c r="M37" s="44">
        <v>1.5357</v>
      </c>
      <c r="N37" s="44">
        <v>1.5342</v>
      </c>
      <c r="O37" s="44">
        <v>1.5488</v>
      </c>
      <c r="P37" s="44">
        <v>1.5455</v>
      </c>
      <c r="R37" s="47" t="s">
        <v>105</v>
      </c>
      <c r="S37" s="52">
        <v>8.58</v>
      </c>
      <c r="T37" s="52">
        <v>8.54</v>
      </c>
      <c r="U37" s="52">
        <v>8.53</v>
      </c>
      <c r="V37" s="52">
        <v>8.53</v>
      </c>
      <c r="W37" s="52">
        <v>8.54</v>
      </c>
      <c r="X37" s="52">
        <v>8.55</v>
      </c>
      <c r="Y37" s="52">
        <v>8.55</v>
      </c>
    </row>
    <row r="38" s="19" customFormat="1" spans="1:25">
      <c r="A38" s="42" t="s">
        <v>115</v>
      </c>
      <c r="B38" s="42" t="s">
        <v>146</v>
      </c>
      <c r="C38" s="42">
        <v>263</v>
      </c>
      <c r="D38" s="42">
        <v>270</v>
      </c>
      <c r="E38" s="42">
        <v>271</v>
      </c>
      <c r="F38" s="42">
        <v>266</v>
      </c>
      <c r="G38" s="42">
        <v>266</v>
      </c>
      <c r="H38" s="42">
        <v>264</v>
      </c>
      <c r="I38" s="42">
        <v>261</v>
      </c>
      <c r="J38" s="44">
        <v>1.0779</v>
      </c>
      <c r="K38" s="44">
        <v>1.0998</v>
      </c>
      <c r="L38" s="44">
        <v>1.1039</v>
      </c>
      <c r="M38" s="44">
        <v>1.0924</v>
      </c>
      <c r="N38" s="44">
        <v>1.0935</v>
      </c>
      <c r="O38" s="44">
        <v>1.0787</v>
      </c>
      <c r="P38" s="44">
        <v>1.0686</v>
      </c>
      <c r="R38" s="47" t="s">
        <v>107</v>
      </c>
      <c r="S38" s="52">
        <v>5.02</v>
      </c>
      <c r="T38" s="52">
        <v>5.05</v>
      </c>
      <c r="U38" s="52">
        <v>5.05</v>
      </c>
      <c r="V38" s="52">
        <v>4.99</v>
      </c>
      <c r="W38" s="52">
        <v>4.99</v>
      </c>
      <c r="X38" s="52">
        <v>5.03</v>
      </c>
      <c r="Y38" s="52">
        <v>5.01</v>
      </c>
    </row>
    <row r="39" s="19" customFormat="1" spans="1:25">
      <c r="A39" s="42" t="s">
        <v>115</v>
      </c>
      <c r="B39" s="42" t="s">
        <v>147</v>
      </c>
      <c r="C39" s="42">
        <v>217</v>
      </c>
      <c r="D39" s="42">
        <v>208</v>
      </c>
      <c r="E39" s="42">
        <v>207</v>
      </c>
      <c r="F39" s="42">
        <v>219</v>
      </c>
      <c r="G39" s="42">
        <v>219</v>
      </c>
      <c r="H39" s="42">
        <v>220</v>
      </c>
      <c r="I39" s="42">
        <v>220</v>
      </c>
      <c r="J39" s="42">
        <v>0.8893</v>
      </c>
      <c r="K39" s="42">
        <v>0.8473</v>
      </c>
      <c r="L39" s="42">
        <v>0.8432</v>
      </c>
      <c r="M39" s="42">
        <v>0.8994</v>
      </c>
      <c r="N39" s="42">
        <v>0.9003</v>
      </c>
      <c r="O39" s="42">
        <v>0.8989</v>
      </c>
      <c r="P39" s="42">
        <v>0.9007</v>
      </c>
      <c r="R39" s="47" t="s">
        <v>109</v>
      </c>
      <c r="S39" s="52">
        <v>10.26</v>
      </c>
      <c r="T39" s="52">
        <v>10.24</v>
      </c>
      <c r="U39" s="52">
        <v>10.23</v>
      </c>
      <c r="V39" s="52">
        <v>10.3</v>
      </c>
      <c r="W39" s="52">
        <v>10.3</v>
      </c>
      <c r="X39" s="52">
        <v>10.25</v>
      </c>
      <c r="Y39" s="52">
        <v>10.27</v>
      </c>
    </row>
    <row r="40" s="19" customFormat="1" spans="1:25">
      <c r="A40" s="42" t="s">
        <v>115</v>
      </c>
      <c r="B40" s="42" t="s">
        <v>148</v>
      </c>
      <c r="C40" s="42">
        <v>118</v>
      </c>
      <c r="D40" s="42">
        <v>124</v>
      </c>
      <c r="E40" s="42">
        <v>124</v>
      </c>
      <c r="F40" s="42">
        <v>129</v>
      </c>
      <c r="G40" s="42">
        <v>129</v>
      </c>
      <c r="H40" s="42">
        <v>131</v>
      </c>
      <c r="I40" s="42">
        <v>132</v>
      </c>
      <c r="J40" s="42">
        <v>0.4836</v>
      </c>
      <c r="K40" s="42">
        <v>0.5051</v>
      </c>
      <c r="L40" s="42">
        <v>0.5051</v>
      </c>
      <c r="M40" s="42">
        <v>0.5298</v>
      </c>
      <c r="N40" s="42">
        <v>0.5303</v>
      </c>
      <c r="O40" s="42">
        <v>0.5352</v>
      </c>
      <c r="P40" s="42">
        <v>0.5404</v>
      </c>
      <c r="R40" s="47" t="s">
        <v>111</v>
      </c>
      <c r="S40" s="52">
        <v>2.34</v>
      </c>
      <c r="T40" s="52">
        <v>2.35</v>
      </c>
      <c r="U40" s="52">
        <v>2.35</v>
      </c>
      <c r="V40" s="52">
        <v>2.35</v>
      </c>
      <c r="W40" s="52">
        <v>2.36</v>
      </c>
      <c r="X40" s="52">
        <v>2.33</v>
      </c>
      <c r="Y40" s="52">
        <v>2.34</v>
      </c>
    </row>
    <row r="41" s="19" customFormat="1" spans="1:25">
      <c r="A41" s="42" t="s">
        <v>115</v>
      </c>
      <c r="B41" s="42" t="s">
        <v>149</v>
      </c>
      <c r="C41" s="42">
        <v>378</v>
      </c>
      <c r="D41" s="42">
        <v>380</v>
      </c>
      <c r="E41" s="42">
        <v>380</v>
      </c>
      <c r="F41" s="42">
        <v>360</v>
      </c>
      <c r="G41" s="42">
        <v>359</v>
      </c>
      <c r="H41" s="42">
        <v>364</v>
      </c>
      <c r="I41" s="42">
        <v>364</v>
      </c>
      <c r="J41" s="44">
        <v>1.5492</v>
      </c>
      <c r="K41" s="44">
        <v>1.5479</v>
      </c>
      <c r="L41" s="44">
        <v>1.5479</v>
      </c>
      <c r="M41" s="44">
        <v>1.4784</v>
      </c>
      <c r="N41" s="44">
        <v>1.4758</v>
      </c>
      <c r="O41" s="44">
        <v>1.4872</v>
      </c>
      <c r="P41" s="44">
        <v>1.4903</v>
      </c>
      <c r="R41" s="47" t="s">
        <v>113</v>
      </c>
      <c r="S41" s="52">
        <v>4.54</v>
      </c>
      <c r="T41" s="52">
        <v>4.53</v>
      </c>
      <c r="U41" s="52">
        <v>4.53</v>
      </c>
      <c r="V41" s="52">
        <v>4.51</v>
      </c>
      <c r="W41" s="52">
        <v>4.52</v>
      </c>
      <c r="X41" s="52">
        <v>4.52</v>
      </c>
      <c r="Y41" s="52">
        <v>4.56</v>
      </c>
    </row>
    <row r="42" s="19" customFormat="1" spans="1:25">
      <c r="A42" s="42" t="s">
        <v>117</v>
      </c>
      <c r="B42" s="42" t="s">
        <v>150</v>
      </c>
      <c r="C42" s="42">
        <v>604</v>
      </c>
      <c r="D42" s="42">
        <v>601</v>
      </c>
      <c r="E42" s="42">
        <v>599</v>
      </c>
      <c r="F42" s="42">
        <v>595</v>
      </c>
      <c r="G42" s="42">
        <v>596</v>
      </c>
      <c r="H42" s="42">
        <v>599</v>
      </c>
      <c r="I42" s="42">
        <v>599</v>
      </c>
      <c r="J42" s="44">
        <v>1.5025</v>
      </c>
      <c r="K42" s="44">
        <v>1.4895</v>
      </c>
      <c r="L42" s="44">
        <v>1.4845</v>
      </c>
      <c r="M42" s="44">
        <v>1.4875</v>
      </c>
      <c r="N42" s="44">
        <v>1.4863</v>
      </c>
      <c r="O42" s="44">
        <v>1.4938</v>
      </c>
      <c r="P42" s="44">
        <v>1.4919</v>
      </c>
      <c r="R42" s="47" t="s">
        <v>115</v>
      </c>
      <c r="S42" s="52">
        <v>4.18</v>
      </c>
      <c r="T42" s="52">
        <v>4.21</v>
      </c>
      <c r="U42" s="52">
        <v>4.21</v>
      </c>
      <c r="V42" s="52">
        <v>4.18</v>
      </c>
      <c r="W42" s="52">
        <v>4.18</v>
      </c>
      <c r="X42" s="52">
        <v>4.2</v>
      </c>
      <c r="Y42" s="52">
        <v>4.19</v>
      </c>
    </row>
    <row r="43" s="19" customFormat="1" spans="1:25">
      <c r="A43" s="42" t="s">
        <v>117</v>
      </c>
      <c r="B43" s="42" t="s">
        <v>151</v>
      </c>
      <c r="C43" s="42">
        <v>200</v>
      </c>
      <c r="D43" s="42">
        <v>206</v>
      </c>
      <c r="E43" s="42">
        <v>208</v>
      </c>
      <c r="F43" s="42">
        <v>205</v>
      </c>
      <c r="G43" s="42">
        <v>206</v>
      </c>
      <c r="H43" s="42">
        <v>203</v>
      </c>
      <c r="I43" s="42">
        <v>204</v>
      </c>
      <c r="J43" s="42">
        <v>0.4975</v>
      </c>
      <c r="K43" s="42">
        <v>0.5105</v>
      </c>
      <c r="L43" s="42">
        <v>0.5155</v>
      </c>
      <c r="M43" s="42">
        <v>0.5125</v>
      </c>
      <c r="N43" s="42">
        <v>0.5137</v>
      </c>
      <c r="O43" s="42">
        <v>0.5062</v>
      </c>
      <c r="P43" s="42">
        <v>0.5081</v>
      </c>
      <c r="R43" s="47" t="s">
        <v>117</v>
      </c>
      <c r="S43" s="52">
        <v>3.44</v>
      </c>
      <c r="T43" s="52">
        <v>3.46</v>
      </c>
      <c r="U43" s="52">
        <v>3.46</v>
      </c>
      <c r="V43" s="52">
        <v>3.44</v>
      </c>
      <c r="W43" s="52">
        <v>3.45</v>
      </c>
      <c r="X43" s="52">
        <v>3.44</v>
      </c>
      <c r="Y43" s="52">
        <v>3.44</v>
      </c>
    </row>
    <row r="44" s="19" customFormat="1" spans="1:25">
      <c r="A44" s="42" t="s">
        <v>119</v>
      </c>
      <c r="B44" s="42" t="s">
        <v>152</v>
      </c>
      <c r="C44" s="42">
        <v>413</v>
      </c>
      <c r="D44" s="42">
        <v>406</v>
      </c>
      <c r="E44" s="42">
        <v>411</v>
      </c>
      <c r="F44" s="42">
        <v>416</v>
      </c>
      <c r="G44" s="42">
        <v>417</v>
      </c>
      <c r="H44" s="42">
        <v>420</v>
      </c>
      <c r="I44" s="42">
        <v>415</v>
      </c>
      <c r="J44" s="44">
        <v>1.7389</v>
      </c>
      <c r="K44" s="44">
        <v>1.7375</v>
      </c>
      <c r="L44" s="44">
        <v>1.7502</v>
      </c>
      <c r="M44" s="44">
        <v>1.7577</v>
      </c>
      <c r="N44" s="44">
        <v>1.762</v>
      </c>
      <c r="O44" s="44">
        <v>1.7672</v>
      </c>
      <c r="P44" s="44">
        <v>1.7498</v>
      </c>
      <c r="R44" s="47" t="s">
        <v>119</v>
      </c>
      <c r="S44" s="52">
        <v>6.1</v>
      </c>
      <c r="T44" s="52">
        <v>6.01</v>
      </c>
      <c r="U44" s="52">
        <v>6.04</v>
      </c>
      <c r="V44" s="52">
        <v>6.1</v>
      </c>
      <c r="W44" s="52">
        <v>6.1</v>
      </c>
      <c r="X44" s="52">
        <v>6.11</v>
      </c>
      <c r="Y44" s="52">
        <v>6.1</v>
      </c>
    </row>
    <row r="45" s="19" customFormat="1" spans="1:25">
      <c r="A45" s="42" t="s">
        <v>119</v>
      </c>
      <c r="B45" s="42" t="s">
        <v>153</v>
      </c>
      <c r="C45" s="42">
        <v>158</v>
      </c>
      <c r="D45" s="42">
        <v>148</v>
      </c>
      <c r="E45" s="42">
        <v>150</v>
      </c>
      <c r="F45" s="42">
        <v>154</v>
      </c>
      <c r="G45" s="42">
        <v>153</v>
      </c>
      <c r="H45" s="42">
        <v>155</v>
      </c>
      <c r="I45" s="42">
        <v>160</v>
      </c>
      <c r="J45" s="42">
        <v>0.6653</v>
      </c>
      <c r="K45" s="42">
        <v>0.6334</v>
      </c>
      <c r="L45" s="42">
        <v>0.6388</v>
      </c>
      <c r="M45" s="42">
        <v>0.6507</v>
      </c>
      <c r="N45" s="42">
        <v>0.6465</v>
      </c>
      <c r="O45" s="42">
        <v>0.6522</v>
      </c>
      <c r="P45" s="42">
        <v>0.6746</v>
      </c>
      <c r="R45" s="47" t="s">
        <v>121</v>
      </c>
      <c r="S45" s="52">
        <v>7.98</v>
      </c>
      <c r="T45" s="52">
        <v>7.92</v>
      </c>
      <c r="U45" s="52">
        <v>7.93</v>
      </c>
      <c r="V45" s="52">
        <v>7.98</v>
      </c>
      <c r="W45" s="52">
        <v>7.98</v>
      </c>
      <c r="X45" s="52">
        <v>7.9</v>
      </c>
      <c r="Y45" s="52">
        <v>7.9</v>
      </c>
    </row>
    <row r="46" s="19" customFormat="1" spans="1:25">
      <c r="A46" s="42" t="s">
        <v>119</v>
      </c>
      <c r="B46" s="42" t="s">
        <v>154</v>
      </c>
      <c r="C46" s="42">
        <v>325</v>
      </c>
      <c r="D46" s="42">
        <v>320</v>
      </c>
      <c r="E46" s="42">
        <v>320</v>
      </c>
      <c r="F46" s="42">
        <v>325</v>
      </c>
      <c r="G46" s="42">
        <v>325</v>
      </c>
      <c r="H46" s="42">
        <v>322</v>
      </c>
      <c r="I46" s="42">
        <v>323</v>
      </c>
      <c r="J46" s="44">
        <v>1.3684</v>
      </c>
      <c r="K46" s="44">
        <v>1.3695</v>
      </c>
      <c r="L46" s="44">
        <v>1.3627</v>
      </c>
      <c r="M46" s="44">
        <v>1.3732</v>
      </c>
      <c r="N46" s="44">
        <v>1.3732</v>
      </c>
      <c r="O46" s="44">
        <v>1.3548</v>
      </c>
      <c r="P46" s="44">
        <v>1.3619</v>
      </c>
      <c r="R46" s="47" t="s">
        <v>123</v>
      </c>
      <c r="S46" s="52">
        <v>5.1</v>
      </c>
      <c r="T46" s="52">
        <v>5.15</v>
      </c>
      <c r="U46" s="52">
        <v>5.15</v>
      </c>
      <c r="V46" s="52">
        <v>5.09</v>
      </c>
      <c r="W46" s="52">
        <v>5.07</v>
      </c>
      <c r="X46" s="52">
        <v>5.12</v>
      </c>
      <c r="Y46" s="52">
        <v>5.11</v>
      </c>
    </row>
    <row r="47" s="19" customFormat="1" spans="1:25">
      <c r="A47" s="42" t="s">
        <v>119</v>
      </c>
      <c r="B47" s="42" t="s">
        <v>155</v>
      </c>
      <c r="C47" s="42">
        <v>87</v>
      </c>
      <c r="D47" s="42">
        <v>89</v>
      </c>
      <c r="E47" s="42">
        <v>90</v>
      </c>
      <c r="F47" s="42">
        <v>92</v>
      </c>
      <c r="G47" s="42">
        <v>92</v>
      </c>
      <c r="H47" s="42">
        <v>96</v>
      </c>
      <c r="I47" s="42">
        <v>95</v>
      </c>
      <c r="J47" s="42">
        <v>0.3663</v>
      </c>
      <c r="K47" s="42">
        <v>0.3809</v>
      </c>
      <c r="L47" s="42">
        <v>0.3833</v>
      </c>
      <c r="M47" s="42">
        <v>0.3887</v>
      </c>
      <c r="N47" s="42">
        <v>0.3887</v>
      </c>
      <c r="O47" s="42">
        <v>0.4039</v>
      </c>
      <c r="P47" s="42">
        <v>0.4006</v>
      </c>
      <c r="R47" s="47" t="s">
        <v>125</v>
      </c>
      <c r="S47" s="52">
        <v>5.63</v>
      </c>
      <c r="T47" s="52">
        <v>5.61</v>
      </c>
      <c r="U47" s="52">
        <v>5.61</v>
      </c>
      <c r="V47" s="52">
        <v>5.68</v>
      </c>
      <c r="W47" s="52">
        <v>5.68</v>
      </c>
      <c r="X47" s="52">
        <v>5.59</v>
      </c>
      <c r="Y47" s="52">
        <v>5.6</v>
      </c>
    </row>
    <row r="48" s="19" customFormat="1" spans="1:25">
      <c r="A48" s="42" t="s">
        <v>119</v>
      </c>
      <c r="B48" s="42" t="s">
        <v>156</v>
      </c>
      <c r="C48" s="42">
        <v>109</v>
      </c>
      <c r="D48" s="42">
        <v>110</v>
      </c>
      <c r="E48" s="42">
        <v>110</v>
      </c>
      <c r="F48" s="42">
        <v>111</v>
      </c>
      <c r="G48" s="42">
        <v>111</v>
      </c>
      <c r="H48" s="42">
        <v>112</v>
      </c>
      <c r="I48" s="42">
        <v>108</v>
      </c>
      <c r="J48" s="42">
        <v>0.4589</v>
      </c>
      <c r="K48" s="42">
        <v>0.4708</v>
      </c>
      <c r="L48" s="42">
        <v>0.4684</v>
      </c>
      <c r="M48" s="42">
        <v>0.469</v>
      </c>
      <c r="N48" s="42">
        <v>0.469</v>
      </c>
      <c r="O48" s="42">
        <v>0.4712</v>
      </c>
      <c r="P48" s="42">
        <v>0.4554</v>
      </c>
      <c r="R48" s="47" t="s">
        <v>127</v>
      </c>
      <c r="S48" s="52">
        <v>1.82</v>
      </c>
      <c r="T48" s="52">
        <v>1.82</v>
      </c>
      <c r="U48" s="52">
        <v>1.82</v>
      </c>
      <c r="V48" s="52">
        <v>1.8</v>
      </c>
      <c r="W48" s="52">
        <v>1.81</v>
      </c>
      <c r="X48" s="52">
        <v>1.81</v>
      </c>
      <c r="Y48" s="52">
        <v>1.8</v>
      </c>
    </row>
    <row r="49" s="19" customFormat="1" spans="1:25">
      <c r="A49" s="42" t="s">
        <v>119</v>
      </c>
      <c r="B49" s="42" t="s">
        <v>157</v>
      </c>
      <c r="C49" s="42">
        <v>333</v>
      </c>
      <c r="D49" s="42">
        <v>329</v>
      </c>
      <c r="E49" s="42">
        <v>328</v>
      </c>
      <c r="F49" s="42">
        <v>322</v>
      </c>
      <c r="G49" s="42">
        <v>322</v>
      </c>
      <c r="H49" s="42">
        <v>321</v>
      </c>
      <c r="I49" s="42">
        <v>322</v>
      </c>
      <c r="J49" s="44">
        <v>1.4021</v>
      </c>
      <c r="K49" s="44">
        <v>1.408</v>
      </c>
      <c r="L49" s="44">
        <v>1.3967</v>
      </c>
      <c r="M49" s="44">
        <v>1.3606</v>
      </c>
      <c r="N49" s="44">
        <v>1.3606</v>
      </c>
      <c r="O49" s="44">
        <v>1.3506</v>
      </c>
      <c r="P49" s="44">
        <v>1.3577</v>
      </c>
      <c r="R49" s="47" t="s">
        <v>129</v>
      </c>
      <c r="S49" s="52">
        <v>3.72</v>
      </c>
      <c r="T49" s="52">
        <v>3.71</v>
      </c>
      <c r="U49" s="52">
        <v>3.72</v>
      </c>
      <c r="V49" s="52">
        <v>3.7</v>
      </c>
      <c r="W49" s="52">
        <v>3.69</v>
      </c>
      <c r="X49" s="52">
        <v>3.69</v>
      </c>
      <c r="Y49" s="52">
        <v>3.69</v>
      </c>
    </row>
    <row r="50" s="19" customFormat="1" spans="1:25">
      <c r="A50" s="42" t="s">
        <v>121</v>
      </c>
      <c r="B50" s="42" t="s">
        <v>158</v>
      </c>
      <c r="C50" s="42">
        <v>103</v>
      </c>
      <c r="D50" s="42">
        <v>104</v>
      </c>
      <c r="E50" s="42">
        <v>103</v>
      </c>
      <c r="F50" s="42">
        <v>105</v>
      </c>
      <c r="G50" s="42">
        <v>105</v>
      </c>
      <c r="H50" s="42">
        <v>108</v>
      </c>
      <c r="I50" s="42">
        <v>107</v>
      </c>
      <c r="J50" s="42">
        <v>0.3319</v>
      </c>
      <c r="K50" s="42">
        <v>0.3378</v>
      </c>
      <c r="L50" s="42">
        <v>0.3342</v>
      </c>
      <c r="M50" s="42">
        <v>0.3391</v>
      </c>
      <c r="N50" s="42">
        <v>0.3393</v>
      </c>
      <c r="O50" s="42">
        <v>0.3516</v>
      </c>
      <c r="P50" s="42">
        <v>0.3482</v>
      </c>
      <c r="R50" s="49" t="s">
        <v>131</v>
      </c>
      <c r="S50" s="53">
        <v>0.34</v>
      </c>
      <c r="T50" s="53">
        <v>0.34</v>
      </c>
      <c r="U50" s="53">
        <v>0.34</v>
      </c>
      <c r="V50" s="53">
        <v>0.34</v>
      </c>
      <c r="W50" s="53">
        <v>0.34</v>
      </c>
      <c r="X50" s="53">
        <v>0.34</v>
      </c>
      <c r="Y50" s="53">
        <v>0.34</v>
      </c>
    </row>
    <row r="51" s="19" customFormat="1" spans="1:16">
      <c r="A51" s="42" t="s">
        <v>121</v>
      </c>
      <c r="B51" s="42" t="s">
        <v>159</v>
      </c>
      <c r="C51" s="42">
        <v>409</v>
      </c>
      <c r="D51" s="42">
        <v>398</v>
      </c>
      <c r="E51" s="42">
        <v>399</v>
      </c>
      <c r="F51" s="42">
        <v>408</v>
      </c>
      <c r="G51" s="42">
        <v>407</v>
      </c>
      <c r="H51" s="42">
        <v>395</v>
      </c>
      <c r="I51" s="42">
        <v>393</v>
      </c>
      <c r="J51" s="44">
        <v>1.3179</v>
      </c>
      <c r="K51" s="44">
        <v>1.2929</v>
      </c>
      <c r="L51" s="44">
        <v>1.2948</v>
      </c>
      <c r="M51" s="44">
        <v>1.3175</v>
      </c>
      <c r="N51" s="44">
        <v>1.315</v>
      </c>
      <c r="O51" s="44">
        <v>1.2859</v>
      </c>
      <c r="P51" s="44">
        <v>1.2787</v>
      </c>
    </row>
    <row r="52" s="19" customFormat="1" spans="1:16">
      <c r="A52" s="42" t="s">
        <v>121</v>
      </c>
      <c r="B52" s="42" t="s">
        <v>160</v>
      </c>
      <c r="C52" s="42">
        <v>376</v>
      </c>
      <c r="D52" s="42">
        <v>369</v>
      </c>
      <c r="E52" s="42">
        <v>369</v>
      </c>
      <c r="F52" s="42">
        <v>371</v>
      </c>
      <c r="G52" s="42">
        <v>371</v>
      </c>
      <c r="H52" s="42">
        <v>360</v>
      </c>
      <c r="I52" s="42">
        <v>368</v>
      </c>
      <c r="J52" s="44">
        <v>1.2116</v>
      </c>
      <c r="K52" s="44">
        <v>1.1987</v>
      </c>
      <c r="L52" s="44">
        <v>1.1974</v>
      </c>
      <c r="M52" s="44">
        <v>1.1981</v>
      </c>
      <c r="N52" s="44">
        <v>1.1987</v>
      </c>
      <c r="O52" s="44">
        <v>1.172</v>
      </c>
      <c r="P52" s="44">
        <v>1.1974</v>
      </c>
    </row>
    <row r="53" s="19" customFormat="1" spans="1:16">
      <c r="A53" s="42" t="s">
        <v>121</v>
      </c>
      <c r="B53" s="42" t="s">
        <v>161</v>
      </c>
      <c r="C53" s="42">
        <v>300</v>
      </c>
      <c r="D53" s="42">
        <v>314</v>
      </c>
      <c r="E53" s="42">
        <v>313</v>
      </c>
      <c r="F53" s="42">
        <v>306</v>
      </c>
      <c r="G53" s="42">
        <v>306</v>
      </c>
      <c r="H53" s="42">
        <v>313</v>
      </c>
      <c r="I53" s="42">
        <v>317</v>
      </c>
      <c r="J53" s="42">
        <v>0.9667</v>
      </c>
      <c r="K53" s="44">
        <v>1.02</v>
      </c>
      <c r="L53" s="44">
        <v>1.0157</v>
      </c>
      <c r="M53" s="42">
        <v>0.9882</v>
      </c>
      <c r="N53" s="42">
        <v>0.9887</v>
      </c>
      <c r="O53" s="44">
        <v>1.019</v>
      </c>
      <c r="P53" s="44">
        <v>1.0315</v>
      </c>
    </row>
    <row r="54" s="19" customFormat="1" spans="1:16">
      <c r="A54" s="42" t="s">
        <v>121</v>
      </c>
      <c r="B54" s="42" t="s">
        <v>162</v>
      </c>
      <c r="C54" s="42">
        <v>171</v>
      </c>
      <c r="D54" s="42">
        <v>172</v>
      </c>
      <c r="E54" s="42">
        <v>176</v>
      </c>
      <c r="F54" s="42">
        <v>179</v>
      </c>
      <c r="G54" s="42">
        <v>179</v>
      </c>
      <c r="H54" s="42">
        <v>184</v>
      </c>
      <c r="I54" s="42">
        <v>179</v>
      </c>
      <c r="J54" s="42">
        <v>0.551</v>
      </c>
      <c r="K54" s="42">
        <v>0.5587</v>
      </c>
      <c r="L54" s="42">
        <v>0.5711</v>
      </c>
      <c r="M54" s="42">
        <v>0.578</v>
      </c>
      <c r="N54" s="42">
        <v>0.5784</v>
      </c>
      <c r="O54" s="42">
        <v>0.599</v>
      </c>
      <c r="P54" s="42">
        <v>0.5824</v>
      </c>
    </row>
    <row r="55" s="19" customFormat="1" spans="1:16">
      <c r="A55" s="42" t="s">
        <v>121</v>
      </c>
      <c r="B55" s="42" t="s">
        <v>163</v>
      </c>
      <c r="C55" s="42">
        <v>503</v>
      </c>
      <c r="D55" s="42">
        <v>490</v>
      </c>
      <c r="E55" s="42">
        <v>489</v>
      </c>
      <c r="F55" s="42">
        <v>489</v>
      </c>
      <c r="G55" s="42">
        <v>489</v>
      </c>
      <c r="H55" s="42">
        <v>483</v>
      </c>
      <c r="I55" s="42">
        <v>480</v>
      </c>
      <c r="J55" s="44">
        <v>1.6208</v>
      </c>
      <c r="K55" s="44">
        <v>1.5918</v>
      </c>
      <c r="L55" s="44">
        <v>1.5868</v>
      </c>
      <c r="M55" s="44">
        <v>1.5791</v>
      </c>
      <c r="N55" s="44">
        <v>1.58</v>
      </c>
      <c r="O55" s="44">
        <v>1.5724</v>
      </c>
      <c r="P55" s="44">
        <v>1.5618</v>
      </c>
    </row>
    <row r="56" s="19" customFormat="1" spans="1:16">
      <c r="A56" s="42" t="s">
        <v>123</v>
      </c>
      <c r="B56" s="42" t="s">
        <v>164</v>
      </c>
      <c r="C56" s="42">
        <v>370</v>
      </c>
      <c r="D56" s="42">
        <v>367</v>
      </c>
      <c r="E56" s="42">
        <v>367</v>
      </c>
      <c r="F56" s="42">
        <v>367</v>
      </c>
      <c r="G56" s="42">
        <v>367</v>
      </c>
      <c r="H56" s="42">
        <v>362</v>
      </c>
      <c r="I56" s="42">
        <v>361</v>
      </c>
      <c r="J56" s="44">
        <v>1.2427</v>
      </c>
      <c r="K56" s="44">
        <v>1.2213</v>
      </c>
      <c r="L56" s="44">
        <v>1.2223</v>
      </c>
      <c r="M56" s="44">
        <v>1.2399</v>
      </c>
      <c r="N56" s="44">
        <v>1.2441</v>
      </c>
      <c r="O56" s="44">
        <v>1.2127</v>
      </c>
      <c r="P56" s="44">
        <v>1.2094</v>
      </c>
    </row>
    <row r="57" s="19" customFormat="1" spans="1:16">
      <c r="A57" s="42" t="s">
        <v>123</v>
      </c>
      <c r="B57" s="42" t="s">
        <v>165</v>
      </c>
      <c r="C57" s="42">
        <v>233</v>
      </c>
      <c r="D57" s="42">
        <v>239</v>
      </c>
      <c r="E57" s="42">
        <v>238</v>
      </c>
      <c r="F57" s="42">
        <v>224</v>
      </c>
      <c r="G57" s="42">
        <v>222</v>
      </c>
      <c r="H57" s="42">
        <v>227</v>
      </c>
      <c r="I57" s="42">
        <v>228</v>
      </c>
      <c r="J57" s="42">
        <v>0.7825</v>
      </c>
      <c r="K57" s="42">
        <v>0.7953</v>
      </c>
      <c r="L57" s="42">
        <v>0.7927</v>
      </c>
      <c r="M57" s="42">
        <v>0.7568</v>
      </c>
      <c r="N57" s="42">
        <v>0.7525</v>
      </c>
      <c r="O57" s="42">
        <v>0.7605</v>
      </c>
      <c r="P57" s="42">
        <v>0.7638</v>
      </c>
    </row>
    <row r="58" s="19" customFormat="1" spans="1:16">
      <c r="A58" s="42" t="s">
        <v>123</v>
      </c>
      <c r="B58" s="42" t="s">
        <v>166</v>
      </c>
      <c r="C58" s="42">
        <v>123</v>
      </c>
      <c r="D58" s="42">
        <v>130</v>
      </c>
      <c r="E58" s="42">
        <v>130</v>
      </c>
      <c r="F58" s="42">
        <v>127</v>
      </c>
      <c r="G58" s="42">
        <v>126</v>
      </c>
      <c r="H58" s="42">
        <v>137</v>
      </c>
      <c r="I58" s="42">
        <v>137</v>
      </c>
      <c r="J58" s="42">
        <v>0.4131</v>
      </c>
      <c r="K58" s="42">
        <v>0.4326</v>
      </c>
      <c r="L58" s="42">
        <v>0.433</v>
      </c>
      <c r="M58" s="42">
        <v>0.4291</v>
      </c>
      <c r="N58" s="42">
        <v>0.4271</v>
      </c>
      <c r="O58" s="42">
        <v>0.459</v>
      </c>
      <c r="P58" s="42">
        <v>0.459</v>
      </c>
    </row>
    <row r="59" s="19" customFormat="1" spans="1:16">
      <c r="A59" s="42" t="s">
        <v>123</v>
      </c>
      <c r="B59" s="42" t="s">
        <v>167</v>
      </c>
      <c r="C59" s="42">
        <v>465</v>
      </c>
      <c r="D59" s="42">
        <v>466</v>
      </c>
      <c r="E59" s="42">
        <v>466</v>
      </c>
      <c r="F59" s="42">
        <v>466</v>
      </c>
      <c r="G59" s="42">
        <v>465</v>
      </c>
      <c r="H59" s="42">
        <v>468</v>
      </c>
      <c r="I59" s="42">
        <v>468</v>
      </c>
      <c r="J59" s="44">
        <v>1.5617</v>
      </c>
      <c r="K59" s="44">
        <v>1.5507</v>
      </c>
      <c r="L59" s="44">
        <v>1.552</v>
      </c>
      <c r="M59" s="44">
        <v>1.5743</v>
      </c>
      <c r="N59" s="44">
        <v>1.5763</v>
      </c>
      <c r="O59" s="44">
        <v>1.5678</v>
      </c>
      <c r="P59" s="44">
        <v>1.5678</v>
      </c>
    </row>
    <row r="60" s="19" customFormat="1" spans="1:16">
      <c r="A60" s="42" t="s">
        <v>125</v>
      </c>
      <c r="B60" s="42" t="s">
        <v>168</v>
      </c>
      <c r="C60" s="42">
        <v>506</v>
      </c>
      <c r="D60" s="42">
        <v>490</v>
      </c>
      <c r="E60" s="42">
        <v>490</v>
      </c>
      <c r="F60" s="42">
        <v>514</v>
      </c>
      <c r="G60" s="42">
        <v>515</v>
      </c>
      <c r="H60" s="42">
        <v>496</v>
      </c>
      <c r="I60" s="42">
        <v>497</v>
      </c>
      <c r="J60" s="44">
        <v>1.5392</v>
      </c>
      <c r="K60" s="44">
        <v>1.4973</v>
      </c>
      <c r="L60" s="44">
        <v>1.4973</v>
      </c>
      <c r="M60" s="44">
        <v>1.5552</v>
      </c>
      <c r="N60" s="44">
        <v>1.5582</v>
      </c>
      <c r="O60" s="44">
        <v>1.5215</v>
      </c>
      <c r="P60" s="44">
        <v>1.521</v>
      </c>
    </row>
    <row r="61" s="19" customFormat="1" spans="1:16">
      <c r="A61" s="42" t="s">
        <v>125</v>
      </c>
      <c r="B61" s="42" t="s">
        <v>169</v>
      </c>
      <c r="C61" s="42">
        <v>165</v>
      </c>
      <c r="D61" s="42">
        <v>175</v>
      </c>
      <c r="E61" s="42">
        <v>174</v>
      </c>
      <c r="F61" s="42">
        <v>163</v>
      </c>
      <c r="G61" s="42">
        <v>162</v>
      </c>
      <c r="H61" s="42">
        <v>170</v>
      </c>
      <c r="I61" s="42">
        <v>168</v>
      </c>
      <c r="J61" s="42">
        <v>0.5019</v>
      </c>
      <c r="K61" s="42">
        <v>0.5348</v>
      </c>
      <c r="L61" s="42">
        <v>0.5317</v>
      </c>
      <c r="M61" s="42">
        <v>0.4932</v>
      </c>
      <c r="N61" s="42">
        <v>0.4902</v>
      </c>
      <c r="O61" s="42">
        <v>0.5215</v>
      </c>
      <c r="P61" s="42">
        <v>0.5142</v>
      </c>
    </row>
    <row r="62" s="19" customFormat="1" spans="1:16">
      <c r="A62" s="42" t="s">
        <v>125</v>
      </c>
      <c r="B62" s="42" t="s">
        <v>170</v>
      </c>
      <c r="C62" s="42">
        <v>179</v>
      </c>
      <c r="D62" s="42">
        <v>178</v>
      </c>
      <c r="E62" s="42">
        <v>179</v>
      </c>
      <c r="F62" s="42">
        <v>177</v>
      </c>
      <c r="G62" s="42">
        <v>177</v>
      </c>
      <c r="H62" s="42">
        <v>186</v>
      </c>
      <c r="I62" s="42">
        <v>188</v>
      </c>
      <c r="J62" s="42">
        <v>0.5445</v>
      </c>
      <c r="K62" s="42">
        <v>0.5439</v>
      </c>
      <c r="L62" s="42">
        <v>0.547</v>
      </c>
      <c r="M62" s="42">
        <v>0.5356</v>
      </c>
      <c r="N62" s="42">
        <v>0.5356</v>
      </c>
      <c r="O62" s="42">
        <v>0.5706</v>
      </c>
      <c r="P62" s="42">
        <v>0.5754</v>
      </c>
    </row>
    <row r="63" s="19" customFormat="1" spans="1:16">
      <c r="A63" s="42" t="s">
        <v>125</v>
      </c>
      <c r="B63" s="42" t="s">
        <v>171</v>
      </c>
      <c r="C63" s="42">
        <v>465</v>
      </c>
      <c r="D63" s="42">
        <v>466</v>
      </c>
      <c r="E63" s="42">
        <v>466</v>
      </c>
      <c r="F63" s="42">
        <v>468</v>
      </c>
      <c r="G63" s="42">
        <v>468</v>
      </c>
      <c r="H63" s="42">
        <v>452</v>
      </c>
      <c r="I63" s="42">
        <v>454</v>
      </c>
      <c r="J63" s="44">
        <v>1.4144</v>
      </c>
      <c r="K63" s="44">
        <v>1.424</v>
      </c>
      <c r="L63" s="44">
        <v>1.424</v>
      </c>
      <c r="M63" s="44">
        <v>1.416</v>
      </c>
      <c r="N63" s="44">
        <v>1.416</v>
      </c>
      <c r="O63" s="44">
        <v>1.3865</v>
      </c>
      <c r="P63" s="44">
        <v>1.3894</v>
      </c>
    </row>
    <row r="64" s="19" customFormat="1" spans="1:16">
      <c r="A64" s="42" t="s">
        <v>127</v>
      </c>
      <c r="B64" s="42" t="s">
        <v>172</v>
      </c>
      <c r="C64" s="42">
        <v>424</v>
      </c>
      <c r="D64" s="42">
        <v>425</v>
      </c>
      <c r="E64" s="42">
        <v>425</v>
      </c>
      <c r="F64" s="42">
        <v>420</v>
      </c>
      <c r="G64" s="42">
        <v>421</v>
      </c>
      <c r="H64" s="42">
        <v>422</v>
      </c>
      <c r="I64" s="42">
        <v>421</v>
      </c>
      <c r="J64" s="44">
        <v>1</v>
      </c>
      <c r="K64" s="44">
        <v>1</v>
      </c>
      <c r="L64" s="44">
        <v>1</v>
      </c>
      <c r="M64" s="44">
        <v>1</v>
      </c>
      <c r="N64" s="44">
        <v>1</v>
      </c>
      <c r="O64" s="44">
        <v>1</v>
      </c>
      <c r="P64" s="44">
        <v>1</v>
      </c>
    </row>
    <row r="65" s="19" customFormat="1" spans="1:16">
      <c r="A65" s="42" t="s">
        <v>129</v>
      </c>
      <c r="B65" s="42" t="s">
        <v>173</v>
      </c>
      <c r="C65" s="42">
        <v>185</v>
      </c>
      <c r="D65" s="42">
        <v>185</v>
      </c>
      <c r="E65" s="42">
        <v>185</v>
      </c>
      <c r="F65" s="42">
        <v>188</v>
      </c>
      <c r="G65" s="42">
        <v>188</v>
      </c>
      <c r="H65" s="42">
        <v>185</v>
      </c>
      <c r="I65" s="42">
        <v>189</v>
      </c>
      <c r="J65" s="42">
        <v>0.4258</v>
      </c>
      <c r="K65" s="42">
        <v>0.4277</v>
      </c>
      <c r="L65" s="42">
        <v>0.4268</v>
      </c>
      <c r="M65" s="42">
        <v>0.4367</v>
      </c>
      <c r="N65" s="42">
        <v>0.4372</v>
      </c>
      <c r="O65" s="42">
        <v>0.4302</v>
      </c>
      <c r="P65" s="42">
        <v>0.439</v>
      </c>
    </row>
    <row r="66" s="19" customFormat="1" spans="1:16">
      <c r="A66" s="42" t="s">
        <v>129</v>
      </c>
      <c r="B66" s="42" t="s">
        <v>174</v>
      </c>
      <c r="C66" s="42">
        <v>684</v>
      </c>
      <c r="D66" s="42">
        <v>680</v>
      </c>
      <c r="E66" s="42">
        <v>682</v>
      </c>
      <c r="F66" s="42">
        <v>673</v>
      </c>
      <c r="G66" s="42">
        <v>672</v>
      </c>
      <c r="H66" s="42">
        <v>675</v>
      </c>
      <c r="I66" s="42">
        <v>672</v>
      </c>
      <c r="J66" s="44">
        <v>1.5742</v>
      </c>
      <c r="K66" s="44">
        <v>1.5723</v>
      </c>
      <c r="L66" s="44">
        <v>1.5732</v>
      </c>
      <c r="M66" s="44">
        <v>1.5633</v>
      </c>
      <c r="N66" s="44">
        <v>1.5628</v>
      </c>
      <c r="O66" s="44">
        <v>1.5698</v>
      </c>
      <c r="P66" s="44">
        <v>1.561</v>
      </c>
    </row>
    <row r="67" s="19" customFormat="1" spans="1:16">
      <c r="A67" s="42" t="s">
        <v>131</v>
      </c>
      <c r="B67" s="42" t="s">
        <v>175</v>
      </c>
      <c r="C67" s="42">
        <v>36</v>
      </c>
      <c r="D67" s="42">
        <v>34</v>
      </c>
      <c r="E67" s="42">
        <v>34</v>
      </c>
      <c r="F67" s="42">
        <v>40</v>
      </c>
      <c r="G67" s="42">
        <v>40</v>
      </c>
      <c r="H67" s="42">
        <v>35</v>
      </c>
      <c r="I67" s="42">
        <v>35</v>
      </c>
      <c r="J67" s="44">
        <v>1.35</v>
      </c>
      <c r="K67" s="44">
        <v>1.275</v>
      </c>
      <c r="L67" s="44">
        <v>1.275</v>
      </c>
      <c r="M67" s="44">
        <v>1.5</v>
      </c>
      <c r="N67" s="44">
        <v>1.5</v>
      </c>
      <c r="O67" s="44">
        <v>1.3125</v>
      </c>
      <c r="P67" s="44">
        <v>1.3125</v>
      </c>
    </row>
    <row r="68" s="19" customFormat="1" spans="1:16">
      <c r="A68" s="42" t="s">
        <v>131</v>
      </c>
      <c r="B68" s="42" t="s">
        <v>176</v>
      </c>
      <c r="C68" s="42">
        <v>24</v>
      </c>
      <c r="D68" s="42">
        <v>25</v>
      </c>
      <c r="E68" s="42">
        <v>25</v>
      </c>
      <c r="F68" s="42">
        <v>22</v>
      </c>
      <c r="G68" s="42">
        <v>22</v>
      </c>
      <c r="H68" s="42">
        <v>24</v>
      </c>
      <c r="I68" s="42">
        <v>24</v>
      </c>
      <c r="J68" s="42">
        <v>0.9</v>
      </c>
      <c r="K68" s="42">
        <v>0.9375</v>
      </c>
      <c r="L68" s="42">
        <v>0.9375</v>
      </c>
      <c r="M68" s="42">
        <v>0.825</v>
      </c>
      <c r="N68" s="42">
        <v>0.825</v>
      </c>
      <c r="O68" s="42">
        <v>0.9</v>
      </c>
      <c r="P68" s="42">
        <v>0.9</v>
      </c>
    </row>
    <row r="69" s="19" customFormat="1" spans="1:16">
      <c r="A69" s="40" t="s">
        <v>131</v>
      </c>
      <c r="B69" s="40" t="s">
        <v>177</v>
      </c>
      <c r="C69" s="40">
        <v>20</v>
      </c>
      <c r="D69" s="40">
        <v>21</v>
      </c>
      <c r="E69" s="40">
        <v>21</v>
      </c>
      <c r="F69" s="40">
        <v>18</v>
      </c>
      <c r="G69" s="40">
        <v>18</v>
      </c>
      <c r="H69" s="40">
        <v>21</v>
      </c>
      <c r="I69" s="40">
        <v>21</v>
      </c>
      <c r="J69" s="40">
        <v>0.75</v>
      </c>
      <c r="K69" s="40">
        <v>0.7875</v>
      </c>
      <c r="L69" s="40">
        <v>0.7875</v>
      </c>
      <c r="M69" s="40">
        <v>0.675</v>
      </c>
      <c r="N69" s="40">
        <v>0.675</v>
      </c>
      <c r="O69" s="40">
        <v>0.7875</v>
      </c>
      <c r="P69" s="40">
        <v>0.7875</v>
      </c>
    </row>
    <row r="70" s="19" customFormat="1" spans="1:16">
      <c r="A70" s="55" t="s">
        <v>178</v>
      </c>
      <c r="B70" s="55"/>
      <c r="C70" s="55"/>
      <c r="D70" s="55"/>
      <c r="E70" s="55"/>
      <c r="F70" s="55"/>
      <c r="G70" s="55"/>
      <c r="H70" s="55"/>
      <c r="I70" s="55"/>
      <c r="J70" s="42"/>
      <c r="K70" s="42"/>
      <c r="L70" s="42"/>
      <c r="M70" s="42"/>
      <c r="N70" s="42"/>
      <c r="O70" s="42"/>
      <c r="P70" s="42"/>
    </row>
    <row r="71" s="19" customFormat="1" spans="1:16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="19" customFormat="1" spans="1:16">
      <c r="A72" s="48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  <row r="76" s="15" customFormat="1" spans="10:16">
      <c r="J76" s="19"/>
      <c r="K76" s="19"/>
      <c r="L76" s="19"/>
      <c r="M76" s="19"/>
      <c r="N76" s="19"/>
      <c r="O76" s="19"/>
      <c r="P76" s="19"/>
    </row>
    <row r="77" s="15" customFormat="1" spans="10:16">
      <c r="J77" s="19"/>
      <c r="K77" s="19"/>
      <c r="L77" s="19"/>
      <c r="M77" s="19"/>
      <c r="N77" s="19"/>
      <c r="O77" s="19"/>
      <c r="P77" s="19"/>
    </row>
    <row r="78" s="19" customFormat="1" ht="13.8" customHeight="1"/>
    <row r="97" s="19" customFormat="1" spans="2:9">
      <c r="B97" s="57"/>
      <c r="C97" s="57"/>
      <c r="D97" s="57"/>
      <c r="E97" s="57"/>
      <c r="F97" s="57"/>
      <c r="G97" s="56"/>
      <c r="H97" s="56"/>
      <c r="I97" s="56"/>
    </row>
  </sheetData>
  <mergeCells count="4">
    <mergeCell ref="C4:I4"/>
    <mergeCell ref="J4:P4"/>
    <mergeCell ref="A4:A5"/>
    <mergeCell ref="B4:B5"/>
  </mergeCells>
  <conditionalFormatting sqref="S6:Y2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{8d9c5216-e63a-4ac1-9cf6-f2d5fcbf3848}</x14:id>
        </ext>
      </extLst>
    </cfRule>
  </conditionalFormatting>
  <conditionalFormatting sqref="S30:Y5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{549559be-fdb8-45fd-b1c9-6fa09bc08f55}</x14:id>
        </ext>
      </extLst>
    </cfRule>
  </conditionalFormatting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d9c5216-e63a-4ac1-9cf6-f2d5fcbf384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S6:Y26</xm:sqref>
        </x14:conditionalFormatting>
        <x14:conditionalFormatting xmlns:xm="http://schemas.microsoft.com/office/excel/2006/main">
          <x14:cfRule type="dataBar" id="{549559be-fdb8-45fd-b1c9-6fa09bc08f5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S30:Y50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zoomScale="161" zoomScaleNormal="161" workbookViewId="0">
      <selection activeCell="A1" sqref="A1"/>
    </sheetView>
  </sheetViews>
  <sheetFormatPr defaultColWidth="14.8461538461538" defaultRowHeight="15.2"/>
  <cols>
    <col min="1" max="1" width="23.2019230769231" style="17" customWidth="1"/>
    <col min="2" max="15" width="14.8461538461538" style="17" customWidth="1"/>
    <col min="16" max="16" width="17.8653846153846" style="17" customWidth="1"/>
    <col min="17" max="17" width="20.0288461538462" style="17" customWidth="1"/>
    <col min="18" max="18" width="19.5288461538462" style="17" customWidth="1"/>
    <col min="19" max="19" width="21.8653846153846" style="17" customWidth="1"/>
    <col min="20" max="16383" width="14.8461538461538" style="17" customWidth="1"/>
    <col min="16384" max="16384" width="14.8461538461538" style="17"/>
  </cols>
  <sheetData>
    <row r="1" s="17" customFormat="1" ht="17.6" spans="1:1">
      <c r="A1" s="21" t="s">
        <v>179</v>
      </c>
    </row>
    <row r="3" s="17" customFormat="1" spans="1:8">
      <c r="A3" s="22" t="s">
        <v>1</v>
      </c>
      <c r="B3" s="22" t="s">
        <v>180</v>
      </c>
      <c r="C3" s="22" t="s">
        <v>181</v>
      </c>
      <c r="D3" s="22" t="s">
        <v>182</v>
      </c>
      <c r="E3" s="22" t="s">
        <v>182</v>
      </c>
      <c r="F3" s="22" t="s">
        <v>183</v>
      </c>
      <c r="G3" s="22" t="s">
        <v>184</v>
      </c>
      <c r="H3" s="22" t="s">
        <v>133</v>
      </c>
    </row>
    <row r="4" s="17" customFormat="1" ht="16" spans="1:8">
      <c r="A4" s="14" t="s">
        <v>185</v>
      </c>
      <c r="B4" s="17">
        <v>69</v>
      </c>
      <c r="C4" s="17">
        <v>11</v>
      </c>
      <c r="D4" s="17">
        <v>2</v>
      </c>
      <c r="E4" s="17">
        <v>12</v>
      </c>
      <c r="F4" s="17">
        <v>0</v>
      </c>
      <c r="G4" s="17">
        <v>1</v>
      </c>
      <c r="H4" s="32">
        <f>SUM(B4:G4)</f>
        <v>95</v>
      </c>
    </row>
    <row r="5" s="17" customFormat="1" ht="16" spans="1:8">
      <c r="A5" s="14" t="s">
        <v>186</v>
      </c>
      <c r="B5" s="17">
        <v>62</v>
      </c>
      <c r="C5" s="17">
        <v>11</v>
      </c>
      <c r="D5" s="17">
        <v>3</v>
      </c>
      <c r="E5" s="17">
        <v>13</v>
      </c>
      <c r="F5" s="17">
        <v>1</v>
      </c>
      <c r="G5" s="17">
        <v>0</v>
      </c>
      <c r="H5" s="32">
        <f t="shared" ref="H5:H11" si="0">SUM(B5:G5)</f>
        <v>90</v>
      </c>
    </row>
    <row r="6" s="17" customFormat="1" ht="16" spans="1:8">
      <c r="A6" s="14" t="s">
        <v>187</v>
      </c>
      <c r="B6" s="17">
        <v>64</v>
      </c>
      <c r="C6" s="17">
        <v>10</v>
      </c>
      <c r="D6" s="17">
        <v>2</v>
      </c>
      <c r="E6" s="17">
        <v>14</v>
      </c>
      <c r="F6" s="17">
        <v>1</v>
      </c>
      <c r="G6" s="17">
        <v>0</v>
      </c>
      <c r="H6" s="32">
        <f t="shared" si="0"/>
        <v>91</v>
      </c>
    </row>
    <row r="7" s="17" customFormat="1" ht="16" spans="1:8">
      <c r="A7" s="14" t="s">
        <v>188</v>
      </c>
      <c r="B7" s="17">
        <v>68</v>
      </c>
      <c r="C7" s="17">
        <v>8</v>
      </c>
      <c r="D7" s="17">
        <v>4</v>
      </c>
      <c r="E7" s="17">
        <v>11</v>
      </c>
      <c r="F7" s="17">
        <v>1</v>
      </c>
      <c r="G7" s="17">
        <v>0</v>
      </c>
      <c r="H7" s="32">
        <f t="shared" si="0"/>
        <v>92</v>
      </c>
    </row>
    <row r="8" s="17" customFormat="1" ht="16" spans="1:8">
      <c r="A8" s="14" t="s">
        <v>189</v>
      </c>
      <c r="B8" s="17">
        <v>69</v>
      </c>
      <c r="C8" s="17">
        <v>8</v>
      </c>
      <c r="D8" s="17">
        <v>4</v>
      </c>
      <c r="E8" s="17">
        <v>11</v>
      </c>
      <c r="F8" s="17">
        <v>1</v>
      </c>
      <c r="G8" s="17">
        <v>0</v>
      </c>
      <c r="H8" s="32">
        <f t="shared" si="0"/>
        <v>93</v>
      </c>
    </row>
    <row r="9" s="17" customFormat="1" ht="16" spans="1:8">
      <c r="A9" s="14" t="s">
        <v>190</v>
      </c>
      <c r="B9" s="17">
        <v>67</v>
      </c>
      <c r="C9" s="17">
        <v>8</v>
      </c>
      <c r="D9" s="17">
        <v>3</v>
      </c>
      <c r="E9" s="17">
        <v>10</v>
      </c>
      <c r="F9" s="17">
        <v>0</v>
      </c>
      <c r="G9" s="17">
        <v>1</v>
      </c>
      <c r="H9" s="32">
        <f t="shared" si="0"/>
        <v>89</v>
      </c>
    </row>
    <row r="10" s="17" customFormat="1" ht="16" spans="1:8">
      <c r="A10" s="16" t="s">
        <v>191</v>
      </c>
      <c r="B10" s="17">
        <v>64</v>
      </c>
      <c r="C10" s="17">
        <v>8</v>
      </c>
      <c r="D10" s="17">
        <v>5</v>
      </c>
      <c r="E10" s="17">
        <v>12</v>
      </c>
      <c r="F10" s="17">
        <v>0</v>
      </c>
      <c r="G10" s="17">
        <v>1</v>
      </c>
      <c r="H10" s="32">
        <f t="shared" si="0"/>
        <v>90</v>
      </c>
    </row>
    <row r="11" s="17" customFormat="1" spans="1:8">
      <c r="A11" s="17" t="s">
        <v>133</v>
      </c>
      <c r="B11" s="17">
        <v>726</v>
      </c>
      <c r="C11" s="17">
        <v>98</v>
      </c>
      <c r="D11" s="17">
        <v>37</v>
      </c>
      <c r="E11" s="17">
        <v>131</v>
      </c>
      <c r="F11" s="17">
        <v>6</v>
      </c>
      <c r="G11" s="17">
        <v>5</v>
      </c>
      <c r="H11" s="32">
        <f t="shared" si="0"/>
        <v>1003</v>
      </c>
    </row>
    <row r="12" spans="1:8">
      <c r="A12" s="18" t="s">
        <v>192</v>
      </c>
      <c r="B12" s="23">
        <f>B11/H11</f>
        <v>0.72382851445663</v>
      </c>
      <c r="C12" s="23">
        <f>C11/H11</f>
        <v>0.0977068793619143</v>
      </c>
      <c r="D12" s="23">
        <f>D11/H11</f>
        <v>0.036889332003988</v>
      </c>
      <c r="E12" s="23">
        <f>E11/H11</f>
        <v>0.130608175473579</v>
      </c>
      <c r="F12" s="23">
        <f>F11/H11</f>
        <v>0.00598205383848455</v>
      </c>
      <c r="G12" s="23">
        <f>G11/H11</f>
        <v>0.00498504486540379</v>
      </c>
      <c r="H12" s="18"/>
    </row>
    <row r="13" spans="1:1">
      <c r="A13" s="24"/>
    </row>
    <row r="14" ht="16.8" spans="1:7">
      <c r="A14"/>
      <c r="B14"/>
      <c r="C14"/>
      <c r="D14"/>
      <c r="E14"/>
      <c r="F14"/>
      <c r="G14" s="12"/>
    </row>
    <row r="15" ht="16.8" spans="1:6">
      <c r="A15"/>
      <c r="B15"/>
      <c r="C15"/>
      <c r="D15"/>
      <c r="E15"/>
      <c r="F15"/>
    </row>
    <row r="16" ht="34" spans="1:19">
      <c r="A16" s="25" t="s">
        <v>193</v>
      </c>
      <c r="B16" s="13" t="s">
        <v>194</v>
      </c>
      <c r="C16" s="13" t="s">
        <v>195</v>
      </c>
      <c r="D16" s="13" t="s">
        <v>196</v>
      </c>
      <c r="E16" s="13" t="s">
        <v>197</v>
      </c>
      <c r="F16" s="13" t="s">
        <v>198</v>
      </c>
      <c r="G16" s="33" t="s">
        <v>199</v>
      </c>
      <c r="H16" s="13" t="s">
        <v>200</v>
      </c>
      <c r="I16" s="13" t="s">
        <v>201</v>
      </c>
      <c r="J16" s="13" t="s">
        <v>202</v>
      </c>
      <c r="K16" s="13" t="s">
        <v>203</v>
      </c>
      <c r="L16" s="13" t="s">
        <v>204</v>
      </c>
      <c r="M16" s="33" t="s">
        <v>205</v>
      </c>
      <c r="N16" s="33" t="s">
        <v>206</v>
      </c>
      <c r="O16" s="33" t="s">
        <v>207</v>
      </c>
      <c r="P16" s="33" t="s">
        <v>208</v>
      </c>
      <c r="Q16" s="33" t="s">
        <v>209</v>
      </c>
      <c r="R16" s="33" t="s">
        <v>210</v>
      </c>
      <c r="S16" s="33" t="s">
        <v>211</v>
      </c>
    </row>
    <row r="17" ht="16.8" spans="1:19">
      <c r="A17" s="14" t="s">
        <v>185</v>
      </c>
      <c r="B17" s="26">
        <v>69</v>
      </c>
      <c r="C17" s="27">
        <v>0</v>
      </c>
      <c r="D17" s="27">
        <v>0</v>
      </c>
      <c r="E17" s="26">
        <v>11</v>
      </c>
      <c r="F17" s="26">
        <v>2</v>
      </c>
      <c r="G17" s="26">
        <v>0</v>
      </c>
      <c r="H17" s="26">
        <v>1</v>
      </c>
      <c r="I17" s="28">
        <v>2</v>
      </c>
      <c r="J17" s="26">
        <v>2</v>
      </c>
      <c r="K17" s="26">
        <v>1</v>
      </c>
      <c r="L17" s="26">
        <v>2</v>
      </c>
      <c r="M17" s="27">
        <v>1</v>
      </c>
      <c r="N17" s="26">
        <v>0</v>
      </c>
      <c r="O17" s="27">
        <v>3</v>
      </c>
      <c r="P17" s="26">
        <v>0</v>
      </c>
      <c r="Q17" s="27">
        <v>0</v>
      </c>
      <c r="R17" s="19">
        <v>1</v>
      </c>
      <c r="S17" s="27">
        <v>0</v>
      </c>
    </row>
    <row r="18" ht="16.8" spans="1:19">
      <c r="A18" s="14" t="s">
        <v>186</v>
      </c>
      <c r="B18" s="28">
        <v>60</v>
      </c>
      <c r="C18" s="28">
        <v>2</v>
      </c>
      <c r="D18" s="28">
        <v>2</v>
      </c>
      <c r="E18" s="28">
        <v>9</v>
      </c>
      <c r="F18" s="28">
        <v>3</v>
      </c>
      <c r="G18" s="28">
        <v>0</v>
      </c>
      <c r="H18" s="28">
        <v>1</v>
      </c>
      <c r="I18" s="28">
        <v>2</v>
      </c>
      <c r="J18" s="28">
        <v>3</v>
      </c>
      <c r="K18" s="28">
        <v>0</v>
      </c>
      <c r="L18" s="27">
        <v>2</v>
      </c>
      <c r="M18" s="28">
        <v>0</v>
      </c>
      <c r="N18" s="27">
        <v>1</v>
      </c>
      <c r="O18" s="27">
        <v>4</v>
      </c>
      <c r="P18" s="27">
        <v>1</v>
      </c>
      <c r="Q18" s="27">
        <v>0</v>
      </c>
      <c r="R18" s="27">
        <v>0</v>
      </c>
      <c r="S18" s="27">
        <v>0</v>
      </c>
    </row>
    <row r="19" ht="16.8" spans="1:19">
      <c r="A19" s="14" t="s">
        <v>187</v>
      </c>
      <c r="B19" s="27">
        <v>63</v>
      </c>
      <c r="C19" s="27">
        <v>1</v>
      </c>
      <c r="D19" s="27">
        <v>2</v>
      </c>
      <c r="E19" s="27">
        <v>8</v>
      </c>
      <c r="F19" s="27">
        <v>2</v>
      </c>
      <c r="G19" s="27">
        <v>0</v>
      </c>
      <c r="H19" s="27">
        <v>1</v>
      </c>
      <c r="I19" s="27">
        <v>2</v>
      </c>
      <c r="J19" s="27">
        <v>4</v>
      </c>
      <c r="K19" s="27">
        <v>0</v>
      </c>
      <c r="L19" s="27">
        <v>2</v>
      </c>
      <c r="M19" s="27">
        <v>0</v>
      </c>
      <c r="N19" s="27">
        <v>1</v>
      </c>
      <c r="O19" s="27">
        <v>4</v>
      </c>
      <c r="P19" s="27">
        <v>1</v>
      </c>
      <c r="Q19" s="27">
        <v>0</v>
      </c>
      <c r="R19" s="27">
        <v>0</v>
      </c>
      <c r="S19" s="27">
        <v>0</v>
      </c>
    </row>
    <row r="20" ht="16.8" spans="1:19">
      <c r="A20" s="14" t="s">
        <v>188</v>
      </c>
      <c r="B20" s="27">
        <v>68</v>
      </c>
      <c r="C20" s="27">
        <v>0</v>
      </c>
      <c r="D20" s="27">
        <v>2</v>
      </c>
      <c r="E20" s="27">
        <v>6</v>
      </c>
      <c r="F20" s="27">
        <v>4</v>
      </c>
      <c r="G20" s="27">
        <v>0</v>
      </c>
      <c r="H20" s="27">
        <v>1</v>
      </c>
      <c r="I20" s="27">
        <v>1</v>
      </c>
      <c r="J20" s="27">
        <v>2</v>
      </c>
      <c r="K20" s="27">
        <v>1</v>
      </c>
      <c r="L20" s="27">
        <v>2</v>
      </c>
      <c r="M20" s="27">
        <v>1</v>
      </c>
      <c r="N20" s="27">
        <v>1</v>
      </c>
      <c r="O20" s="27">
        <v>1</v>
      </c>
      <c r="P20" s="27">
        <v>1</v>
      </c>
      <c r="Q20" s="27">
        <v>1</v>
      </c>
      <c r="R20" s="27">
        <v>0</v>
      </c>
      <c r="S20" s="27">
        <v>0</v>
      </c>
    </row>
    <row r="21" ht="16.8" spans="1:19">
      <c r="A21" s="14" t="s">
        <v>189</v>
      </c>
      <c r="B21" s="27">
        <v>69</v>
      </c>
      <c r="C21" s="27">
        <v>0</v>
      </c>
      <c r="D21" s="27">
        <v>2</v>
      </c>
      <c r="E21" s="27">
        <v>6</v>
      </c>
      <c r="F21" s="27">
        <v>4</v>
      </c>
      <c r="G21" s="27">
        <v>0</v>
      </c>
      <c r="H21" s="27">
        <v>1</v>
      </c>
      <c r="I21" s="27">
        <v>1</v>
      </c>
      <c r="J21" s="27">
        <v>2</v>
      </c>
      <c r="K21" s="27">
        <v>1</v>
      </c>
      <c r="L21" s="27">
        <v>2</v>
      </c>
      <c r="M21" s="27">
        <v>1</v>
      </c>
      <c r="N21" s="27">
        <v>1</v>
      </c>
      <c r="O21" s="27">
        <v>1</v>
      </c>
      <c r="P21" s="27">
        <v>1</v>
      </c>
      <c r="Q21" s="27">
        <v>1</v>
      </c>
      <c r="R21" s="27">
        <v>0</v>
      </c>
      <c r="S21" s="27">
        <v>0</v>
      </c>
    </row>
    <row r="22" ht="16.8" spans="1:19">
      <c r="A22" s="14" t="s">
        <v>190</v>
      </c>
      <c r="B22" s="27">
        <v>64</v>
      </c>
      <c r="C22" s="27">
        <v>3</v>
      </c>
      <c r="D22" s="27">
        <v>1</v>
      </c>
      <c r="E22" s="27">
        <v>7</v>
      </c>
      <c r="F22" s="27">
        <v>2</v>
      </c>
      <c r="G22" s="27">
        <v>1</v>
      </c>
      <c r="H22" s="27">
        <v>1</v>
      </c>
      <c r="I22" s="27">
        <v>1</v>
      </c>
      <c r="J22" s="27">
        <v>2</v>
      </c>
      <c r="K22" s="27">
        <v>1</v>
      </c>
      <c r="L22" s="27">
        <v>2</v>
      </c>
      <c r="M22" s="27">
        <v>0</v>
      </c>
      <c r="N22" s="27">
        <v>1</v>
      </c>
      <c r="O22" s="27">
        <v>2</v>
      </c>
      <c r="P22" s="27">
        <v>0</v>
      </c>
      <c r="Q22" s="27">
        <v>0</v>
      </c>
      <c r="R22" s="27">
        <v>0</v>
      </c>
      <c r="S22" s="27">
        <v>1</v>
      </c>
    </row>
    <row r="23" ht="16.8" spans="1:19">
      <c r="A23" s="29" t="s">
        <v>191</v>
      </c>
      <c r="B23" s="30">
        <v>62</v>
      </c>
      <c r="C23" s="30">
        <v>2</v>
      </c>
      <c r="D23" s="30">
        <v>1</v>
      </c>
      <c r="E23" s="30">
        <v>7</v>
      </c>
      <c r="F23" s="30">
        <v>4</v>
      </c>
      <c r="G23" s="30">
        <v>1</v>
      </c>
      <c r="H23" s="30">
        <v>1</v>
      </c>
      <c r="I23" s="30">
        <v>2</v>
      </c>
      <c r="J23" s="30">
        <v>3</v>
      </c>
      <c r="K23" s="30">
        <v>1</v>
      </c>
      <c r="L23" s="30">
        <v>2</v>
      </c>
      <c r="M23" s="30">
        <v>0</v>
      </c>
      <c r="N23" s="30">
        <v>1</v>
      </c>
      <c r="O23" s="30">
        <v>2</v>
      </c>
      <c r="P23" s="30">
        <v>0</v>
      </c>
      <c r="Q23" s="30">
        <v>0</v>
      </c>
      <c r="R23" s="30">
        <v>1</v>
      </c>
      <c r="S23" s="30">
        <v>0</v>
      </c>
    </row>
    <row r="24" ht="16.8" spans="1:19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  <row r="25" ht="16.8" spans="1:6">
      <c r="A25"/>
      <c r="B25"/>
      <c r="C25"/>
      <c r="D25"/>
      <c r="E25"/>
      <c r="F25"/>
    </row>
    <row r="26" ht="16.8" spans="1:6">
      <c r="A26"/>
      <c r="B26"/>
      <c r="C26"/>
      <c r="D26"/>
      <c r="E26"/>
      <c r="F26"/>
    </row>
    <row r="27" ht="16.8" spans="1:6">
      <c r="A27"/>
      <c r="B27"/>
      <c r="C27"/>
      <c r="D27"/>
      <c r="E27"/>
      <c r="F27"/>
    </row>
    <row r="28" ht="16.8" spans="1:6">
      <c r="A28"/>
      <c r="B28"/>
      <c r="C28"/>
      <c r="D28"/>
      <c r="E28"/>
      <c r="F28"/>
    </row>
    <row r="29" ht="16.8" spans="1:6">
      <c r="A29"/>
      <c r="B29"/>
      <c r="C29"/>
      <c r="D29"/>
      <c r="E29"/>
      <c r="F29"/>
    </row>
    <row r="30" ht="16.8" spans="1:6">
      <c r="A30"/>
      <c r="B30"/>
      <c r="C30"/>
      <c r="D30"/>
      <c r="E30"/>
      <c r="F30"/>
    </row>
    <row r="31" ht="16.8" spans="1:6">
      <c r="A31"/>
      <c r="B31"/>
      <c r="C31"/>
      <c r="D31"/>
      <c r="E31"/>
      <c r="F31"/>
    </row>
    <row r="32" ht="16.8" spans="1:6">
      <c r="A32"/>
      <c r="B32"/>
      <c r="C32"/>
      <c r="D32"/>
      <c r="E32"/>
      <c r="F32"/>
    </row>
    <row r="33" ht="16.8" spans="1:6">
      <c r="A33"/>
      <c r="B33"/>
      <c r="C33"/>
      <c r="D33"/>
      <c r="E33"/>
      <c r="F33"/>
    </row>
    <row r="34" ht="16.8" spans="1:6">
      <c r="A34"/>
      <c r="B34"/>
      <c r="C34"/>
      <c r="D34"/>
      <c r="E34"/>
      <c r="F34"/>
    </row>
    <row r="35" ht="16.8" spans="1:6">
      <c r="A35"/>
      <c r="B35"/>
      <c r="C35"/>
      <c r="D35"/>
      <c r="E35"/>
      <c r="F35"/>
    </row>
    <row r="36" ht="16.8" spans="1:6">
      <c r="A36"/>
      <c r="B36"/>
      <c r="C36"/>
      <c r="D36"/>
      <c r="E36"/>
      <c r="F36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zoomScale="126" zoomScaleNormal="126" workbookViewId="0">
      <selection activeCell="A1" sqref="A1"/>
    </sheetView>
  </sheetViews>
  <sheetFormatPr defaultColWidth="13.4519230769231" defaultRowHeight="16.8" outlineLevelCol="5"/>
  <cols>
    <col min="1" max="1" width="33.4903846153846" customWidth="1"/>
    <col min="2" max="16375" width="13.4519230769231" customWidth="1"/>
  </cols>
  <sheetData>
    <row r="1" ht="17.6" spans="1:1">
      <c r="A1" s="11" t="s">
        <v>212</v>
      </c>
    </row>
    <row r="2" spans="1:6">
      <c r="A2" s="12"/>
      <c r="B2" s="12"/>
      <c r="C2" s="12"/>
      <c r="D2" s="12"/>
      <c r="E2" s="12"/>
      <c r="F2" s="12"/>
    </row>
    <row r="3" spans="1:6">
      <c r="A3" s="13" t="s">
        <v>1</v>
      </c>
      <c r="B3" s="13" t="s">
        <v>213</v>
      </c>
      <c r="C3" s="13" t="s">
        <v>214</v>
      </c>
      <c r="D3" s="13" t="s">
        <v>215</v>
      </c>
      <c r="E3" s="13" t="s">
        <v>216</v>
      </c>
      <c r="F3" s="13" t="s">
        <v>133</v>
      </c>
    </row>
    <row r="4" spans="1:6">
      <c r="A4" s="14" t="s">
        <v>185</v>
      </c>
      <c r="B4" s="12">
        <v>25</v>
      </c>
      <c r="C4" s="12">
        <v>29</v>
      </c>
      <c r="D4" s="12">
        <v>1</v>
      </c>
      <c r="E4" s="12">
        <v>1</v>
      </c>
      <c r="F4" s="12">
        <v>56</v>
      </c>
    </row>
    <row r="5" spans="1:6">
      <c r="A5" s="14" t="s">
        <v>186</v>
      </c>
      <c r="B5" s="12">
        <v>21</v>
      </c>
      <c r="C5" s="12">
        <v>21</v>
      </c>
      <c r="D5" s="12">
        <v>1</v>
      </c>
      <c r="E5" s="12">
        <v>3</v>
      </c>
      <c r="F5" s="12">
        <v>46</v>
      </c>
    </row>
    <row r="6" spans="1:6">
      <c r="A6" s="14" t="s">
        <v>187</v>
      </c>
      <c r="B6" s="12">
        <v>20</v>
      </c>
      <c r="C6" s="12">
        <v>20</v>
      </c>
      <c r="D6" s="12">
        <v>1</v>
      </c>
      <c r="E6" s="12">
        <v>1</v>
      </c>
      <c r="F6" s="12">
        <v>42</v>
      </c>
    </row>
    <row r="7" spans="1:6">
      <c r="A7" s="14" t="s">
        <v>188</v>
      </c>
      <c r="B7" s="12">
        <v>19</v>
      </c>
      <c r="C7" s="12">
        <v>19</v>
      </c>
      <c r="D7" s="12">
        <v>0</v>
      </c>
      <c r="E7" s="12">
        <v>1</v>
      </c>
      <c r="F7" s="12">
        <v>39</v>
      </c>
    </row>
    <row r="8" spans="1:6">
      <c r="A8" s="14" t="s">
        <v>189</v>
      </c>
      <c r="B8" s="12">
        <v>19</v>
      </c>
      <c r="C8" s="12">
        <v>19</v>
      </c>
      <c r="D8" s="12">
        <v>0</v>
      </c>
      <c r="E8" s="12">
        <v>1</v>
      </c>
      <c r="F8" s="12">
        <v>39</v>
      </c>
    </row>
    <row r="9" spans="1:6">
      <c r="A9" s="14" t="s">
        <v>190</v>
      </c>
      <c r="B9" s="15">
        <v>25</v>
      </c>
      <c r="C9" s="15">
        <v>20</v>
      </c>
      <c r="D9" s="15">
        <v>9</v>
      </c>
      <c r="E9" s="15">
        <v>6</v>
      </c>
      <c r="F9" s="12">
        <v>60</v>
      </c>
    </row>
    <row r="10" spans="1:6">
      <c r="A10" s="16" t="s">
        <v>191</v>
      </c>
      <c r="B10" s="15">
        <v>25</v>
      </c>
      <c r="C10" s="15">
        <v>23</v>
      </c>
      <c r="D10" s="15">
        <v>10</v>
      </c>
      <c r="E10" s="15">
        <v>7</v>
      </c>
      <c r="F10" s="12">
        <v>65</v>
      </c>
    </row>
    <row r="11" spans="1:6">
      <c r="A11" s="17" t="s">
        <v>133</v>
      </c>
      <c r="B11" s="15">
        <f t="shared" ref="B11:F11" si="0">SUM(B4:B10)</f>
        <v>154</v>
      </c>
      <c r="C11" s="15">
        <f t="shared" si="0"/>
        <v>151</v>
      </c>
      <c r="D11" s="15">
        <f t="shared" si="0"/>
        <v>22</v>
      </c>
      <c r="E11" s="15">
        <f t="shared" si="0"/>
        <v>20</v>
      </c>
      <c r="F11" s="15">
        <f t="shared" si="0"/>
        <v>347</v>
      </c>
    </row>
    <row r="12" spans="1:6">
      <c r="A12" s="18" t="s">
        <v>217</v>
      </c>
      <c r="B12" s="18">
        <v>44.38</v>
      </c>
      <c r="C12" s="18">
        <v>43.52</v>
      </c>
      <c r="D12" s="18">
        <v>6.34</v>
      </c>
      <c r="E12" s="18">
        <v>5.76</v>
      </c>
      <c r="F12" s="18" t="s">
        <v>218</v>
      </c>
    </row>
    <row r="13" spans="1:6">
      <c r="A13" s="17"/>
      <c r="B13" s="17"/>
      <c r="C13" s="17"/>
      <c r="D13" s="17"/>
      <c r="E13" s="17"/>
      <c r="F13" s="17"/>
    </row>
    <row r="14" spans="1:6">
      <c r="A14" s="13" t="s">
        <v>1</v>
      </c>
      <c r="B14" s="13" t="s">
        <v>219</v>
      </c>
      <c r="C14" s="13" t="s">
        <v>220</v>
      </c>
      <c r="D14" s="13" t="s">
        <v>221</v>
      </c>
      <c r="E14" s="13" t="s">
        <v>222</v>
      </c>
      <c r="F14" s="13" t="s">
        <v>133</v>
      </c>
    </row>
    <row r="15" spans="1:6">
      <c r="A15" s="14" t="s">
        <v>185</v>
      </c>
      <c r="B15" s="15">
        <v>39</v>
      </c>
      <c r="C15" s="15">
        <v>13</v>
      </c>
      <c r="D15" s="15">
        <v>0</v>
      </c>
      <c r="E15" s="15">
        <v>4</v>
      </c>
      <c r="F15" s="19">
        <f t="shared" ref="F15:F22" si="1">SUM(B15:E15)</f>
        <v>56</v>
      </c>
    </row>
    <row r="16" spans="1:6">
      <c r="A16" s="14" t="s">
        <v>186</v>
      </c>
      <c r="B16" s="15">
        <v>34</v>
      </c>
      <c r="C16" s="15">
        <v>8</v>
      </c>
      <c r="D16" s="15">
        <v>0</v>
      </c>
      <c r="E16" s="15">
        <v>4</v>
      </c>
      <c r="F16" s="19">
        <f t="shared" si="1"/>
        <v>46</v>
      </c>
    </row>
    <row r="17" spans="1:6">
      <c r="A17" s="14" t="s">
        <v>187</v>
      </c>
      <c r="B17" s="15">
        <v>30</v>
      </c>
      <c r="C17" s="15">
        <v>8</v>
      </c>
      <c r="D17" s="15">
        <v>0</v>
      </c>
      <c r="E17" s="15">
        <v>4</v>
      </c>
      <c r="F17" s="19">
        <f t="shared" si="1"/>
        <v>42</v>
      </c>
    </row>
    <row r="18" spans="1:6">
      <c r="A18" s="14" t="s">
        <v>188</v>
      </c>
      <c r="B18" s="15">
        <v>27</v>
      </c>
      <c r="C18" s="15">
        <v>8</v>
      </c>
      <c r="D18" s="15">
        <v>4</v>
      </c>
      <c r="E18" s="15">
        <v>0</v>
      </c>
      <c r="F18" s="19">
        <f t="shared" si="1"/>
        <v>39</v>
      </c>
    </row>
    <row r="19" spans="1:6">
      <c r="A19" s="14" t="s">
        <v>189</v>
      </c>
      <c r="B19" s="15">
        <v>27</v>
      </c>
      <c r="C19" s="15">
        <v>8</v>
      </c>
      <c r="D19" s="15">
        <v>4</v>
      </c>
      <c r="E19" s="15">
        <v>0</v>
      </c>
      <c r="F19" s="19">
        <f t="shared" si="1"/>
        <v>39</v>
      </c>
    </row>
    <row r="20" spans="1:6">
      <c r="A20" s="14" t="s">
        <v>190</v>
      </c>
      <c r="B20" s="15">
        <v>51</v>
      </c>
      <c r="C20" s="15">
        <v>5</v>
      </c>
      <c r="D20" s="15">
        <v>0</v>
      </c>
      <c r="E20" s="15">
        <v>4</v>
      </c>
      <c r="F20" s="19">
        <f t="shared" si="1"/>
        <v>60</v>
      </c>
    </row>
    <row r="21" spans="1:6">
      <c r="A21" s="16" t="s">
        <v>191</v>
      </c>
      <c r="B21" s="15">
        <v>55</v>
      </c>
      <c r="C21" s="15">
        <v>6</v>
      </c>
      <c r="D21" s="15">
        <v>0</v>
      </c>
      <c r="E21" s="15">
        <v>4</v>
      </c>
      <c r="F21" s="19">
        <f t="shared" si="1"/>
        <v>65</v>
      </c>
    </row>
    <row r="22" spans="1:6">
      <c r="A22" s="17" t="s">
        <v>133</v>
      </c>
      <c r="B22" s="19">
        <f>SUM(B15:B21)</f>
        <v>263</v>
      </c>
      <c r="C22" s="19">
        <f>SUM(C15:C21)</f>
        <v>56</v>
      </c>
      <c r="D22" s="19">
        <f>SUM(D15:D21)</f>
        <v>8</v>
      </c>
      <c r="E22" s="19">
        <f>SUM(E15:E21)</f>
        <v>20</v>
      </c>
      <c r="F22" s="19">
        <f t="shared" si="1"/>
        <v>347</v>
      </c>
    </row>
    <row r="23" spans="1:6">
      <c r="A23" s="18" t="s">
        <v>217</v>
      </c>
      <c r="B23" s="20">
        <v>70.32</v>
      </c>
      <c r="C23" s="20">
        <v>14.97</v>
      </c>
      <c r="D23" s="20">
        <v>2.14</v>
      </c>
      <c r="E23" s="20">
        <v>5.35</v>
      </c>
      <c r="F23" s="20" t="s">
        <v>218</v>
      </c>
    </row>
    <row r="24" spans="1:6">
      <c r="A24" s="19"/>
      <c r="B24" s="19"/>
      <c r="C24" s="19"/>
      <c r="D24" s="19"/>
      <c r="E24" s="19"/>
      <c r="F24" s="19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workbookViewId="0">
      <selection activeCell="G13" sqref="G13"/>
    </sheetView>
  </sheetViews>
  <sheetFormatPr defaultColWidth="18.1057692307692" defaultRowHeight="16.8" outlineLevelCol="5"/>
  <cols>
    <col min="1" max="1" width="18.1057692307692" style="1"/>
    <col min="2" max="2" width="21.4711538461538" style="1" customWidth="1"/>
    <col min="3" max="3" width="18.1057692307692" style="1" customWidth="1"/>
    <col min="5" max="5" width="23.0769230769231" style="1" customWidth="1"/>
    <col min="6" max="16376" width="18.1057692307692" style="1" customWidth="1"/>
    <col min="16377" max="16384" width="18.1057692307692" style="1"/>
  </cols>
  <sheetData>
    <row r="1" ht="17.6" spans="1:1">
      <c r="A1" s="2" t="s">
        <v>223</v>
      </c>
    </row>
    <row r="2" ht="17.6" spans="1:1">
      <c r="A2" s="3"/>
    </row>
    <row r="3" spans="1:6">
      <c r="A3" s="4" t="s">
        <v>224</v>
      </c>
      <c r="B3" s="4" t="s">
        <v>225</v>
      </c>
      <c r="C3" s="4" t="s">
        <v>226</v>
      </c>
      <c r="D3" s="4" t="s">
        <v>227</v>
      </c>
      <c r="E3" s="4" t="s">
        <v>225</v>
      </c>
      <c r="F3" s="4" t="s">
        <v>226</v>
      </c>
    </row>
    <row r="4" spans="1:6">
      <c r="A4" s="5" t="s">
        <v>66</v>
      </c>
      <c r="B4" s="1">
        <v>0.0180090106770351</v>
      </c>
      <c r="C4" s="1" t="s">
        <v>228</v>
      </c>
      <c r="D4" s="5" t="s">
        <v>229</v>
      </c>
      <c r="E4" s="1">
        <v>0.0520338520338521</v>
      </c>
      <c r="F4" s="1" t="s">
        <v>228</v>
      </c>
    </row>
    <row r="5" spans="1:6">
      <c r="A5" s="5" t="s">
        <v>230</v>
      </c>
      <c r="B5" s="1">
        <v>0.0146027201145311</v>
      </c>
      <c r="C5" s="1" t="s">
        <v>228</v>
      </c>
      <c r="D5" s="5" t="s">
        <v>231</v>
      </c>
      <c r="E5" s="1">
        <v>0.0317829457364341</v>
      </c>
      <c r="F5" s="1" t="s">
        <v>228</v>
      </c>
    </row>
    <row r="6" spans="1:6">
      <c r="A6" s="5" t="s">
        <v>232</v>
      </c>
      <c r="B6" s="1">
        <v>0.0132385984089391</v>
      </c>
      <c r="C6" s="1" t="s">
        <v>228</v>
      </c>
      <c r="D6" s="5" t="s">
        <v>233</v>
      </c>
      <c r="E6" s="1">
        <v>0.0391249775865161</v>
      </c>
      <c r="F6" s="1" t="s">
        <v>228</v>
      </c>
    </row>
    <row r="7" spans="1:6">
      <c r="A7" s="5" t="s">
        <v>234</v>
      </c>
      <c r="B7" s="1">
        <v>0.0274298540965208</v>
      </c>
      <c r="C7" s="1" t="s">
        <v>228</v>
      </c>
      <c r="D7" s="5" t="s">
        <v>235</v>
      </c>
      <c r="E7" s="1">
        <v>0.0437794763376159</v>
      </c>
      <c r="F7" s="1" t="s">
        <v>228</v>
      </c>
    </row>
    <row r="8" spans="1:6">
      <c r="A8" s="5" t="s">
        <v>236</v>
      </c>
      <c r="B8" s="1">
        <v>0.015986895986896</v>
      </c>
      <c r="C8" s="1" t="s">
        <v>228</v>
      </c>
      <c r="D8" s="5" t="s">
        <v>237</v>
      </c>
      <c r="E8" s="1">
        <v>0.0276157804459691</v>
      </c>
      <c r="F8" s="1" t="s">
        <v>228</v>
      </c>
    </row>
    <row r="9" spans="1:6">
      <c r="A9" s="5" t="s">
        <v>238</v>
      </c>
      <c r="B9" s="1">
        <v>0.01019955654102</v>
      </c>
      <c r="C9" s="1" t="s">
        <v>228</v>
      </c>
      <c r="D9" s="5" t="s">
        <v>239</v>
      </c>
      <c r="E9" s="1">
        <v>0.0690305545077329</v>
      </c>
      <c r="F9" s="1" t="s">
        <v>228</v>
      </c>
    </row>
    <row r="10" spans="1:6">
      <c r="A10" s="5" t="s">
        <v>240</v>
      </c>
      <c r="B10" s="1">
        <v>0.00884652981427175</v>
      </c>
      <c r="C10" s="1" t="s">
        <v>228</v>
      </c>
      <c r="D10" s="5" t="s">
        <v>241</v>
      </c>
      <c r="E10" s="1">
        <v>0.0294037145650049</v>
      </c>
      <c r="F10" s="1" t="s">
        <v>228</v>
      </c>
    </row>
    <row r="11" spans="1:6">
      <c r="A11" s="5" t="s">
        <v>68</v>
      </c>
      <c r="B11" s="1">
        <v>0.0316311260755706</v>
      </c>
      <c r="C11" s="1" t="s">
        <v>228</v>
      </c>
      <c r="D11" s="5" t="s">
        <v>242</v>
      </c>
      <c r="E11" s="1">
        <v>0.0373147533731475</v>
      </c>
      <c r="F11" s="1" t="s">
        <v>228</v>
      </c>
    </row>
    <row r="12" spans="1:6">
      <c r="A12" s="5" t="s">
        <v>64</v>
      </c>
      <c r="B12" s="1">
        <v>0.0210276679841897</v>
      </c>
      <c r="C12" s="1" t="s">
        <v>228</v>
      </c>
      <c r="D12" s="5" t="s">
        <v>243</v>
      </c>
      <c r="E12" s="1">
        <v>0.00211935303959844</v>
      </c>
      <c r="F12" s="1" t="s">
        <v>228</v>
      </c>
    </row>
    <row r="13" spans="1:6">
      <c r="A13" s="5" t="s">
        <v>244</v>
      </c>
      <c r="B13" s="1">
        <v>0.0145394835050007</v>
      </c>
      <c r="C13" s="1" t="s">
        <v>228</v>
      </c>
      <c r="D13" s="5" t="s">
        <v>245</v>
      </c>
      <c r="E13" s="1">
        <v>0.038946998946999</v>
      </c>
      <c r="F13" s="1" t="s">
        <v>228</v>
      </c>
    </row>
    <row r="14" spans="1:6">
      <c r="A14" s="5" t="s">
        <v>70</v>
      </c>
      <c r="B14" s="1">
        <v>0.00862470862470863</v>
      </c>
      <c r="C14" s="1" t="s">
        <v>228</v>
      </c>
      <c r="D14" s="5" t="s">
        <v>246</v>
      </c>
      <c r="E14" s="1">
        <v>0.0607954545454545</v>
      </c>
      <c r="F14" s="1" t="s">
        <v>228</v>
      </c>
    </row>
    <row r="15" spans="1:6">
      <c r="A15" s="5" t="s">
        <v>60</v>
      </c>
      <c r="B15" s="1">
        <v>0.031434184675835</v>
      </c>
      <c r="C15" s="1" t="s">
        <v>228</v>
      </c>
      <c r="D15" s="5" t="s">
        <v>247</v>
      </c>
      <c r="E15" s="1">
        <v>0.0582988057518889</v>
      </c>
      <c r="F15" s="1" t="s">
        <v>228</v>
      </c>
    </row>
    <row r="16" spans="1:6">
      <c r="A16" s="5" t="s">
        <v>248</v>
      </c>
      <c r="B16" s="1">
        <v>0.0216117216117216</v>
      </c>
      <c r="C16" s="1" t="s">
        <v>228</v>
      </c>
      <c r="D16" s="5" t="s">
        <v>249</v>
      </c>
      <c r="E16" s="1">
        <v>0.0601990049751244</v>
      </c>
      <c r="F16" s="1" t="s">
        <v>228</v>
      </c>
    </row>
    <row r="17" spans="1:6">
      <c r="A17" s="5" t="s">
        <v>250</v>
      </c>
      <c r="B17" s="1">
        <v>0.00174565123855185</v>
      </c>
      <c r="C17" s="1" t="s">
        <v>228</v>
      </c>
      <c r="D17" s="5" t="s">
        <v>251</v>
      </c>
      <c r="E17" s="1">
        <v>0.0429061991686246</v>
      </c>
      <c r="F17" s="1" t="s">
        <v>228</v>
      </c>
    </row>
    <row r="18" spans="1:6">
      <c r="A18" s="5" t="s">
        <v>252</v>
      </c>
      <c r="B18" s="1">
        <v>0.0155271725519659</v>
      </c>
      <c r="C18" s="1" t="s">
        <v>228</v>
      </c>
      <c r="D18" s="5" t="s">
        <v>253</v>
      </c>
      <c r="E18" s="1">
        <v>0.0274143302180685</v>
      </c>
      <c r="F18" s="1" t="s">
        <v>228</v>
      </c>
    </row>
    <row r="19" spans="1:6">
      <c r="A19" s="5" t="s">
        <v>254</v>
      </c>
      <c r="B19" s="1">
        <v>0.0344666173934467</v>
      </c>
      <c r="C19" s="1" t="s">
        <v>228</v>
      </c>
      <c r="D19" s="5" t="s">
        <v>255</v>
      </c>
      <c r="E19" s="1">
        <v>0.0548736462093863</v>
      </c>
      <c r="F19" s="1" t="s">
        <v>228</v>
      </c>
    </row>
    <row r="20" spans="1:6">
      <c r="A20" s="5" t="s">
        <v>256</v>
      </c>
      <c r="B20" s="1">
        <v>0.0156015601560156</v>
      </c>
      <c r="C20" s="1" t="s">
        <v>228</v>
      </c>
      <c r="D20" s="5" t="s">
        <v>257</v>
      </c>
      <c r="E20" s="1">
        <v>0.0316953316953317</v>
      </c>
      <c r="F20" s="1" t="s">
        <v>228</v>
      </c>
    </row>
    <row r="21" spans="1:6">
      <c r="A21" s="5" t="s">
        <v>258</v>
      </c>
      <c r="B21" s="1">
        <v>0.0331613431613432</v>
      </c>
      <c r="C21" s="1" t="s">
        <v>228</v>
      </c>
      <c r="D21" s="5" t="s">
        <v>259</v>
      </c>
      <c r="E21" s="1">
        <v>0.0356749311294766</v>
      </c>
      <c r="F21" s="1" t="s">
        <v>228</v>
      </c>
    </row>
    <row r="22" spans="1:6">
      <c r="A22" s="5" t="s">
        <v>260</v>
      </c>
      <c r="B22" s="1">
        <v>0.0262283855504194</v>
      </c>
      <c r="C22" s="1" t="s">
        <v>228</v>
      </c>
      <c r="D22" s="5" t="s">
        <v>261</v>
      </c>
      <c r="E22" s="1">
        <v>0.0560311284046693</v>
      </c>
      <c r="F22" s="1" t="s">
        <v>228</v>
      </c>
    </row>
    <row r="23" spans="1:6">
      <c r="A23" s="5" t="s">
        <v>262</v>
      </c>
      <c r="B23" s="1">
        <v>0.0220581449007845</v>
      </c>
      <c r="C23" s="1" t="s">
        <v>228</v>
      </c>
      <c r="D23" s="5" t="s">
        <v>263</v>
      </c>
      <c r="E23" s="1">
        <v>0.043859649122807</v>
      </c>
      <c r="F23" s="1" t="s">
        <v>228</v>
      </c>
    </row>
    <row r="24" spans="1:6">
      <c r="A24" s="5" t="s">
        <v>264</v>
      </c>
      <c r="B24" s="1">
        <v>0.016019847598795</v>
      </c>
      <c r="C24" s="1" t="s">
        <v>228</v>
      </c>
      <c r="D24" s="5" t="s">
        <v>265</v>
      </c>
      <c r="E24" s="1">
        <v>0.0353269537480064</v>
      </c>
      <c r="F24" s="1" t="s">
        <v>228</v>
      </c>
    </row>
    <row r="25" spans="1:6">
      <c r="A25" s="5" t="s">
        <v>266</v>
      </c>
      <c r="B25" s="1">
        <v>0.00792834000381171</v>
      </c>
      <c r="C25" s="1" t="s">
        <v>228</v>
      </c>
      <c r="D25" s="5" t="s">
        <v>267</v>
      </c>
      <c r="E25" s="1">
        <v>0.0345</v>
      </c>
      <c r="F25" s="1" t="s">
        <v>228</v>
      </c>
    </row>
    <row r="26" spans="1:6">
      <c r="A26" s="5" t="s">
        <v>268</v>
      </c>
      <c r="B26" s="1">
        <v>0.0116940328394073</v>
      </c>
      <c r="C26" s="1" t="s">
        <v>228</v>
      </c>
      <c r="D26" s="5" t="s">
        <v>269</v>
      </c>
      <c r="E26" s="1">
        <v>0.0653141585344975</v>
      </c>
      <c r="F26" s="1" t="s">
        <v>228</v>
      </c>
    </row>
    <row r="27" spans="1:6">
      <c r="A27" s="5" t="s">
        <v>270</v>
      </c>
      <c r="B27" s="1">
        <v>0.0193712829226848</v>
      </c>
      <c r="C27" s="1" t="s">
        <v>228</v>
      </c>
      <c r="D27" s="5" t="s">
        <v>271</v>
      </c>
      <c r="E27" s="1">
        <v>0.0616233766233766</v>
      </c>
      <c r="F27" s="1" t="s">
        <v>228</v>
      </c>
    </row>
    <row r="28" spans="1:6">
      <c r="A28" s="5" t="s">
        <v>272</v>
      </c>
      <c r="B28" s="1">
        <v>0.00830527497194164</v>
      </c>
      <c r="C28" s="1" t="s">
        <v>228</v>
      </c>
      <c r="D28" s="5" t="s">
        <v>273</v>
      </c>
      <c r="E28" s="1">
        <v>0.0301877470355731</v>
      </c>
      <c r="F28" s="1" t="s">
        <v>228</v>
      </c>
    </row>
    <row r="29" spans="1:6">
      <c r="A29" s="5" t="s">
        <v>274</v>
      </c>
      <c r="B29" s="1">
        <v>0.0115875738517248</v>
      </c>
      <c r="C29" s="1" t="s">
        <v>228</v>
      </c>
      <c r="D29" s="5" t="s">
        <v>275</v>
      </c>
      <c r="E29" s="1">
        <v>0.0193891102257636</v>
      </c>
      <c r="F29" s="1" t="s">
        <v>228</v>
      </c>
    </row>
    <row r="30" spans="1:6">
      <c r="A30" s="5" t="s">
        <v>276</v>
      </c>
      <c r="B30" s="1">
        <v>0</v>
      </c>
      <c r="C30" s="1" t="s">
        <v>228</v>
      </c>
      <c r="D30" s="5" t="s">
        <v>277</v>
      </c>
      <c r="E30" s="1">
        <v>0.0828732475791299</v>
      </c>
      <c r="F30" s="1" t="s">
        <v>228</v>
      </c>
    </row>
    <row r="31" spans="1:6">
      <c r="A31" s="5" t="s">
        <v>278</v>
      </c>
      <c r="B31" s="1">
        <v>0.0053030303030303</v>
      </c>
      <c r="C31" s="1" t="s">
        <v>228</v>
      </c>
      <c r="D31" s="5" t="s">
        <v>279</v>
      </c>
      <c r="E31" s="1">
        <v>0.0440944881889764</v>
      </c>
      <c r="F31" s="1" t="s">
        <v>228</v>
      </c>
    </row>
    <row r="32" spans="1:6">
      <c r="A32" s="5" t="s">
        <v>280</v>
      </c>
      <c r="B32" s="1">
        <v>0.00484848484848485</v>
      </c>
      <c r="C32" s="1" t="s">
        <v>228</v>
      </c>
      <c r="D32" s="5" t="s">
        <v>281</v>
      </c>
      <c r="E32" s="1">
        <v>0.0603396603396604</v>
      </c>
      <c r="F32" s="1" t="s">
        <v>228</v>
      </c>
    </row>
    <row r="33" spans="1:6">
      <c r="A33" s="5" t="s">
        <v>282</v>
      </c>
      <c r="B33" s="1">
        <v>0.0106363232861236</v>
      </c>
      <c r="C33" s="1" t="s">
        <v>228</v>
      </c>
      <c r="D33" s="5" t="s">
        <v>283</v>
      </c>
      <c r="E33" s="1">
        <v>0.0759680134680137</v>
      </c>
      <c r="F33" s="1" t="s">
        <v>228</v>
      </c>
    </row>
    <row r="34" spans="1:6">
      <c r="A34" s="5" t="s">
        <v>284</v>
      </c>
      <c r="B34" s="1">
        <v>0.0103648732220161</v>
      </c>
      <c r="C34" s="1" t="s">
        <v>228</v>
      </c>
      <c r="D34" s="5" t="s">
        <v>285</v>
      </c>
      <c r="E34" s="1">
        <v>0.018475073313783</v>
      </c>
      <c r="F34" s="1" t="s">
        <v>228</v>
      </c>
    </row>
    <row r="35" spans="1:6">
      <c r="A35" s="5" t="s">
        <v>286</v>
      </c>
      <c r="B35" s="1">
        <v>0.0130081300813008</v>
      </c>
      <c r="C35" s="1" t="s">
        <v>228</v>
      </c>
      <c r="D35" s="5" t="s">
        <v>287</v>
      </c>
      <c r="E35" s="1">
        <v>0.0387373737373737</v>
      </c>
      <c r="F35" s="1" t="s">
        <v>228</v>
      </c>
    </row>
    <row r="36" spans="1:6">
      <c r="A36" s="5" t="s">
        <v>288</v>
      </c>
      <c r="B36" s="1">
        <v>0.00393120393120393</v>
      </c>
      <c r="C36" s="1" t="s">
        <v>228</v>
      </c>
      <c r="D36" s="6" t="s">
        <v>289</v>
      </c>
      <c r="E36" s="9">
        <v>0.00474308300395257</v>
      </c>
      <c r="F36" s="1" t="s">
        <v>228</v>
      </c>
    </row>
    <row r="37" spans="1:6">
      <c r="A37" s="5" t="s">
        <v>290</v>
      </c>
      <c r="B37" s="1">
        <v>0.018047138047138</v>
      </c>
      <c r="C37" s="1" t="s">
        <v>228</v>
      </c>
      <c r="D37" s="5" t="s">
        <v>291</v>
      </c>
      <c r="E37" s="1">
        <v>0.0478974769723668</v>
      </c>
      <c r="F37" s="1" t="s">
        <v>228</v>
      </c>
    </row>
    <row r="38" spans="1:6">
      <c r="A38" s="5" t="s">
        <v>292</v>
      </c>
      <c r="B38" s="1">
        <v>0.00561547680191748</v>
      </c>
      <c r="C38" s="1" t="s">
        <v>228</v>
      </c>
      <c r="D38" s="5" t="s">
        <v>293</v>
      </c>
      <c r="E38" s="1">
        <v>0.013903743315508</v>
      </c>
      <c r="F38" s="1" t="s">
        <v>228</v>
      </c>
    </row>
    <row r="39" spans="1:6">
      <c r="A39" s="5" t="s">
        <v>294</v>
      </c>
      <c r="B39" s="1">
        <v>0.0109662439721379</v>
      </c>
      <c r="C39" s="1" t="s">
        <v>228</v>
      </c>
      <c r="D39" s="5" t="s">
        <v>295</v>
      </c>
      <c r="E39" s="1">
        <v>0.0458590589738131</v>
      </c>
      <c r="F39" s="1" t="s">
        <v>228</v>
      </c>
    </row>
    <row r="40" spans="1:6">
      <c r="A40" s="5" t="s">
        <v>296</v>
      </c>
      <c r="B40" s="1">
        <v>0.012594297404424</v>
      </c>
      <c r="C40" s="1" t="s">
        <v>228</v>
      </c>
      <c r="D40" s="5" t="s">
        <v>297</v>
      </c>
      <c r="E40" s="1">
        <v>0.0496382510223341</v>
      </c>
      <c r="F40" s="1" t="s">
        <v>228</v>
      </c>
    </row>
    <row r="41" spans="1:6">
      <c r="A41" s="5" t="s">
        <v>298</v>
      </c>
      <c r="B41" s="1">
        <v>0.0138332477315528</v>
      </c>
      <c r="C41" s="1" t="s">
        <v>228</v>
      </c>
      <c r="D41" s="5" t="s">
        <v>299</v>
      </c>
      <c r="E41" s="1">
        <v>0.0475244755244755</v>
      </c>
      <c r="F41" s="1" t="s">
        <v>228</v>
      </c>
    </row>
    <row r="42" spans="1:6">
      <c r="A42" s="5" t="s">
        <v>300</v>
      </c>
      <c r="B42" s="1">
        <v>0.00923520923520924</v>
      </c>
      <c r="C42" s="1" t="s">
        <v>228</v>
      </c>
      <c r="D42" s="5" t="s">
        <v>301</v>
      </c>
      <c r="E42" s="1">
        <v>0.0349509483322433</v>
      </c>
      <c r="F42" s="1" t="s">
        <v>228</v>
      </c>
    </row>
    <row r="43" spans="1:6">
      <c r="A43" s="5" t="s">
        <v>302</v>
      </c>
      <c r="B43" s="1">
        <v>0.0109090909090909</v>
      </c>
      <c r="C43" s="1" t="s">
        <v>228</v>
      </c>
      <c r="D43" s="5" t="s">
        <v>303</v>
      </c>
      <c r="E43" s="1">
        <v>0.00409090909090909</v>
      </c>
      <c r="F43" s="1" t="s">
        <v>228</v>
      </c>
    </row>
    <row r="44" spans="1:6">
      <c r="A44" s="5" t="s">
        <v>304</v>
      </c>
      <c r="B44" s="1">
        <v>0.0175266175266175</v>
      </c>
      <c r="C44" s="1" t="s">
        <v>228</v>
      </c>
      <c r="D44" s="5" t="s">
        <v>305</v>
      </c>
      <c r="E44" s="1">
        <v>0.0464705882352941</v>
      </c>
      <c r="F44" s="1" t="s">
        <v>228</v>
      </c>
    </row>
    <row r="45" spans="1:6">
      <c r="A45" s="5" t="s">
        <v>306</v>
      </c>
      <c r="B45" s="1">
        <v>0.0140868140868141</v>
      </c>
      <c r="C45" s="1" t="s">
        <v>228</v>
      </c>
      <c r="D45" s="5" t="s">
        <v>307</v>
      </c>
      <c r="E45" s="1">
        <v>0.00746753246753247</v>
      </c>
      <c r="F45" s="1" t="s">
        <v>228</v>
      </c>
    </row>
    <row r="46" spans="1:6">
      <c r="A46" s="5" t="s">
        <v>308</v>
      </c>
      <c r="B46" s="1">
        <v>0.00147819660014782</v>
      </c>
      <c r="C46" s="1" t="s">
        <v>228</v>
      </c>
      <c r="D46" s="5" t="s">
        <v>309</v>
      </c>
      <c r="E46" s="1">
        <v>0.0291275475154568</v>
      </c>
      <c r="F46" s="1" t="s">
        <v>310</v>
      </c>
    </row>
    <row r="47" spans="1:6">
      <c r="A47" s="5" t="s">
        <v>311</v>
      </c>
      <c r="B47" s="1">
        <v>0.00767676767676768</v>
      </c>
      <c r="C47" s="1" t="s">
        <v>228</v>
      </c>
      <c r="D47" s="5" t="s">
        <v>312</v>
      </c>
      <c r="E47" s="1">
        <v>0.0335865863243385</v>
      </c>
      <c r="F47" s="1" t="s">
        <v>310</v>
      </c>
    </row>
    <row r="48" spans="1:6">
      <c r="A48" s="5" t="s">
        <v>313</v>
      </c>
      <c r="B48" s="1">
        <v>0.00435120435120435</v>
      </c>
      <c r="C48" s="1" t="s">
        <v>228</v>
      </c>
      <c r="D48" s="5" t="s">
        <v>314</v>
      </c>
      <c r="E48" s="1">
        <v>0.0151249800987104</v>
      </c>
      <c r="F48" s="1" t="s">
        <v>310</v>
      </c>
    </row>
    <row r="49" spans="1:6">
      <c r="A49" s="5" t="s">
        <v>315</v>
      </c>
      <c r="B49" s="1">
        <v>0.0263203463203463</v>
      </c>
      <c r="C49" s="1" t="s">
        <v>228</v>
      </c>
      <c r="D49" s="5" t="s">
        <v>316</v>
      </c>
      <c r="E49" s="1">
        <v>0.0530920955064512</v>
      </c>
      <c r="F49" s="1" t="s">
        <v>310</v>
      </c>
    </row>
    <row r="50" spans="1:6">
      <c r="A50" s="5" t="s">
        <v>317</v>
      </c>
      <c r="B50" s="1">
        <v>0.0148760330578512</v>
      </c>
      <c r="C50" s="1" t="s">
        <v>228</v>
      </c>
      <c r="D50" s="5" t="s">
        <v>318</v>
      </c>
      <c r="E50" s="1">
        <v>0.0227609427609428</v>
      </c>
      <c r="F50" s="1" t="s">
        <v>310</v>
      </c>
    </row>
    <row r="51" spans="1:6">
      <c r="A51" s="5" t="s">
        <v>319</v>
      </c>
      <c r="B51" s="1">
        <v>0.0208754208754209</v>
      </c>
      <c r="C51" s="1" t="s">
        <v>228</v>
      </c>
      <c r="D51" s="5" t="s">
        <v>320</v>
      </c>
      <c r="E51" s="1">
        <v>0.03004403004403</v>
      </c>
      <c r="F51" s="1" t="s">
        <v>321</v>
      </c>
    </row>
    <row r="52" spans="1:6">
      <c r="A52" s="5" t="s">
        <v>322</v>
      </c>
      <c r="B52" s="1">
        <v>0.0130832130832131</v>
      </c>
      <c r="C52" s="1" t="s">
        <v>228</v>
      </c>
      <c r="D52" s="5" t="s">
        <v>323</v>
      </c>
      <c r="E52" s="1">
        <v>0.0275061267359085</v>
      </c>
      <c r="F52" s="1" t="s">
        <v>321</v>
      </c>
    </row>
    <row r="53" spans="1:6">
      <c r="A53" s="5" t="s">
        <v>44</v>
      </c>
      <c r="B53" s="1">
        <v>0.0155207537560479</v>
      </c>
      <c r="C53" s="1" t="s">
        <v>228</v>
      </c>
      <c r="D53" s="5" t="s">
        <v>324</v>
      </c>
      <c r="E53" s="1">
        <v>0.0514073541741526</v>
      </c>
      <c r="F53" s="1" t="s">
        <v>321</v>
      </c>
    </row>
    <row r="54" spans="1:6">
      <c r="A54" s="5" t="s">
        <v>325</v>
      </c>
      <c r="B54" s="1">
        <v>0.0116284799211628</v>
      </c>
      <c r="C54" s="1" t="s">
        <v>228</v>
      </c>
      <c r="D54" s="5" t="s">
        <v>326</v>
      </c>
      <c r="E54" s="1">
        <v>0.00675428988682001</v>
      </c>
      <c r="F54" s="1" t="s">
        <v>321</v>
      </c>
    </row>
    <row r="55" spans="1:6">
      <c r="A55" s="7" t="s">
        <v>327</v>
      </c>
      <c r="B55" s="1">
        <v>0.0221033868092692</v>
      </c>
      <c r="C55" s="1" t="s">
        <v>228</v>
      </c>
      <c r="D55" s="5" t="s">
        <v>328</v>
      </c>
      <c r="E55" s="1">
        <v>0.0378358483621642</v>
      </c>
      <c r="F55" s="1" t="s">
        <v>321</v>
      </c>
    </row>
    <row r="56" spans="1:6">
      <c r="A56" s="5" t="s">
        <v>329</v>
      </c>
      <c r="B56" s="1">
        <v>0.00258467023172906</v>
      </c>
      <c r="C56" s="1" t="s">
        <v>228</v>
      </c>
      <c r="D56" s="5" t="s">
        <v>330</v>
      </c>
      <c r="E56" s="1">
        <v>0.0393100233100233</v>
      </c>
      <c r="F56" s="1" t="s">
        <v>321</v>
      </c>
    </row>
    <row r="57" spans="1:6">
      <c r="A57" s="5" t="s">
        <v>331</v>
      </c>
      <c r="B57" s="1">
        <v>0.0152028762198254</v>
      </c>
      <c r="C57" s="1" t="s">
        <v>228</v>
      </c>
      <c r="D57" s="8" t="s">
        <v>332</v>
      </c>
      <c r="E57" s="8">
        <f>AVERAGE(E4:E56)</f>
        <v>0.038845773249911</v>
      </c>
      <c r="F57" s="8"/>
    </row>
    <row r="58" spans="1:3">
      <c r="A58" s="5" t="s">
        <v>333</v>
      </c>
      <c r="B58" s="1">
        <v>0.0241526374859708</v>
      </c>
      <c r="C58" s="1" t="s">
        <v>228</v>
      </c>
    </row>
    <row r="59" spans="1:3">
      <c r="A59" s="5" t="s">
        <v>334</v>
      </c>
      <c r="B59" s="1">
        <v>0</v>
      </c>
      <c r="C59" s="1" t="s">
        <v>228</v>
      </c>
    </row>
    <row r="60" spans="1:3">
      <c r="A60" s="5" t="s">
        <v>335</v>
      </c>
      <c r="B60" s="1">
        <v>0.0225705329153605</v>
      </c>
      <c r="C60" s="1" t="s">
        <v>228</v>
      </c>
    </row>
    <row r="61" spans="1:3">
      <c r="A61" s="5" t="s">
        <v>336</v>
      </c>
      <c r="B61" s="1">
        <v>0.0197195838986884</v>
      </c>
      <c r="C61" s="1" t="s">
        <v>228</v>
      </c>
    </row>
    <row r="62" spans="1:3">
      <c r="A62" s="5" t="s">
        <v>337</v>
      </c>
      <c r="B62" s="1">
        <v>0.0076555023923445</v>
      </c>
      <c r="C62" s="1" t="s">
        <v>228</v>
      </c>
    </row>
    <row r="63" spans="1:5">
      <c r="A63" s="5" t="s">
        <v>338</v>
      </c>
      <c r="B63" s="1">
        <v>0.0181100950331719</v>
      </c>
      <c r="C63" s="1" t="s">
        <v>228</v>
      </c>
      <c r="D63" s="1"/>
      <c r="E63" s="10"/>
    </row>
    <row r="64" spans="1:4">
      <c r="A64" s="5" t="s">
        <v>339</v>
      </c>
      <c r="B64" s="1">
        <v>0.0119910590498826</v>
      </c>
      <c r="C64" s="1" t="s">
        <v>228</v>
      </c>
      <c r="D64" s="1"/>
    </row>
    <row r="65" spans="1:4">
      <c r="A65" s="5" t="s">
        <v>340</v>
      </c>
      <c r="B65" s="1">
        <v>0.0134877323749945</v>
      </c>
      <c r="C65" s="1" t="s">
        <v>310</v>
      </c>
      <c r="D65" s="1"/>
    </row>
    <row r="66" spans="1:4">
      <c r="A66" s="5" t="s">
        <v>341</v>
      </c>
      <c r="B66" s="1">
        <v>0.0215535741941194</v>
      </c>
      <c r="C66" s="1" t="s">
        <v>310</v>
      </c>
      <c r="D66" s="1"/>
    </row>
    <row r="67" spans="1:4">
      <c r="A67" s="5" t="s">
        <v>342</v>
      </c>
      <c r="B67" s="1">
        <v>0.0112491824722041</v>
      </c>
      <c r="C67" s="1" t="s">
        <v>310</v>
      </c>
      <c r="D67" s="1"/>
    </row>
    <row r="68" spans="1:4">
      <c r="A68" s="5" t="s">
        <v>343</v>
      </c>
      <c r="B68" s="1">
        <v>0.00187238236018724</v>
      </c>
      <c r="C68" s="1" t="s">
        <v>310</v>
      </c>
      <c r="D68" s="1"/>
    </row>
    <row r="69" spans="1:4">
      <c r="A69" s="5" t="s">
        <v>344</v>
      </c>
      <c r="B69" s="1">
        <v>0.0105610561056106</v>
      </c>
      <c r="C69" s="1" t="s">
        <v>310</v>
      </c>
      <c r="D69" s="1"/>
    </row>
    <row r="70" spans="1:4">
      <c r="A70" s="5" t="s">
        <v>345</v>
      </c>
      <c r="B70" s="1">
        <v>0.0282601293837249</v>
      </c>
      <c r="C70" s="1" t="s">
        <v>310</v>
      </c>
      <c r="D70" s="1"/>
    </row>
    <row r="71" spans="1:4">
      <c r="A71" s="5" t="s">
        <v>346</v>
      </c>
      <c r="B71" s="1">
        <v>0.0183908045977012</v>
      </c>
      <c r="C71" s="1" t="s">
        <v>310</v>
      </c>
      <c r="D71" s="1"/>
    </row>
    <row r="72" spans="1:4">
      <c r="A72" s="5" t="s">
        <v>347</v>
      </c>
      <c r="B72" s="1">
        <v>0.00517799352750809</v>
      </c>
      <c r="C72" s="1" t="s">
        <v>310</v>
      </c>
      <c r="D72" s="1"/>
    </row>
    <row r="73" spans="1:4">
      <c r="A73" s="5" t="s">
        <v>348</v>
      </c>
      <c r="B73" s="1">
        <v>0.0131601731601732</v>
      </c>
      <c r="C73" s="1" t="s">
        <v>310</v>
      </c>
      <c r="D73" s="1"/>
    </row>
    <row r="74" spans="1:4">
      <c r="A74" s="5" t="s">
        <v>349</v>
      </c>
      <c r="B74" s="1">
        <v>0.0102288709883647</v>
      </c>
      <c r="C74" s="1" t="s">
        <v>310</v>
      </c>
      <c r="D74" s="1"/>
    </row>
    <row r="75" spans="1:4">
      <c r="A75" s="5" t="s">
        <v>350</v>
      </c>
      <c r="B75" s="1">
        <v>0.0121212121212121</v>
      </c>
      <c r="C75" s="1" t="s">
        <v>310</v>
      </c>
      <c r="D75" s="1"/>
    </row>
    <row r="76" spans="1:4">
      <c r="A76" s="5" t="s">
        <v>351</v>
      </c>
      <c r="B76" s="1">
        <v>0.0126012601260126</v>
      </c>
      <c r="C76" s="1" t="s">
        <v>321</v>
      </c>
      <c r="D76" s="1"/>
    </row>
    <row r="77" spans="1:4">
      <c r="A77" s="5" t="s">
        <v>352</v>
      </c>
      <c r="B77" s="1">
        <v>0</v>
      </c>
      <c r="C77" s="1" t="s">
        <v>321</v>
      </c>
      <c r="D77" s="1"/>
    </row>
    <row r="78" spans="1:4">
      <c r="A78" s="5" t="s">
        <v>353</v>
      </c>
      <c r="B78" s="1">
        <v>0.0222222222222222</v>
      </c>
      <c r="C78" s="1" t="s">
        <v>321</v>
      </c>
      <c r="D78" s="1"/>
    </row>
    <row r="79" spans="1:4">
      <c r="A79" s="5" t="s">
        <v>354</v>
      </c>
      <c r="B79" s="1">
        <v>0.0411647198239377</v>
      </c>
      <c r="C79" s="1" t="s">
        <v>321</v>
      </c>
      <c r="D79" s="1"/>
    </row>
    <row r="80" spans="1:4">
      <c r="A80" s="5" t="s">
        <v>355</v>
      </c>
      <c r="B80" s="1">
        <v>0.00548002784673786</v>
      </c>
      <c r="C80" s="1" t="s">
        <v>321</v>
      </c>
      <c r="D80" s="1"/>
    </row>
    <row r="81" spans="1:4">
      <c r="A81" s="5" t="s">
        <v>356</v>
      </c>
      <c r="B81" s="1">
        <v>0.0103998565537027</v>
      </c>
      <c r="C81" s="1" t="s">
        <v>321</v>
      </c>
      <c r="D81" s="1"/>
    </row>
    <row r="82" spans="1:4">
      <c r="A82" s="5" t="s">
        <v>357</v>
      </c>
      <c r="B82" s="1">
        <v>0.0181490581490581</v>
      </c>
      <c r="C82" s="1" t="s">
        <v>321</v>
      </c>
      <c r="D82" s="1"/>
    </row>
    <row r="83" spans="1:4">
      <c r="A83" s="8" t="s">
        <v>332</v>
      </c>
      <c r="B83" s="8">
        <f>AVERAGE(B4:B82)</f>
        <v>0.014402082054811</v>
      </c>
      <c r="C83" s="8"/>
      <c r="D83" s="1"/>
    </row>
    <row r="84" spans="4:4">
      <c r="D84" s="1"/>
    </row>
    <row r="85" spans="4:4">
      <c r="D85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 S1</vt:lpstr>
      <vt:lpstr>Tab S2</vt:lpstr>
      <vt:lpstr>Tab S3</vt:lpstr>
      <vt:lpstr>Tab S4</vt:lpstr>
      <vt:lpstr>Tab S5</vt:lpstr>
      <vt:lpstr>Tab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swh</dc:creator>
  <cp:lastModifiedBy>swh</cp:lastModifiedBy>
  <dcterms:created xsi:type="dcterms:W3CDTF">2025-03-12T07:35:00Z</dcterms:created>
  <dcterms:modified xsi:type="dcterms:W3CDTF">2025-06-20T12:01:31Z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D14C2C7A9B8C008FBE5BC56765242BE3_41</vt:lpwstr>
  </property>
  <property fmtid="{D5CDD505-2E9C-101B-9397-08002B2CF9AE}" pid="3" name="KSOProductBuildVer">
    <vt:lpwstr>2052-7.5.1.8994</vt:lpwstr>
  </property>
</Properties>
</file>