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ar\Desktop\"/>
    </mc:Choice>
  </mc:AlternateContent>
  <bookViews>
    <workbookView xWindow="0" yWindow="0" windowWidth="20490" windowHeight="7620" tabRatio="500"/>
  </bookViews>
  <sheets>
    <sheet name="Overview" sheetId="1" r:id="rId1"/>
    <sheet name="RNAseq alignment stats" sheetId="2" r:id="rId2"/>
    <sheet name="RNASeq PCA" sheetId="3" r:id="rId3"/>
    <sheet name="RT-qPCR genes" sheetId="4" r:id="rId4"/>
    <sheet name="RT-qPCR primers" sheetId="5" r:id="rId5"/>
    <sheet name="RT-qPCR ΔCP" sheetId="6" r:id="rId6"/>
    <sheet name="RT-qPCR and RNASeq" sheetId="7" r:id="rId7"/>
  </sheets>
  <externalReferences>
    <externalReference r:id="rId8"/>
    <externalReference r:id="rId9"/>
  </externalReferences>
  <definedNames>
    <definedName name="pcaplot_coords" localSheetId="1">'RNASeq PCA'!$D$5:$F$20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7" l="1"/>
  <c r="B12" i="7"/>
  <c r="K11" i="7"/>
  <c r="G11" i="7"/>
  <c r="C11" i="7"/>
  <c r="B11" i="7"/>
  <c r="C10" i="7"/>
  <c r="B10" i="7"/>
  <c r="M9" i="7"/>
  <c r="I9" i="7"/>
  <c r="E9" i="7"/>
  <c r="C9" i="7"/>
  <c r="B9" i="7"/>
  <c r="C8" i="7"/>
  <c r="B8" i="7"/>
  <c r="N38" i="6"/>
  <c r="M38" i="6"/>
  <c r="L38" i="6"/>
  <c r="K38" i="6"/>
  <c r="J38" i="6"/>
  <c r="I38" i="6"/>
  <c r="H38" i="6"/>
  <c r="G38" i="6"/>
  <c r="F38" i="6"/>
  <c r="E38" i="6"/>
  <c r="D38" i="6"/>
  <c r="N37" i="6"/>
  <c r="M37" i="6"/>
  <c r="L37" i="6"/>
  <c r="K37" i="6"/>
  <c r="J37" i="6"/>
  <c r="I37" i="6"/>
  <c r="H37" i="6"/>
  <c r="G37" i="6"/>
  <c r="F37" i="6"/>
  <c r="E37" i="6"/>
  <c r="D37" i="6"/>
  <c r="N36" i="6"/>
  <c r="M36" i="6"/>
  <c r="L36" i="6"/>
  <c r="K36" i="6"/>
  <c r="J36" i="6"/>
  <c r="I36" i="6"/>
  <c r="H36" i="6"/>
  <c r="G36" i="6"/>
  <c r="F36" i="6"/>
  <c r="E36" i="6"/>
  <c r="D36" i="6"/>
  <c r="N35" i="6"/>
  <c r="M35" i="6"/>
  <c r="L35" i="6"/>
  <c r="K35" i="6"/>
  <c r="J35" i="6"/>
  <c r="I35" i="6"/>
  <c r="H35" i="6"/>
  <c r="G35" i="6"/>
  <c r="F35" i="6"/>
  <c r="E35" i="6"/>
  <c r="D35" i="6"/>
  <c r="N34" i="6"/>
  <c r="M34" i="6"/>
  <c r="L34" i="6"/>
  <c r="K34" i="6"/>
  <c r="J34" i="6"/>
  <c r="I34" i="6"/>
  <c r="H34" i="6"/>
  <c r="G34" i="6"/>
  <c r="F34" i="6"/>
  <c r="E34" i="6"/>
  <c r="D34" i="6"/>
  <c r="N27" i="6"/>
  <c r="N12" i="7" s="1"/>
  <c r="M27" i="6"/>
  <c r="M12" i="7" s="1"/>
  <c r="L27" i="6"/>
  <c r="L12" i="7" s="1"/>
  <c r="K27" i="6"/>
  <c r="K12" i="7" s="1"/>
  <c r="J27" i="6"/>
  <c r="J12" i="7" s="1"/>
  <c r="I27" i="6"/>
  <c r="I12" i="7" s="1"/>
  <c r="H27" i="6"/>
  <c r="H12" i="7" s="1"/>
  <c r="G27" i="6"/>
  <c r="G12" i="7" s="1"/>
  <c r="F27" i="6"/>
  <c r="F12" i="7" s="1"/>
  <c r="E27" i="6"/>
  <c r="E12" i="7" s="1"/>
  <c r="D27" i="6"/>
  <c r="D12" i="7" s="1"/>
  <c r="N26" i="6"/>
  <c r="N11" i="7" s="1"/>
  <c r="M26" i="6"/>
  <c r="M11" i="7" s="1"/>
  <c r="L26" i="6"/>
  <c r="L11" i="7" s="1"/>
  <c r="K26" i="6"/>
  <c r="J26" i="6"/>
  <c r="J11" i="7" s="1"/>
  <c r="I26" i="6"/>
  <c r="I11" i="7" s="1"/>
  <c r="H26" i="6"/>
  <c r="H11" i="7" s="1"/>
  <c r="G26" i="6"/>
  <c r="F26" i="6"/>
  <c r="F11" i="7" s="1"/>
  <c r="E26" i="6"/>
  <c r="E11" i="7" s="1"/>
  <c r="D26" i="6"/>
  <c r="D11" i="7" s="1"/>
  <c r="N25" i="6"/>
  <c r="N10" i="7" s="1"/>
  <c r="M25" i="6"/>
  <c r="M10" i="7" s="1"/>
  <c r="L25" i="6"/>
  <c r="L10" i="7" s="1"/>
  <c r="K25" i="6"/>
  <c r="K10" i="7" s="1"/>
  <c r="J25" i="6"/>
  <c r="J10" i="7" s="1"/>
  <c r="I25" i="6"/>
  <c r="I10" i="7" s="1"/>
  <c r="H25" i="6"/>
  <c r="H10" i="7" s="1"/>
  <c r="G25" i="6"/>
  <c r="G10" i="7" s="1"/>
  <c r="F25" i="6"/>
  <c r="F10" i="7" s="1"/>
  <c r="E25" i="6"/>
  <c r="E10" i="7" s="1"/>
  <c r="D25" i="6"/>
  <c r="D10" i="7" s="1"/>
  <c r="N24" i="6"/>
  <c r="N9" i="7" s="1"/>
  <c r="M24" i="6"/>
  <c r="L24" i="6"/>
  <c r="L9" i="7" s="1"/>
  <c r="K24" i="6"/>
  <c r="K9" i="7" s="1"/>
  <c r="J24" i="6"/>
  <c r="J9" i="7" s="1"/>
  <c r="I24" i="6"/>
  <c r="H24" i="6"/>
  <c r="H9" i="7" s="1"/>
  <c r="G24" i="6"/>
  <c r="G9" i="7" s="1"/>
  <c r="F24" i="6"/>
  <c r="F9" i="7" s="1"/>
  <c r="E24" i="6"/>
  <c r="D24" i="6"/>
  <c r="D9" i="7" s="1"/>
  <c r="N23" i="6"/>
  <c r="N8" i="7" s="1"/>
  <c r="M23" i="6"/>
  <c r="M8" i="7" s="1"/>
  <c r="L23" i="6"/>
  <c r="L8" i="7" s="1"/>
  <c r="K23" i="6"/>
  <c r="K8" i="7" s="1"/>
  <c r="J23" i="6"/>
  <c r="J8" i="7" s="1"/>
  <c r="I23" i="6"/>
  <c r="I8" i="7" s="1"/>
  <c r="H23" i="6"/>
  <c r="H8" i="7" s="1"/>
  <c r="G23" i="6"/>
  <c r="G8" i="7" s="1"/>
  <c r="F23" i="6"/>
  <c r="F8" i="7" s="1"/>
  <c r="E23" i="6"/>
  <c r="E8" i="7" s="1"/>
  <c r="D23" i="6"/>
  <c r="D8" i="7" s="1"/>
  <c r="F21" i="7" l="1"/>
  <c r="F20" i="7"/>
  <c r="J20" i="7"/>
  <c r="N20" i="7"/>
  <c r="G21" i="7"/>
  <c r="K21" i="7"/>
  <c r="G23" i="7"/>
  <c r="H23" i="7"/>
  <c r="G20" i="7"/>
  <c r="K20" i="7"/>
  <c r="D21" i="7"/>
  <c r="H21" i="7"/>
  <c r="L21" i="7"/>
  <c r="I23" i="7"/>
  <c r="M23" i="7"/>
  <c r="F24" i="7"/>
  <c r="F25" i="7"/>
  <c r="F22" i="7"/>
  <c r="J22" i="7"/>
  <c r="J25" i="7"/>
  <c r="J24" i="7"/>
  <c r="N24" i="7"/>
  <c r="N25" i="7"/>
  <c r="N22" i="7"/>
  <c r="E20" i="7"/>
  <c r="K23" i="7"/>
  <c r="D23" i="7"/>
  <c r="L23" i="7"/>
  <c r="I24" i="7"/>
  <c r="I22" i="7"/>
  <c r="I25" i="7"/>
  <c r="M24" i="7"/>
  <c r="M22" i="7"/>
  <c r="M25" i="7"/>
  <c r="D20" i="7"/>
  <c r="H20" i="7"/>
  <c r="L20" i="7"/>
  <c r="E21" i="7"/>
  <c r="I21" i="7"/>
  <c r="M21" i="7"/>
  <c r="F23" i="7"/>
  <c r="J23" i="7"/>
  <c r="N23" i="7"/>
  <c r="G25" i="7"/>
  <c r="G24" i="7"/>
  <c r="G22" i="7"/>
  <c r="K25" i="7"/>
  <c r="K24" i="7"/>
  <c r="K22" i="7"/>
  <c r="I20" i="7"/>
  <c r="J21" i="7"/>
  <c r="N21" i="7"/>
  <c r="D24" i="7"/>
  <c r="D22" i="7"/>
  <c r="D25" i="7"/>
  <c r="H25" i="7"/>
  <c r="H24" i="7"/>
  <c r="H22" i="7"/>
  <c r="L24" i="7"/>
  <c r="L22" i="7"/>
  <c r="L25" i="7"/>
  <c r="M20" i="7"/>
  <c r="D47" i="7" l="1"/>
  <c r="D51" i="7"/>
  <c r="D48" i="7"/>
  <c r="D46" i="7"/>
  <c r="D42" i="7"/>
  <c r="D50" i="7"/>
  <c r="D49" i="7"/>
</calcChain>
</file>

<file path=xl/sharedStrings.xml><?xml version="1.0" encoding="utf-8"?>
<sst xmlns="http://schemas.openxmlformats.org/spreadsheetml/2006/main" count="364" uniqueCount="135">
  <si>
    <t>Additional file 1</t>
  </si>
  <si>
    <t>Characteristics of the RNAseq data</t>
  </si>
  <si>
    <t>Sheet 2</t>
  </si>
  <si>
    <t>RNASeq: Alignment statistics</t>
  </si>
  <si>
    <t>Sheet 3</t>
  </si>
  <si>
    <t>RNASeq: Principal component (PC) analysis of the RNAseq data</t>
  </si>
  <si>
    <t>Sheet 4</t>
  </si>
  <si>
    <t>RT-qPCR: Function (putative function) of the studied genes</t>
  </si>
  <si>
    <t>Sheet 5</t>
  </si>
  <si>
    <t>RT-qPCR: Sequences (5'-3') of the primer pairs used</t>
  </si>
  <si>
    <t>Sheet 6</t>
  </si>
  <si>
    <t>RT-qPCR: ΔCP values with tef1 (Afu1g06390) as reference</t>
  </si>
  <si>
    <t>Sheet 7</t>
  </si>
  <si>
    <t>RT-qPCR  ΔΔCP and its relation to RNAseq data</t>
  </si>
  <si>
    <t>Strain</t>
  </si>
  <si>
    <t>Treatment</t>
  </si>
  <si>
    <t>Reads</t>
  </si>
  <si>
    <t>Overall alignment (%)</t>
  </si>
  <si>
    <t>Unaligned (%)</t>
  </si>
  <si>
    <t>Aligned once (%)</t>
  </si>
  <si>
    <t>Aligned multi (%)</t>
  </si>
  <si>
    <t>Af293</t>
  </si>
  <si>
    <t>untreated</t>
  </si>
  <si>
    <r>
      <rPr>
        <sz val="12"/>
        <color theme="1"/>
        <rFont val="Times New Roman"/>
        <family val="1"/>
        <charset val="238"/>
      </rPr>
      <t>90 mM NaNO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</si>
  <si>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rPr>
        <sz val="12"/>
        <color theme="1"/>
        <rFont val="Times New Roman"/>
        <family val="1"/>
        <charset val="238"/>
      </rPr>
      <t>135 mM NaNO</t>
    </r>
    <r>
      <rPr>
        <vertAlign val="subscript"/>
        <sz val="12"/>
        <color theme="1"/>
        <rFont val="Times New Roman"/>
        <family val="1"/>
        <charset val="238"/>
      </rPr>
      <t>2</t>
    </r>
  </si>
  <si>
    <t>VKmeaB1</t>
  </si>
  <si>
    <r>
      <rPr>
        <b/>
        <sz val="16"/>
        <color theme="1"/>
        <rFont val="Times New Roman"/>
        <family val="1"/>
        <charset val="238"/>
      </rPr>
      <t>Principal component (PC) analysis of the RNAseq data (rlog values) 
generated with the Af293 (wt) and VKmeaB1 (</t>
    </r>
    <r>
      <rPr>
        <b/>
        <i/>
        <sz val="16"/>
        <color theme="1"/>
        <rFont val="Symbol"/>
        <family val="1"/>
        <charset val="2"/>
      </rPr>
      <t>D</t>
    </r>
    <r>
      <rPr>
        <b/>
        <i/>
        <sz val="16"/>
        <color theme="1"/>
        <rFont val="Times New Roman"/>
        <family val="1"/>
        <charset val="238"/>
      </rPr>
      <t>meaB</t>
    </r>
    <r>
      <rPr>
        <b/>
        <sz val="16"/>
        <color theme="1"/>
        <rFont val="Times New Roman"/>
        <family val="1"/>
        <charset val="238"/>
      </rPr>
      <t>) strains.</t>
    </r>
  </si>
  <si>
    <t>PC1</t>
  </si>
  <si>
    <t>PC2</t>
  </si>
  <si>
    <r>
      <rPr>
        <sz val="11"/>
        <color theme="1"/>
        <rFont val="Times New Roman"/>
        <family val="1"/>
        <charset val="1"/>
      </rPr>
      <t>90 mM NaNO</t>
    </r>
    <r>
      <rPr>
        <vertAlign val="subscript"/>
        <sz val="11"/>
        <color theme="1"/>
        <rFont val="Times New Roman"/>
        <family val="1"/>
        <charset val="1"/>
      </rPr>
      <t>2</t>
    </r>
  </si>
  <si>
    <t>135 mM NaNO2</t>
  </si>
  <si>
    <t>Function (putative function) of the studied genes</t>
  </si>
  <si>
    <t>Gene ID</t>
  </si>
  <si>
    <t>Gene name</t>
  </si>
  <si>
    <t>FungiDB (https://fungidb.org/fungidb/app)</t>
  </si>
  <si>
    <t>Afu4g03410</t>
  </si>
  <si>
    <t>fhpA</t>
  </si>
  <si>
    <t>Putative flavohemoprotein</t>
  </si>
  <si>
    <t>Afu2g01040</t>
  </si>
  <si>
    <t>gnoA</t>
  </si>
  <si>
    <t>Putative formaldehyde dehydrogenase</t>
  </si>
  <si>
    <t>Afu2g05880</t>
  </si>
  <si>
    <t>meaA</t>
  </si>
  <si>
    <t>Putative ammonium transporter</t>
  </si>
  <si>
    <t>Afu1g12840</t>
  </si>
  <si>
    <t>niiA</t>
  </si>
  <si>
    <t>Putative nitrite reductase</t>
  </si>
  <si>
    <t>Afu3g10930</t>
  </si>
  <si>
    <t>meaB</t>
  </si>
  <si>
    <t>Ortholog(s) have double-stranded DNA binding, sequence-specific DNA binding activity</t>
  </si>
  <si>
    <t xml:space="preserve"> </t>
  </si>
  <si>
    <t>Afu3g02270</t>
  </si>
  <si>
    <t>cat1</t>
  </si>
  <si>
    <t>Mycelial catalase</t>
  </si>
  <si>
    <t>Afu4g11580</t>
  </si>
  <si>
    <t>sod2</t>
  </si>
  <si>
    <t>Putative manganese-superoxide dismutase</t>
  </si>
  <si>
    <t>Afu2g07680</t>
  </si>
  <si>
    <t>sidA</t>
  </si>
  <si>
    <t>L-ornithine N5-oxygenase</t>
  </si>
  <si>
    <t>Afu5g03800</t>
  </si>
  <si>
    <t>ftrA</t>
  </si>
  <si>
    <t>Putative high-affinity iron permease</t>
  </si>
  <si>
    <t>Afu3g08160</t>
  </si>
  <si>
    <t>tif1</t>
  </si>
  <si>
    <t>Eukaryotic translation initiation factor eIF4A</t>
  </si>
  <si>
    <t>Afu6g12400</t>
  </si>
  <si>
    <t>fks1</t>
  </si>
  <si>
    <t>1,3-beta-D-glucan synthase, putative</t>
  </si>
  <si>
    <t>Sequences (5'-3') of the primer pairs used</t>
  </si>
  <si>
    <t>Forward</t>
  </si>
  <si>
    <t>Reverse</t>
  </si>
  <si>
    <t>GGTCGTTGTTGCCATCGGTG</t>
  </si>
  <si>
    <t>CATCTTCAGGTTGTCGGTGCG</t>
  </si>
  <si>
    <t>Afu1g06390</t>
  </si>
  <si>
    <t>AAGTCCGAGCGTGAGCGTG</t>
  </si>
  <si>
    <t>GGTGAAAGCGAGCAGAGCG</t>
  </si>
  <si>
    <t>GCAAGTACTACGCCACACAA</t>
  </si>
  <si>
    <t>ATTTACCCGCATCGTCATCG</t>
  </si>
  <si>
    <t>CCACACAGATGCCTACACAC</t>
  </si>
  <si>
    <t>ACCCTCTCCTACAGACTCGA</t>
  </si>
  <si>
    <t>CTGGTTTGGTTGGCTTGGAT</t>
  </si>
  <si>
    <t>AGGTGATAGCTCCAAAGGCA</t>
  </si>
  <si>
    <t>TCTTCTGTGTGTTGGGTTTGG</t>
  </si>
  <si>
    <t>TTCTGGTGGAGGTAGTTGAG</t>
  </si>
  <si>
    <t>TCACTGCGGCTTCTTTCC</t>
  </si>
  <si>
    <t>ATCTCGTTGTCACCTCTGGG</t>
  </si>
  <si>
    <t>AGACATCTCCCCCGATAAGC</t>
  </si>
  <si>
    <t>GATAATACGCAGCAGAGGGC</t>
  </si>
  <si>
    <t>CCACCTTTTTCACCAGCCAT</t>
  </si>
  <si>
    <t>CAACTGGCTCAGATCCACAC</t>
  </si>
  <si>
    <t>GGATGGGCTTGGCTTGTC</t>
  </si>
  <si>
    <t>CCTTGCGGTTCTGGTATTGC</t>
  </si>
  <si>
    <t>TTGACTGGCGGCACATTC</t>
  </si>
  <si>
    <t>TGGAGGGAGGCTTGGTTTC</t>
  </si>
  <si>
    <t>GTCAGGTCCCCGTTTCCAAG</t>
  </si>
  <si>
    <t>GGCATCATCCAAGTCCAGGTG</t>
  </si>
  <si>
    <r>
      <rPr>
        <b/>
        <sz val="16"/>
        <color theme="1"/>
        <rFont val="Symbol"/>
        <family val="1"/>
        <charset val="2"/>
      </rPr>
      <t>D</t>
    </r>
    <r>
      <rPr>
        <b/>
        <sz val="16"/>
        <color theme="1"/>
        <rFont val="Times New Roman"/>
        <family val="1"/>
        <charset val="238"/>
      </rPr>
      <t xml:space="preserve">CP values with </t>
    </r>
    <r>
      <rPr>
        <b/>
        <i/>
        <sz val="16"/>
        <color theme="1"/>
        <rFont val="Times New Roman"/>
        <family val="1"/>
        <charset val="238"/>
      </rPr>
      <t xml:space="preserve">tef1 </t>
    </r>
    <r>
      <rPr>
        <b/>
        <sz val="16"/>
        <color theme="1"/>
        <rFont val="Times New Roman"/>
        <family val="1"/>
        <charset val="238"/>
      </rPr>
      <t>(Afu1g06390) as reference</t>
    </r>
  </si>
  <si>
    <r>
      <rPr>
        <b/>
        <sz val="14"/>
        <color theme="1"/>
        <rFont val="Times New Roman"/>
        <family val="1"/>
        <charset val="238"/>
      </rPr>
      <t>90 mM NaNO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</si>
  <si>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rPr>
        <b/>
        <sz val="14"/>
        <color theme="1"/>
        <rFont val="Times New Roman"/>
        <family val="1"/>
        <charset val="238"/>
      </rPr>
      <t>135 mM NaNO</t>
    </r>
    <r>
      <rPr>
        <vertAlign val="subscript"/>
        <sz val="12"/>
        <color theme="1"/>
        <rFont val="Times New Roman"/>
        <family val="1"/>
        <charset val="238"/>
      </rPr>
      <t>2</t>
    </r>
  </si>
  <si>
    <t>A. fumigatus ΔmeaB</t>
  </si>
  <si>
    <t>Mean</t>
  </si>
  <si>
    <r>
      <rPr>
        <b/>
        <sz val="14"/>
        <color theme="1"/>
        <rFont val="Times New Roman"/>
        <family val="1"/>
        <charset val="238"/>
      </rPr>
      <t>90 mM NaNO</t>
    </r>
    <r>
      <rPr>
        <b/>
        <vertAlign val="subscript"/>
        <sz val="14"/>
        <color theme="1"/>
        <rFont val="Times New Roman"/>
        <family val="1"/>
        <charset val="238"/>
      </rPr>
      <t>2</t>
    </r>
  </si>
  <si>
    <t>grey</t>
  </si>
  <si>
    <t>effect of treatment</t>
  </si>
  <si>
    <r>
      <rPr>
        <sz val="12"/>
        <color theme="1"/>
        <rFont val="Times New Roman"/>
        <family val="1"/>
        <charset val="238"/>
      </rPr>
      <t xml:space="preserve">Significant difference (Student's t-test; </t>
    </r>
    <r>
      <rPr>
        <i/>
        <sz val="12"/>
        <color theme="1"/>
        <rFont val="Times New Roman"/>
        <family val="1"/>
        <charset val="238"/>
      </rPr>
      <t xml:space="preserve">p </t>
    </r>
    <r>
      <rPr>
        <sz val="12"/>
        <color theme="1"/>
        <rFont val="Times New Roman"/>
        <family val="1"/>
        <charset val="238"/>
      </rPr>
      <t>&lt; 0.05) between the treated and untreated cultures in the case of a strain.</t>
    </r>
  </si>
  <si>
    <t>yellow</t>
  </si>
  <si>
    <t>effect of gene deletion</t>
  </si>
  <si>
    <r>
      <rPr>
        <sz val="12"/>
        <color theme="1"/>
        <rFont val="Times New Roman"/>
        <family val="1"/>
        <charset val="238"/>
      </rPr>
      <t xml:space="preserve">Significant difference (Student's t-test; </t>
    </r>
    <r>
      <rPr>
        <i/>
        <sz val="12"/>
        <color theme="1"/>
        <rFont val="Times New Roman"/>
        <family val="1"/>
        <charset val="238"/>
      </rPr>
      <t xml:space="preserve">p </t>
    </r>
    <r>
      <rPr>
        <sz val="12"/>
        <color theme="1"/>
        <rFont val="Times New Roman"/>
        <family val="1"/>
        <charset val="238"/>
      </rPr>
      <t>&lt; 0.05) between the two strains cultured under the same conditions.</t>
    </r>
  </si>
  <si>
    <t>SD</t>
  </si>
  <si>
    <t>ΔCP means</t>
  </si>
  <si>
    <r>
      <rPr>
        <b/>
        <sz val="16"/>
        <color theme="1"/>
        <rFont val="Arial"/>
        <family val="2"/>
        <charset val="1"/>
      </rPr>
      <t>ΔΔ</t>
    </r>
    <r>
      <rPr>
        <b/>
        <sz val="16"/>
        <color theme="1"/>
        <rFont val="Times New Roman"/>
        <family val="1"/>
        <charset val="238"/>
      </rPr>
      <t>CP values (RT-qPCR)</t>
    </r>
  </si>
  <si>
    <r>
      <rPr>
        <b/>
        <sz val="14"/>
        <color theme="1"/>
        <rFont val="Times New Roman"/>
        <family val="1"/>
        <charset val="1"/>
      </rPr>
      <t>Af293 90 mM NaNO</t>
    </r>
    <r>
      <rPr>
        <b/>
        <vertAlign val="subscript"/>
        <sz val="14"/>
        <color theme="1"/>
        <rFont val="Times New Roman"/>
        <family val="1"/>
        <charset val="1"/>
      </rPr>
      <t>2</t>
    </r>
  </si>
  <si>
    <t>vs. Af293 untreated</t>
  </si>
  <si>
    <r>
      <rPr>
        <b/>
        <sz val="14"/>
        <color theme="1"/>
        <rFont val="Times New Roman"/>
        <family val="1"/>
        <charset val="1"/>
      </rPr>
      <t>Af293 135 mM NaNO</t>
    </r>
    <r>
      <rPr>
        <b/>
        <vertAlign val="subscript"/>
        <sz val="14"/>
        <color theme="1"/>
        <rFont val="Times New Roman"/>
        <family val="1"/>
        <charset val="1"/>
      </rPr>
      <t>2</t>
    </r>
  </si>
  <si>
    <r>
      <rPr>
        <b/>
        <sz val="14"/>
        <color theme="1"/>
        <rFont val="Times New Roman"/>
        <family val="1"/>
        <charset val="1"/>
      </rPr>
      <t>ΔmeaB 90 mM NaNO</t>
    </r>
    <r>
      <rPr>
        <b/>
        <vertAlign val="subscript"/>
        <sz val="14"/>
        <color theme="1"/>
        <rFont val="Times New Roman"/>
        <family val="1"/>
        <charset val="1"/>
      </rPr>
      <t>2</t>
    </r>
  </si>
  <si>
    <t>vs. ΔmeaB untreated</t>
  </si>
  <si>
    <t>not determined</t>
  </si>
  <si>
    <t>ΔmeaB untreated</t>
  </si>
  <si>
    <r>
      <rPr>
        <b/>
        <sz val="14"/>
        <color theme="1"/>
        <rFont val="Times New Roman"/>
        <family val="1"/>
        <charset val="1"/>
      </rPr>
      <t>vs. Af293 90 mM NaNO</t>
    </r>
    <r>
      <rPr>
        <b/>
        <vertAlign val="subscript"/>
        <sz val="14"/>
        <color theme="1"/>
        <rFont val="Times New Roman"/>
        <family val="1"/>
        <charset val="1"/>
      </rPr>
      <t>2</t>
    </r>
  </si>
  <si>
    <r>
      <rPr>
        <b/>
        <sz val="14"/>
        <color theme="1"/>
        <rFont val="Times New Roman"/>
        <family val="1"/>
        <charset val="1"/>
      </rPr>
      <t>vs. Af293 135 mM NaNO</t>
    </r>
    <r>
      <rPr>
        <b/>
        <vertAlign val="subscript"/>
        <sz val="14"/>
        <color theme="1"/>
        <rFont val="Times New Roman"/>
        <family val="1"/>
        <charset val="1"/>
      </rPr>
      <t>2</t>
    </r>
  </si>
  <si>
    <r>
      <rPr>
        <b/>
        <sz val="16"/>
        <color theme="1"/>
        <rFont val="Times New Roman"/>
        <family val="1"/>
        <charset val="238"/>
      </rPr>
      <t>log</t>
    </r>
    <r>
      <rPr>
        <b/>
        <vertAlign val="subscript"/>
        <sz val="16"/>
        <color theme="1"/>
        <rFont val="Times New Roman"/>
        <family val="1"/>
        <charset val="238"/>
      </rPr>
      <t>2</t>
    </r>
    <r>
      <rPr>
        <b/>
        <sz val="16"/>
        <color theme="1"/>
        <rFont val="Times New Roman"/>
        <family val="1"/>
        <charset val="238"/>
      </rPr>
      <t>FC values (RNAseq)</t>
    </r>
  </si>
  <si>
    <r>
      <rPr>
        <b/>
        <sz val="16"/>
        <color theme="1"/>
        <rFont val="Times New Roman"/>
        <family val="1"/>
        <charset val="238"/>
      </rPr>
      <t>Correlations between  log</t>
    </r>
    <r>
      <rPr>
        <b/>
        <vertAlign val="subscript"/>
        <sz val="16"/>
        <color theme="1"/>
        <rFont val="Times New Roman"/>
        <family val="1"/>
        <charset val="238"/>
      </rPr>
      <t>2</t>
    </r>
    <r>
      <rPr>
        <b/>
        <sz val="16"/>
        <color theme="1"/>
        <rFont val="Times New Roman"/>
        <family val="1"/>
        <charset val="238"/>
      </rPr>
      <t>FC and ΔΔCP values</t>
    </r>
  </si>
  <si>
    <t>R</t>
  </si>
  <si>
    <t>Over all data</t>
  </si>
  <si>
    <t>Within subset</t>
  </si>
  <si>
    <r>
      <rPr>
        <b/>
        <i/>
        <sz val="14"/>
        <color theme="1"/>
        <rFont val="Times New Roman"/>
        <family val="1"/>
        <charset val="238"/>
      </rPr>
      <t>A. fumigatus</t>
    </r>
    <r>
      <rPr>
        <b/>
        <sz val="14"/>
        <color theme="1"/>
        <rFont val="Times New Roman"/>
        <family val="1"/>
        <charset val="238"/>
      </rPr>
      <t xml:space="preserve"> Af293</t>
    </r>
  </si>
  <si>
    <r>
      <rPr>
        <b/>
        <i/>
        <sz val="14"/>
        <color theme="1"/>
        <rFont val="Times New Roman"/>
        <family val="1"/>
        <charset val="238"/>
      </rPr>
      <t xml:space="preserve">A. fumigatus </t>
    </r>
    <r>
      <rPr>
        <b/>
        <sz val="14"/>
        <color theme="1"/>
        <rFont val="Times New Roman"/>
        <family val="1"/>
        <charset val="238"/>
      </rPr>
      <t>Af293</t>
    </r>
  </si>
  <si>
    <r>
      <t>Af293 90 mM NaNO</t>
    </r>
    <r>
      <rPr>
        <b/>
        <vertAlign val="subscript"/>
        <sz val="14"/>
        <color theme="4" tint="-0.249977111117893"/>
        <rFont val="Times New Roman"/>
        <family val="1"/>
        <charset val="1"/>
      </rPr>
      <t>2</t>
    </r>
  </si>
  <si>
    <r>
      <t>Af293 135 mM NaNO</t>
    </r>
    <r>
      <rPr>
        <b/>
        <vertAlign val="subscript"/>
        <sz val="14"/>
        <color rgb="FF002060"/>
        <rFont val="Times New Roman"/>
        <family val="1"/>
        <charset val="1"/>
      </rPr>
      <t>2</t>
    </r>
  </si>
  <si>
    <r>
      <t>ΔmeaB 90 mM NaNO</t>
    </r>
    <r>
      <rPr>
        <b/>
        <vertAlign val="subscript"/>
        <sz val="14"/>
        <color theme="9" tint="-0.249977111117893"/>
        <rFont val="Times New Roman"/>
        <family val="1"/>
        <charset val="1"/>
      </rPr>
      <t>2</t>
    </r>
  </si>
  <si>
    <r>
      <t>ΔmeaB 90 mM NaNO</t>
    </r>
    <r>
      <rPr>
        <b/>
        <vertAlign val="subscript"/>
        <sz val="14"/>
        <color theme="5" tint="-0.249977111117893"/>
        <rFont val="Times New Roman"/>
        <family val="1"/>
        <charset val="1"/>
      </rPr>
      <t>2</t>
    </r>
  </si>
  <si>
    <r>
      <t>vs. Af293 90 mM NaNO</t>
    </r>
    <r>
      <rPr>
        <b/>
        <vertAlign val="subscript"/>
        <sz val="14"/>
        <color theme="5" tint="-0.249977111117893"/>
        <rFont val="Times New Roman"/>
        <family val="1"/>
        <charset val="1"/>
      </rPr>
      <t>2</t>
    </r>
  </si>
  <si>
    <r>
      <t>ΔmeaB 90 mM NaNO</t>
    </r>
    <r>
      <rPr>
        <b/>
        <vertAlign val="subscript"/>
        <sz val="14"/>
        <color rgb="FFFF0000"/>
        <rFont val="Times New Roman"/>
        <family val="1"/>
        <charset val="1"/>
      </rPr>
      <t>2</t>
    </r>
  </si>
  <si>
    <r>
      <t>vs. Af293 135 mM NaNO</t>
    </r>
    <r>
      <rPr>
        <b/>
        <vertAlign val="subscript"/>
        <sz val="14"/>
        <color rgb="FFFF0000"/>
        <rFont val="Times New Roman"/>
        <family val="1"/>
        <charset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</si>
</sst>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H_U_F_-;\-* #,##0.00\ _H_U_F_-;_-* \-??\ _H_U_F_-;_-@_-"/>
    <numFmt numFmtId="165" formatCode="_-* #,##0\ _H_U_F_-;\-* #,##0\ _H_U_F_-;_-* &quot;- &quot;_H_U_F_-;_-@_-"/>
    <numFmt numFmtId="166" formatCode="0.000"/>
    <numFmt numFmtId="167" formatCode="#,##0.000"/>
  </numFmts>
  <fonts count="47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38"/>
    </font>
    <font>
      <sz val="10"/>
      <name val="Arial"/>
      <family val="2"/>
      <charset val="1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/>
      <sz val="14"/>
      <color theme="1"/>
      <name val="Times New Roman"/>
      <family val="1"/>
      <charset val="1"/>
    </font>
    <font>
      <vertAlign val="subscript"/>
      <sz val="12"/>
      <color theme="1"/>
      <name val="Times New Roman"/>
      <family val="1"/>
      <charset val="238"/>
    </font>
    <font>
      <b/>
      <i/>
      <sz val="16"/>
      <color theme="1"/>
      <name val="Symbol"/>
      <family val="1"/>
      <charset val="2"/>
    </font>
    <font>
      <b/>
      <i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vertAlign val="subscript"/>
      <sz val="11"/>
      <color theme="1"/>
      <name val="Times New Roman"/>
      <family val="1"/>
      <charset val="1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9" tint="-0.249977111117893"/>
      <name val="Times New Roman"/>
      <family val="1"/>
      <charset val="238"/>
    </font>
    <font>
      <sz val="12"/>
      <color theme="5" tint="0.39988402966399123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ourier New"/>
      <family val="3"/>
      <charset val="1"/>
    </font>
    <font>
      <sz val="12"/>
      <color rgb="FF000000"/>
      <name val="Courier New"/>
      <family val="3"/>
      <charset val="1"/>
    </font>
    <font>
      <b/>
      <sz val="16"/>
      <color theme="1"/>
      <name val="Symbol"/>
      <family val="1"/>
      <charset val="2"/>
    </font>
    <font>
      <b/>
      <i/>
      <sz val="14"/>
      <color theme="1"/>
      <name val="Times New Roman"/>
      <family val="1"/>
      <charset val="238"/>
    </font>
    <font>
      <b/>
      <vertAlign val="subscript"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Arial"/>
      <family val="2"/>
      <charset val="1"/>
    </font>
    <font>
      <b/>
      <sz val="16"/>
      <color theme="1"/>
      <name val="Times New Roman"/>
      <family val="1"/>
      <charset val="1"/>
    </font>
    <font>
      <b/>
      <vertAlign val="subscript"/>
      <sz val="14"/>
      <color theme="1"/>
      <name val="Times New Roman"/>
      <family val="1"/>
      <charset val="1"/>
    </font>
    <font>
      <sz val="10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1"/>
      <color theme="1"/>
      <name val="Calibri"/>
      <family val="2"/>
      <charset val="1"/>
    </font>
    <font>
      <b/>
      <sz val="14"/>
      <color theme="4" tint="-0.249977111117893"/>
      <name val="Times New Roman"/>
      <family val="1"/>
      <charset val="1"/>
    </font>
    <font>
      <b/>
      <vertAlign val="subscript"/>
      <sz val="14"/>
      <color theme="4" tint="-0.249977111117893"/>
      <name val="Times New Roman"/>
      <family val="1"/>
      <charset val="1"/>
    </font>
    <font>
      <b/>
      <sz val="14"/>
      <color rgb="FF002060"/>
      <name val="Times New Roman"/>
      <family val="1"/>
      <charset val="1"/>
    </font>
    <font>
      <b/>
      <vertAlign val="subscript"/>
      <sz val="14"/>
      <color rgb="FF002060"/>
      <name val="Times New Roman"/>
      <family val="1"/>
      <charset val="1"/>
    </font>
    <font>
      <b/>
      <sz val="14"/>
      <color theme="9" tint="-0.249977111117893"/>
      <name val="Times New Roman"/>
      <family val="1"/>
      <charset val="1"/>
    </font>
    <font>
      <b/>
      <vertAlign val="subscript"/>
      <sz val="14"/>
      <color theme="9" tint="-0.249977111117893"/>
      <name val="Times New Roman"/>
      <family val="1"/>
      <charset val="1"/>
    </font>
    <font>
      <b/>
      <sz val="14"/>
      <color theme="7" tint="0.39997558519241921"/>
      <name val="Times New Roman"/>
      <family val="1"/>
      <charset val="1"/>
    </font>
    <font>
      <b/>
      <sz val="14"/>
      <color theme="5" tint="-0.249977111117893"/>
      <name val="Times New Roman"/>
      <family val="1"/>
      <charset val="1"/>
    </font>
    <font>
      <b/>
      <vertAlign val="subscript"/>
      <sz val="14"/>
      <color theme="5" tint="-0.249977111117893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vertAlign val="subscript"/>
      <sz val="14"/>
      <color rgb="FFFF0000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rgb="FFFAFAFA"/>
        <bgColor rgb="FFFFFFFF"/>
      </patternFill>
    </fill>
    <fill>
      <patternFill patternType="solid">
        <fgColor rgb="FFFFFFFF"/>
        <bgColor rgb="FFFAFAFA"/>
      </patternFill>
    </fill>
    <fill>
      <patternFill patternType="solid">
        <fgColor theme="6" tint="0.39988402966399123"/>
        <bgColor rgb="FFB3B3B3"/>
      </patternFill>
    </fill>
    <fill>
      <patternFill patternType="solid">
        <fgColor theme="7" tint="0.39988402966399123"/>
        <bgColor rgb="FFFFB74D"/>
      </patternFill>
    </fill>
    <fill>
      <patternFill patternType="solid">
        <fgColor rgb="FFBEAB71"/>
        <bgColor rgb="FFB3B3B3"/>
      </patternFill>
    </fill>
    <fill>
      <patternFill patternType="solid">
        <fgColor rgb="FFFEF8BC"/>
        <bgColor rgb="FFFFFF99"/>
      </patternFill>
    </fill>
    <fill>
      <patternFill patternType="solid">
        <fgColor rgb="FFF2FFF8"/>
        <bgColor rgb="FFFAFAFA"/>
      </patternFill>
    </fill>
    <fill>
      <patternFill patternType="solid">
        <fgColor rgb="FFF2F3FF"/>
        <bgColor rgb="FFFAFAFA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164" fontId="35" fillId="0" borderId="0" applyBorder="0" applyProtection="0"/>
    <xf numFmtId="0" fontId="1" fillId="0" borderId="0"/>
    <xf numFmtId="0" fontId="1" fillId="0" borderId="0"/>
    <xf numFmtId="0" fontId="2" fillId="0" borderId="0"/>
    <xf numFmtId="0" fontId="3" fillId="0" borderId="0"/>
  </cellStyleXfs>
  <cellXfs count="199">
    <xf numFmtId="0" fontId="0" fillId="0" borderId="0" xfId="0"/>
    <xf numFmtId="0" fontId="34" fillId="9" borderId="5" xfId="0" applyFont="1" applyFill="1" applyBorder="1" applyAlignment="1" applyProtection="1">
      <alignment horizontal="center" vertical="center"/>
    </xf>
    <xf numFmtId="0" fontId="34" fillId="9" borderId="1" xfId="0" applyFont="1" applyFill="1" applyBorder="1" applyAlignment="1" applyProtection="1">
      <alignment horizontal="center" vertical="center"/>
    </xf>
    <xf numFmtId="0" fontId="5" fillId="9" borderId="9" xfId="0" applyFont="1" applyFill="1" applyBorder="1" applyAlignment="1" applyProtection="1">
      <alignment horizontal="left" vertical="center"/>
    </xf>
    <xf numFmtId="0" fontId="5" fillId="8" borderId="9" xfId="0" applyFont="1" applyFill="1" applyBorder="1" applyAlignment="1" applyProtection="1">
      <alignment horizontal="left" vertical="center"/>
    </xf>
    <xf numFmtId="0" fontId="29" fillId="7" borderId="9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10" xfId="0" applyFont="1" applyFill="1" applyBorder="1" applyAlignment="1" applyProtection="1">
      <alignment horizontal="left" vertical="center" indent="3"/>
    </xf>
    <xf numFmtId="0" fontId="25" fillId="0" borderId="9" xfId="0" applyFont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left" vertical="center"/>
    </xf>
    <xf numFmtId="0" fontId="4" fillId="0" borderId="0" xfId="0" applyFont="1" applyAlignment="1" applyProtection="1"/>
    <xf numFmtId="0" fontId="5" fillId="2" borderId="1" xfId="0" applyFont="1" applyFill="1" applyBorder="1" applyAlignment="1" applyProtection="1"/>
    <xf numFmtId="0" fontId="6" fillId="2" borderId="2" xfId="0" applyFont="1" applyFill="1" applyBorder="1" applyAlignment="1" applyProtection="1"/>
    <xf numFmtId="0" fontId="4" fillId="2" borderId="0" xfId="0" applyFont="1" applyFill="1" applyAlignment="1" applyProtection="1"/>
    <xf numFmtId="0" fontId="7" fillId="2" borderId="3" xfId="0" applyFont="1" applyFill="1" applyBorder="1" applyAlignment="1" applyProtection="1">
      <alignment horizontal="right"/>
    </xf>
    <xf numFmtId="0" fontId="8" fillId="2" borderId="4" xfId="0" applyFont="1" applyFill="1" applyBorder="1" applyAlignment="1" applyProtection="1"/>
    <xf numFmtId="0" fontId="7" fillId="2" borderId="5" xfId="0" applyFont="1" applyFill="1" applyBorder="1" applyAlignment="1" applyProtection="1">
      <alignment horizontal="right"/>
    </xf>
    <xf numFmtId="0" fontId="8" fillId="2" borderId="6" xfId="0" applyFont="1" applyFill="1" applyBorder="1" applyAlignment="1" applyProtection="1"/>
    <xf numFmtId="0" fontId="7" fillId="2" borderId="7" xfId="0" applyFont="1" applyFill="1" applyBorder="1" applyAlignment="1" applyProtection="1">
      <alignment horizontal="right"/>
    </xf>
    <xf numFmtId="0" fontId="8" fillId="2" borderId="8" xfId="0" applyFont="1" applyFill="1" applyBorder="1" applyAlignment="1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9" fillId="2" borderId="9" xfId="0" applyFont="1" applyFill="1" applyBorder="1" applyAlignment="1" applyProtection="1">
      <alignment horizontal="left" vertical="center" indent="1"/>
    </xf>
    <xf numFmtId="0" fontId="9" fillId="2" borderId="10" xfId="0" applyFont="1" applyFill="1" applyBorder="1" applyAlignment="1" applyProtection="1">
      <alignment horizontal="left" vertical="center" indent="1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left" vertical="center" indent="1"/>
    </xf>
    <xf numFmtId="0" fontId="4" fillId="2" borderId="0" xfId="0" applyFont="1" applyFill="1" applyAlignment="1" applyProtection="1">
      <alignment horizontal="left" vertical="center" indent="1"/>
    </xf>
    <xf numFmtId="165" fontId="4" fillId="2" borderId="5" xfId="1" applyNumberFormat="1" applyFont="1" applyFill="1" applyBorder="1" applyAlignment="1" applyProtection="1">
      <alignment horizontal="center" vertical="center"/>
    </xf>
    <xf numFmtId="2" fontId="4" fillId="2" borderId="0" xfId="0" applyNumberFormat="1" applyFont="1" applyFill="1" applyAlignment="1" applyProtection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left" vertical="center" indent="1"/>
    </xf>
    <xf numFmtId="165" fontId="4" fillId="2" borderId="3" xfId="1" applyNumberFormat="1" applyFont="1" applyFill="1" applyBorder="1" applyAlignment="1" applyProtection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left" vertical="center" indent="1"/>
    </xf>
    <xf numFmtId="0" fontId="4" fillId="2" borderId="14" xfId="0" applyFont="1" applyFill="1" applyBorder="1" applyAlignment="1" applyProtection="1">
      <alignment horizontal="left" vertical="center" indent="1"/>
    </xf>
    <xf numFmtId="0" fontId="4" fillId="2" borderId="15" xfId="0" applyFont="1" applyFill="1" applyBorder="1" applyAlignment="1" applyProtection="1">
      <alignment horizontal="left" vertical="center" indent="1"/>
    </xf>
    <xf numFmtId="165" fontId="4" fillId="2" borderId="7" xfId="1" applyNumberFormat="1" applyFont="1" applyFill="1" applyBorder="1" applyAlignment="1" applyProtection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/>
    <xf numFmtId="0" fontId="0" fillId="2" borderId="0" xfId="0" applyFill="1" applyAlignment="1" applyProtection="1"/>
    <xf numFmtId="0" fontId="4" fillId="2" borderId="6" xfId="0" applyFont="1" applyFill="1" applyBorder="1" applyAlignment="1" applyProtection="1"/>
    <xf numFmtId="0" fontId="13" fillId="2" borderId="1" xfId="0" applyFont="1" applyFill="1" applyBorder="1" applyAlignment="1" applyProtection="1">
      <alignment horizontal="center"/>
    </xf>
    <xf numFmtId="0" fontId="13" fillId="2" borderId="10" xfId="0" applyFont="1" applyFill="1" applyBorder="1" applyAlignment="1" applyProtection="1">
      <alignment horizontal="center"/>
    </xf>
    <xf numFmtId="2" fontId="13" fillId="2" borderId="10" xfId="0" applyNumberFormat="1" applyFont="1" applyFill="1" applyBorder="1" applyAlignment="1" applyProtection="1">
      <alignment horizontal="right" vertical="center"/>
    </xf>
    <xf numFmtId="2" fontId="13" fillId="2" borderId="2" xfId="0" applyNumberFormat="1" applyFont="1" applyFill="1" applyBorder="1" applyAlignment="1" applyProtection="1">
      <alignment horizontal="right" vertical="center"/>
    </xf>
    <xf numFmtId="0" fontId="14" fillId="2" borderId="13" xfId="0" applyFont="1" applyFill="1" applyBorder="1" applyAlignment="1" applyProtection="1">
      <alignment horizontal="center"/>
    </xf>
    <xf numFmtId="0" fontId="14" fillId="2" borderId="4" xfId="0" applyFont="1" applyFill="1" applyBorder="1" applyAlignment="1" applyProtection="1">
      <alignment horizontal="center"/>
    </xf>
    <xf numFmtId="2" fontId="14" fillId="2" borderId="0" xfId="0" applyNumberFormat="1" applyFont="1" applyFill="1" applyAlignment="1" applyProtection="1">
      <alignment horizontal="right" vertical="center"/>
    </xf>
    <xf numFmtId="2" fontId="14" fillId="2" borderId="6" xfId="0" applyNumberFormat="1" applyFont="1" applyFill="1" applyBorder="1" applyAlignment="1" applyProtection="1">
      <alignment horizontal="right" vertical="center"/>
    </xf>
    <xf numFmtId="0" fontId="14" fillId="2" borderId="11" xfId="0" applyFont="1" applyFill="1" applyBorder="1" applyAlignment="1" applyProtection="1">
      <alignment horizontal="center"/>
    </xf>
    <xf numFmtId="0" fontId="14" fillId="2" borderId="6" xfId="0" applyFont="1" applyFill="1" applyBorder="1" applyAlignment="1" applyProtection="1">
      <alignment horizontal="center"/>
    </xf>
    <xf numFmtId="2" fontId="14" fillId="2" borderId="12" xfId="0" applyNumberFormat="1" applyFont="1" applyFill="1" applyBorder="1" applyAlignment="1" applyProtection="1">
      <alignment horizontal="right" vertical="center"/>
    </xf>
    <xf numFmtId="2" fontId="14" fillId="2" borderId="4" xfId="0" applyNumberFormat="1" applyFont="1" applyFill="1" applyBorder="1" applyAlignment="1" applyProtection="1">
      <alignment horizontal="right" vertical="center"/>
    </xf>
    <xf numFmtId="0" fontId="14" fillId="2" borderId="14" xfId="0" applyFont="1" applyFill="1" applyBorder="1" applyAlignment="1" applyProtection="1">
      <alignment horizontal="center"/>
    </xf>
    <xf numFmtId="0" fontId="14" fillId="2" borderId="8" xfId="0" applyFont="1" applyFill="1" applyBorder="1" applyAlignment="1" applyProtection="1">
      <alignment horizontal="center"/>
    </xf>
    <xf numFmtId="2" fontId="14" fillId="2" borderId="15" xfId="0" applyNumberFormat="1" applyFont="1" applyFill="1" applyBorder="1" applyAlignment="1" applyProtection="1">
      <alignment horizontal="right" vertical="center"/>
    </xf>
    <xf numFmtId="2" fontId="14" fillId="2" borderId="8" xfId="0" applyNumberFormat="1" applyFont="1" applyFill="1" applyBorder="1" applyAlignment="1" applyProtection="1">
      <alignment horizontal="right" vertical="center"/>
    </xf>
    <xf numFmtId="0" fontId="0" fillId="2" borderId="7" xfId="0" applyFill="1" applyBorder="1" applyAlignment="1" applyProtection="1"/>
    <xf numFmtId="0" fontId="0" fillId="2" borderId="15" xfId="0" applyFill="1" applyBorder="1" applyAlignment="1" applyProtection="1"/>
    <xf numFmtId="0" fontId="4" fillId="2" borderId="8" xfId="0" applyFont="1" applyFill="1" applyBorder="1" applyAlignment="1" applyProtection="1"/>
    <xf numFmtId="0" fontId="4" fillId="0" borderId="0" xfId="3" applyFont="1" applyAlignment="1" applyProtection="1"/>
    <xf numFmtId="0" fontId="16" fillId="0" borderId="0" xfId="0" applyFont="1" applyAlignment="1" applyProtection="1"/>
    <xf numFmtId="0" fontId="4" fillId="0" borderId="0" xfId="0" applyFont="1" applyAlignment="1" applyProtection="1">
      <alignment horizontal="left"/>
    </xf>
    <xf numFmtId="0" fontId="5" fillId="2" borderId="5" xfId="0" applyFont="1" applyFill="1" applyBorder="1" applyAlignment="1" applyProtection="1">
      <alignment horizontal="left" vertical="center"/>
    </xf>
    <xf numFmtId="0" fontId="4" fillId="2" borderId="0" xfId="0" applyFont="1" applyFill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0" borderId="0" xfId="0" applyFont="1" applyAlignment="1" applyProtection="1">
      <alignment vertical="center"/>
    </xf>
    <xf numFmtId="0" fontId="17" fillId="2" borderId="1" xfId="0" applyFont="1" applyFill="1" applyBorder="1" applyAlignment="1" applyProtection="1">
      <alignment horizontal="center" vertical="center"/>
    </xf>
    <xf numFmtId="0" fontId="17" fillId="2" borderId="10" xfId="0" applyFont="1" applyFill="1" applyBorder="1" applyAlignment="1" applyProtection="1">
      <alignment horizontal="center" vertical="center"/>
    </xf>
    <xf numFmtId="0" fontId="17" fillId="2" borderId="2" xfId="0" applyFont="1" applyFill="1" applyBorder="1" applyAlignment="1" applyProtection="1">
      <alignment horizontal="left" vertical="center" indent="4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8" fillId="2" borderId="3" xfId="0" applyFont="1" applyFill="1" applyBorder="1" applyAlignment="1" applyProtection="1">
      <alignment horizontal="center" vertical="center"/>
    </xf>
    <xf numFmtId="0" fontId="18" fillId="2" borderId="1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left" vertical="center" indent="4"/>
    </xf>
    <xf numFmtId="0" fontId="8" fillId="2" borderId="5" xfId="0" applyFont="1" applyFill="1" applyBorder="1" applyAlignment="1" applyProtection="1">
      <alignment horizontal="center" vertical="center"/>
    </xf>
    <xf numFmtId="0" fontId="18" fillId="2" borderId="0" xfId="0" applyFont="1" applyFill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left" vertical="center" indent="4"/>
    </xf>
    <xf numFmtId="0" fontId="8" fillId="2" borderId="5" xfId="3" applyFont="1" applyFill="1" applyBorder="1" applyAlignment="1" applyProtection="1">
      <alignment horizontal="center" vertical="center"/>
    </xf>
    <xf numFmtId="0" fontId="18" fillId="2" borderId="0" xfId="3" applyFont="1" applyFill="1" applyAlignment="1" applyProtection="1">
      <alignment horizontal="center" vertical="center"/>
    </xf>
    <xf numFmtId="0" fontId="4" fillId="2" borderId="6" xfId="3" applyFont="1" applyFill="1" applyBorder="1" applyAlignment="1" applyProtection="1">
      <alignment horizontal="left" vertical="center" indent="4"/>
    </xf>
    <xf numFmtId="0" fontId="8" fillId="2" borderId="7" xfId="3" applyFont="1" applyFill="1" applyBorder="1" applyAlignment="1" applyProtection="1">
      <alignment horizontal="center" vertical="center"/>
    </xf>
    <xf numFmtId="0" fontId="18" fillId="2" borderId="15" xfId="3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left" vertical="center" indent="4"/>
    </xf>
    <xf numFmtId="0" fontId="4" fillId="0" borderId="0" xfId="3" applyFont="1" applyAlignment="1" applyProtection="1">
      <alignment horizontal="left"/>
    </xf>
    <xf numFmtId="0" fontId="19" fillId="0" borderId="0" xfId="0" applyFont="1" applyAlignment="1" applyProtection="1">
      <alignment horizontal="left"/>
    </xf>
    <xf numFmtId="0" fontId="20" fillId="0" borderId="0" xfId="0" applyFont="1" applyAlignment="1" applyProtection="1"/>
    <xf numFmtId="0" fontId="20" fillId="0" borderId="0" xfId="0" applyFont="1" applyAlignment="1" applyProtection="1">
      <alignment horizontal="left"/>
    </xf>
    <xf numFmtId="0" fontId="21" fillId="0" borderId="0" xfId="0" applyFont="1" applyAlignment="1" applyProtection="1"/>
    <xf numFmtId="0" fontId="21" fillId="0" borderId="0" xfId="0" applyFont="1" applyAlignment="1" applyProtection="1">
      <alignment horizontal="left"/>
    </xf>
    <xf numFmtId="0" fontId="22" fillId="0" borderId="0" xfId="0" applyFont="1" applyAlignment="1" applyProtection="1"/>
    <xf numFmtId="0" fontId="22" fillId="0" borderId="0" xfId="0" applyFont="1" applyAlignment="1" applyProtection="1">
      <alignment horizontal="left"/>
    </xf>
    <xf numFmtId="0" fontId="17" fillId="2" borderId="1" xfId="0" applyFont="1" applyFill="1" applyBorder="1" applyAlignment="1" applyProtection="1">
      <alignment horizontal="left" vertical="center" indent="3"/>
    </xf>
    <xf numFmtId="0" fontId="17" fillId="2" borderId="10" xfId="0" applyFont="1" applyFill="1" applyBorder="1" applyAlignment="1" applyProtection="1">
      <alignment horizontal="left" vertical="center" indent="3"/>
    </xf>
    <xf numFmtId="0" fontId="17" fillId="2" borderId="2" xfId="0" applyFont="1" applyFill="1" applyBorder="1" applyAlignment="1" applyProtection="1">
      <alignment horizontal="left" vertical="center" indent="3"/>
    </xf>
    <xf numFmtId="0" fontId="4" fillId="2" borderId="3" xfId="3" applyFont="1" applyFill="1" applyBorder="1" applyAlignment="1" applyProtection="1">
      <alignment horizontal="left" vertical="center" indent="3"/>
    </xf>
    <xf numFmtId="0" fontId="23" fillId="2" borderId="12" xfId="0" applyFont="1" applyFill="1" applyBorder="1" applyAlignment="1" applyProtection="1">
      <alignment horizontal="left" vertical="center" indent="3"/>
    </xf>
    <xf numFmtId="0" fontId="23" fillId="2" borderId="4" xfId="0" applyFont="1" applyFill="1" applyBorder="1" applyAlignment="1" applyProtection="1">
      <alignment horizontal="left" vertical="center" indent="3"/>
    </xf>
    <xf numFmtId="0" fontId="4" fillId="2" borderId="5" xfId="0" applyFont="1" applyFill="1" applyBorder="1" applyAlignment="1" applyProtection="1">
      <alignment horizontal="left" vertical="center" indent="3"/>
    </xf>
    <xf numFmtId="0" fontId="23" fillId="2" borderId="0" xfId="0" applyFont="1" applyFill="1" applyAlignment="1" applyProtection="1">
      <alignment horizontal="left" vertical="center" indent="3"/>
    </xf>
    <xf numFmtId="0" fontId="23" fillId="2" borderId="6" xfId="0" applyFont="1" applyFill="1" applyBorder="1" applyAlignment="1" applyProtection="1">
      <alignment horizontal="left" vertical="center" indent="3"/>
    </xf>
    <xf numFmtId="0" fontId="4" fillId="2" borderId="5" xfId="3" applyFont="1" applyFill="1" applyBorder="1" applyAlignment="1" applyProtection="1">
      <alignment horizontal="left" vertical="center" indent="3"/>
    </xf>
    <xf numFmtId="0" fontId="24" fillId="2" borderId="0" xfId="0" applyFont="1" applyFill="1" applyAlignment="1" applyProtection="1">
      <alignment horizontal="left" vertical="center" indent="3"/>
    </xf>
    <xf numFmtId="0" fontId="24" fillId="2" borderId="6" xfId="0" applyFont="1" applyFill="1" applyBorder="1" applyAlignment="1" applyProtection="1">
      <alignment horizontal="left" vertical="center" indent="3"/>
    </xf>
    <xf numFmtId="0" fontId="4" fillId="2" borderId="7" xfId="3" applyFont="1" applyFill="1" applyBorder="1" applyAlignment="1" applyProtection="1">
      <alignment horizontal="left" vertical="center" indent="3"/>
    </xf>
    <xf numFmtId="0" fontId="23" fillId="2" borderId="15" xfId="0" applyFont="1" applyFill="1" applyBorder="1" applyAlignment="1" applyProtection="1">
      <alignment horizontal="left" vertical="center" indent="3"/>
    </xf>
    <xf numFmtId="0" fontId="23" fillId="2" borderId="8" xfId="0" applyFont="1" applyFill="1" applyBorder="1" applyAlignment="1" applyProtection="1">
      <alignment horizontal="left" vertical="center" indent="3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Alignment="1" applyProtection="1"/>
    <xf numFmtId="0" fontId="4" fillId="3" borderId="0" xfId="0" applyFont="1" applyFill="1" applyAlignment="1" applyProtection="1">
      <alignment horizontal="left" vertical="center"/>
    </xf>
    <xf numFmtId="0" fontId="17" fillId="2" borderId="9" xfId="3" applyFont="1" applyFill="1" applyBorder="1" applyAlignment="1" applyProtection="1">
      <alignment horizontal="right" vertical="center"/>
    </xf>
    <xf numFmtId="0" fontId="17" fillId="2" borderId="9" xfId="0" applyFont="1" applyFill="1" applyBorder="1" applyAlignment="1" applyProtection="1">
      <alignment horizontal="right" vertical="center"/>
    </xf>
    <xf numFmtId="0" fontId="26" fillId="2" borderId="9" xfId="3" applyFont="1" applyFill="1" applyBorder="1" applyAlignment="1" applyProtection="1">
      <alignment horizontal="right" vertical="center"/>
    </xf>
    <xf numFmtId="0" fontId="26" fillId="2" borderId="9" xfId="0" applyFont="1" applyFill="1" applyBorder="1" applyAlignment="1" applyProtection="1">
      <alignment horizontal="right" vertical="center"/>
    </xf>
    <xf numFmtId="0" fontId="17" fillId="2" borderId="3" xfId="0" applyFont="1" applyFill="1" applyBorder="1" applyAlignment="1" applyProtection="1">
      <alignment horizontal="left" vertical="center" indent="3"/>
    </xf>
    <xf numFmtId="0" fontId="17" fillId="2" borderId="13" xfId="0" applyFont="1" applyFill="1" applyBorder="1" applyAlignment="1" applyProtection="1">
      <alignment horizontal="right" vertical="center"/>
    </xf>
    <xf numFmtId="4" fontId="4" fillId="2" borderId="13" xfId="0" applyNumberFormat="1" applyFont="1" applyFill="1" applyBorder="1" applyAlignment="1" applyProtection="1">
      <alignment horizontal="right" vertical="center"/>
    </xf>
    <xf numFmtId="0" fontId="17" fillId="2" borderId="5" xfId="0" applyFont="1" applyFill="1" applyBorder="1" applyAlignment="1" applyProtection="1">
      <alignment horizontal="left" vertical="center" indent="3"/>
    </xf>
    <xf numFmtId="0" fontId="17" fillId="2" borderId="11" xfId="0" applyFont="1" applyFill="1" applyBorder="1" applyAlignment="1" applyProtection="1">
      <alignment horizontal="right" vertical="center"/>
    </xf>
    <xf numFmtId="4" fontId="4" fillId="2" borderId="11" xfId="0" applyNumberFormat="1" applyFont="1" applyFill="1" applyBorder="1" applyAlignment="1" applyProtection="1">
      <alignment horizontal="right" vertical="center"/>
    </xf>
    <xf numFmtId="0" fontId="17" fillId="2" borderId="14" xfId="0" applyFont="1" applyFill="1" applyBorder="1" applyAlignment="1" applyProtection="1">
      <alignment horizontal="right" vertical="center"/>
    </xf>
    <xf numFmtId="4" fontId="4" fillId="2" borderId="14" xfId="0" applyNumberFormat="1" applyFont="1" applyFill="1" applyBorder="1" applyAlignment="1" applyProtection="1">
      <alignment horizontal="right" vertical="center"/>
    </xf>
    <xf numFmtId="2" fontId="4" fillId="2" borderId="9" xfId="0" applyNumberFormat="1" applyFont="1" applyFill="1" applyBorder="1" applyAlignment="1" applyProtection="1">
      <alignment horizontal="right" vertical="center"/>
    </xf>
    <xf numFmtId="2" fontId="4" fillId="4" borderId="9" xfId="0" applyNumberFormat="1" applyFont="1" applyFill="1" applyBorder="1" applyAlignment="1" applyProtection="1">
      <alignment horizontal="right" vertical="center"/>
    </xf>
    <xf numFmtId="2" fontId="4" fillId="5" borderId="9" xfId="0" applyNumberFormat="1" applyFont="1" applyFill="1" applyBorder="1" applyAlignment="1" applyProtection="1">
      <alignment horizontal="right" vertical="center"/>
    </xf>
    <xf numFmtId="2" fontId="4" fillId="6" borderId="9" xfId="0" applyNumberFormat="1" applyFont="1" applyFill="1" applyBorder="1" applyAlignment="1" applyProtection="1">
      <alignment horizontal="right" vertical="center"/>
    </xf>
    <xf numFmtId="0" fontId="0" fillId="2" borderId="3" xfId="0" applyFill="1" applyBorder="1" applyAlignment="1" applyProtection="1"/>
    <xf numFmtId="0" fontId="0" fillId="2" borderId="12" xfId="0" applyFill="1" applyBorder="1" applyAlignment="1" applyProtection="1"/>
    <xf numFmtId="0" fontId="0" fillId="2" borderId="4" xfId="0" applyFill="1" applyBorder="1" applyAlignment="1" applyProtection="1"/>
    <xf numFmtId="0" fontId="4" fillId="4" borderId="9" xfId="0" applyFont="1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left" indent="3"/>
    </xf>
    <xf numFmtId="0" fontId="4" fillId="5" borderId="9" xfId="0" applyFont="1" applyFill="1" applyBorder="1" applyAlignment="1" applyProtection="1">
      <alignment horizontal="center"/>
    </xf>
    <xf numFmtId="0" fontId="0" fillId="2" borderId="8" xfId="0" applyFill="1" applyBorder="1" applyAlignment="1" applyProtection="1"/>
    <xf numFmtId="0" fontId="0" fillId="3" borderId="0" xfId="0" applyFill="1" applyAlignment="1" applyProtection="1"/>
    <xf numFmtId="0" fontId="4" fillId="2" borderId="5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28" fillId="2" borderId="9" xfId="3" applyFont="1" applyFill="1" applyBorder="1" applyAlignment="1" applyProtection="1">
      <alignment horizontal="right" vertical="center"/>
    </xf>
    <xf numFmtId="0" fontId="28" fillId="2" borderId="9" xfId="0" applyFont="1" applyFill="1" applyBorder="1" applyAlignment="1" applyProtection="1">
      <alignment horizontal="right" vertical="center"/>
    </xf>
    <xf numFmtId="4" fontId="17" fillId="2" borderId="9" xfId="0" applyNumberFormat="1" applyFont="1" applyFill="1" applyBorder="1" applyAlignment="1" applyProtection="1">
      <alignment vertical="center"/>
    </xf>
    <xf numFmtId="4" fontId="17" fillId="2" borderId="9" xfId="0" applyNumberFormat="1" applyFont="1" applyFill="1" applyBorder="1" applyAlignment="1" applyProtection="1">
      <alignment horizontal="right" vertical="center"/>
    </xf>
    <xf numFmtId="4" fontId="4" fillId="2" borderId="9" xfId="0" applyNumberFormat="1" applyFont="1" applyFill="1" applyBorder="1" applyAlignment="1" applyProtection="1">
      <alignment horizontal="right" vertical="center"/>
    </xf>
    <xf numFmtId="0" fontId="30" fillId="7" borderId="5" xfId="0" applyFont="1" applyFill="1" applyBorder="1" applyAlignment="1" applyProtection="1">
      <alignment horizontal="left" vertical="center"/>
    </xf>
    <xf numFmtId="0" fontId="4" fillId="7" borderId="0" xfId="0" applyFont="1" applyFill="1" applyBorder="1" applyAlignment="1" applyProtection="1">
      <alignment vertical="center"/>
    </xf>
    <xf numFmtId="0" fontId="4" fillId="7" borderId="6" xfId="0" applyFont="1" applyFill="1" applyBorder="1" applyAlignment="1" applyProtection="1">
      <alignment vertical="center"/>
    </xf>
    <xf numFmtId="0" fontId="28" fillId="7" borderId="9" xfId="3" applyFont="1" applyFill="1" applyBorder="1" applyAlignment="1" applyProtection="1">
      <alignment horizontal="right" vertical="center"/>
    </xf>
    <xf numFmtId="0" fontId="28" fillId="7" borderId="9" xfId="0" applyFont="1" applyFill="1" applyBorder="1" applyAlignment="1" applyProtection="1">
      <alignment horizontal="right" vertical="center"/>
    </xf>
    <xf numFmtId="0" fontId="4" fillId="7" borderId="5" xfId="0" applyFont="1" applyFill="1" applyBorder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26" fillId="7" borderId="9" xfId="3" applyFont="1" applyFill="1" applyBorder="1" applyAlignment="1" applyProtection="1">
      <alignment horizontal="right" vertical="center"/>
    </xf>
    <xf numFmtId="0" fontId="26" fillId="7" borderId="9" xfId="0" applyFont="1" applyFill="1" applyBorder="1" applyAlignment="1" applyProtection="1">
      <alignment horizontal="right" vertical="center"/>
    </xf>
    <xf numFmtId="0" fontId="9" fillId="7" borderId="9" xfId="0" applyFont="1" applyFill="1" applyBorder="1" applyAlignment="1" applyProtection="1">
      <alignment horizontal="right" vertical="center"/>
    </xf>
    <xf numFmtId="4" fontId="4" fillId="7" borderId="9" xfId="0" applyNumberFormat="1" applyFont="1" applyFill="1" applyBorder="1" applyAlignment="1" applyProtection="1">
      <alignment horizontal="right" vertical="center"/>
    </xf>
    <xf numFmtId="0" fontId="32" fillId="7" borderId="9" xfId="0" applyFont="1" applyFill="1" applyBorder="1" applyAlignment="1" applyProtection="1">
      <alignment horizontal="right" vertical="center"/>
    </xf>
    <xf numFmtId="0" fontId="4" fillId="8" borderId="5" xfId="0" applyFont="1" applyFill="1" applyBorder="1" applyAlignment="1" applyProtection="1">
      <alignment vertical="center"/>
    </xf>
    <xf numFmtId="0" fontId="4" fillId="8" borderId="0" xfId="0" applyFont="1" applyFill="1" applyAlignment="1" applyProtection="1">
      <alignment vertical="center"/>
    </xf>
    <xf numFmtId="0" fontId="4" fillId="8" borderId="6" xfId="0" applyFont="1" applyFill="1" applyBorder="1" applyAlignment="1" applyProtection="1">
      <alignment vertical="center"/>
    </xf>
    <xf numFmtId="0" fontId="28" fillId="8" borderId="9" xfId="3" applyFont="1" applyFill="1" applyBorder="1" applyAlignment="1" applyProtection="1">
      <alignment horizontal="right" vertical="center"/>
    </xf>
    <xf numFmtId="0" fontId="28" fillId="8" borderId="9" xfId="0" applyFont="1" applyFill="1" applyBorder="1" applyAlignment="1" applyProtection="1">
      <alignment horizontal="right" vertical="center"/>
    </xf>
    <xf numFmtId="0" fontId="26" fillId="8" borderId="9" xfId="3" applyFont="1" applyFill="1" applyBorder="1" applyAlignment="1" applyProtection="1">
      <alignment horizontal="right" vertical="center"/>
    </xf>
    <xf numFmtId="0" fontId="26" fillId="8" borderId="9" xfId="0" applyFont="1" applyFill="1" applyBorder="1" applyAlignment="1" applyProtection="1">
      <alignment horizontal="right" vertical="center"/>
    </xf>
    <xf numFmtId="0" fontId="9" fillId="8" borderId="9" xfId="0" applyFont="1" applyFill="1" applyBorder="1" applyAlignment="1" applyProtection="1">
      <alignment horizontal="right" vertical="center"/>
    </xf>
    <xf numFmtId="2" fontId="4" fillId="8" borderId="9" xfId="0" applyNumberFormat="1" applyFont="1" applyFill="1" applyBorder="1" applyAlignment="1" applyProtection="1">
      <alignment horizontal="right" vertical="center"/>
    </xf>
    <xf numFmtId="166" fontId="4" fillId="0" borderId="0" xfId="0" applyNumberFormat="1" applyFont="1" applyAlignment="1" applyProtection="1">
      <alignment horizontal="left"/>
    </xf>
    <xf numFmtId="0" fontId="32" fillId="8" borderId="9" xfId="0" applyFont="1" applyFill="1" applyBorder="1" applyAlignment="1" applyProtection="1">
      <alignment horizontal="right" vertical="center"/>
    </xf>
    <xf numFmtId="0" fontId="5" fillId="9" borderId="5" xfId="0" applyFont="1" applyFill="1" applyBorder="1" applyAlignment="1" applyProtection="1">
      <alignment horizontal="left" vertical="center"/>
    </xf>
    <xf numFmtId="0" fontId="4" fillId="9" borderId="12" xfId="0" applyFont="1" applyFill="1" applyBorder="1" applyAlignment="1" applyProtection="1">
      <alignment vertical="center"/>
    </xf>
    <xf numFmtId="0" fontId="4" fillId="9" borderId="4" xfId="0" applyFont="1" applyFill="1" applyBorder="1" applyAlignment="1" applyProtection="1">
      <alignment vertical="center"/>
    </xf>
    <xf numFmtId="0" fontId="28" fillId="9" borderId="0" xfId="0" applyFont="1" applyFill="1" applyBorder="1" applyAlignment="1" applyProtection="1">
      <alignment vertical="center"/>
    </xf>
    <xf numFmtId="0" fontId="28" fillId="9" borderId="9" xfId="0" applyFont="1" applyFill="1" applyBorder="1" applyAlignment="1" applyProtection="1">
      <alignment horizontal="right" vertical="center"/>
    </xf>
    <xf numFmtId="166" fontId="13" fillId="9" borderId="9" xfId="0" applyNumberFormat="1" applyFont="1" applyFill="1" applyBorder="1" applyAlignment="1" applyProtection="1">
      <alignment horizontal="right"/>
    </xf>
    <xf numFmtId="0" fontId="4" fillId="9" borderId="5" xfId="0" applyFont="1" applyFill="1" applyBorder="1" applyAlignment="1" applyProtection="1"/>
    <xf numFmtId="0" fontId="0" fillId="9" borderId="0" xfId="0" applyFill="1" applyAlignment="1" applyProtection="1"/>
    <xf numFmtId="166" fontId="8" fillId="9" borderId="6" xfId="0" applyNumberFormat="1" applyFont="1" applyFill="1" applyBorder="1" applyAlignment="1" applyProtection="1">
      <alignment horizontal="left"/>
    </xf>
    <xf numFmtId="167" fontId="4" fillId="9" borderId="9" xfId="0" applyNumberFormat="1" applyFont="1" applyFill="1" applyBorder="1" applyAlignment="1" applyProtection="1"/>
    <xf numFmtId="167" fontId="4" fillId="0" borderId="0" xfId="0" applyNumberFormat="1" applyFont="1" applyAlignment="1" applyProtection="1"/>
    <xf numFmtId="166" fontId="4" fillId="0" borderId="0" xfId="0" applyNumberFormat="1" applyFont="1" applyAlignment="1" applyProtection="1"/>
    <xf numFmtId="167" fontId="4" fillId="0" borderId="0" xfId="3" applyNumberFormat="1" applyFont="1" applyAlignment="1" applyProtection="1"/>
    <xf numFmtId="0" fontId="26" fillId="2" borderId="3" xfId="0" applyFont="1" applyFill="1" applyBorder="1" applyAlignment="1" applyProtection="1">
      <alignment horizontal="left" vertical="center" indent="3"/>
    </xf>
    <xf numFmtId="0" fontId="26" fillId="2" borderId="5" xfId="0" applyFont="1" applyFill="1" applyBorder="1" applyAlignment="1" applyProtection="1">
      <alignment horizontal="left" vertical="center" indent="3"/>
    </xf>
    <xf numFmtId="0" fontId="26" fillId="2" borderId="7" xfId="0" applyFont="1" applyFill="1" applyBorder="1" applyAlignment="1" applyProtection="1">
      <alignment horizontal="left" vertical="center" indent="3"/>
    </xf>
    <xf numFmtId="0" fontId="36" fillId="9" borderId="1" xfId="0" applyFont="1" applyFill="1" applyBorder="1" applyAlignment="1" applyProtection="1">
      <alignment horizontal="right" vertical="center"/>
    </xf>
    <xf numFmtId="0" fontId="36" fillId="9" borderId="10" xfId="0" applyFont="1" applyFill="1" applyBorder="1" applyAlignment="1" applyProtection="1">
      <alignment horizontal="right" vertical="center"/>
    </xf>
    <xf numFmtId="0" fontId="38" fillId="9" borderId="1" xfId="0" applyFont="1" applyFill="1" applyBorder="1" applyAlignment="1" applyProtection="1">
      <alignment horizontal="right" vertical="center"/>
    </xf>
    <xf numFmtId="0" fontId="38" fillId="9" borderId="10" xfId="0" applyFont="1" applyFill="1" applyBorder="1" applyAlignment="1" applyProtection="1">
      <alignment horizontal="right" vertical="center"/>
    </xf>
    <xf numFmtId="0" fontId="40" fillId="9" borderId="1" xfId="0" applyFont="1" applyFill="1" applyBorder="1" applyAlignment="1" applyProtection="1">
      <alignment horizontal="right" vertical="center"/>
    </xf>
    <xf numFmtId="0" fontId="40" fillId="9" borderId="10" xfId="0" applyFont="1" applyFill="1" applyBorder="1" applyAlignment="1" applyProtection="1">
      <alignment horizontal="right" vertical="center"/>
    </xf>
    <xf numFmtId="0" fontId="42" fillId="9" borderId="1" xfId="0" applyFont="1" applyFill="1" applyBorder="1" applyAlignment="1" applyProtection="1">
      <alignment horizontal="right" vertical="center"/>
    </xf>
    <xf numFmtId="0" fontId="42" fillId="9" borderId="10" xfId="0" applyFont="1" applyFill="1" applyBorder="1" applyAlignment="1" applyProtection="1">
      <alignment horizontal="right" vertical="center"/>
    </xf>
    <xf numFmtId="0" fontId="43" fillId="9" borderId="1" xfId="0" applyFont="1" applyFill="1" applyBorder="1" applyAlignment="1" applyProtection="1">
      <alignment horizontal="right" vertical="center"/>
    </xf>
    <xf numFmtId="0" fontId="43" fillId="9" borderId="10" xfId="0" applyFont="1" applyFill="1" applyBorder="1" applyAlignment="1" applyProtection="1">
      <alignment horizontal="right" vertical="center"/>
    </xf>
    <xf numFmtId="0" fontId="45" fillId="9" borderId="1" xfId="0" applyFont="1" applyFill="1" applyBorder="1" applyAlignment="1" applyProtection="1">
      <alignment horizontal="right" vertical="center"/>
    </xf>
    <xf numFmtId="0" fontId="45" fillId="9" borderId="10" xfId="0" applyFont="1" applyFill="1" applyBorder="1" applyAlignment="1" applyProtection="1">
      <alignment horizontal="right" vertical="center"/>
    </xf>
  </cellXfs>
  <cellStyles count="6">
    <cellStyle name="Ezres" xfId="1" builtinId="3"/>
    <cellStyle name="Normál" xfId="0" builtinId="0"/>
    <cellStyle name="Normal 10 5 2" xfId="2"/>
    <cellStyle name="Normal 2" xfId="3"/>
    <cellStyle name="Normál 2" xfId="5"/>
    <cellStyle name="Normal 3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9C9C9"/>
      <rgbColor rgb="FFBEAB71"/>
      <rgbColor rgb="FF9999FF"/>
      <rgbColor rgb="FF993366"/>
      <rgbColor rgb="FFFEF8BC"/>
      <rgbColor rgb="FFF2FFF8"/>
      <rgbColor rgb="FF660066"/>
      <rgbColor rgb="FFF44336"/>
      <rgbColor rgb="FF0066CC"/>
      <rgbColor rgb="FFB3E5F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39BE5"/>
      <rgbColor rgb="FFF2F3FF"/>
      <rgbColor rgb="FFFAFAFA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B74D"/>
      <rgbColor rgb="FFFF9900"/>
      <rgbColor rgb="FFEF6C00"/>
      <rgbColor rgb="FF666699"/>
      <rgbColor rgb="FFB3B3B3"/>
      <rgbColor rgb="FF003366"/>
      <rgbColor rgb="FF66BB6A"/>
      <rgbColor rgb="FF003300"/>
      <rgbColor rgb="FF333300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154781</xdr:colOff>
      <xdr:row>4</xdr:row>
      <xdr:rowOff>11906</xdr:rowOff>
    </xdr:from>
    <xdr:to>
      <xdr:col>11</xdr:col>
      <xdr:colOff>614138</xdr:colOff>
      <xdr:row>30</xdr:row>
      <xdr:rowOff>79717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1131094"/>
          <a:ext cx="5102794" cy="54137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640773</xdr:colOff>
      <xdr:row>37</xdr:row>
      <xdr:rowOff>190499</xdr:rowOff>
    </xdr:from>
    <xdr:to>
      <xdr:col>12</xdr:col>
      <xdr:colOff>935182</xdr:colOff>
      <xdr:row>69</xdr:row>
      <xdr:rowOff>163431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74773" y="9438408"/>
          <a:ext cx="8485909" cy="71772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dditional%20file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%20P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RNAseq"/>
      <sheetName val="RT-qPCR"/>
    </sheetNames>
    <sheetDataSet>
      <sheetData sheetId="0"/>
      <sheetData sheetId="1"/>
      <sheetData sheetId="2">
        <row r="54">
          <cell r="E54" t="str">
            <v>wt1 vs wt0</v>
          </cell>
          <cell r="F54" t="str">
            <v>wt2 vs. wt0</v>
          </cell>
          <cell r="G54" t="str">
            <v>meaB1 vs. meaB0</v>
          </cell>
          <cell r="H54" t="str">
            <v>meaB0 vs. wt0</v>
          </cell>
          <cell r="I54" t="str">
            <v>meaB1 vs. wt1</v>
          </cell>
          <cell r="J54" t="str">
            <v>maB1 vs. wt2</v>
          </cell>
        </row>
        <row r="55">
          <cell r="D55">
            <v>-1.0943499546286299</v>
          </cell>
          <cell r="E55">
            <v>-0.42000000000000037</v>
          </cell>
        </row>
        <row r="56">
          <cell r="D56">
            <v>2.8674162119778202</v>
          </cell>
          <cell r="E56">
            <v>3.9091666666666658</v>
          </cell>
        </row>
        <row r="57">
          <cell r="D57">
            <v>-1.1097353915793799</v>
          </cell>
          <cell r="E57">
            <v>-0.24749999999999939</v>
          </cell>
        </row>
        <row r="58">
          <cell r="D58">
            <v>1.0539584403476401</v>
          </cell>
          <cell r="E58">
            <v>2.1558333333333333</v>
          </cell>
        </row>
        <row r="59">
          <cell r="D59">
            <v>-3.9647822952840999</v>
          </cell>
          <cell r="E59">
            <v>-2.79</v>
          </cell>
        </row>
        <row r="60">
          <cell r="D60">
            <v>0.15812685991387901</v>
          </cell>
          <cell r="E60">
            <v>1.3791666666666673</v>
          </cell>
        </row>
        <row r="61">
          <cell r="D61">
            <v>2.3752833477170499</v>
          </cell>
          <cell r="E61">
            <v>3.9816666666666656</v>
          </cell>
        </row>
        <row r="62">
          <cell r="D62">
            <v>6.23852780864833</v>
          </cell>
          <cell r="E62">
            <v>7.0641666666666678</v>
          </cell>
        </row>
        <row r="63">
          <cell r="D63">
            <v>2.2345315425951102</v>
          </cell>
          <cell r="E63">
            <v>2.4033333333333333</v>
          </cell>
        </row>
        <row r="64">
          <cell r="D64">
            <v>-2.6237161979533199</v>
          </cell>
          <cell r="E64">
            <v>-1.8991666666666664</v>
          </cell>
        </row>
        <row r="65">
          <cell r="D65">
            <v>4.5671247705008797</v>
          </cell>
          <cell r="E65">
            <v>4.7825000000000006</v>
          </cell>
        </row>
        <row r="66">
          <cell r="D66">
            <v>-1.4145853519622</v>
          </cell>
          <cell r="F66">
            <v>-0.7200000000000002</v>
          </cell>
        </row>
        <row r="67">
          <cell r="D67">
            <v>2.0478071823668098</v>
          </cell>
          <cell r="F67">
            <v>3.296666666666666</v>
          </cell>
        </row>
        <row r="68">
          <cell r="D68">
            <v>-0.76740107772299004</v>
          </cell>
          <cell r="F68">
            <v>9.0000000000000524E-2</v>
          </cell>
        </row>
        <row r="69">
          <cell r="D69">
            <v>1.5257632767414999</v>
          </cell>
          <cell r="F69">
            <v>2.9783333333333326</v>
          </cell>
        </row>
        <row r="70">
          <cell r="D70">
            <v>-1.9527919988804201</v>
          </cell>
          <cell r="F70">
            <v>-1.1049999999999998</v>
          </cell>
        </row>
        <row r="71">
          <cell r="D71">
            <v>0.38636185127254002</v>
          </cell>
          <cell r="F71">
            <v>1.7666666666666671</v>
          </cell>
        </row>
        <row r="72">
          <cell r="D72">
            <v>2.66958646334552</v>
          </cell>
          <cell r="F72">
            <v>4.171666666666666</v>
          </cell>
        </row>
        <row r="73">
          <cell r="D73">
            <v>6.39277474743598</v>
          </cell>
          <cell r="F73">
            <v>7.1716666666666677</v>
          </cell>
        </row>
        <row r="74">
          <cell r="D74">
            <v>1.4786252280266701</v>
          </cell>
          <cell r="F74">
            <v>1.6433333333333331</v>
          </cell>
        </row>
        <row r="75">
          <cell r="D75">
            <v>-1.85521763270891</v>
          </cell>
          <cell r="F75">
            <v>-0.81166666666666609</v>
          </cell>
        </row>
        <row r="76">
          <cell r="D76">
            <v>4.3958565104554497</v>
          </cell>
          <cell r="F76">
            <v>4.42</v>
          </cell>
        </row>
        <row r="77">
          <cell r="D77">
            <v>-1.8773592269074599</v>
          </cell>
          <cell r="G77">
            <v>-0.64666666666666606</v>
          </cell>
        </row>
        <row r="78">
          <cell r="D78">
            <v>2.7845298924280399</v>
          </cell>
        </row>
        <row r="79">
          <cell r="D79">
            <v>-0.65372063984960704</v>
          </cell>
          <cell r="G79">
            <v>0.14000000000000001</v>
          </cell>
        </row>
        <row r="80">
          <cell r="D80">
            <v>1.57121167682942</v>
          </cell>
          <cell r="G80">
            <v>2.4500000000000002</v>
          </cell>
        </row>
        <row r="81">
          <cell r="D81">
            <v>-2.3171084390996901</v>
          </cell>
          <cell r="G81">
            <v>-1.9200000000000006</v>
          </cell>
        </row>
        <row r="82">
          <cell r="D82">
            <v>7.7012381264680602E-2</v>
          </cell>
          <cell r="G82">
            <v>1.143333333333334</v>
          </cell>
        </row>
        <row r="83">
          <cell r="D83">
            <v>2.5333248362738399</v>
          </cell>
          <cell r="G83">
            <v>3.3699999999999997</v>
          </cell>
        </row>
        <row r="84">
          <cell r="D84">
            <v>5.5937059984928599</v>
          </cell>
          <cell r="G84">
            <v>6.2866666666666662</v>
          </cell>
        </row>
        <row r="85">
          <cell r="D85">
            <v>1.1577027072208801</v>
          </cell>
          <cell r="G85">
            <v>1.2766666666666668</v>
          </cell>
        </row>
        <row r="86">
          <cell r="D86">
            <v>0.51888718160952196</v>
          </cell>
          <cell r="G86">
            <v>1.003333333333333</v>
          </cell>
        </row>
        <row r="87">
          <cell r="D87">
            <v>4.5320248594954</v>
          </cell>
          <cell r="G87">
            <v>4.7333333333333325</v>
          </cell>
        </row>
        <row r="88">
          <cell r="D88">
            <v>0.250070115138815</v>
          </cell>
          <cell r="H88">
            <v>3.9999999999999591E-2</v>
          </cell>
        </row>
        <row r="89">
          <cell r="D89">
            <v>-3.26822968304739</v>
          </cell>
        </row>
        <row r="90">
          <cell r="D90">
            <v>9.2739059799621895E-2</v>
          </cell>
          <cell r="H90">
            <v>0.15000000000000102</v>
          </cell>
        </row>
        <row r="91">
          <cell r="D91">
            <v>0.71139970766834404</v>
          </cell>
          <cell r="H91">
            <v>0.70999999999999952</v>
          </cell>
        </row>
        <row r="92">
          <cell r="D92">
            <v>-0.345960067709078</v>
          </cell>
          <cell r="H92">
            <v>-6.3333333333332575E-2</v>
          </cell>
        </row>
        <row r="93">
          <cell r="D93">
            <v>7.6022530106490405E-2</v>
          </cell>
          <cell r="H93">
            <v>0.206666666666667</v>
          </cell>
        </row>
        <row r="94">
          <cell r="D94">
            <v>1.0411148382183699</v>
          </cell>
          <cell r="H94">
            <v>1.5766666666666662</v>
          </cell>
        </row>
        <row r="95">
          <cell r="D95">
            <v>0.46658954757327498</v>
          </cell>
          <cell r="H95">
            <v>0.11333333333333417</v>
          </cell>
        </row>
        <row r="96">
          <cell r="D96">
            <v>-0.115896556216621</v>
          </cell>
          <cell r="H96">
            <v>-0.44666666666666677</v>
          </cell>
        </row>
        <row r="97">
          <cell r="D97">
            <v>-0.67805510966355198</v>
          </cell>
          <cell r="H97">
            <v>-0.98666666666666636</v>
          </cell>
        </row>
        <row r="98">
          <cell r="D98">
            <v>0.66821598150240702</v>
          </cell>
          <cell r="H98">
            <v>1.6666666666667496E-2</v>
          </cell>
        </row>
        <row r="99">
          <cell r="D99">
            <v>-0.53293915714002005</v>
          </cell>
          <cell r="I99">
            <v>-0.18666666666666609</v>
          </cell>
        </row>
        <row r="100">
          <cell r="D100">
            <v>-3.3511160025971698</v>
          </cell>
        </row>
        <row r="101">
          <cell r="D101">
            <v>0.54875381152939295</v>
          </cell>
          <cell r="I101">
            <v>0.53750000000000042</v>
          </cell>
        </row>
        <row r="102">
          <cell r="D102">
            <v>1.2286529441501199</v>
          </cell>
          <cell r="I102">
            <v>1.0041666666666667</v>
          </cell>
        </row>
        <row r="103">
          <cell r="D103">
            <v>1.30171378847533</v>
          </cell>
          <cell r="I103">
            <v>0.80666666666666709</v>
          </cell>
        </row>
        <row r="104">
          <cell r="D104">
            <v>-5.0919485427083303E-3</v>
          </cell>
          <cell r="I104">
            <v>-2.9166666666666341E-2</v>
          </cell>
        </row>
        <row r="105">
          <cell r="D105">
            <v>1.1991563267751599</v>
          </cell>
          <cell r="I105">
            <v>0.96500000000000041</v>
          </cell>
        </row>
        <row r="106">
          <cell r="D106">
            <v>-0.17823226258219399</v>
          </cell>
          <cell r="I106">
            <v>-0.66416666666666768</v>
          </cell>
        </row>
        <row r="107">
          <cell r="D107">
            <v>-1.19272539159084</v>
          </cell>
          <cell r="I107">
            <v>-1.5733333333333333</v>
          </cell>
        </row>
        <row r="108">
          <cell r="D108">
            <v>2.4645482698992902</v>
          </cell>
          <cell r="I108">
            <v>1.9158333333333331</v>
          </cell>
        </row>
        <row r="109">
          <cell r="D109">
            <v>0.63311607049692398</v>
          </cell>
          <cell r="I109">
            <v>-3.2500000000000639E-2</v>
          </cell>
        </row>
        <row r="110">
          <cell r="D110">
            <v>-0.21270375980644199</v>
          </cell>
          <cell r="J110">
            <v>0.11333333333333373</v>
          </cell>
        </row>
        <row r="111">
          <cell r="D111">
            <v>-2.5315069729861599</v>
          </cell>
        </row>
        <row r="112">
          <cell r="D112">
            <v>0.20641949767300499</v>
          </cell>
          <cell r="J112">
            <v>0.20000000000000051</v>
          </cell>
        </row>
        <row r="113">
          <cell r="D113">
            <v>0.75684810775625699</v>
          </cell>
          <cell r="J113">
            <v>0.18166666666666731</v>
          </cell>
        </row>
        <row r="114">
          <cell r="D114">
            <v>-0.71027650792835295</v>
          </cell>
          <cell r="J114">
            <v>-0.87833333333333341</v>
          </cell>
        </row>
        <row r="115">
          <cell r="D115">
            <v>-0.23332693990136899</v>
          </cell>
          <cell r="J115">
            <v>-0.41666666666666607</v>
          </cell>
        </row>
        <row r="116">
          <cell r="D116">
            <v>0.90485321114668804</v>
          </cell>
          <cell r="J116">
            <v>0.77500000000000002</v>
          </cell>
        </row>
        <row r="117">
          <cell r="D117">
            <v>-0.33247920136984499</v>
          </cell>
          <cell r="J117">
            <v>-0.77166666666666761</v>
          </cell>
        </row>
        <row r="118">
          <cell r="D118">
            <v>-0.43681907702240702</v>
          </cell>
          <cell r="J118">
            <v>-0.81333333333333302</v>
          </cell>
        </row>
        <row r="119">
          <cell r="D119">
            <v>1.6960497046548799</v>
          </cell>
          <cell r="J119">
            <v>0.8283333333333327</v>
          </cell>
        </row>
        <row r="120">
          <cell r="D120">
            <v>0.80438433054235903</v>
          </cell>
          <cell r="J120">
            <v>0.33000000000000007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</sheetNames>
    <sheetDataSet>
      <sheetData sheetId="0">
        <row r="1">
          <cell r="B1" t="str">
            <v>PC2</v>
          </cell>
        </row>
        <row r="2">
          <cell r="A2">
            <v>-80.948501669810199</v>
          </cell>
          <cell r="B2">
            <v>-6.1380255090045299</v>
          </cell>
        </row>
        <row r="3">
          <cell r="A3">
            <v>-84.453406908059506</v>
          </cell>
          <cell r="B3">
            <v>-5.6433042273382599</v>
          </cell>
        </row>
        <row r="4">
          <cell r="A4">
            <v>-79.244368087812404</v>
          </cell>
          <cell r="B4">
            <v>-8.1346132546348109</v>
          </cell>
        </row>
        <row r="5">
          <cell r="A5">
            <v>39.4168600594003</v>
          </cell>
          <cell r="B5">
            <v>46.345884000967899</v>
          </cell>
        </row>
        <row r="6">
          <cell r="A6">
            <v>50.260903273057899</v>
          </cell>
          <cell r="B6">
            <v>43.250087837730199</v>
          </cell>
        </row>
        <row r="7">
          <cell r="A7">
            <v>36.175122950909902</v>
          </cell>
          <cell r="B7">
            <v>54.269676341104301</v>
          </cell>
        </row>
        <row r="8">
          <cell r="A8">
            <v>43.022158798368103</v>
          </cell>
          <cell r="B8">
            <v>48.6016862242844</v>
          </cell>
        </row>
        <row r="9">
          <cell r="A9">
            <v>52.880409932239601</v>
          </cell>
          <cell r="B9">
            <v>-29.2010009924259</v>
          </cell>
        </row>
        <row r="10">
          <cell r="A10">
            <v>47.258530963348797</v>
          </cell>
          <cell r="B10">
            <v>-29.258400147130999</v>
          </cell>
        </row>
        <row r="11">
          <cell r="A11">
            <v>-72.055162711607196</v>
          </cell>
          <cell r="B11">
            <v>-1.58340966149327</v>
          </cell>
        </row>
        <row r="12">
          <cell r="A12">
            <v>-76.834154271065799</v>
          </cell>
          <cell r="B12">
            <v>-1.7861318194074201</v>
          </cell>
        </row>
        <row r="13">
          <cell r="A13">
            <v>-75.816686757607997</v>
          </cell>
          <cell r="B13">
            <v>-2.2621963315763498</v>
          </cell>
        </row>
        <row r="14">
          <cell r="A14">
            <v>71.737955243714197</v>
          </cell>
          <cell r="B14">
            <v>-26.3715676609614</v>
          </cell>
        </row>
        <row r="15">
          <cell r="A15">
            <v>65.365003399022001</v>
          </cell>
          <cell r="B15">
            <v>-40.412458664034503</v>
          </cell>
        </row>
        <row r="16">
          <cell r="A16">
            <v>63.2353357859024</v>
          </cell>
          <cell r="B16">
            <v>-41.6762261360793</v>
          </cell>
        </row>
      </sheetData>
    </sheetDataSet>
  </externalBook>
</externalLink>
</file>

<file path=xl/tables/table1.xml><?xml version="1.0" encoding="utf-8"?>
<table xmlns="http://schemas.openxmlformats.org/spreadsheetml/2006/main" id="1" name="mm" displayName="mm" ref="B23:N27" headerRowCount="0" totalsRowShown="0">
  <tableColumns count="13">
    <tableColumn id="1" name="Oszlop1"/>
    <tableColumn id="2" name="Oszlop2"/>
    <tableColumn id="3" name="Oszlop3"/>
    <tableColumn id="4" name="Oszlop4"/>
    <tableColumn id="5" name="Oszlop5"/>
    <tableColumn id="6" name="Oszlop6"/>
    <tableColumn id="7" name="Oszlop7"/>
    <tableColumn id="8" name="Oszlop8"/>
    <tableColumn id="9" name="Oszlop9"/>
    <tableColumn id="10" name="Oszlop10"/>
    <tableColumn id="11" name="Oszlop11"/>
    <tableColumn id="12" name="Oszlop12"/>
    <tableColumn id="13" name="Oszlop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11"/>
  <sheetViews>
    <sheetView tabSelected="1" zoomScale="80" zoomScaleNormal="80" workbookViewId="0"/>
  </sheetViews>
  <sheetFormatPr defaultColWidth="9.140625" defaultRowHeight="15.75" x14ac:dyDescent="0.25"/>
  <cols>
    <col min="1" max="2" width="9.140625" style="11"/>
    <col min="3" max="3" width="24" style="11" customWidth="1"/>
    <col min="4" max="4" width="87.28515625" style="11" customWidth="1"/>
    <col min="5" max="16384" width="9.140625" style="11"/>
  </cols>
  <sheetData>
    <row r="4" spans="3:4" ht="20.25" x14ac:dyDescent="0.3">
      <c r="C4" s="12" t="s">
        <v>0</v>
      </c>
      <c r="D4" s="13" t="s">
        <v>1</v>
      </c>
    </row>
    <row r="5" spans="3:4" x14ac:dyDescent="0.25">
      <c r="C5" s="14"/>
      <c r="D5" s="14"/>
    </row>
    <row r="6" spans="3:4" x14ac:dyDescent="0.25">
      <c r="C6" s="15" t="s">
        <v>2</v>
      </c>
      <c r="D6" s="16" t="s">
        <v>3</v>
      </c>
    </row>
    <row r="7" spans="3:4" x14ac:dyDescent="0.25">
      <c r="C7" s="17" t="s">
        <v>4</v>
      </c>
      <c r="D7" s="18" t="s">
        <v>5</v>
      </c>
    </row>
    <row r="8" spans="3:4" x14ac:dyDescent="0.25">
      <c r="C8" s="17" t="s">
        <v>6</v>
      </c>
      <c r="D8" s="18" t="s">
        <v>7</v>
      </c>
    </row>
    <row r="9" spans="3:4" x14ac:dyDescent="0.25">
      <c r="C9" s="17" t="s">
        <v>8</v>
      </c>
      <c r="D9" s="18" t="s">
        <v>9</v>
      </c>
    </row>
    <row r="10" spans="3:4" x14ac:dyDescent="0.25">
      <c r="C10" s="17" t="s">
        <v>10</v>
      </c>
      <c r="D10" s="18" t="s">
        <v>11</v>
      </c>
    </row>
    <row r="11" spans="3:4" x14ac:dyDescent="0.25">
      <c r="C11" s="19" t="s">
        <v>12</v>
      </c>
      <c r="D11" s="20" t="s">
        <v>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61"/>
  <sheetViews>
    <sheetView zoomScale="80" zoomScaleNormal="80" workbookViewId="0"/>
  </sheetViews>
  <sheetFormatPr defaultColWidth="8.7109375" defaultRowHeight="15.75" x14ac:dyDescent="0.25"/>
  <cols>
    <col min="2" max="2" width="12" style="21" customWidth="1"/>
    <col min="3" max="3" width="17" style="21" customWidth="1"/>
    <col min="4" max="4" width="17.140625" style="22" customWidth="1"/>
    <col min="5" max="5" width="27.28515625" style="22" customWidth="1"/>
    <col min="6" max="6" width="18.28515625" style="22" customWidth="1"/>
    <col min="7" max="7" width="21.42578125" style="22" customWidth="1"/>
    <col min="8" max="8" width="21.85546875" style="22" customWidth="1"/>
    <col min="9" max="9" width="11.5703125" style="21" customWidth="1"/>
    <col min="12" max="12" width="10.42578125" style="11" customWidth="1"/>
    <col min="13" max="13" width="16.28515625" style="11" customWidth="1"/>
    <col min="14" max="14" width="18.28515625" style="11" customWidth="1"/>
    <col min="15" max="15" width="19.7109375" style="11" customWidth="1"/>
    <col min="16" max="16" width="14" style="11" customWidth="1"/>
    <col min="17" max="17" width="17" style="11" customWidth="1"/>
    <col min="18" max="18" width="17.5703125" style="11" customWidth="1"/>
  </cols>
  <sheetData>
    <row r="3" spans="2:18" ht="20.25" customHeight="1" x14ac:dyDescent="0.25">
      <c r="B3" s="10" t="s">
        <v>3</v>
      </c>
      <c r="C3" s="10"/>
      <c r="D3" s="10"/>
      <c r="E3" s="10"/>
      <c r="F3" s="10"/>
      <c r="G3" s="10"/>
      <c r="H3" s="10"/>
      <c r="L3" s="21"/>
      <c r="M3" s="21"/>
      <c r="N3" s="21"/>
      <c r="O3" s="21"/>
      <c r="P3" s="21"/>
      <c r="Q3" s="21"/>
      <c r="R3" s="21"/>
    </row>
    <row r="4" spans="2:18" ht="18.600000000000001" customHeight="1" x14ac:dyDescent="0.25">
      <c r="B4" s="23" t="s">
        <v>14</v>
      </c>
      <c r="C4" s="24" t="s">
        <v>15</v>
      </c>
      <c r="D4" s="25" t="s">
        <v>16</v>
      </c>
      <c r="E4" s="26" t="s">
        <v>17</v>
      </c>
      <c r="F4" s="26" t="s">
        <v>18</v>
      </c>
      <c r="G4" s="26" t="s">
        <v>19</v>
      </c>
      <c r="H4" s="27" t="s">
        <v>20</v>
      </c>
      <c r="L4" s="21"/>
      <c r="M4" s="21"/>
      <c r="N4" s="21"/>
      <c r="O4" s="21"/>
      <c r="P4" s="21"/>
      <c r="Q4" s="21"/>
      <c r="R4" s="21"/>
    </row>
    <row r="5" spans="2:18" ht="18.600000000000001" customHeight="1" x14ac:dyDescent="0.25">
      <c r="B5" s="28" t="s">
        <v>21</v>
      </c>
      <c r="C5" s="29" t="s">
        <v>22</v>
      </c>
      <c r="D5" s="30">
        <v>14040152</v>
      </c>
      <c r="E5" s="31">
        <v>93.1</v>
      </c>
      <c r="F5" s="31">
        <v>6.9</v>
      </c>
      <c r="G5" s="31">
        <v>92.74</v>
      </c>
      <c r="H5" s="32">
        <v>0.36</v>
      </c>
      <c r="L5" s="21"/>
      <c r="M5" s="21"/>
      <c r="N5" s="21"/>
      <c r="O5" s="21"/>
      <c r="P5" s="21"/>
      <c r="Q5" s="21"/>
      <c r="R5" s="21"/>
    </row>
    <row r="6" spans="2:18" ht="18.600000000000001" customHeight="1" x14ac:dyDescent="0.25">
      <c r="B6" s="28" t="s">
        <v>21</v>
      </c>
      <c r="C6" s="29" t="s">
        <v>22</v>
      </c>
      <c r="D6" s="30">
        <v>18886820</v>
      </c>
      <c r="E6" s="31">
        <v>93.91</v>
      </c>
      <c r="F6" s="31">
        <v>6.09</v>
      </c>
      <c r="G6" s="31">
        <v>93.53</v>
      </c>
      <c r="H6" s="32">
        <v>0.38</v>
      </c>
      <c r="L6" s="21"/>
      <c r="M6" s="21"/>
      <c r="N6" s="21"/>
      <c r="O6" s="21"/>
      <c r="P6" s="21"/>
      <c r="Q6" s="21"/>
      <c r="R6" s="21"/>
    </row>
    <row r="7" spans="2:18" ht="18.600000000000001" customHeight="1" x14ac:dyDescent="0.25">
      <c r="B7" s="28" t="s">
        <v>21</v>
      </c>
      <c r="C7" s="29" t="s">
        <v>22</v>
      </c>
      <c r="D7" s="30">
        <v>16330784</v>
      </c>
      <c r="E7" s="31">
        <v>94.18</v>
      </c>
      <c r="F7" s="31">
        <v>5.82</v>
      </c>
      <c r="G7" s="31">
        <v>93.63</v>
      </c>
      <c r="H7" s="32">
        <v>0.55000000000000004</v>
      </c>
      <c r="L7" s="21"/>
      <c r="M7" s="21"/>
      <c r="N7" s="21"/>
      <c r="O7" s="21"/>
      <c r="P7" s="21"/>
      <c r="Q7" s="21"/>
      <c r="R7" s="21"/>
    </row>
    <row r="8" spans="2:18" ht="18.75" customHeight="1" x14ac:dyDescent="0.25">
      <c r="B8" s="28" t="s">
        <v>21</v>
      </c>
      <c r="C8" s="33" t="s">
        <v>23</v>
      </c>
      <c r="D8" s="34">
        <v>17585325</v>
      </c>
      <c r="E8" s="35">
        <v>93.64</v>
      </c>
      <c r="F8" s="35">
        <v>6.36</v>
      </c>
      <c r="G8" s="35">
        <v>93.14</v>
      </c>
      <c r="H8" s="36">
        <v>0.51</v>
      </c>
      <c r="L8" s="21"/>
      <c r="M8" s="21"/>
      <c r="N8" s="21"/>
      <c r="O8" s="21"/>
      <c r="P8" s="21"/>
      <c r="Q8" s="21"/>
      <c r="R8" s="21"/>
    </row>
    <row r="9" spans="2:18" ht="18.75" customHeight="1" x14ac:dyDescent="0.25">
      <c r="B9" s="28" t="s">
        <v>21</v>
      </c>
      <c r="C9" s="29" t="s">
        <v>23</v>
      </c>
      <c r="D9" s="30">
        <v>19270276</v>
      </c>
      <c r="E9" s="31">
        <v>93.6</v>
      </c>
      <c r="F9" s="31">
        <v>6.4</v>
      </c>
      <c r="G9" s="31">
        <v>93.08</v>
      </c>
      <c r="H9" s="32">
        <v>0.52</v>
      </c>
      <c r="L9" s="21"/>
      <c r="M9" s="21"/>
      <c r="N9" s="21"/>
      <c r="O9" s="21"/>
      <c r="P9" s="21"/>
      <c r="Q9" s="21"/>
      <c r="R9" s="21"/>
    </row>
    <row r="10" spans="2:18" ht="18.75" customHeight="1" x14ac:dyDescent="0.25">
      <c r="B10" s="28" t="s">
        <v>21</v>
      </c>
      <c r="C10" s="29" t="s">
        <v>23</v>
      </c>
      <c r="D10" s="30">
        <v>21713723</v>
      </c>
      <c r="E10" s="31">
        <v>93.71</v>
      </c>
      <c r="F10" s="31">
        <v>6.29</v>
      </c>
      <c r="G10" s="31">
        <v>93.23</v>
      </c>
      <c r="H10" s="32">
        <v>0.49</v>
      </c>
      <c r="L10" s="21"/>
      <c r="M10" s="21"/>
      <c r="N10" s="21"/>
      <c r="O10" s="21"/>
      <c r="P10" s="21"/>
      <c r="Q10" s="21"/>
      <c r="R10" s="21"/>
    </row>
    <row r="11" spans="2:18" ht="18.75" customHeight="1" x14ac:dyDescent="0.25">
      <c r="B11" s="28" t="s">
        <v>21</v>
      </c>
      <c r="C11" s="29" t="s">
        <v>23</v>
      </c>
      <c r="D11" s="30">
        <v>21225165</v>
      </c>
      <c r="E11" s="31">
        <v>93.75</v>
      </c>
      <c r="F11" s="31">
        <v>6.25</v>
      </c>
      <c r="G11" s="31">
        <v>93.28</v>
      </c>
      <c r="H11" s="32">
        <v>0.48</v>
      </c>
      <c r="L11" s="21"/>
      <c r="M11" s="21"/>
      <c r="N11" s="21"/>
      <c r="O11" s="21"/>
      <c r="P11" s="21"/>
      <c r="Q11" s="21"/>
      <c r="R11" s="21"/>
    </row>
    <row r="12" spans="2:18" ht="18.75" customHeight="1" x14ac:dyDescent="0.25">
      <c r="B12" s="28" t="s">
        <v>21</v>
      </c>
      <c r="C12" s="33" t="s">
        <v>24</v>
      </c>
      <c r="D12" s="34">
        <v>18242943</v>
      </c>
      <c r="E12" s="35">
        <v>94.26</v>
      </c>
      <c r="F12" s="35">
        <v>5.74</v>
      </c>
      <c r="G12" s="35">
        <v>93.66</v>
      </c>
      <c r="H12" s="36">
        <v>0.59</v>
      </c>
      <c r="L12" s="21"/>
      <c r="M12" s="21"/>
      <c r="N12" s="21"/>
      <c r="O12" s="21"/>
      <c r="P12" s="21"/>
      <c r="Q12" s="21"/>
      <c r="R12" s="21"/>
    </row>
    <row r="13" spans="2:18" ht="18.75" customHeight="1" x14ac:dyDescent="0.25">
      <c r="B13" s="28" t="s">
        <v>21</v>
      </c>
      <c r="C13" s="29" t="s">
        <v>24</v>
      </c>
      <c r="D13" s="30">
        <v>17350689</v>
      </c>
      <c r="E13" s="31">
        <v>93.48</v>
      </c>
      <c r="F13" s="31">
        <v>6.52</v>
      </c>
      <c r="G13" s="31">
        <v>92.96</v>
      </c>
      <c r="H13" s="32">
        <v>0.52</v>
      </c>
      <c r="L13" s="21"/>
      <c r="M13" s="21"/>
      <c r="N13" s="21"/>
      <c r="O13" s="21"/>
      <c r="P13" s="21"/>
      <c r="Q13" s="21"/>
      <c r="R13" s="21"/>
    </row>
    <row r="14" spans="2:18" ht="18.600000000000001" customHeight="1" x14ac:dyDescent="0.25">
      <c r="B14" s="37" t="s">
        <v>25</v>
      </c>
      <c r="C14" s="33" t="s">
        <v>22</v>
      </c>
      <c r="D14" s="34">
        <v>21039242</v>
      </c>
      <c r="E14" s="35">
        <v>93.66</v>
      </c>
      <c r="F14" s="35">
        <v>6.34</v>
      </c>
      <c r="G14" s="35">
        <v>93.25</v>
      </c>
      <c r="H14" s="36">
        <v>0.41</v>
      </c>
      <c r="L14" s="21"/>
      <c r="M14" s="21"/>
      <c r="N14" s="21"/>
      <c r="O14" s="21"/>
      <c r="P14" s="21"/>
      <c r="Q14" s="21"/>
      <c r="R14" s="21"/>
    </row>
    <row r="15" spans="2:18" ht="18.600000000000001" customHeight="1" x14ac:dyDescent="0.25">
      <c r="B15" s="28" t="s">
        <v>25</v>
      </c>
      <c r="C15" s="29" t="s">
        <v>22</v>
      </c>
      <c r="D15" s="30">
        <v>20401900</v>
      </c>
      <c r="E15" s="31">
        <v>92.69</v>
      </c>
      <c r="F15" s="31">
        <v>7.31</v>
      </c>
      <c r="G15" s="31">
        <v>92.16</v>
      </c>
      <c r="H15" s="32">
        <v>0.53</v>
      </c>
      <c r="L15" s="21"/>
      <c r="M15" s="21"/>
      <c r="N15" s="21"/>
      <c r="O15" s="21"/>
      <c r="P15" s="21"/>
      <c r="Q15" s="21"/>
      <c r="R15" s="21"/>
    </row>
    <row r="16" spans="2:18" ht="18.600000000000001" customHeight="1" x14ac:dyDescent="0.25">
      <c r="B16" s="28" t="s">
        <v>25</v>
      </c>
      <c r="C16" s="29" t="s">
        <v>22</v>
      </c>
      <c r="D16" s="30">
        <v>21522570</v>
      </c>
      <c r="E16" s="31">
        <v>93.25</v>
      </c>
      <c r="F16" s="31">
        <v>6.75</v>
      </c>
      <c r="G16" s="31">
        <v>92.82</v>
      </c>
      <c r="H16" s="32">
        <v>0.44</v>
      </c>
      <c r="L16" s="21"/>
      <c r="M16" s="21"/>
      <c r="N16" s="21"/>
      <c r="O16" s="21"/>
      <c r="P16" s="21"/>
      <c r="Q16" s="21"/>
      <c r="R16" s="21"/>
    </row>
    <row r="17" spans="2:18" ht="18.75" customHeight="1" x14ac:dyDescent="0.25">
      <c r="B17" s="28" t="s">
        <v>25</v>
      </c>
      <c r="C17" s="33" t="s">
        <v>23</v>
      </c>
      <c r="D17" s="34">
        <v>21014326</v>
      </c>
      <c r="E17" s="35">
        <v>93.49</v>
      </c>
      <c r="F17" s="35">
        <v>6.51</v>
      </c>
      <c r="G17" s="35">
        <v>92.87</v>
      </c>
      <c r="H17" s="36">
        <v>0.62</v>
      </c>
      <c r="L17" s="21"/>
      <c r="M17" s="21"/>
      <c r="N17" s="21"/>
      <c r="O17" s="21"/>
      <c r="P17" s="21"/>
      <c r="Q17" s="21"/>
      <c r="R17" s="21"/>
    </row>
    <row r="18" spans="2:18" ht="18.75" customHeight="1" x14ac:dyDescent="0.25">
      <c r="B18" s="28" t="s">
        <v>25</v>
      </c>
      <c r="C18" s="29" t="s">
        <v>23</v>
      </c>
      <c r="D18" s="30">
        <v>19248167</v>
      </c>
      <c r="E18" s="31">
        <v>93.19</v>
      </c>
      <c r="F18" s="31">
        <v>6.81</v>
      </c>
      <c r="G18" s="31">
        <v>92.75</v>
      </c>
      <c r="H18" s="32">
        <v>0.45</v>
      </c>
      <c r="L18" s="21"/>
      <c r="M18" s="21"/>
      <c r="N18" s="21"/>
      <c r="O18" s="21"/>
      <c r="P18" s="21"/>
      <c r="Q18" s="21"/>
      <c r="R18" s="21"/>
    </row>
    <row r="19" spans="2:18" ht="18.75" customHeight="1" x14ac:dyDescent="0.25">
      <c r="B19" s="38" t="s">
        <v>25</v>
      </c>
      <c r="C19" s="39" t="s">
        <v>23</v>
      </c>
      <c r="D19" s="40">
        <v>17080186</v>
      </c>
      <c r="E19" s="41">
        <v>93.85</v>
      </c>
      <c r="F19" s="41">
        <v>6.15</v>
      </c>
      <c r="G19" s="41">
        <v>93.37</v>
      </c>
      <c r="H19" s="42">
        <v>0.48</v>
      </c>
    </row>
    <row r="20" spans="2:18" x14ac:dyDescent="0.25">
      <c r="L20" s="21"/>
    </row>
    <row r="28" spans="2:18" x14ac:dyDescent="0.25">
      <c r="L28" s="21"/>
      <c r="M28" s="21"/>
      <c r="N28" s="21"/>
      <c r="O28" s="21"/>
      <c r="P28" s="21"/>
    </row>
    <row r="29" spans="2:18" x14ac:dyDescent="0.25">
      <c r="L29" s="21"/>
      <c r="M29" s="21"/>
      <c r="N29" s="21"/>
      <c r="O29" s="21"/>
      <c r="P29" s="21"/>
    </row>
    <row r="30" spans="2:18" x14ac:dyDescent="0.25">
      <c r="L30" s="21"/>
      <c r="M30" s="21"/>
      <c r="N30" s="21"/>
      <c r="O30" s="21"/>
      <c r="P30" s="21"/>
    </row>
    <row r="31" spans="2:18" x14ac:dyDescent="0.25">
      <c r="L31" s="21"/>
      <c r="M31" s="21"/>
      <c r="N31" s="21"/>
      <c r="O31" s="21"/>
      <c r="P31" s="21"/>
    </row>
    <row r="32" spans="2:18" x14ac:dyDescent="0.25">
      <c r="L32" s="21"/>
      <c r="M32" s="21"/>
      <c r="N32" s="21"/>
      <c r="O32" s="21"/>
      <c r="P32" s="21"/>
    </row>
    <row r="33" spans="12:16" x14ac:dyDescent="0.25">
      <c r="L33" s="21"/>
      <c r="M33" s="21"/>
      <c r="N33" s="21"/>
      <c r="O33" s="21"/>
      <c r="P33" s="21"/>
    </row>
    <row r="34" spans="12:16" x14ac:dyDescent="0.25">
      <c r="L34" s="21"/>
      <c r="M34" s="21"/>
      <c r="N34" s="21"/>
      <c r="O34" s="21"/>
      <c r="P34" s="21"/>
    </row>
    <row r="35" spans="12:16" x14ac:dyDescent="0.25">
      <c r="L35" s="21"/>
      <c r="M35" s="21"/>
      <c r="N35" s="21"/>
      <c r="O35" s="21"/>
      <c r="P35" s="21"/>
    </row>
    <row r="36" spans="12:16" x14ac:dyDescent="0.25">
      <c r="L36" s="21"/>
      <c r="M36" s="21"/>
      <c r="N36" s="21"/>
      <c r="O36" s="21"/>
      <c r="P36" s="21"/>
    </row>
    <row r="37" spans="12:16" x14ac:dyDescent="0.25">
      <c r="L37" s="21"/>
      <c r="M37" s="21"/>
      <c r="N37" s="21"/>
      <c r="O37" s="21"/>
      <c r="P37" s="21"/>
    </row>
    <row r="38" spans="12:16" x14ac:dyDescent="0.25">
      <c r="L38" s="21"/>
      <c r="M38" s="21"/>
      <c r="N38" s="21"/>
      <c r="O38" s="21"/>
      <c r="P38" s="21"/>
    </row>
    <row r="39" spans="12:16" x14ac:dyDescent="0.25">
      <c r="L39" s="21"/>
      <c r="M39" s="21"/>
      <c r="N39" s="21"/>
      <c r="O39" s="21"/>
      <c r="P39" s="21"/>
    </row>
    <row r="40" spans="12:16" x14ac:dyDescent="0.25">
      <c r="L40" s="21"/>
      <c r="M40" s="21"/>
      <c r="N40" s="21"/>
      <c r="O40" s="21"/>
      <c r="P40" s="21"/>
    </row>
    <row r="41" spans="12:16" x14ac:dyDescent="0.25">
      <c r="L41" s="21"/>
      <c r="M41" s="21"/>
      <c r="N41" s="21"/>
      <c r="O41" s="21"/>
      <c r="P41" s="21"/>
    </row>
    <row r="42" spans="12:16" x14ac:dyDescent="0.25">
      <c r="L42" s="21"/>
      <c r="M42" s="21"/>
      <c r="N42" s="21"/>
      <c r="O42" s="21"/>
      <c r="P42" s="21"/>
    </row>
    <row r="43" spans="12:16" x14ac:dyDescent="0.25">
      <c r="L43" s="21"/>
      <c r="M43" s="21"/>
      <c r="N43" s="21"/>
      <c r="O43" s="21"/>
      <c r="P43" s="21"/>
    </row>
    <row r="44" spans="12:16" x14ac:dyDescent="0.25">
      <c r="L44" s="21"/>
      <c r="M44" s="21"/>
      <c r="N44" s="21"/>
      <c r="O44" s="21"/>
      <c r="P44" s="21"/>
    </row>
    <row r="45" spans="12:16" x14ac:dyDescent="0.25">
      <c r="L45" s="21"/>
      <c r="M45" s="21"/>
      <c r="N45" s="21"/>
      <c r="O45" s="21"/>
      <c r="P45" s="21"/>
    </row>
    <row r="46" spans="12:16" x14ac:dyDescent="0.25">
      <c r="L46" s="21"/>
      <c r="M46" s="21"/>
      <c r="N46" s="21"/>
      <c r="O46" s="21"/>
      <c r="P46" s="21"/>
    </row>
    <row r="47" spans="12:16" x14ac:dyDescent="0.25">
      <c r="L47" s="21"/>
      <c r="M47" s="21"/>
      <c r="N47" s="21"/>
      <c r="O47" s="21"/>
      <c r="P47" s="21"/>
    </row>
    <row r="48" spans="12:16" x14ac:dyDescent="0.25">
      <c r="L48" s="21"/>
      <c r="M48" s="21"/>
      <c r="N48" s="21"/>
      <c r="O48" s="21"/>
      <c r="P48" s="21"/>
    </row>
    <row r="49" spans="12:16" x14ac:dyDescent="0.25">
      <c r="L49" s="21"/>
      <c r="M49" s="21"/>
      <c r="N49" s="21"/>
      <c r="O49" s="21"/>
      <c r="P49" s="21"/>
    </row>
    <row r="50" spans="12:16" x14ac:dyDescent="0.25">
      <c r="L50" s="21"/>
      <c r="M50" s="21"/>
      <c r="N50" s="21"/>
      <c r="O50" s="21"/>
      <c r="P50" s="21"/>
    </row>
    <row r="51" spans="12:16" x14ac:dyDescent="0.25">
      <c r="L51" s="21"/>
      <c r="M51" s="21"/>
      <c r="N51" s="21"/>
      <c r="O51" s="21"/>
      <c r="P51" s="21"/>
    </row>
    <row r="52" spans="12:16" x14ac:dyDescent="0.25">
      <c r="L52" s="21"/>
      <c r="M52" s="21"/>
      <c r="N52" s="21"/>
      <c r="O52" s="21"/>
      <c r="P52" s="21"/>
    </row>
    <row r="53" spans="12:16" x14ac:dyDescent="0.25">
      <c r="L53" s="21"/>
      <c r="M53" s="21"/>
      <c r="N53" s="21"/>
      <c r="O53" s="21"/>
      <c r="P53" s="21"/>
    </row>
    <row r="54" spans="12:16" x14ac:dyDescent="0.25">
      <c r="L54" s="21"/>
      <c r="M54" s="21"/>
      <c r="N54" s="21"/>
      <c r="O54" s="21"/>
      <c r="P54" s="21"/>
    </row>
    <row r="55" spans="12:16" x14ac:dyDescent="0.25">
      <c r="L55" s="21"/>
      <c r="M55" s="21"/>
      <c r="N55" s="21"/>
      <c r="O55" s="21"/>
      <c r="P55" s="21"/>
    </row>
    <row r="56" spans="12:16" x14ac:dyDescent="0.25">
      <c r="L56" s="21"/>
      <c r="M56" s="21"/>
      <c r="N56" s="21"/>
      <c r="O56" s="21"/>
      <c r="P56" s="21"/>
    </row>
    <row r="57" spans="12:16" x14ac:dyDescent="0.25">
      <c r="L57" s="21"/>
      <c r="M57" s="21"/>
      <c r="N57" s="21"/>
      <c r="O57" s="21"/>
      <c r="P57" s="21"/>
    </row>
    <row r="58" spans="12:16" x14ac:dyDescent="0.25">
      <c r="L58" s="21"/>
      <c r="M58" s="21"/>
      <c r="N58" s="21"/>
      <c r="O58" s="21"/>
      <c r="P58" s="21"/>
    </row>
    <row r="59" spans="12:16" x14ac:dyDescent="0.25">
      <c r="L59" s="21"/>
      <c r="M59" s="21"/>
      <c r="N59" s="21"/>
      <c r="O59" s="21"/>
      <c r="P59" s="21"/>
    </row>
    <row r="60" spans="12:16" x14ac:dyDescent="0.25">
      <c r="L60" s="21"/>
      <c r="M60" s="21"/>
      <c r="N60" s="21"/>
      <c r="O60" s="21"/>
      <c r="P60" s="21"/>
    </row>
    <row r="61" spans="12:16" x14ac:dyDescent="0.25">
      <c r="L61" s="21"/>
      <c r="M61" s="21"/>
      <c r="N61" s="21"/>
      <c r="O61" s="21"/>
      <c r="P61" s="21"/>
    </row>
  </sheetData>
  <mergeCells count="1">
    <mergeCell ref="B3:H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zoomScale="80" zoomScaleNormal="80" workbookViewId="0"/>
  </sheetViews>
  <sheetFormatPr defaultColWidth="11.5703125" defaultRowHeight="15" x14ac:dyDescent="0.25"/>
  <cols>
    <col min="3" max="3" width="14.85546875" style="21" customWidth="1"/>
  </cols>
  <sheetData>
    <row r="1" spans="2:16" ht="15.75" x14ac:dyDescent="0.25">
      <c r="B1" s="11"/>
      <c r="L1" s="11"/>
      <c r="M1" s="11"/>
      <c r="N1" s="11"/>
      <c r="O1" s="11"/>
      <c r="P1" s="11"/>
    </row>
    <row r="2" spans="2:16" ht="41.1" customHeight="1" x14ac:dyDescent="0.25">
      <c r="B2" s="9" t="s">
        <v>26</v>
      </c>
      <c r="C2" s="9"/>
      <c r="D2" s="9"/>
      <c r="E2" s="9"/>
      <c r="F2" s="9"/>
      <c r="G2" s="9"/>
      <c r="H2" s="9"/>
      <c r="I2" s="9"/>
      <c r="J2" s="9"/>
      <c r="K2" s="9"/>
      <c r="L2" s="9"/>
      <c r="M2" s="11"/>
      <c r="N2" s="11"/>
      <c r="O2" s="11"/>
      <c r="P2" s="11"/>
    </row>
    <row r="3" spans="2:16" ht="15.75" x14ac:dyDescent="0.25">
      <c r="B3" s="43"/>
      <c r="C3" s="44"/>
      <c r="D3" s="44"/>
      <c r="E3" s="44"/>
      <c r="F3" s="44"/>
      <c r="G3" s="44"/>
      <c r="H3" s="44"/>
      <c r="I3" s="44"/>
      <c r="J3" s="44"/>
      <c r="K3" s="44"/>
      <c r="L3" s="45"/>
      <c r="M3" s="11"/>
      <c r="N3" s="11"/>
      <c r="O3" s="11"/>
      <c r="P3" s="11"/>
    </row>
    <row r="4" spans="2:16" ht="15.75" x14ac:dyDescent="0.25">
      <c r="B4" s="43"/>
      <c r="C4" s="44"/>
      <c r="D4" s="44"/>
      <c r="E4" s="44"/>
      <c r="F4" s="44"/>
      <c r="G4" s="44"/>
      <c r="H4" s="44"/>
      <c r="I4" s="44"/>
      <c r="J4" s="44"/>
      <c r="K4" s="44"/>
      <c r="L4" s="45"/>
      <c r="M4" s="11"/>
      <c r="N4" s="11"/>
      <c r="O4" s="11"/>
      <c r="P4" s="11"/>
    </row>
    <row r="5" spans="2:16" ht="15.75" x14ac:dyDescent="0.25">
      <c r="B5" s="46" t="s">
        <v>14</v>
      </c>
      <c r="C5" s="47" t="s">
        <v>15</v>
      </c>
      <c r="D5" s="48" t="s">
        <v>27</v>
      </c>
      <c r="E5" s="49" t="s">
        <v>28</v>
      </c>
      <c r="F5" s="44"/>
      <c r="G5" s="44"/>
      <c r="H5" s="44"/>
      <c r="I5" s="44"/>
      <c r="J5" s="14"/>
      <c r="K5" s="14"/>
      <c r="L5" s="45"/>
      <c r="M5" s="11"/>
      <c r="N5" s="11"/>
    </row>
    <row r="6" spans="2:16" ht="15.75" x14ac:dyDescent="0.25">
      <c r="B6" s="50" t="s">
        <v>21</v>
      </c>
      <c r="C6" s="51" t="s">
        <v>22</v>
      </c>
      <c r="D6" s="52">
        <v>-80.948501669810199</v>
      </c>
      <c r="E6" s="53">
        <v>-6.1380255090045299</v>
      </c>
      <c r="F6" s="44"/>
      <c r="G6" s="44"/>
      <c r="H6" s="44"/>
      <c r="I6" s="44"/>
      <c r="J6" s="14"/>
      <c r="K6" s="14"/>
      <c r="L6" s="45"/>
      <c r="M6" s="11"/>
      <c r="N6" s="11"/>
    </row>
    <row r="7" spans="2:16" ht="15.75" x14ac:dyDescent="0.25">
      <c r="B7" s="54" t="s">
        <v>21</v>
      </c>
      <c r="C7" s="55" t="s">
        <v>22</v>
      </c>
      <c r="D7" s="52">
        <v>-84.453406908059506</v>
      </c>
      <c r="E7" s="53">
        <v>-5.6433042273382599</v>
      </c>
      <c r="F7" s="44"/>
      <c r="G7" s="44"/>
      <c r="H7" s="44"/>
      <c r="I7" s="44"/>
      <c r="J7" s="14"/>
      <c r="K7" s="14"/>
      <c r="L7" s="45"/>
      <c r="M7" s="11"/>
      <c r="N7" s="11"/>
    </row>
    <row r="8" spans="2:16" ht="15.75" x14ac:dyDescent="0.25">
      <c r="B8" s="54" t="s">
        <v>21</v>
      </c>
      <c r="C8" s="55" t="s">
        <v>22</v>
      </c>
      <c r="D8" s="52">
        <v>-79.244368087812404</v>
      </c>
      <c r="E8" s="53">
        <v>-8.1346132546348109</v>
      </c>
      <c r="F8" s="44"/>
      <c r="G8" s="44"/>
      <c r="H8" s="44"/>
      <c r="I8" s="44"/>
      <c r="J8" s="14"/>
      <c r="K8" s="14"/>
      <c r="L8" s="45"/>
      <c r="M8" s="11"/>
      <c r="N8" s="11"/>
    </row>
    <row r="9" spans="2:16" ht="16.5" x14ac:dyDescent="0.3">
      <c r="B9" s="54" t="s">
        <v>21</v>
      </c>
      <c r="C9" s="51" t="s">
        <v>29</v>
      </c>
      <c r="D9" s="56">
        <v>39.4168600594003</v>
      </c>
      <c r="E9" s="57">
        <v>46.345884000967899</v>
      </c>
      <c r="F9" s="44"/>
      <c r="G9" s="44"/>
      <c r="H9" s="44"/>
      <c r="I9" s="44"/>
      <c r="J9" s="14"/>
      <c r="K9" s="14"/>
      <c r="L9" s="45"/>
      <c r="M9" s="11"/>
      <c r="N9" s="11"/>
    </row>
    <row r="10" spans="2:16" ht="16.5" x14ac:dyDescent="0.3">
      <c r="B10" s="54" t="s">
        <v>21</v>
      </c>
      <c r="C10" s="55" t="s">
        <v>29</v>
      </c>
      <c r="D10" s="52">
        <v>50.260903273057899</v>
      </c>
      <c r="E10" s="53">
        <v>43.250087837730199</v>
      </c>
      <c r="F10" s="44"/>
      <c r="G10" s="44"/>
      <c r="H10" s="44"/>
      <c r="I10" s="44"/>
      <c r="J10" s="14"/>
      <c r="K10" s="14"/>
      <c r="L10" s="45"/>
      <c r="M10" s="11"/>
      <c r="N10" s="11"/>
    </row>
    <row r="11" spans="2:16" ht="16.5" x14ac:dyDescent="0.3">
      <c r="B11" s="54" t="s">
        <v>21</v>
      </c>
      <c r="C11" s="55" t="s">
        <v>29</v>
      </c>
      <c r="D11" s="52">
        <v>36.175122950909902</v>
      </c>
      <c r="E11" s="53">
        <v>54.269676341104301</v>
      </c>
      <c r="F11" s="44"/>
      <c r="G11" s="44"/>
      <c r="H11" s="44"/>
      <c r="I11" s="44"/>
      <c r="J11" s="14"/>
      <c r="K11" s="14"/>
      <c r="L11" s="45"/>
      <c r="M11" s="11"/>
      <c r="N11" s="11"/>
    </row>
    <row r="12" spans="2:16" ht="16.5" x14ac:dyDescent="0.3">
      <c r="B12" s="54" t="s">
        <v>21</v>
      </c>
      <c r="C12" s="55" t="s">
        <v>29</v>
      </c>
      <c r="D12" s="52">
        <v>43.022158798368103</v>
      </c>
      <c r="E12" s="53">
        <v>48.6016862242844</v>
      </c>
      <c r="F12" s="44"/>
      <c r="G12" s="44"/>
      <c r="H12" s="44"/>
      <c r="I12" s="44"/>
      <c r="J12" s="14"/>
      <c r="K12" s="14"/>
      <c r="L12" s="45"/>
      <c r="M12" s="11"/>
      <c r="N12" s="11"/>
    </row>
    <row r="13" spans="2:16" ht="15.75" x14ac:dyDescent="0.25">
      <c r="B13" s="54" t="s">
        <v>21</v>
      </c>
      <c r="C13" s="51" t="s">
        <v>30</v>
      </c>
      <c r="D13" s="56">
        <v>52.880409932239601</v>
      </c>
      <c r="E13" s="57">
        <v>-29.2010009924259</v>
      </c>
      <c r="F13" s="44"/>
      <c r="G13" s="44"/>
      <c r="H13" s="44"/>
      <c r="I13" s="44"/>
      <c r="J13" s="14"/>
      <c r="K13" s="14"/>
      <c r="L13" s="45"/>
      <c r="M13" s="11"/>
      <c r="N13" s="11"/>
    </row>
    <row r="14" spans="2:16" ht="15.75" x14ac:dyDescent="0.25">
      <c r="B14" s="54" t="s">
        <v>21</v>
      </c>
      <c r="C14" s="55" t="s">
        <v>30</v>
      </c>
      <c r="D14" s="52">
        <v>47.258530963348797</v>
      </c>
      <c r="E14" s="53">
        <v>-29.258400147130999</v>
      </c>
      <c r="F14" s="44"/>
      <c r="G14" s="44"/>
      <c r="H14" s="44"/>
      <c r="I14" s="44"/>
      <c r="J14" s="14"/>
      <c r="K14" s="14"/>
      <c r="L14" s="45"/>
      <c r="M14" s="11"/>
      <c r="N14" s="11"/>
    </row>
    <row r="15" spans="2:16" ht="15.75" x14ac:dyDescent="0.25">
      <c r="B15" s="50" t="s">
        <v>25</v>
      </c>
      <c r="C15" s="51" t="s">
        <v>22</v>
      </c>
      <c r="D15" s="56">
        <v>-72.055162711607196</v>
      </c>
      <c r="E15" s="57">
        <v>-1.58340966149327</v>
      </c>
      <c r="F15" s="44"/>
      <c r="G15" s="44"/>
      <c r="H15" s="44"/>
      <c r="I15" s="44"/>
      <c r="J15" s="14"/>
      <c r="K15" s="14"/>
      <c r="L15" s="45"/>
      <c r="M15" s="11"/>
      <c r="N15" s="11"/>
    </row>
    <row r="16" spans="2:16" ht="15.75" x14ac:dyDescent="0.25">
      <c r="B16" s="54" t="s">
        <v>25</v>
      </c>
      <c r="C16" s="55" t="s">
        <v>22</v>
      </c>
      <c r="D16" s="52">
        <v>-76.834154271065799</v>
      </c>
      <c r="E16" s="53">
        <v>-1.7861318194074201</v>
      </c>
      <c r="F16" s="44"/>
      <c r="G16" s="44"/>
      <c r="H16" s="44"/>
      <c r="I16" s="44"/>
      <c r="J16" s="14"/>
      <c r="K16" s="14"/>
      <c r="L16" s="45"/>
      <c r="M16" s="11"/>
      <c r="N16" s="11"/>
    </row>
    <row r="17" spans="2:16" ht="15.75" x14ac:dyDescent="0.25">
      <c r="B17" s="54" t="s">
        <v>25</v>
      </c>
      <c r="C17" s="55" t="s">
        <v>22</v>
      </c>
      <c r="D17" s="52">
        <v>-75.816686757607997</v>
      </c>
      <c r="E17" s="53">
        <v>-2.2621963315763498</v>
      </c>
      <c r="F17" s="44"/>
      <c r="G17" s="44"/>
      <c r="H17" s="44"/>
      <c r="I17" s="44"/>
      <c r="J17" s="14"/>
      <c r="K17" s="14"/>
      <c r="L17" s="45"/>
      <c r="M17" s="11"/>
      <c r="N17" s="11"/>
    </row>
    <row r="18" spans="2:16" ht="16.5" x14ac:dyDescent="0.3">
      <c r="B18" s="54" t="s">
        <v>25</v>
      </c>
      <c r="C18" s="51" t="s">
        <v>29</v>
      </c>
      <c r="D18" s="56">
        <v>71.737955243714197</v>
      </c>
      <c r="E18" s="57">
        <v>-26.3715676609614</v>
      </c>
      <c r="F18" s="44"/>
      <c r="G18" s="44"/>
      <c r="H18" s="44"/>
      <c r="I18" s="44"/>
      <c r="J18" s="14"/>
      <c r="K18" s="14"/>
      <c r="L18" s="45"/>
      <c r="M18" s="11"/>
      <c r="N18" s="11"/>
    </row>
    <row r="19" spans="2:16" ht="16.5" x14ac:dyDescent="0.3">
      <c r="B19" s="54" t="s">
        <v>25</v>
      </c>
      <c r="C19" s="55" t="s">
        <v>29</v>
      </c>
      <c r="D19" s="52">
        <v>65.365003399022001</v>
      </c>
      <c r="E19" s="53">
        <v>-40.412458664034503</v>
      </c>
      <c r="F19" s="44"/>
      <c r="G19" s="44"/>
      <c r="H19" s="44"/>
      <c r="I19" s="44"/>
      <c r="J19" s="14"/>
      <c r="K19" s="14"/>
      <c r="L19" s="45"/>
      <c r="M19" s="11"/>
      <c r="N19" s="11"/>
    </row>
    <row r="20" spans="2:16" ht="16.5" x14ac:dyDescent="0.3">
      <c r="B20" s="58" t="s">
        <v>25</v>
      </c>
      <c r="C20" s="59" t="s">
        <v>29</v>
      </c>
      <c r="D20" s="60">
        <v>63.2353357859024</v>
      </c>
      <c r="E20" s="61">
        <v>-41.6762261360793</v>
      </c>
      <c r="F20" s="44"/>
      <c r="G20" s="44"/>
      <c r="H20" s="44"/>
      <c r="I20" s="44"/>
      <c r="J20" s="14"/>
      <c r="K20" s="14"/>
      <c r="L20" s="45"/>
      <c r="M20" s="11"/>
      <c r="N20" s="11"/>
    </row>
    <row r="21" spans="2:16" ht="15.75" x14ac:dyDescent="0.25"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5"/>
      <c r="M21" s="11"/>
      <c r="N21" s="11"/>
      <c r="O21" s="11"/>
      <c r="P21" s="11"/>
    </row>
    <row r="22" spans="2:16" ht="15.75" x14ac:dyDescent="0.25"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5"/>
      <c r="M22" s="11"/>
      <c r="N22" s="11"/>
      <c r="O22" s="11"/>
      <c r="P22" s="11"/>
    </row>
    <row r="23" spans="2:16" ht="15.75" x14ac:dyDescent="0.25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5"/>
      <c r="M23" s="11"/>
      <c r="N23" s="11"/>
      <c r="O23" s="11"/>
      <c r="P23" s="11"/>
    </row>
    <row r="24" spans="2:16" ht="15.75" x14ac:dyDescent="0.25"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5"/>
      <c r="M24" s="11"/>
      <c r="N24" s="11"/>
      <c r="O24" s="11"/>
      <c r="P24" s="11"/>
    </row>
    <row r="25" spans="2:16" ht="15.75" x14ac:dyDescent="0.25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5"/>
      <c r="M25" s="11"/>
      <c r="N25" s="11"/>
      <c r="O25" s="11"/>
      <c r="P25" s="11"/>
    </row>
    <row r="26" spans="2:16" ht="15.75" x14ac:dyDescent="0.25"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5"/>
      <c r="M26" s="11"/>
      <c r="N26" s="11"/>
      <c r="O26" s="11"/>
      <c r="P26" s="11"/>
    </row>
    <row r="27" spans="2:16" ht="15.75" x14ac:dyDescent="0.25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5"/>
      <c r="M27" s="11"/>
      <c r="N27" s="11"/>
      <c r="O27" s="11"/>
      <c r="P27" s="11"/>
    </row>
    <row r="28" spans="2:16" ht="15.75" x14ac:dyDescent="0.25"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5"/>
      <c r="M28" s="11"/>
      <c r="N28" s="11"/>
      <c r="O28" s="11"/>
      <c r="P28" s="11"/>
    </row>
    <row r="29" spans="2:16" ht="15.75" x14ac:dyDescent="0.25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5"/>
      <c r="M29" s="11"/>
      <c r="N29" s="11"/>
      <c r="O29" s="11"/>
      <c r="P29" s="11"/>
    </row>
    <row r="30" spans="2:16" ht="15.75" x14ac:dyDescent="0.25"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5"/>
      <c r="M30" s="11"/>
      <c r="N30" s="11"/>
      <c r="O30" s="11"/>
      <c r="P30" s="11"/>
    </row>
    <row r="31" spans="2:16" ht="15.75" x14ac:dyDescent="0.25"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  <c r="M31" s="11"/>
      <c r="N31" s="11"/>
      <c r="O31" s="11"/>
      <c r="P31" s="11"/>
    </row>
    <row r="32" spans="2:16" ht="15.75" x14ac:dyDescent="0.25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5"/>
      <c r="M32" s="11"/>
      <c r="N32" s="11"/>
      <c r="O32" s="11"/>
      <c r="P32" s="11"/>
    </row>
    <row r="33" spans="2:16" ht="15.75" x14ac:dyDescent="0.25"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5"/>
      <c r="M33" s="11"/>
      <c r="N33" s="11"/>
      <c r="O33" s="11"/>
      <c r="P33" s="11"/>
    </row>
    <row r="34" spans="2:16" ht="15.75" x14ac:dyDescent="0.25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4"/>
      <c r="M34" s="11"/>
      <c r="N34" s="11"/>
      <c r="O34" s="11"/>
      <c r="P34" s="11"/>
    </row>
    <row r="35" spans="2:16" ht="15.75" x14ac:dyDescent="0.25">
      <c r="L35" s="11"/>
      <c r="M35" s="11"/>
      <c r="N35" s="11"/>
      <c r="O35" s="11"/>
      <c r="P35" s="11"/>
    </row>
  </sheetData>
  <mergeCells count="1">
    <mergeCell ref="B2:L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Roman,Normál"&amp;12&amp;Kffffff&amp;A</oddHeader>
    <oddFooter>&amp;C&amp;"Times New Roman,Normál"&amp;12&amp;KffffffOldal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1"/>
  <sheetViews>
    <sheetView zoomScale="80" zoomScaleNormal="80" workbookViewId="0"/>
  </sheetViews>
  <sheetFormatPr defaultColWidth="9.140625" defaultRowHeight="15.75" x14ac:dyDescent="0.25"/>
  <cols>
    <col min="1" max="1" width="3.42578125" style="11" customWidth="1"/>
    <col min="2" max="2" width="15.5703125" style="11" customWidth="1"/>
    <col min="3" max="3" width="14.42578125" style="11" customWidth="1"/>
    <col min="4" max="4" width="90.7109375" style="11" customWidth="1"/>
    <col min="5" max="5" width="8.28515625" style="11" customWidth="1"/>
    <col min="6" max="6" width="15.85546875" style="11" customWidth="1"/>
    <col min="7" max="7" width="15.7109375" style="11" customWidth="1"/>
    <col min="8" max="8" width="15.85546875" style="11" customWidth="1"/>
    <col min="9" max="9" width="16.42578125" style="11" customWidth="1"/>
    <col min="10" max="10" width="16.140625" style="11" customWidth="1"/>
    <col min="11" max="11" width="16.5703125" style="11" customWidth="1"/>
    <col min="12" max="12" width="16.85546875" style="11" customWidth="1"/>
    <col min="13" max="13" width="17.42578125" style="11" customWidth="1"/>
    <col min="14" max="14" width="15.85546875" style="11" customWidth="1"/>
    <col min="15" max="15" width="9.140625" style="11"/>
    <col min="16" max="16" width="13.28515625" style="11" customWidth="1"/>
    <col min="17" max="17" width="13.140625" style="11" customWidth="1"/>
    <col min="18" max="18" width="23" style="11" customWidth="1"/>
    <col min="19" max="19" width="48.5703125" style="11" customWidth="1"/>
    <col min="20" max="20" width="10.85546875" style="11" customWidth="1"/>
    <col min="21" max="21" width="16.85546875" style="11" customWidth="1"/>
    <col min="22" max="22" width="33.28515625" style="11" customWidth="1"/>
    <col min="23" max="23" width="34.28515625" style="11" customWidth="1"/>
    <col min="24" max="16384" width="9.140625" style="11"/>
  </cols>
  <sheetData>
    <row r="1" spans="1:39" s="66" customFormat="1" x14ac:dyDescent="0.25">
      <c r="A1" s="11"/>
      <c r="B1" s="11"/>
      <c r="C1" s="11"/>
      <c r="D1" s="11"/>
      <c r="E1" s="65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s="66" customFormat="1" ht="24" customHeight="1" x14ac:dyDescent="0.25">
      <c r="A2" s="11"/>
      <c r="B2" s="10" t="s">
        <v>31</v>
      </c>
      <c r="C2" s="10"/>
      <c r="D2" s="10"/>
      <c r="E2" s="67"/>
      <c r="F2" s="21"/>
      <c r="G2" s="21"/>
      <c r="H2" s="21"/>
      <c r="I2" s="2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s="66" customFormat="1" ht="20.25" x14ac:dyDescent="0.25">
      <c r="A3" s="11"/>
      <c r="B3" s="68"/>
      <c r="C3" s="69"/>
      <c r="D3" s="70"/>
      <c r="E3" s="67"/>
      <c r="F3" s="21"/>
      <c r="G3" s="21"/>
      <c r="H3" s="21"/>
      <c r="I3" s="2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s="77" customFormat="1" ht="23.1" customHeight="1" x14ac:dyDescent="0.25">
      <c r="A4" s="71"/>
      <c r="B4" s="72" t="s">
        <v>32</v>
      </c>
      <c r="C4" s="73" t="s">
        <v>33</v>
      </c>
      <c r="D4" s="74" t="s">
        <v>34</v>
      </c>
      <c r="E4" s="75"/>
      <c r="F4" s="76"/>
      <c r="G4" s="76"/>
      <c r="H4" s="76"/>
      <c r="I4" s="76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</row>
    <row r="5" spans="1:39" s="77" customFormat="1" ht="20.65" customHeight="1" x14ac:dyDescent="0.25">
      <c r="A5" s="71"/>
      <c r="B5" s="78" t="s">
        <v>35</v>
      </c>
      <c r="C5" s="79" t="s">
        <v>36</v>
      </c>
      <c r="D5" s="80" t="s">
        <v>37</v>
      </c>
      <c r="E5" s="71"/>
      <c r="F5" s="76"/>
      <c r="G5" s="76"/>
      <c r="H5" s="76"/>
      <c r="I5" s="76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</row>
    <row r="6" spans="1:39" s="77" customFormat="1" ht="20.65" customHeight="1" x14ac:dyDescent="0.25">
      <c r="A6" s="71"/>
      <c r="B6" s="81" t="s">
        <v>38</v>
      </c>
      <c r="C6" s="82" t="s">
        <v>39</v>
      </c>
      <c r="D6" s="83" t="s">
        <v>40</v>
      </c>
      <c r="E6" s="71"/>
      <c r="F6" s="76"/>
      <c r="G6" s="76"/>
      <c r="H6" s="76"/>
      <c r="I6" s="76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</row>
    <row r="7" spans="1:39" s="77" customFormat="1" ht="20.65" customHeight="1" x14ac:dyDescent="0.25">
      <c r="A7" s="71"/>
      <c r="B7" s="84" t="s">
        <v>41</v>
      </c>
      <c r="C7" s="85" t="s">
        <v>42</v>
      </c>
      <c r="D7" s="83" t="s">
        <v>43</v>
      </c>
      <c r="E7" s="71"/>
      <c r="F7" s="76"/>
      <c r="G7" s="76"/>
      <c r="H7" s="76"/>
      <c r="I7" s="76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</row>
    <row r="8" spans="1:39" s="77" customFormat="1" ht="20.65" customHeight="1" x14ac:dyDescent="0.25">
      <c r="A8" s="71"/>
      <c r="B8" s="84" t="s">
        <v>44</v>
      </c>
      <c r="C8" s="85" t="s">
        <v>45</v>
      </c>
      <c r="D8" s="83" t="s">
        <v>46</v>
      </c>
      <c r="E8" s="71"/>
      <c r="F8" s="76"/>
      <c r="G8" s="76"/>
      <c r="H8" s="76"/>
      <c r="I8" s="76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</row>
    <row r="9" spans="1:39" s="77" customFormat="1" ht="20.65" customHeight="1" x14ac:dyDescent="0.25">
      <c r="A9" s="71"/>
      <c r="B9" s="84" t="s">
        <v>47</v>
      </c>
      <c r="C9" s="85" t="s">
        <v>48</v>
      </c>
      <c r="D9" s="83" t="s">
        <v>49</v>
      </c>
      <c r="E9" s="71" t="s">
        <v>50</v>
      </c>
      <c r="F9" s="76"/>
      <c r="G9" s="76"/>
      <c r="H9" s="76"/>
      <c r="I9" s="76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</row>
    <row r="10" spans="1:39" s="77" customFormat="1" ht="20.65" customHeight="1" x14ac:dyDescent="0.25">
      <c r="A10" s="71"/>
      <c r="B10" s="81" t="s">
        <v>51</v>
      </c>
      <c r="C10" s="82" t="s">
        <v>52</v>
      </c>
      <c r="D10" s="83" t="s">
        <v>53</v>
      </c>
      <c r="E10" s="71"/>
      <c r="F10" s="76"/>
      <c r="G10" s="76"/>
      <c r="H10" s="76"/>
      <c r="I10" s="76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</row>
    <row r="11" spans="1:39" s="77" customFormat="1" ht="20.65" customHeight="1" x14ac:dyDescent="0.25">
      <c r="A11" s="71"/>
      <c r="B11" s="84" t="s">
        <v>54</v>
      </c>
      <c r="C11" s="85" t="s">
        <v>55</v>
      </c>
      <c r="D11" s="83" t="s">
        <v>56</v>
      </c>
      <c r="E11" s="71"/>
      <c r="F11" s="76"/>
      <c r="G11" s="76"/>
      <c r="H11" s="76"/>
      <c r="I11" s="76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</row>
    <row r="12" spans="1:39" s="77" customFormat="1" ht="20.65" customHeight="1" x14ac:dyDescent="0.25">
      <c r="A12" s="71"/>
      <c r="B12" s="84" t="s">
        <v>57</v>
      </c>
      <c r="C12" s="85" t="s">
        <v>58</v>
      </c>
      <c r="D12" s="83" t="s">
        <v>59</v>
      </c>
      <c r="E12" s="71"/>
      <c r="F12" s="76"/>
      <c r="G12" s="76"/>
      <c r="H12" s="76"/>
      <c r="I12" s="76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</row>
    <row r="13" spans="1:39" s="77" customFormat="1" ht="20.65" customHeight="1" x14ac:dyDescent="0.25">
      <c r="A13" s="71"/>
      <c r="B13" s="81" t="s">
        <v>60</v>
      </c>
      <c r="C13" s="82" t="s">
        <v>61</v>
      </c>
      <c r="D13" s="83" t="s">
        <v>62</v>
      </c>
      <c r="E13" s="71"/>
      <c r="F13" s="76"/>
      <c r="G13" s="76"/>
      <c r="H13" s="76"/>
      <c r="I13" s="76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</row>
    <row r="14" spans="1:39" s="77" customFormat="1" ht="20.65" customHeight="1" x14ac:dyDescent="0.25">
      <c r="A14" s="71"/>
      <c r="B14" s="84" t="s">
        <v>63</v>
      </c>
      <c r="C14" s="85" t="s">
        <v>64</v>
      </c>
      <c r="D14" s="86" t="s">
        <v>65</v>
      </c>
      <c r="E14" s="71"/>
      <c r="F14" s="76"/>
      <c r="G14" s="76"/>
      <c r="H14" s="76"/>
      <c r="I14" s="76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</row>
    <row r="15" spans="1:39" s="77" customFormat="1" ht="20.65" customHeight="1" x14ac:dyDescent="0.25">
      <c r="A15" s="71"/>
      <c r="B15" s="87" t="s">
        <v>66</v>
      </c>
      <c r="C15" s="88" t="s">
        <v>67</v>
      </c>
      <c r="D15" s="89" t="s">
        <v>68</v>
      </c>
      <c r="E15" s="71"/>
      <c r="F15" s="76"/>
      <c r="G15" s="76"/>
      <c r="H15" s="76"/>
      <c r="I15" s="76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</row>
    <row r="16" spans="1:39" s="66" customFormat="1" x14ac:dyDescent="0.25">
      <c r="A16" s="11"/>
      <c r="B16" s="11"/>
      <c r="C16" s="11"/>
      <c r="D16" s="11"/>
      <c r="E16" s="11"/>
      <c r="F16" s="21"/>
      <c r="G16" s="21"/>
      <c r="H16" s="21"/>
      <c r="I16" s="2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s="66" customFormat="1" x14ac:dyDescent="0.25">
      <c r="A17" s="11"/>
      <c r="B17" s="11"/>
      <c r="C17" s="11"/>
      <c r="D17" s="11"/>
      <c r="E17" s="11"/>
      <c r="F17" s="9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s="66" customFormat="1" x14ac:dyDescent="0.25">
      <c r="A18" s="11"/>
      <c r="B18" s="11"/>
      <c r="C18" s="11"/>
      <c r="D18" s="11"/>
      <c r="E18" s="11"/>
      <c r="F18" s="9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</row>
    <row r="19" spans="1:39" s="66" customFormat="1" x14ac:dyDescent="0.25">
      <c r="A19" s="11"/>
      <c r="B19" s="90"/>
      <c r="C19" s="11"/>
      <c r="D19" s="11"/>
      <c r="E19" s="11"/>
      <c r="F19" s="9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1:39" s="66" customFormat="1" x14ac:dyDescent="0.25">
      <c r="A20" s="11"/>
      <c r="B20" s="11"/>
      <c r="C20" s="11"/>
      <c r="D20" s="11"/>
      <c r="E20" s="11"/>
      <c r="F20" s="9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39" s="66" customFormat="1" x14ac:dyDescent="0.25">
      <c r="B21" s="91"/>
      <c r="C21" s="21"/>
      <c r="D21" s="21"/>
      <c r="E21" s="21"/>
      <c r="F21" s="21"/>
      <c r="G21" s="21"/>
      <c r="H21" s="21"/>
      <c r="I21" s="21"/>
      <c r="J21" s="21"/>
      <c r="K21" s="21"/>
      <c r="L21" s="21"/>
      <c r="O21" s="92"/>
    </row>
    <row r="22" spans="1:39" s="66" customFormat="1" x14ac:dyDescent="0.25">
      <c r="B22" s="93"/>
      <c r="C22" s="21"/>
      <c r="D22" s="21"/>
      <c r="E22" s="21"/>
      <c r="F22" s="21"/>
      <c r="G22" s="21"/>
      <c r="H22" s="21"/>
      <c r="I22" s="21"/>
      <c r="J22" s="21"/>
      <c r="K22" s="21"/>
      <c r="L22" s="21"/>
      <c r="O22" s="94"/>
    </row>
    <row r="23" spans="1:39" s="66" customFormat="1" x14ac:dyDescent="0.25">
      <c r="B23" s="95"/>
      <c r="C23" s="21"/>
      <c r="D23" s="21"/>
      <c r="E23" s="21"/>
      <c r="F23" s="21"/>
      <c r="G23" s="21"/>
      <c r="H23" s="21"/>
      <c r="I23" s="21"/>
      <c r="J23" s="21"/>
      <c r="K23" s="21"/>
      <c r="L23" s="21"/>
      <c r="O23" s="96"/>
    </row>
    <row r="24" spans="1:39" s="66" customFormat="1" x14ac:dyDescent="0.25">
      <c r="B24" s="97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39" s="66" customFormat="1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39" x14ac:dyDescent="0.25">
      <c r="A26" s="66"/>
      <c r="B26" s="66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</row>
    <row r="27" spans="1:39" x14ac:dyDescent="0.25">
      <c r="A27" s="66"/>
      <c r="B27" s="66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</row>
    <row r="28" spans="1:39" x14ac:dyDescent="0.25">
      <c r="A28" s="66"/>
      <c r="B28" s="66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</row>
    <row r="29" spans="1:39" x14ac:dyDescent="0.25">
      <c r="A29" s="66"/>
      <c r="B29" s="6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</row>
    <row r="30" spans="1:39" x14ac:dyDescent="0.25">
      <c r="A30" s="66"/>
      <c r="B30" s="66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</row>
    <row r="31" spans="1:39" x14ac:dyDescent="0.25">
      <c r="A31" s="66"/>
      <c r="B31" s="66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</row>
    <row r="32" spans="1:39" x14ac:dyDescent="0.25">
      <c r="A32" s="66"/>
      <c r="B32" s="66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</row>
    <row r="33" spans="1:39" x14ac:dyDescent="0.25">
      <c r="A33" s="66"/>
      <c r="B33" s="66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</row>
    <row r="34" spans="1:39" x14ac:dyDescent="0.25">
      <c r="A34" s="66"/>
      <c r="B34" s="66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</row>
    <row r="35" spans="1:39" x14ac:dyDescent="0.25">
      <c r="A35" s="66"/>
      <c r="B35" s="66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</row>
    <row r="36" spans="1:39" x14ac:dyDescent="0.25">
      <c r="A36" s="66"/>
      <c r="B36" s="66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</row>
    <row r="37" spans="1:39" x14ac:dyDescent="0.25">
      <c r="A37" s="66"/>
      <c r="B37" s="6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</row>
    <row r="38" spans="1:39" x14ac:dyDescent="0.25">
      <c r="A38" s="66"/>
      <c r="B38" s="66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</row>
    <row r="39" spans="1:39" x14ac:dyDescent="0.25">
      <c r="A39" s="66"/>
      <c r="B39" s="66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</row>
    <row r="40" spans="1:39" x14ac:dyDescent="0.25">
      <c r="A40" s="66"/>
      <c r="B40" s="66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</row>
    <row r="41" spans="1:39" x14ac:dyDescent="0.25">
      <c r="A41" s="66"/>
      <c r="B41" s="66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</row>
    <row r="42" spans="1:39" x14ac:dyDescent="0.25">
      <c r="A42" s="66"/>
      <c r="B42" s="66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</row>
    <row r="43" spans="1:39" x14ac:dyDescent="0.25">
      <c r="A43" s="66"/>
      <c r="B43" s="66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</row>
    <row r="44" spans="1:39" x14ac:dyDescent="0.25">
      <c r="A44" s="66"/>
      <c r="B44" s="66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</row>
    <row r="45" spans="1:39" x14ac:dyDescent="0.25">
      <c r="A45" s="66"/>
      <c r="B45" s="66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</row>
    <row r="46" spans="1:39" x14ac:dyDescent="0.25">
      <c r="A46" s="66"/>
      <c r="B46" s="66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</row>
    <row r="47" spans="1:39" x14ac:dyDescent="0.25">
      <c r="A47" s="66"/>
      <c r="B47" s="66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</row>
    <row r="48" spans="1:39" x14ac:dyDescent="0.25">
      <c r="A48" s="66"/>
      <c r="B48" s="66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</row>
    <row r="49" spans="1:39" x14ac:dyDescent="0.25">
      <c r="A49" s="66"/>
      <c r="B49" s="66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</row>
    <row r="50" spans="1:39" x14ac:dyDescent="0.25">
      <c r="A50" s="66"/>
      <c r="B50" s="66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</row>
    <row r="51" spans="1:39" x14ac:dyDescent="0.25">
      <c r="A51" s="66"/>
      <c r="B51" s="66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</row>
    <row r="52" spans="1:39" x14ac:dyDescent="0.25">
      <c r="A52" s="66"/>
      <c r="B52" s="66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</row>
    <row r="53" spans="1:39" x14ac:dyDescent="0.25">
      <c r="A53" s="66"/>
      <c r="B53" s="66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</row>
    <row r="54" spans="1:39" x14ac:dyDescent="0.25">
      <c r="A54" s="66"/>
      <c r="B54" s="66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</row>
    <row r="55" spans="1:39" x14ac:dyDescent="0.25">
      <c r="A55" s="66"/>
      <c r="B55" s="66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</row>
    <row r="56" spans="1:39" x14ac:dyDescent="0.25">
      <c r="A56" s="66"/>
      <c r="B56" s="66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</row>
    <row r="57" spans="1:39" x14ac:dyDescent="0.25">
      <c r="A57" s="66"/>
      <c r="B57" s="66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</row>
    <row r="58" spans="1:39" x14ac:dyDescent="0.25">
      <c r="A58" s="66"/>
      <c r="B58" s="6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</row>
    <row r="59" spans="1:39" x14ac:dyDescent="0.25">
      <c r="A59" s="66"/>
      <c r="B59" s="66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</row>
    <row r="60" spans="1:39" x14ac:dyDescent="0.25">
      <c r="A60" s="66"/>
      <c r="B60" s="66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</row>
    <row r="61" spans="1:39" x14ac:dyDescent="0.25">
      <c r="A61" s="66"/>
      <c r="B61" s="66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</row>
    <row r="62" spans="1:39" x14ac:dyDescent="0.25">
      <c r="A62" s="66"/>
      <c r="B62" s="66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</row>
    <row r="63" spans="1:39" x14ac:dyDescent="0.25">
      <c r="A63" s="66"/>
      <c r="B63" s="66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</row>
    <row r="64" spans="1:39" x14ac:dyDescent="0.25">
      <c r="A64" s="66"/>
      <c r="B64" s="66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</row>
    <row r="65" spans="1:39" x14ac:dyDescent="0.25">
      <c r="A65" s="66"/>
      <c r="B65" s="66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</row>
    <row r="66" spans="1:39" x14ac:dyDescent="0.25">
      <c r="A66" s="66"/>
      <c r="B66" s="66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</row>
    <row r="67" spans="1:39" x14ac:dyDescent="0.25">
      <c r="A67" s="66"/>
      <c r="B67" s="66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</row>
    <row r="68" spans="1:39" x14ac:dyDescent="0.25">
      <c r="A68" s="66"/>
      <c r="B68" s="66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</row>
    <row r="69" spans="1:39" x14ac:dyDescent="0.25">
      <c r="A69" s="66"/>
      <c r="B69" s="66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</row>
    <row r="70" spans="1:39" x14ac:dyDescent="0.25">
      <c r="A70" s="66"/>
      <c r="B70" s="66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</row>
    <row r="71" spans="1:39" x14ac:dyDescent="0.25">
      <c r="A71" s="66"/>
      <c r="B71" s="66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</row>
    <row r="72" spans="1:39" x14ac:dyDescent="0.25">
      <c r="A72" s="66"/>
      <c r="B72" s="66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</row>
    <row r="73" spans="1:39" x14ac:dyDescent="0.25">
      <c r="A73" s="66"/>
      <c r="B73" s="66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</row>
    <row r="74" spans="1:39" x14ac:dyDescent="0.25">
      <c r="A74" s="66"/>
      <c r="B74" s="66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</row>
    <row r="75" spans="1:39" x14ac:dyDescent="0.25">
      <c r="A75" s="66"/>
      <c r="B75" s="66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</row>
    <row r="76" spans="1:39" x14ac:dyDescent="0.25">
      <c r="A76" s="66"/>
      <c r="B76" s="66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</row>
    <row r="77" spans="1:39" x14ac:dyDescent="0.25">
      <c r="A77" s="66"/>
      <c r="B77" s="66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</row>
    <row r="78" spans="1:39" x14ac:dyDescent="0.25">
      <c r="A78" s="66"/>
      <c r="B78" s="6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</row>
    <row r="79" spans="1:39" x14ac:dyDescent="0.25">
      <c r="A79" s="66"/>
      <c r="B79" s="66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</row>
    <row r="80" spans="1:39" x14ac:dyDescent="0.25">
      <c r="A80" s="66"/>
      <c r="B80" s="66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</row>
    <row r="81" spans="1:39" x14ac:dyDescent="0.25">
      <c r="A81" s="66"/>
      <c r="B81" s="66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</row>
    <row r="82" spans="1:39" x14ac:dyDescent="0.25">
      <c r="A82" s="66"/>
      <c r="B82" s="66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</row>
    <row r="83" spans="1:39" x14ac:dyDescent="0.25">
      <c r="A83" s="66"/>
      <c r="B83" s="66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</row>
    <row r="84" spans="1:39" x14ac:dyDescent="0.25">
      <c r="A84" s="66"/>
      <c r="B84" s="66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</row>
    <row r="85" spans="1:39" x14ac:dyDescent="0.25">
      <c r="A85" s="66"/>
      <c r="B85" s="66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</row>
    <row r="86" spans="1:39" x14ac:dyDescent="0.25">
      <c r="A86" s="66"/>
      <c r="B86" s="66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</row>
    <row r="87" spans="1:39" x14ac:dyDescent="0.25"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39" x14ac:dyDescent="0.25"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39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39" x14ac:dyDescent="0.25"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39" x14ac:dyDescent="0.25">
      <c r="C91" s="21"/>
      <c r="D91" s="21"/>
      <c r="E91" s="21"/>
      <c r="F91" s="21"/>
      <c r="G91" s="21"/>
      <c r="H91" s="21"/>
      <c r="I91" s="21"/>
      <c r="J91" s="21"/>
      <c r="K91" s="21"/>
      <c r="L91" s="21"/>
    </row>
  </sheetData>
  <mergeCells count="1">
    <mergeCell ref="B2:D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zoomScale="80" zoomScaleNormal="80" workbookViewId="0"/>
  </sheetViews>
  <sheetFormatPr defaultColWidth="9.140625" defaultRowHeight="15.75" x14ac:dyDescent="0.25"/>
  <cols>
    <col min="1" max="1" width="3.42578125" style="11" customWidth="1"/>
    <col min="2" max="2" width="17.140625" style="11" customWidth="1"/>
    <col min="3" max="4" width="34.42578125" style="11" customWidth="1"/>
    <col min="5" max="5" width="11.5703125" style="11" customWidth="1"/>
    <col min="6" max="6" width="15.85546875" style="11" customWidth="1"/>
    <col min="7" max="7" width="15.7109375" style="11" customWidth="1"/>
    <col min="8" max="8" width="15.85546875" style="11" customWidth="1"/>
    <col min="9" max="9" width="16.42578125" style="11" customWidth="1"/>
    <col min="10" max="10" width="16.140625" style="11" customWidth="1"/>
    <col min="11" max="11" width="16.5703125" style="11" customWidth="1"/>
    <col min="12" max="12" width="16.85546875" style="11" customWidth="1"/>
    <col min="13" max="13" width="17.42578125" style="11" customWidth="1"/>
    <col min="14" max="14" width="15.85546875" style="11" customWidth="1"/>
    <col min="15" max="15" width="9.140625" style="11"/>
    <col min="16" max="16" width="13.28515625" style="11" customWidth="1"/>
    <col min="17" max="17" width="13.140625" style="11" customWidth="1"/>
    <col min="18" max="18" width="23" style="11" customWidth="1"/>
    <col min="19" max="19" width="48.5703125" style="11" customWidth="1"/>
    <col min="20" max="20" width="10.85546875" style="11" customWidth="1"/>
    <col min="21" max="21" width="16.85546875" style="11" customWidth="1"/>
    <col min="22" max="22" width="33.28515625" style="11" customWidth="1"/>
    <col min="23" max="23" width="34.28515625" style="11" customWidth="1"/>
    <col min="24" max="16384" width="9.140625" style="11"/>
  </cols>
  <sheetData>
    <row r="1" spans="1:39" s="66" customFormat="1" x14ac:dyDescent="0.25">
      <c r="A1" s="11"/>
      <c r="B1" s="11"/>
      <c r="C1" s="11"/>
      <c r="D1" s="11"/>
      <c r="E1" s="65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s="66" customFormat="1" x14ac:dyDescent="0.25">
      <c r="A2" s="11"/>
      <c r="B2" s="11"/>
      <c r="C2" s="11"/>
      <c r="D2" s="11"/>
      <c r="E2" s="11"/>
      <c r="F2" s="21"/>
      <c r="G2" s="21"/>
      <c r="H2" s="21"/>
      <c r="I2" s="2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s="66" customFormat="1" ht="24" customHeight="1" x14ac:dyDescent="0.25">
      <c r="A3" s="11"/>
      <c r="B3" s="10" t="s">
        <v>69</v>
      </c>
      <c r="C3" s="10"/>
      <c r="D3" s="10"/>
      <c r="E3" s="11"/>
      <c r="F3" s="9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s="66" customFormat="1" ht="21.6" customHeight="1" x14ac:dyDescent="0.25">
      <c r="A4" s="11"/>
      <c r="B4" s="98" t="s">
        <v>32</v>
      </c>
      <c r="C4" s="99" t="s">
        <v>70</v>
      </c>
      <c r="D4" s="100" t="s">
        <v>71</v>
      </c>
      <c r="E4" s="11"/>
      <c r="F4" s="9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s="66" customFormat="1" ht="20.100000000000001" customHeight="1" x14ac:dyDescent="0.25">
      <c r="A5" s="11"/>
      <c r="B5" s="101" t="s">
        <v>63</v>
      </c>
      <c r="C5" s="102" t="s">
        <v>72</v>
      </c>
      <c r="D5" s="103" t="s">
        <v>73</v>
      </c>
      <c r="E5" s="11"/>
      <c r="F5" s="9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s="66" customFormat="1" ht="20.100000000000001" customHeight="1" x14ac:dyDescent="0.25">
      <c r="A6" s="11"/>
      <c r="B6" s="104" t="s">
        <v>74</v>
      </c>
      <c r="C6" s="105" t="s">
        <v>75</v>
      </c>
      <c r="D6" s="106" t="s">
        <v>76</v>
      </c>
      <c r="E6" s="11"/>
      <c r="F6" s="9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s="66" customFormat="1" ht="20.100000000000001" customHeight="1" x14ac:dyDescent="0.25">
      <c r="A7" s="11"/>
      <c r="B7" s="107" t="s">
        <v>44</v>
      </c>
      <c r="C7" s="105" t="s">
        <v>77</v>
      </c>
      <c r="D7" s="106" t="s">
        <v>78</v>
      </c>
      <c r="E7" s="11"/>
      <c r="F7" s="9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s="66" customFormat="1" ht="20.100000000000001" customHeight="1" x14ac:dyDescent="0.25">
      <c r="A8" s="11"/>
      <c r="B8" s="104" t="s">
        <v>38</v>
      </c>
      <c r="C8" s="105" t="s">
        <v>79</v>
      </c>
      <c r="D8" s="106" t="s">
        <v>80</v>
      </c>
      <c r="E8" s="11"/>
      <c r="F8" s="9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spans="1:39" s="66" customFormat="1" ht="20.100000000000001" customHeight="1" x14ac:dyDescent="0.25">
      <c r="A9" s="11"/>
      <c r="B9" s="107" t="s">
        <v>41</v>
      </c>
      <c r="C9" s="105" t="s">
        <v>81</v>
      </c>
      <c r="D9" s="106" t="s">
        <v>82</v>
      </c>
      <c r="E9" s="11"/>
      <c r="F9" s="9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1:39" s="66" customFormat="1" ht="20.100000000000001" customHeight="1" x14ac:dyDescent="0.25">
      <c r="A10" s="11"/>
      <c r="B10" s="107" t="s">
        <v>57</v>
      </c>
      <c r="C10" s="105" t="s">
        <v>83</v>
      </c>
      <c r="D10" s="106" t="s">
        <v>84</v>
      </c>
      <c r="E10" s="11"/>
      <c r="F10" s="9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66" customFormat="1" ht="20.100000000000001" customHeight="1" x14ac:dyDescent="0.25">
      <c r="A11" s="11"/>
      <c r="B11" s="104" t="s">
        <v>51</v>
      </c>
      <c r="C11" s="108" t="s">
        <v>85</v>
      </c>
      <c r="D11" s="109" t="s">
        <v>86</v>
      </c>
      <c r="E11" s="11"/>
      <c r="F11" s="9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66" customFormat="1" ht="20.100000000000001" customHeight="1" x14ac:dyDescent="0.25">
      <c r="A12" s="11"/>
      <c r="B12" s="107" t="s">
        <v>47</v>
      </c>
      <c r="C12" s="108" t="s">
        <v>87</v>
      </c>
      <c r="D12" s="109" t="s">
        <v>88</v>
      </c>
      <c r="E12" s="11"/>
      <c r="F12" s="9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66" customFormat="1" ht="20.100000000000001" customHeight="1" x14ac:dyDescent="0.25">
      <c r="A13" s="11"/>
      <c r="B13" s="104" t="s">
        <v>35</v>
      </c>
      <c r="C13" s="105" t="s">
        <v>89</v>
      </c>
      <c r="D13" s="106" t="s">
        <v>90</v>
      </c>
      <c r="E13" s="11"/>
      <c r="F13" s="9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66" customFormat="1" ht="20.100000000000001" customHeight="1" x14ac:dyDescent="0.25">
      <c r="A14" s="11"/>
      <c r="B14" s="107" t="s">
        <v>54</v>
      </c>
      <c r="C14" s="105" t="s">
        <v>91</v>
      </c>
      <c r="D14" s="106" t="s">
        <v>92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66" customFormat="1" ht="20.100000000000001" customHeight="1" x14ac:dyDescent="0.25">
      <c r="A15" s="11"/>
      <c r="B15" s="104" t="s">
        <v>60</v>
      </c>
      <c r="C15" s="105" t="s">
        <v>93</v>
      </c>
      <c r="D15" s="109" t="s">
        <v>94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s="66" customFormat="1" ht="20.100000000000001" customHeight="1" x14ac:dyDescent="0.25">
      <c r="A16" s="11"/>
      <c r="B16" s="110" t="s">
        <v>66</v>
      </c>
      <c r="C16" s="111" t="s">
        <v>95</v>
      </c>
      <c r="D16" s="112" t="s">
        <v>96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s="66" customFormat="1" x14ac:dyDescent="0.25">
      <c r="A17" s="11"/>
      <c r="B17" s="11"/>
      <c r="C17" s="11"/>
      <c r="D17" s="11"/>
      <c r="E17" s="65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</sheetData>
  <mergeCells count="1">
    <mergeCell ref="B3: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zoomScale="80" zoomScaleNormal="80" workbookViewId="0"/>
  </sheetViews>
  <sheetFormatPr defaultColWidth="9.140625" defaultRowHeight="15.75" x14ac:dyDescent="0.25"/>
  <cols>
    <col min="1" max="1" width="3.42578125" style="11" customWidth="1"/>
    <col min="2" max="2" width="30.28515625" style="11" customWidth="1"/>
    <col min="3" max="3" width="28.7109375" style="11" customWidth="1"/>
    <col min="4" max="14" width="16.85546875" style="11" customWidth="1"/>
    <col min="15" max="15" width="9.140625" style="11"/>
    <col min="16" max="16" width="13.28515625" style="11" customWidth="1"/>
    <col min="17" max="17" width="13.140625" style="11" customWidth="1"/>
    <col min="18" max="18" width="23" style="11" customWidth="1"/>
    <col min="19" max="19" width="48.5703125" style="11" customWidth="1"/>
    <col min="20" max="20" width="10.85546875" style="11" customWidth="1"/>
    <col min="21" max="21" width="16.85546875" style="11" customWidth="1"/>
    <col min="22" max="22" width="33.28515625" style="11" customWidth="1"/>
    <col min="23" max="23" width="34.28515625" style="11" customWidth="1"/>
    <col min="24" max="16384" width="9.140625" style="11"/>
  </cols>
  <sheetData>
    <row r="1" spans="1:39" s="66" customForma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s="66" customFormat="1" ht="21.75" x14ac:dyDescent="0.25">
      <c r="A2" s="11"/>
      <c r="B2" s="8" t="s">
        <v>97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s="66" customFormat="1" ht="20.25" x14ac:dyDescent="0.25">
      <c r="A3" s="11"/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s="77" customFormat="1" ht="23.1" customHeight="1" x14ac:dyDescent="0.25">
      <c r="A4" s="75"/>
      <c r="B4" s="115"/>
      <c r="C4" s="115"/>
      <c r="D4" s="116" t="s">
        <v>63</v>
      </c>
      <c r="E4" s="116" t="s">
        <v>47</v>
      </c>
      <c r="F4" s="116" t="s">
        <v>66</v>
      </c>
      <c r="G4" s="117" t="s">
        <v>60</v>
      </c>
      <c r="H4" s="117" t="s">
        <v>51</v>
      </c>
      <c r="I4" s="116" t="s">
        <v>54</v>
      </c>
      <c r="J4" s="116" t="s">
        <v>57</v>
      </c>
      <c r="K4" s="117" t="s">
        <v>35</v>
      </c>
      <c r="L4" s="117" t="s">
        <v>38</v>
      </c>
      <c r="M4" s="116" t="s">
        <v>41</v>
      </c>
      <c r="N4" s="116" t="s">
        <v>44</v>
      </c>
      <c r="O4" s="75"/>
      <c r="P4" s="75"/>
      <c r="Q4" s="76"/>
      <c r="R4" s="76"/>
      <c r="S4" s="76"/>
      <c r="T4" s="76"/>
      <c r="U4" s="76"/>
      <c r="V4" s="76"/>
      <c r="W4" s="76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</row>
    <row r="5" spans="1:39" s="77" customFormat="1" ht="23.1" customHeight="1" x14ac:dyDescent="0.25">
      <c r="A5" s="75"/>
      <c r="B5" s="115"/>
      <c r="C5" s="115"/>
      <c r="D5" s="118" t="s">
        <v>64</v>
      </c>
      <c r="E5" s="118" t="s">
        <v>48</v>
      </c>
      <c r="F5" s="118" t="s">
        <v>67</v>
      </c>
      <c r="G5" s="119" t="s">
        <v>61</v>
      </c>
      <c r="H5" s="119" t="s">
        <v>52</v>
      </c>
      <c r="I5" s="118" t="s">
        <v>55</v>
      </c>
      <c r="J5" s="118" t="s">
        <v>58</v>
      </c>
      <c r="K5" s="119" t="s">
        <v>36</v>
      </c>
      <c r="L5" s="119" t="s">
        <v>39</v>
      </c>
      <c r="M5" s="118" t="s">
        <v>42</v>
      </c>
      <c r="N5" s="118" t="s">
        <v>45</v>
      </c>
      <c r="O5" s="75"/>
      <c r="P5" s="75"/>
      <c r="Q5" s="76"/>
      <c r="R5" s="76"/>
      <c r="S5" s="76"/>
      <c r="T5" s="76"/>
      <c r="U5" s="76"/>
      <c r="V5" s="76"/>
      <c r="W5" s="76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</row>
    <row r="6" spans="1:39" s="77" customFormat="1" ht="23.1" customHeight="1" x14ac:dyDescent="0.25">
      <c r="A6" s="71"/>
      <c r="B6" s="120" t="s">
        <v>126</v>
      </c>
      <c r="C6" s="121" t="s">
        <v>22</v>
      </c>
      <c r="D6" s="122">
        <v>-3.37</v>
      </c>
      <c r="E6" s="122">
        <v>-6.52</v>
      </c>
      <c r="F6" s="122">
        <v>-1.55</v>
      </c>
      <c r="G6" s="122">
        <v>-4.5999999999999996</v>
      </c>
      <c r="H6" s="122">
        <v>-1.93</v>
      </c>
      <c r="I6" s="122">
        <v>-2.65</v>
      </c>
      <c r="J6" s="122">
        <v>-5.7</v>
      </c>
      <c r="K6" s="122">
        <v>-4.97</v>
      </c>
      <c r="L6" s="122">
        <v>-4.0599999999999996</v>
      </c>
      <c r="M6" s="122">
        <v>-2.77</v>
      </c>
      <c r="N6" s="122">
        <v>-9.66</v>
      </c>
      <c r="O6" s="71"/>
      <c r="P6" s="71"/>
      <c r="Q6" s="76"/>
      <c r="R6" s="76"/>
      <c r="S6" s="76"/>
      <c r="T6" s="76"/>
      <c r="U6" s="76"/>
      <c r="V6" s="76"/>
      <c r="W6" s="76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</row>
    <row r="7" spans="1:39" s="77" customFormat="1" ht="23.1" customHeight="1" x14ac:dyDescent="0.25">
      <c r="A7" s="71"/>
      <c r="B7" s="123" t="s">
        <v>126</v>
      </c>
      <c r="C7" s="124" t="s">
        <v>22</v>
      </c>
      <c r="D7" s="125">
        <v>-2.87</v>
      </c>
      <c r="E7" s="125">
        <v>-5.82</v>
      </c>
      <c r="F7" s="125">
        <v>-1.06</v>
      </c>
      <c r="G7" s="125">
        <v>-4.45</v>
      </c>
      <c r="H7" s="125">
        <v>-1.74</v>
      </c>
      <c r="I7" s="125">
        <v>-2.42</v>
      </c>
      <c r="J7" s="125">
        <v>-5.65</v>
      </c>
      <c r="K7" s="125">
        <v>-4.51</v>
      </c>
      <c r="L7" s="125">
        <v>-3.25</v>
      </c>
      <c r="M7" s="125">
        <v>-2.2400000000000002</v>
      </c>
      <c r="N7" s="125">
        <v>-8.86</v>
      </c>
      <c r="O7" s="71"/>
      <c r="P7" s="71"/>
      <c r="Q7" s="76"/>
      <c r="R7" s="76"/>
      <c r="S7" s="76"/>
      <c r="T7" s="76"/>
      <c r="U7" s="76"/>
      <c r="V7" s="76"/>
      <c r="W7" s="76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</row>
    <row r="8" spans="1:39" s="77" customFormat="1" ht="23.1" customHeight="1" x14ac:dyDescent="0.25">
      <c r="A8" s="71"/>
      <c r="B8" s="123" t="s">
        <v>126</v>
      </c>
      <c r="C8" s="124" t="s">
        <v>22</v>
      </c>
      <c r="D8" s="125">
        <v>-3.36</v>
      </c>
      <c r="E8" s="125">
        <v>-6.49</v>
      </c>
      <c r="F8" s="125">
        <v>-1.1399999999999999</v>
      </c>
      <c r="G8" s="125">
        <v>-3.95</v>
      </c>
      <c r="H8" s="125">
        <v>-1.1000000000000001</v>
      </c>
      <c r="I8" s="125">
        <v>-2.21</v>
      </c>
      <c r="J8" s="125">
        <v>-5.68</v>
      </c>
      <c r="K8" s="125">
        <v>-4.9400000000000004</v>
      </c>
      <c r="L8" s="125">
        <v>-3.89</v>
      </c>
      <c r="M8" s="125">
        <v>-2.62</v>
      </c>
      <c r="N8" s="125">
        <v>-9.41</v>
      </c>
      <c r="O8" s="71"/>
      <c r="P8" s="71"/>
      <c r="Q8" s="76"/>
      <c r="R8" s="76"/>
      <c r="S8" s="76"/>
      <c r="T8" s="76"/>
      <c r="U8" s="76"/>
      <c r="V8" s="76"/>
      <c r="W8" s="76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</row>
    <row r="9" spans="1:39" s="77" customFormat="1" ht="22.35" customHeight="1" x14ac:dyDescent="0.25">
      <c r="A9" s="71"/>
      <c r="B9" s="123" t="s">
        <v>126</v>
      </c>
      <c r="C9" s="121" t="s">
        <v>98</v>
      </c>
      <c r="D9" s="122">
        <v>-3.54</v>
      </c>
      <c r="E9" s="122">
        <v>-2.1800000000000002</v>
      </c>
      <c r="F9" s="122">
        <v>-1.83</v>
      </c>
      <c r="G9" s="122">
        <v>-2.4900000000000002</v>
      </c>
      <c r="H9" s="122">
        <v>-4.63</v>
      </c>
      <c r="I9" s="122">
        <v>-1.35</v>
      </c>
      <c r="J9" s="122">
        <v>-2.08</v>
      </c>
      <c r="K9" s="122">
        <v>2.41</v>
      </c>
      <c r="L9" s="122">
        <v>-1.18</v>
      </c>
      <c r="M9" s="122">
        <v>-4.08</v>
      </c>
      <c r="N9" s="122">
        <v>-4.28</v>
      </c>
      <c r="O9" s="71"/>
      <c r="P9" s="71"/>
      <c r="Q9" s="76"/>
      <c r="R9" s="76"/>
      <c r="S9" s="76"/>
      <c r="T9" s="76"/>
      <c r="U9" s="76"/>
      <c r="V9" s="76"/>
      <c r="W9" s="76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</row>
    <row r="10" spans="1:39" s="77" customFormat="1" ht="22.35" customHeight="1" x14ac:dyDescent="0.25">
      <c r="A10" s="71"/>
      <c r="B10" s="123" t="s">
        <v>126</v>
      </c>
      <c r="C10" s="124" t="s">
        <v>98</v>
      </c>
      <c r="D10" s="125">
        <v>-3.01</v>
      </c>
      <c r="E10" s="125">
        <v>-2.12</v>
      </c>
      <c r="F10" s="125">
        <v>-1.26</v>
      </c>
      <c r="G10" s="125">
        <v>-1.71</v>
      </c>
      <c r="H10" s="125">
        <v>-3.74</v>
      </c>
      <c r="I10" s="125">
        <v>-0.60999999999999899</v>
      </c>
      <c r="J10" s="125">
        <v>-1.35</v>
      </c>
      <c r="K10" s="125">
        <v>2.76</v>
      </c>
      <c r="L10" s="125">
        <v>-0.55999999999999905</v>
      </c>
      <c r="M10" s="125">
        <v>-3.7</v>
      </c>
      <c r="N10" s="125">
        <v>-3.91</v>
      </c>
      <c r="O10" s="71"/>
      <c r="P10" s="71"/>
      <c r="Q10" s="76"/>
      <c r="R10" s="76"/>
      <c r="S10" s="76"/>
      <c r="T10" s="76"/>
      <c r="U10" s="76"/>
      <c r="V10" s="76"/>
      <c r="W10" s="76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</row>
    <row r="11" spans="1:39" s="77" customFormat="1" ht="22.35" customHeight="1" x14ac:dyDescent="0.25">
      <c r="A11" s="71"/>
      <c r="B11" s="123" t="s">
        <v>126</v>
      </c>
      <c r="C11" s="124" t="s">
        <v>98</v>
      </c>
      <c r="D11" s="125">
        <v>-4.3499999999999996</v>
      </c>
      <c r="E11" s="125">
        <v>-3.04</v>
      </c>
      <c r="F11" s="125">
        <v>-1.74</v>
      </c>
      <c r="G11" s="125">
        <v>-2.4300000000000002</v>
      </c>
      <c r="H11" s="125">
        <v>-4.95</v>
      </c>
      <c r="I11" s="125">
        <v>-1.36</v>
      </c>
      <c r="J11" s="125">
        <v>-1.72</v>
      </c>
      <c r="K11" s="125">
        <v>2.2799999999999998</v>
      </c>
      <c r="L11" s="125">
        <v>-2.2999999999999998</v>
      </c>
      <c r="M11" s="125">
        <v>-5.84</v>
      </c>
      <c r="N11" s="125">
        <v>-5.55</v>
      </c>
      <c r="O11" s="71"/>
      <c r="P11" s="71"/>
      <c r="Q11" s="76"/>
      <c r="R11" s="76"/>
      <c r="S11" s="76"/>
      <c r="T11" s="76"/>
      <c r="U11" s="76"/>
      <c r="V11" s="76"/>
      <c r="W11" s="76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</row>
    <row r="12" spans="1:39" s="77" customFormat="1" ht="22.35" customHeight="1" x14ac:dyDescent="0.25">
      <c r="A12" s="71"/>
      <c r="B12" s="123" t="s">
        <v>126</v>
      </c>
      <c r="C12" s="121" t="s">
        <v>99</v>
      </c>
      <c r="D12" s="122">
        <v>-3.58</v>
      </c>
      <c r="E12" s="122">
        <v>-2.13</v>
      </c>
      <c r="F12" s="122">
        <v>-1.1599999999999999</v>
      </c>
      <c r="G12" s="122">
        <v>-2.08</v>
      </c>
      <c r="H12" s="122">
        <v>-4.2</v>
      </c>
      <c r="I12" s="122">
        <v>-0.87000000000000099</v>
      </c>
      <c r="J12" s="122">
        <v>-1.63</v>
      </c>
      <c r="K12" s="122">
        <v>2.58</v>
      </c>
      <c r="L12" s="122">
        <v>-1.28</v>
      </c>
      <c r="M12" s="122">
        <v>-4.1500000000000004</v>
      </c>
      <c r="N12" s="122">
        <v>-4.37</v>
      </c>
      <c r="O12" s="71"/>
      <c r="P12" s="71"/>
      <c r="Q12" s="76"/>
      <c r="R12" s="76"/>
      <c r="S12" s="76"/>
      <c r="T12" s="76"/>
      <c r="U12" s="76"/>
      <c r="V12" s="76"/>
      <c r="W12" s="76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</row>
    <row r="13" spans="1:39" s="77" customFormat="1" ht="22.35" customHeight="1" x14ac:dyDescent="0.25">
      <c r="A13" s="71"/>
      <c r="B13" s="123" t="s">
        <v>126</v>
      </c>
      <c r="C13" s="124" t="s">
        <v>99</v>
      </c>
      <c r="D13" s="125">
        <v>-3.64</v>
      </c>
      <c r="E13" s="125">
        <v>-2.86</v>
      </c>
      <c r="F13" s="125">
        <v>-1.06</v>
      </c>
      <c r="G13" s="125">
        <v>-1.36</v>
      </c>
      <c r="H13" s="125">
        <v>-2.63</v>
      </c>
      <c r="I13" s="125">
        <v>-0.46000000000000102</v>
      </c>
      <c r="J13" s="125">
        <v>-1.5</v>
      </c>
      <c r="K13" s="125">
        <v>2.33</v>
      </c>
      <c r="L13" s="125">
        <v>-2.29</v>
      </c>
      <c r="M13" s="125">
        <v>-3.55</v>
      </c>
      <c r="N13" s="125">
        <v>-4.9400000000000004</v>
      </c>
      <c r="O13" s="71"/>
      <c r="P13" s="71"/>
      <c r="Q13" s="76"/>
      <c r="R13" s="76"/>
      <c r="S13" s="76"/>
      <c r="T13" s="76"/>
      <c r="U13" s="76"/>
      <c r="V13" s="76"/>
      <c r="W13" s="76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</row>
    <row r="14" spans="1:39" s="77" customFormat="1" ht="22.35" customHeight="1" x14ac:dyDescent="0.25">
      <c r="A14" s="71"/>
      <c r="B14" s="123" t="s">
        <v>126</v>
      </c>
      <c r="C14" s="124" t="s">
        <v>99</v>
      </c>
      <c r="D14" s="125">
        <v>-4.2</v>
      </c>
      <c r="E14" s="125">
        <v>-3.1</v>
      </c>
      <c r="F14" s="125">
        <v>-1.26</v>
      </c>
      <c r="G14" s="125">
        <v>-1.35</v>
      </c>
      <c r="H14" s="125">
        <v>-2.76</v>
      </c>
      <c r="I14" s="125">
        <v>-0.85999999999999899</v>
      </c>
      <c r="J14" s="125">
        <v>-1.51</v>
      </c>
      <c r="K14" s="125">
        <v>2.4</v>
      </c>
      <c r="L14" s="125">
        <v>-1.89</v>
      </c>
      <c r="M14" s="125">
        <v>-3.16</v>
      </c>
      <c r="N14" s="125">
        <v>-4.84</v>
      </c>
      <c r="O14" s="71"/>
      <c r="P14" s="71"/>
      <c r="Q14" s="76"/>
      <c r="R14" s="76"/>
      <c r="S14" s="76"/>
      <c r="T14" s="76"/>
      <c r="U14" s="76"/>
      <c r="V14" s="76"/>
      <c r="W14" s="76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</row>
    <row r="15" spans="1:39" s="77" customFormat="1" ht="23.1" customHeight="1" x14ac:dyDescent="0.25">
      <c r="A15" s="71"/>
      <c r="B15" s="184" t="s">
        <v>100</v>
      </c>
      <c r="C15" s="121" t="s">
        <v>22</v>
      </c>
      <c r="D15" s="122">
        <v>-2.9</v>
      </c>
      <c r="E15" s="122">
        <v>-16.78</v>
      </c>
      <c r="F15" s="122">
        <v>-0.89000000000000101</v>
      </c>
      <c r="G15" s="122">
        <v>-3.41</v>
      </c>
      <c r="H15" s="122">
        <v>-1.57</v>
      </c>
      <c r="I15" s="122">
        <v>-2.11</v>
      </c>
      <c r="J15" s="122">
        <v>-3.85</v>
      </c>
      <c r="K15" s="122">
        <v>-4.5199999999999996</v>
      </c>
      <c r="L15" s="122">
        <v>-4.24</v>
      </c>
      <c r="M15" s="122">
        <v>-3.51</v>
      </c>
      <c r="N15" s="122">
        <v>-9.23</v>
      </c>
      <c r="O15" s="71"/>
      <c r="P15" s="71"/>
      <c r="Q15" s="76"/>
      <c r="R15" s="76"/>
      <c r="S15" s="76"/>
      <c r="T15" s="76"/>
      <c r="U15" s="76"/>
      <c r="V15" s="76"/>
      <c r="W15" s="76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</row>
    <row r="16" spans="1:39" s="77" customFormat="1" ht="23.1" customHeight="1" x14ac:dyDescent="0.25">
      <c r="A16" s="71"/>
      <c r="B16" s="185" t="s">
        <v>100</v>
      </c>
      <c r="C16" s="124" t="s">
        <v>22</v>
      </c>
      <c r="D16" s="125">
        <v>-3.07</v>
      </c>
      <c r="E16" s="125">
        <v>-16.22</v>
      </c>
      <c r="F16" s="125">
        <v>-1.1100000000000001</v>
      </c>
      <c r="G16" s="125">
        <v>-3.57</v>
      </c>
      <c r="H16" s="125">
        <v>-1.59</v>
      </c>
      <c r="I16" s="125">
        <v>-2.16</v>
      </c>
      <c r="J16" s="125">
        <v>-3.82</v>
      </c>
      <c r="K16" s="125">
        <v>-5.12</v>
      </c>
      <c r="L16" s="125">
        <v>-4.42</v>
      </c>
      <c r="M16" s="125">
        <v>-3.99</v>
      </c>
      <c r="N16" s="125">
        <v>-9.7799999999999994</v>
      </c>
      <c r="O16" s="71"/>
      <c r="P16" s="71"/>
      <c r="Q16" s="76"/>
      <c r="R16" s="76"/>
      <c r="S16" s="76"/>
      <c r="T16" s="76"/>
      <c r="U16" s="76"/>
      <c r="V16" s="76"/>
      <c r="W16" s="76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</row>
    <row r="17" spans="1:39" s="77" customFormat="1" ht="23.1" customHeight="1" x14ac:dyDescent="0.25">
      <c r="A17" s="71"/>
      <c r="B17" s="185" t="s">
        <v>100</v>
      </c>
      <c r="C17" s="124" t="s">
        <v>22</v>
      </c>
      <c r="D17" s="125">
        <v>-3.51</v>
      </c>
      <c r="E17" s="125">
        <v>-15.17</v>
      </c>
      <c r="F17" s="125">
        <v>-1.3</v>
      </c>
      <c r="G17" s="125">
        <v>-3.89</v>
      </c>
      <c r="H17" s="125">
        <v>-1.8</v>
      </c>
      <c r="I17" s="125">
        <v>-2.39</v>
      </c>
      <c r="J17" s="125">
        <v>-4.63</v>
      </c>
      <c r="K17" s="125">
        <v>-4.4400000000000004</v>
      </c>
      <c r="L17" s="125">
        <v>-3.88</v>
      </c>
      <c r="M17" s="125">
        <v>-3.09</v>
      </c>
      <c r="N17" s="125">
        <v>-8.8699999999999992</v>
      </c>
      <c r="O17" s="71"/>
      <c r="P17" s="71"/>
      <c r="Q17" s="76"/>
      <c r="R17" s="76"/>
      <c r="S17" s="76"/>
      <c r="T17" s="76"/>
      <c r="U17" s="76"/>
      <c r="V17" s="76"/>
      <c r="W17" s="76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</row>
    <row r="18" spans="1:39" s="77" customFormat="1" ht="22.35" customHeight="1" x14ac:dyDescent="0.25">
      <c r="A18" s="71"/>
      <c r="B18" s="185" t="s">
        <v>100</v>
      </c>
      <c r="C18" s="121" t="s">
        <v>98</v>
      </c>
      <c r="D18" s="122">
        <v>-3.87</v>
      </c>
      <c r="E18" s="122">
        <v>-11.25</v>
      </c>
      <c r="F18" s="122">
        <v>-0.83</v>
      </c>
      <c r="G18" s="122">
        <v>-0.97000000000000097</v>
      </c>
      <c r="H18" s="122">
        <v>-3.68</v>
      </c>
      <c r="I18" s="122">
        <v>-1.33</v>
      </c>
      <c r="J18" s="122">
        <v>-0.4</v>
      </c>
      <c r="K18" s="122">
        <v>1.56</v>
      </c>
      <c r="L18" s="122">
        <v>-2.82</v>
      </c>
      <c r="M18" s="122">
        <v>-2.69</v>
      </c>
      <c r="N18" s="122">
        <v>-4.4000000000000004</v>
      </c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</row>
    <row r="19" spans="1:39" s="77" customFormat="1" ht="22.35" customHeight="1" x14ac:dyDescent="0.25">
      <c r="A19" s="71"/>
      <c r="B19" s="185" t="s">
        <v>100</v>
      </c>
      <c r="C19" s="124" t="s">
        <v>98</v>
      </c>
      <c r="D19" s="125">
        <v>-3.73</v>
      </c>
      <c r="E19" s="125">
        <v>-14.79</v>
      </c>
      <c r="F19" s="125">
        <v>-0.94999999999999896</v>
      </c>
      <c r="G19" s="125">
        <v>-1.1200000000000001</v>
      </c>
      <c r="H19" s="125">
        <v>-3.34</v>
      </c>
      <c r="I19" s="125">
        <v>-1.04</v>
      </c>
      <c r="J19" s="125">
        <v>-0.70999999999999897</v>
      </c>
      <c r="K19" s="125">
        <v>1.53</v>
      </c>
      <c r="L19" s="125">
        <v>-2.86</v>
      </c>
      <c r="M19" s="125">
        <v>-2.35</v>
      </c>
      <c r="N19" s="125">
        <v>-4.58</v>
      </c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</row>
    <row r="20" spans="1:39" s="77" customFormat="1" ht="22.35" customHeight="1" x14ac:dyDescent="0.25">
      <c r="A20" s="71"/>
      <c r="B20" s="186" t="s">
        <v>100</v>
      </c>
      <c r="C20" s="126" t="s">
        <v>98</v>
      </c>
      <c r="D20" s="127">
        <v>-3.82</v>
      </c>
      <c r="E20" s="127">
        <v>-14.51</v>
      </c>
      <c r="F20" s="127">
        <v>-1.1000000000000001</v>
      </c>
      <c r="G20" s="127">
        <v>-1.43</v>
      </c>
      <c r="H20" s="127">
        <v>-3.7</v>
      </c>
      <c r="I20" s="127">
        <v>-0.85999999999999899</v>
      </c>
      <c r="J20" s="127">
        <v>-1.08</v>
      </c>
      <c r="K20" s="127">
        <v>1.69</v>
      </c>
      <c r="L20" s="127">
        <v>-3.03</v>
      </c>
      <c r="M20" s="127">
        <v>-2.54</v>
      </c>
      <c r="N20" s="127">
        <v>-4.7</v>
      </c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</row>
    <row r="21" spans="1:39" s="66" customForma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1:39" s="66" customFormat="1" ht="20.25" x14ac:dyDescent="0.25">
      <c r="A22" s="11"/>
      <c r="B22" s="10" t="s">
        <v>101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39" s="77" customFormat="1" ht="23.1" customHeight="1" x14ac:dyDescent="0.25">
      <c r="A23" s="71"/>
      <c r="B23" s="120" t="s">
        <v>127</v>
      </c>
      <c r="C23" s="117" t="s">
        <v>22</v>
      </c>
      <c r="D23" s="128">
        <f t="shared" ref="D23:N23" si="0">AVERAGE(D6:D8)</f>
        <v>-3.1999999999999997</v>
      </c>
      <c r="E23" s="128">
        <f t="shared" si="0"/>
        <v>-6.2766666666666664</v>
      </c>
      <c r="F23" s="128">
        <f t="shared" si="0"/>
        <v>-1.25</v>
      </c>
      <c r="G23" s="128">
        <f t="shared" si="0"/>
        <v>-4.333333333333333</v>
      </c>
      <c r="H23" s="128">
        <f t="shared" si="0"/>
        <v>-1.5899999999999999</v>
      </c>
      <c r="I23" s="128">
        <f t="shared" si="0"/>
        <v>-2.4266666666666667</v>
      </c>
      <c r="J23" s="128">
        <f t="shared" si="0"/>
        <v>-5.6766666666666667</v>
      </c>
      <c r="K23" s="128">
        <f t="shared" si="0"/>
        <v>-4.8066666666666675</v>
      </c>
      <c r="L23" s="128">
        <f t="shared" si="0"/>
        <v>-3.7333333333333329</v>
      </c>
      <c r="M23" s="128">
        <f t="shared" si="0"/>
        <v>-2.5433333333333334</v>
      </c>
      <c r="N23" s="128">
        <f t="shared" si="0"/>
        <v>-9.31</v>
      </c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</row>
    <row r="24" spans="1:39" s="77" customFormat="1" ht="22.35" customHeight="1" x14ac:dyDescent="0.25">
      <c r="A24" s="71"/>
      <c r="B24" s="123" t="s">
        <v>127</v>
      </c>
      <c r="C24" s="117" t="s">
        <v>98</v>
      </c>
      <c r="D24" s="128">
        <f t="shared" ref="D24:N24" si="1">AVERAGE(D9:D11)</f>
        <v>-3.6333333333333329</v>
      </c>
      <c r="E24" s="129">
        <f t="shared" si="1"/>
        <v>-2.4466666666666668</v>
      </c>
      <c r="F24" s="128">
        <f t="shared" si="1"/>
        <v>-1.61</v>
      </c>
      <c r="G24" s="129">
        <f t="shared" si="1"/>
        <v>-2.2100000000000004</v>
      </c>
      <c r="H24" s="129">
        <f t="shared" si="1"/>
        <v>-4.4400000000000004</v>
      </c>
      <c r="I24" s="129">
        <f t="shared" si="1"/>
        <v>-1.1066666666666665</v>
      </c>
      <c r="J24" s="129">
        <f t="shared" si="1"/>
        <v>-1.7166666666666668</v>
      </c>
      <c r="K24" s="129">
        <f t="shared" si="1"/>
        <v>2.4833333333333329</v>
      </c>
      <c r="L24" s="129">
        <f t="shared" si="1"/>
        <v>-1.3466666666666665</v>
      </c>
      <c r="M24" s="129">
        <f t="shared" si="1"/>
        <v>-4.54</v>
      </c>
      <c r="N24" s="129">
        <f t="shared" si="1"/>
        <v>-4.580000000000001</v>
      </c>
      <c r="O24" s="71"/>
      <c r="P24" s="71"/>
      <c r="Q24" s="76"/>
      <c r="R24" s="76"/>
      <c r="S24" s="76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</row>
    <row r="25" spans="1:39" s="77" customFormat="1" ht="22.35" customHeight="1" x14ac:dyDescent="0.25">
      <c r="A25" s="71"/>
      <c r="B25" s="123" t="s">
        <v>126</v>
      </c>
      <c r="C25" s="117" t="s">
        <v>99</v>
      </c>
      <c r="D25" s="128">
        <f t="shared" ref="D25:N25" si="2">AVERAGE(D12:D14)</f>
        <v>-3.8066666666666671</v>
      </c>
      <c r="E25" s="129">
        <f t="shared" si="2"/>
        <v>-2.6966666666666668</v>
      </c>
      <c r="F25" s="128">
        <f t="shared" si="2"/>
        <v>-1.1599999999999999</v>
      </c>
      <c r="G25" s="129">
        <f t="shared" si="2"/>
        <v>-1.5966666666666669</v>
      </c>
      <c r="H25" s="129">
        <f t="shared" si="2"/>
        <v>-3.1966666666666668</v>
      </c>
      <c r="I25" s="129">
        <f t="shared" si="2"/>
        <v>-0.73000000000000043</v>
      </c>
      <c r="J25" s="129">
        <f t="shared" si="2"/>
        <v>-1.5466666666666666</v>
      </c>
      <c r="K25" s="129">
        <f t="shared" si="2"/>
        <v>2.436666666666667</v>
      </c>
      <c r="L25" s="129">
        <f t="shared" si="2"/>
        <v>-1.82</v>
      </c>
      <c r="M25" s="129">
        <f t="shared" si="2"/>
        <v>-3.6199999999999997</v>
      </c>
      <c r="N25" s="129">
        <f t="shared" si="2"/>
        <v>-4.7166666666666668</v>
      </c>
      <c r="O25" s="71"/>
      <c r="P25" s="71"/>
      <c r="Q25" s="76"/>
      <c r="R25" s="76"/>
      <c r="S25" s="76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</row>
    <row r="26" spans="1:39" s="77" customFormat="1" ht="24.4" customHeight="1" x14ac:dyDescent="0.25">
      <c r="A26" s="71"/>
      <c r="B26" s="184" t="s">
        <v>100</v>
      </c>
      <c r="C26" s="117" t="s">
        <v>22</v>
      </c>
      <c r="D26" s="128">
        <f t="shared" ref="D26:N26" si="3">AVERAGE(D15:D17)</f>
        <v>-3.16</v>
      </c>
      <c r="E26" s="130">
        <f t="shared" si="3"/>
        <v>-16.056666666666668</v>
      </c>
      <c r="F26" s="128">
        <f t="shared" si="3"/>
        <v>-1.1000000000000003</v>
      </c>
      <c r="G26" s="130">
        <f t="shared" si="3"/>
        <v>-3.6233333333333335</v>
      </c>
      <c r="H26" s="128">
        <f t="shared" si="3"/>
        <v>-1.6533333333333333</v>
      </c>
      <c r="I26" s="128">
        <f t="shared" si="3"/>
        <v>-2.2200000000000002</v>
      </c>
      <c r="J26" s="130">
        <f t="shared" si="3"/>
        <v>-4.1000000000000005</v>
      </c>
      <c r="K26" s="128">
        <f t="shared" si="3"/>
        <v>-4.6933333333333342</v>
      </c>
      <c r="L26" s="128">
        <f t="shared" si="3"/>
        <v>-4.18</v>
      </c>
      <c r="M26" s="130">
        <f t="shared" si="3"/>
        <v>-3.53</v>
      </c>
      <c r="N26" s="128">
        <f t="shared" si="3"/>
        <v>-9.2933333333333312</v>
      </c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</row>
    <row r="27" spans="1:39" s="77" customFormat="1" ht="24.4" customHeight="1" x14ac:dyDescent="0.25">
      <c r="A27" s="71"/>
      <c r="B27" s="186" t="s">
        <v>100</v>
      </c>
      <c r="C27" s="117" t="s">
        <v>102</v>
      </c>
      <c r="D27" s="129">
        <f t="shared" ref="D27:N27" si="4">AVERAGE(D18:D20)</f>
        <v>-3.8066666666666666</v>
      </c>
      <c r="E27" s="130">
        <f t="shared" si="4"/>
        <v>-13.516666666666666</v>
      </c>
      <c r="F27" s="130">
        <f t="shared" si="4"/>
        <v>-0.95999999999999963</v>
      </c>
      <c r="G27" s="131">
        <f t="shared" si="4"/>
        <v>-1.1733333333333338</v>
      </c>
      <c r="H27" s="129">
        <f t="shared" si="4"/>
        <v>-3.5733333333333328</v>
      </c>
      <c r="I27" s="129">
        <f t="shared" si="4"/>
        <v>-1.0766666666666664</v>
      </c>
      <c r="J27" s="131">
        <f t="shared" si="4"/>
        <v>-0.72999999999999965</v>
      </c>
      <c r="K27" s="131">
        <f t="shared" si="4"/>
        <v>1.593333333333333</v>
      </c>
      <c r="L27" s="131">
        <f t="shared" si="4"/>
        <v>-2.9033333333333329</v>
      </c>
      <c r="M27" s="131">
        <f t="shared" si="4"/>
        <v>-2.5266666666666668</v>
      </c>
      <c r="N27" s="129">
        <f t="shared" si="4"/>
        <v>-4.5599999999999996</v>
      </c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</row>
    <row r="28" spans="1:39" s="21" customFormat="1" ht="15" x14ac:dyDescent="0.25">
      <c r="B28" s="132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</row>
    <row r="29" spans="1:39" s="21" customFormat="1" x14ac:dyDescent="0.25">
      <c r="B29" s="43"/>
      <c r="C29" s="44"/>
      <c r="D29" s="135" t="s">
        <v>103</v>
      </c>
      <c r="E29" s="7" t="s">
        <v>104</v>
      </c>
      <c r="F29" s="7"/>
      <c r="G29" s="6" t="s">
        <v>105</v>
      </c>
      <c r="H29" s="6"/>
      <c r="I29" s="6"/>
      <c r="J29" s="6"/>
      <c r="K29" s="6"/>
      <c r="L29" s="6"/>
      <c r="M29" s="6"/>
      <c r="N29" s="136"/>
    </row>
    <row r="30" spans="1:39" s="21" customFormat="1" x14ac:dyDescent="0.25">
      <c r="B30" s="43"/>
      <c r="C30" s="44"/>
      <c r="D30" s="137" t="s">
        <v>106</v>
      </c>
      <c r="E30" s="7" t="s">
        <v>107</v>
      </c>
      <c r="F30" s="7"/>
      <c r="G30" s="6" t="s">
        <v>108</v>
      </c>
      <c r="H30" s="6"/>
      <c r="I30" s="6"/>
      <c r="J30" s="6"/>
      <c r="K30" s="6"/>
      <c r="L30" s="6"/>
      <c r="M30" s="6"/>
      <c r="N30" s="136"/>
    </row>
    <row r="31" spans="1:39" s="21" customFormat="1" ht="15" x14ac:dyDescent="0.25"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138"/>
    </row>
    <row r="32" spans="1:39" s="21" customFormat="1" ht="15" x14ac:dyDescent="0.25"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</row>
    <row r="33" spans="1:39" s="66" customFormat="1" ht="20.25" x14ac:dyDescent="0.25">
      <c r="A33" s="11"/>
      <c r="B33" s="10" t="s">
        <v>109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spans="1:39" s="77" customFormat="1" ht="23.1" customHeight="1" x14ac:dyDescent="0.25">
      <c r="A34" s="71"/>
      <c r="B34" s="120" t="s">
        <v>127</v>
      </c>
      <c r="C34" s="117" t="s">
        <v>22</v>
      </c>
      <c r="D34" s="128">
        <f t="shared" ref="D34:N34" si="5">STDEV(D6:D8)</f>
        <v>0.28583211855912893</v>
      </c>
      <c r="E34" s="128">
        <f t="shared" si="5"/>
        <v>0.39576929306520631</v>
      </c>
      <c r="F34" s="128">
        <f t="shared" si="5"/>
        <v>0.2628687885618986</v>
      </c>
      <c r="G34" s="128">
        <f t="shared" si="5"/>
        <v>0.34034296427770205</v>
      </c>
      <c r="H34" s="128">
        <f t="shared" si="5"/>
        <v>0.43485629810317827</v>
      </c>
      <c r="I34" s="128">
        <f t="shared" si="5"/>
        <v>0.22007574453658749</v>
      </c>
      <c r="J34" s="128">
        <f t="shared" si="5"/>
        <v>2.5166114784235707E-2</v>
      </c>
      <c r="K34" s="128">
        <f t="shared" si="5"/>
        <v>0.25735837529276839</v>
      </c>
      <c r="L34" s="128">
        <f t="shared" si="5"/>
        <v>0.42712215270731768</v>
      </c>
      <c r="M34" s="128">
        <f t="shared" si="5"/>
        <v>0.27319101986217131</v>
      </c>
      <c r="N34" s="128">
        <f t="shared" si="5"/>
        <v>0.40926763859362292</v>
      </c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</row>
    <row r="35" spans="1:39" s="77" customFormat="1" ht="22.35" customHeight="1" x14ac:dyDescent="0.25">
      <c r="A35" s="71"/>
      <c r="B35" s="123" t="s">
        <v>127</v>
      </c>
      <c r="C35" s="117" t="s">
        <v>98</v>
      </c>
      <c r="D35" s="128">
        <f t="shared" ref="D35:N35" si="6">STDEV(D9:D11)</f>
        <v>0.67485800975711574</v>
      </c>
      <c r="E35" s="128">
        <f t="shared" si="6"/>
        <v>0.51471675058553312</v>
      </c>
      <c r="F35" s="128">
        <f t="shared" si="6"/>
        <v>0.30643106892089139</v>
      </c>
      <c r="G35" s="128">
        <f t="shared" si="6"/>
        <v>0.43405068828421167</v>
      </c>
      <c r="H35" s="128">
        <f t="shared" si="6"/>
        <v>0.62697687357668974</v>
      </c>
      <c r="I35" s="128">
        <f t="shared" si="6"/>
        <v>0.43015501081974344</v>
      </c>
      <c r="J35" s="128">
        <f t="shared" si="6"/>
        <v>0.3650114153466068</v>
      </c>
      <c r="K35" s="128">
        <f t="shared" si="6"/>
        <v>0.24826061575153902</v>
      </c>
      <c r="L35" s="128">
        <f t="shared" si="6"/>
        <v>0.88189190569668652</v>
      </c>
      <c r="M35" s="128">
        <f t="shared" si="6"/>
        <v>1.1417530380953633</v>
      </c>
      <c r="N35" s="128">
        <f t="shared" si="6"/>
        <v>0.86017440092111275</v>
      </c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</row>
    <row r="36" spans="1:39" s="77" customFormat="1" ht="22.35" customHeight="1" x14ac:dyDescent="0.25">
      <c r="A36" s="71"/>
      <c r="B36" s="123" t="s">
        <v>126</v>
      </c>
      <c r="C36" s="117" t="s">
        <v>99</v>
      </c>
      <c r="D36" s="128">
        <f t="shared" ref="D36:N36" si="7">STDEV(D12:D14)</f>
        <v>0.34195516275285764</v>
      </c>
      <c r="E36" s="128">
        <f t="shared" si="7"/>
        <v>0.50520622851795183</v>
      </c>
      <c r="F36" s="128">
        <f t="shared" si="7"/>
        <v>9.9999999999999978E-2</v>
      </c>
      <c r="G36" s="128">
        <f t="shared" si="7"/>
        <v>0.41860880704224612</v>
      </c>
      <c r="H36" s="128">
        <f t="shared" si="7"/>
        <v>0.87133996426959126</v>
      </c>
      <c r="I36" s="128">
        <f t="shared" si="7"/>
        <v>0.233880311270529</v>
      </c>
      <c r="J36" s="128">
        <f t="shared" si="7"/>
        <v>7.2341781380702283E-2</v>
      </c>
      <c r="K36" s="128">
        <f t="shared" si="7"/>
        <v>0.12897028081435405</v>
      </c>
      <c r="L36" s="128">
        <f t="shared" si="7"/>
        <v>0.50862559904118088</v>
      </c>
      <c r="M36" s="128">
        <f t="shared" si="7"/>
        <v>0.49869830559167394</v>
      </c>
      <c r="N36" s="128">
        <f t="shared" si="7"/>
        <v>0.30435724623102595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</row>
    <row r="37" spans="1:39" s="77" customFormat="1" ht="22.35" customHeight="1" x14ac:dyDescent="0.25">
      <c r="A37" s="71"/>
      <c r="B37" s="184" t="s">
        <v>100</v>
      </c>
      <c r="C37" s="117" t="s">
        <v>22</v>
      </c>
      <c r="D37" s="128">
        <f t="shared" ref="D37:N37" si="8">STDEV(D15:D17)</f>
        <v>0.3148015247739438</v>
      </c>
      <c r="E37" s="128">
        <f t="shared" si="8"/>
        <v>0.81733306144639339</v>
      </c>
      <c r="F37" s="128">
        <f t="shared" si="8"/>
        <v>0.20518284528683359</v>
      </c>
      <c r="G37" s="128">
        <f t="shared" si="8"/>
        <v>0.24440403706431149</v>
      </c>
      <c r="H37" s="128">
        <f t="shared" si="8"/>
        <v>0.12741009902410927</v>
      </c>
      <c r="I37" s="128">
        <f t="shared" si="8"/>
        <v>0.14933184523068088</v>
      </c>
      <c r="J37" s="128">
        <f t="shared" si="8"/>
        <v>0.45923850012820133</v>
      </c>
      <c r="K37" s="128">
        <f t="shared" si="8"/>
        <v>0.3716629297271028</v>
      </c>
      <c r="L37" s="128">
        <f t="shared" si="8"/>
        <v>0.27495454169735045</v>
      </c>
      <c r="M37" s="128">
        <f t="shared" si="8"/>
        <v>0.45033320996790793</v>
      </c>
      <c r="N37" s="128">
        <f t="shared" si="8"/>
        <v>0.45829393770083121</v>
      </c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</row>
    <row r="38" spans="1:39" s="77" customFormat="1" ht="22.35" customHeight="1" x14ac:dyDescent="0.25">
      <c r="A38" s="71"/>
      <c r="B38" s="186" t="s">
        <v>100</v>
      </c>
      <c r="C38" s="117" t="s">
        <v>102</v>
      </c>
      <c r="D38" s="128">
        <f t="shared" ref="D38:N38" si="9">STDEV(D18:D20)</f>
        <v>7.094598884597593E-2</v>
      </c>
      <c r="E38" s="128">
        <f t="shared" si="9"/>
        <v>1.9679769646348451</v>
      </c>
      <c r="F38" s="128">
        <f t="shared" si="9"/>
        <v>0.13527749258468758</v>
      </c>
      <c r="G38" s="128">
        <f t="shared" si="9"/>
        <v>0.23459184413217007</v>
      </c>
      <c r="H38" s="128">
        <f t="shared" si="9"/>
        <v>0.20231987873991378</v>
      </c>
      <c r="I38" s="128">
        <f t="shared" si="9"/>
        <v>0.23713568549109934</v>
      </c>
      <c r="J38" s="128">
        <f t="shared" si="9"/>
        <v>0.3404408906109842</v>
      </c>
      <c r="K38" s="128">
        <f t="shared" si="9"/>
        <v>8.504900548115378E-2</v>
      </c>
      <c r="L38" s="128">
        <f t="shared" si="9"/>
        <v>0.11150485789118485</v>
      </c>
      <c r="M38" s="128">
        <f t="shared" si="9"/>
        <v>0.17039170558842737</v>
      </c>
      <c r="N38" s="128">
        <f t="shared" si="9"/>
        <v>0.15099668870541488</v>
      </c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</row>
    <row r="39" spans="1:39" s="66" customFormat="1" ht="20.6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</sheetData>
  <mergeCells count="7">
    <mergeCell ref="B33:N33"/>
    <mergeCell ref="B2:N2"/>
    <mergeCell ref="B22:N22"/>
    <mergeCell ref="E29:F29"/>
    <mergeCell ref="G29:M29"/>
    <mergeCell ref="E30:F30"/>
    <mergeCell ref="G30:M30"/>
  </mergeCells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"/>
  <sheetViews>
    <sheetView zoomScale="55" zoomScaleNormal="55" workbookViewId="0"/>
  </sheetViews>
  <sheetFormatPr defaultColWidth="9.140625" defaultRowHeight="15.75" x14ac:dyDescent="0.25"/>
  <cols>
    <col min="1" max="1" width="3.42578125" style="11" customWidth="1"/>
    <col min="2" max="2" width="28.85546875" style="11" customWidth="1"/>
    <col min="3" max="3" width="32.42578125" style="11" customWidth="1"/>
    <col min="4" max="4" width="15.42578125" style="11" customWidth="1"/>
    <col min="5" max="5" width="15.5703125" style="11" customWidth="1"/>
    <col min="6" max="14" width="15.42578125" style="11" customWidth="1"/>
    <col min="15" max="15" width="9.140625" style="11"/>
    <col min="16" max="16" width="13.28515625" style="11" customWidth="1"/>
    <col min="17" max="17" width="13.140625" style="11" customWidth="1"/>
    <col min="18" max="18" width="23" style="11" customWidth="1"/>
    <col min="19" max="19" width="48.5703125" style="11" customWidth="1"/>
    <col min="20" max="20" width="10.85546875" style="11" customWidth="1"/>
    <col min="21" max="21" width="16.85546875" style="11" customWidth="1"/>
    <col min="22" max="22" width="33.28515625" style="11" customWidth="1"/>
    <col min="23" max="23" width="34.28515625" style="11" customWidth="1"/>
    <col min="24" max="16384" width="9.140625" style="11"/>
  </cols>
  <sheetData>
    <row r="1" spans="1:39" s="66" customFormat="1" x14ac:dyDescent="0.25">
      <c r="A1" s="11"/>
      <c r="B1" s="11"/>
      <c r="C1" s="11"/>
      <c r="D1" s="11"/>
      <c r="E1" s="65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s="66" customFormat="1" x14ac:dyDescent="0.25">
      <c r="A2" s="11"/>
      <c r="B2" s="11"/>
      <c r="C2" s="11"/>
      <c r="D2" s="11"/>
      <c r="E2" s="6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s="66" customFormat="1" x14ac:dyDescent="0.25">
      <c r="A3" s="11"/>
      <c r="B3" s="11"/>
      <c r="C3" s="11"/>
      <c r="D3" s="11"/>
      <c r="E3" s="6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s="66" customFormat="1" ht="22.5" customHeight="1" x14ac:dyDescent="0.25">
      <c r="A4" s="11"/>
      <c r="B4" s="10" t="s">
        <v>110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s="66" customFormat="1" ht="18.600000000000001" customHeight="1" x14ac:dyDescent="0.25">
      <c r="A5" s="11"/>
      <c r="B5" s="140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s="66" customFormat="1" ht="20.100000000000001" customHeight="1" x14ac:dyDescent="0.25">
      <c r="A6" s="11"/>
      <c r="B6" s="140"/>
      <c r="C6" s="141"/>
      <c r="D6" s="143" t="s">
        <v>63</v>
      </c>
      <c r="E6" s="143" t="s">
        <v>47</v>
      </c>
      <c r="F6" s="143" t="s">
        <v>66</v>
      </c>
      <c r="G6" s="144" t="s">
        <v>60</v>
      </c>
      <c r="H6" s="144" t="s">
        <v>51</v>
      </c>
      <c r="I6" s="143" t="s">
        <v>54</v>
      </c>
      <c r="J6" s="143" t="s">
        <v>57</v>
      </c>
      <c r="K6" s="144" t="s">
        <v>35</v>
      </c>
      <c r="L6" s="144" t="s">
        <v>38</v>
      </c>
      <c r="M6" s="143" t="s">
        <v>41</v>
      </c>
      <c r="N6" s="143" t="s">
        <v>44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s="66" customFormat="1" ht="20.25" customHeight="1" x14ac:dyDescent="0.25">
      <c r="A7" s="11"/>
      <c r="B7" s="140"/>
      <c r="C7" s="141"/>
      <c r="D7" s="118" t="s">
        <v>64</v>
      </c>
      <c r="E7" s="118" t="s">
        <v>48</v>
      </c>
      <c r="F7" s="118" t="s">
        <v>67</v>
      </c>
      <c r="G7" s="119" t="s">
        <v>61</v>
      </c>
      <c r="H7" s="119" t="s">
        <v>52</v>
      </c>
      <c r="I7" s="118" t="s">
        <v>55</v>
      </c>
      <c r="J7" s="118" t="s">
        <v>58</v>
      </c>
      <c r="K7" s="119" t="s">
        <v>36</v>
      </c>
      <c r="L7" s="119" t="s">
        <v>39</v>
      </c>
      <c r="M7" s="118" t="s">
        <v>42</v>
      </c>
      <c r="N7" s="118" t="s">
        <v>45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s="66" customFormat="1" ht="20.25" customHeight="1" x14ac:dyDescent="0.25">
      <c r="A8" s="11"/>
      <c r="B8" s="145" t="str">
        <f>'RT-qPCR ΔCP'!B23</f>
        <v>A. fumigatus Af293</v>
      </c>
      <c r="C8" s="146" t="str">
        <f>'RT-qPCR ΔCP'!C23</f>
        <v>untreated</v>
      </c>
      <c r="D8" s="147">
        <f>'RT-qPCR ΔCP'!D23</f>
        <v>-3.1999999999999997</v>
      </c>
      <c r="E8" s="147">
        <f>'RT-qPCR ΔCP'!E23</f>
        <v>-6.2766666666666664</v>
      </c>
      <c r="F8" s="147">
        <f>'RT-qPCR ΔCP'!F23</f>
        <v>-1.25</v>
      </c>
      <c r="G8" s="147">
        <f>'RT-qPCR ΔCP'!G23</f>
        <v>-4.333333333333333</v>
      </c>
      <c r="H8" s="147">
        <f>'RT-qPCR ΔCP'!H23</f>
        <v>-1.5899999999999999</v>
      </c>
      <c r="I8" s="147">
        <f>'RT-qPCR ΔCP'!I23</f>
        <v>-2.4266666666666667</v>
      </c>
      <c r="J8" s="147">
        <f>'RT-qPCR ΔCP'!J23</f>
        <v>-5.6766666666666667</v>
      </c>
      <c r="K8" s="147">
        <f>'RT-qPCR ΔCP'!K23</f>
        <v>-4.8066666666666675</v>
      </c>
      <c r="L8" s="147">
        <f>'RT-qPCR ΔCP'!L23</f>
        <v>-3.7333333333333329</v>
      </c>
      <c r="M8" s="147">
        <f>'RT-qPCR ΔCP'!M23</f>
        <v>-2.5433333333333334</v>
      </c>
      <c r="N8" s="147">
        <f>'RT-qPCR ΔCP'!N23</f>
        <v>-9.31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spans="1:39" s="66" customFormat="1" ht="20.25" customHeight="1" x14ac:dyDescent="0.25">
      <c r="A9" s="11"/>
      <c r="B9" s="145" t="str">
        <f>'RT-qPCR ΔCP'!B24</f>
        <v>A. fumigatus Af293</v>
      </c>
      <c r="C9" s="146" t="str">
        <f>'RT-qPCR ΔCP'!C24</f>
        <v>90 mM NaNO2</v>
      </c>
      <c r="D9" s="147">
        <f>'RT-qPCR ΔCP'!D24</f>
        <v>-3.6333333333333329</v>
      </c>
      <c r="E9" s="147">
        <f>'RT-qPCR ΔCP'!E24</f>
        <v>-2.4466666666666668</v>
      </c>
      <c r="F9" s="147">
        <f>'RT-qPCR ΔCP'!F24</f>
        <v>-1.61</v>
      </c>
      <c r="G9" s="147">
        <f>'RT-qPCR ΔCP'!G24</f>
        <v>-2.2100000000000004</v>
      </c>
      <c r="H9" s="147">
        <f>'RT-qPCR ΔCP'!H24</f>
        <v>-4.4400000000000004</v>
      </c>
      <c r="I9" s="147">
        <f>'RT-qPCR ΔCP'!I24</f>
        <v>-1.1066666666666665</v>
      </c>
      <c r="J9" s="147">
        <f>'RT-qPCR ΔCP'!J24</f>
        <v>-1.7166666666666668</v>
      </c>
      <c r="K9" s="147">
        <f>'RT-qPCR ΔCP'!K24</f>
        <v>2.4833333333333329</v>
      </c>
      <c r="L9" s="147">
        <f>'RT-qPCR ΔCP'!L24</f>
        <v>-1.3466666666666665</v>
      </c>
      <c r="M9" s="147">
        <f>'RT-qPCR ΔCP'!M24</f>
        <v>-4.54</v>
      </c>
      <c r="N9" s="147">
        <f>'RT-qPCR ΔCP'!N24</f>
        <v>-4.580000000000001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1:39" s="66" customFormat="1" ht="20.25" customHeight="1" x14ac:dyDescent="0.25">
      <c r="A10" s="11"/>
      <c r="B10" s="145" t="str">
        <f>'RT-qPCR ΔCP'!B25</f>
        <v>A. fumigatus Af293</v>
      </c>
      <c r="C10" s="146" t="str">
        <f>'RT-qPCR ΔCP'!C25</f>
        <v>135 mM NaNO2</v>
      </c>
      <c r="D10" s="147">
        <f>'RT-qPCR ΔCP'!D25</f>
        <v>-3.8066666666666671</v>
      </c>
      <c r="E10" s="147">
        <f>'RT-qPCR ΔCP'!E25</f>
        <v>-2.6966666666666668</v>
      </c>
      <c r="F10" s="147">
        <f>'RT-qPCR ΔCP'!F25</f>
        <v>-1.1599999999999999</v>
      </c>
      <c r="G10" s="147">
        <f>'RT-qPCR ΔCP'!G25</f>
        <v>-1.5966666666666669</v>
      </c>
      <c r="H10" s="147">
        <f>'RT-qPCR ΔCP'!H25</f>
        <v>-3.1966666666666668</v>
      </c>
      <c r="I10" s="147">
        <f>'RT-qPCR ΔCP'!I25</f>
        <v>-0.73000000000000043</v>
      </c>
      <c r="J10" s="147">
        <f>'RT-qPCR ΔCP'!J25</f>
        <v>-1.5466666666666666</v>
      </c>
      <c r="K10" s="147">
        <f>'RT-qPCR ΔCP'!K25</f>
        <v>2.436666666666667</v>
      </c>
      <c r="L10" s="147">
        <f>'RT-qPCR ΔCP'!L25</f>
        <v>-1.82</v>
      </c>
      <c r="M10" s="147">
        <f>'RT-qPCR ΔCP'!M25</f>
        <v>-3.6199999999999997</v>
      </c>
      <c r="N10" s="147">
        <f>'RT-qPCR ΔCP'!N25</f>
        <v>-4.7166666666666668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66" customFormat="1" ht="20.25" customHeight="1" x14ac:dyDescent="0.25">
      <c r="A11" s="11"/>
      <c r="B11" s="145" t="str">
        <f>'RT-qPCR ΔCP'!B26</f>
        <v>A. fumigatus ΔmeaB</v>
      </c>
      <c r="C11" s="146" t="str">
        <f>'RT-qPCR ΔCP'!C26</f>
        <v>untreated</v>
      </c>
      <c r="D11" s="147">
        <f>'RT-qPCR ΔCP'!D26</f>
        <v>-3.16</v>
      </c>
      <c r="E11" s="147">
        <f>'RT-qPCR ΔCP'!E26</f>
        <v>-16.056666666666668</v>
      </c>
      <c r="F11" s="147">
        <f>'RT-qPCR ΔCP'!F26</f>
        <v>-1.1000000000000003</v>
      </c>
      <c r="G11" s="147">
        <f>'RT-qPCR ΔCP'!G26</f>
        <v>-3.6233333333333335</v>
      </c>
      <c r="H11" s="147">
        <f>'RT-qPCR ΔCP'!H26</f>
        <v>-1.6533333333333333</v>
      </c>
      <c r="I11" s="147">
        <f>'RT-qPCR ΔCP'!I26</f>
        <v>-2.2200000000000002</v>
      </c>
      <c r="J11" s="147">
        <f>'RT-qPCR ΔCP'!J26</f>
        <v>-4.1000000000000005</v>
      </c>
      <c r="K11" s="147">
        <f>'RT-qPCR ΔCP'!K26</f>
        <v>-4.6933333333333342</v>
      </c>
      <c r="L11" s="147">
        <f>'RT-qPCR ΔCP'!L26</f>
        <v>-4.18</v>
      </c>
      <c r="M11" s="147">
        <f>'RT-qPCR ΔCP'!M26</f>
        <v>-3.53</v>
      </c>
      <c r="N11" s="147">
        <f>'RT-qPCR ΔCP'!N26</f>
        <v>-9.2933333333333312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66" customFormat="1" ht="20.25" customHeight="1" x14ac:dyDescent="0.25">
      <c r="A12" s="11"/>
      <c r="B12" s="145" t="str">
        <f>'RT-qPCR ΔCP'!B27</f>
        <v>A. fumigatus ΔmeaB</v>
      </c>
      <c r="C12" s="146" t="str">
        <f>'RT-qPCR ΔCP'!C27</f>
        <v>90 mM NaNO2</v>
      </c>
      <c r="D12" s="147">
        <f>'RT-qPCR ΔCP'!D27</f>
        <v>-3.8066666666666666</v>
      </c>
      <c r="E12" s="147">
        <f>'RT-qPCR ΔCP'!E27</f>
        <v>-13.516666666666666</v>
      </c>
      <c r="F12" s="147">
        <f>'RT-qPCR ΔCP'!F27</f>
        <v>-0.95999999999999963</v>
      </c>
      <c r="G12" s="147">
        <f>'RT-qPCR ΔCP'!G27</f>
        <v>-1.1733333333333338</v>
      </c>
      <c r="H12" s="147">
        <f>'RT-qPCR ΔCP'!H27</f>
        <v>-3.5733333333333328</v>
      </c>
      <c r="I12" s="147">
        <f>'RT-qPCR ΔCP'!I27</f>
        <v>-1.0766666666666664</v>
      </c>
      <c r="J12" s="147">
        <f>'RT-qPCR ΔCP'!J27</f>
        <v>-0.72999999999999965</v>
      </c>
      <c r="K12" s="147">
        <f>'RT-qPCR ΔCP'!K27</f>
        <v>1.593333333333333</v>
      </c>
      <c r="L12" s="147">
        <f>'RT-qPCR ΔCP'!L27</f>
        <v>-2.9033333333333329</v>
      </c>
      <c r="M12" s="147">
        <f>'RT-qPCR ΔCP'!M27</f>
        <v>-2.5266666666666668</v>
      </c>
      <c r="N12" s="147">
        <f>'RT-qPCR ΔCP'!N27</f>
        <v>-4.5599999999999996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66" customFormat="1" ht="18.600000000000001" customHeight="1" x14ac:dyDescent="0.25">
      <c r="A13" s="1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66" customFormat="1" ht="18.600000000000001" customHeight="1" x14ac:dyDescent="0.25">
      <c r="A14" s="1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66" customFormat="1" ht="18.600000000000001" customHeight="1" x14ac:dyDescent="0.25">
      <c r="A15" s="1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s="66" customFormat="1" ht="22.35" customHeight="1" x14ac:dyDescent="0.25">
      <c r="A16" s="11"/>
      <c r="B16" s="5" t="s">
        <v>111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s="66" customFormat="1" ht="22.5" customHeight="1" x14ac:dyDescent="0.25">
      <c r="A17" s="11"/>
      <c r="B17" s="148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5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s="66" customFormat="1" ht="22.5" customHeight="1" x14ac:dyDescent="0.25">
      <c r="A18" s="11"/>
      <c r="B18" s="148"/>
      <c r="C18" s="149"/>
      <c r="D18" s="151" t="s">
        <v>63</v>
      </c>
      <c r="E18" s="151" t="s">
        <v>47</v>
      </c>
      <c r="F18" s="151" t="s">
        <v>66</v>
      </c>
      <c r="G18" s="152" t="s">
        <v>60</v>
      </c>
      <c r="H18" s="152" t="s">
        <v>51</v>
      </c>
      <c r="I18" s="151" t="s">
        <v>54</v>
      </c>
      <c r="J18" s="151" t="s">
        <v>57</v>
      </c>
      <c r="K18" s="152" t="s">
        <v>35</v>
      </c>
      <c r="L18" s="152" t="s">
        <v>38</v>
      </c>
      <c r="M18" s="151" t="s">
        <v>41</v>
      </c>
      <c r="N18" s="151" t="s">
        <v>44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</row>
    <row r="19" spans="1:39" s="66" customFormat="1" ht="20.25" customHeight="1" x14ac:dyDescent="0.25">
      <c r="A19" s="11"/>
      <c r="B19" s="153"/>
      <c r="C19" s="154"/>
      <c r="D19" s="155" t="s">
        <v>64</v>
      </c>
      <c r="E19" s="155" t="s">
        <v>48</v>
      </c>
      <c r="F19" s="155" t="s">
        <v>67</v>
      </c>
      <c r="G19" s="156" t="s">
        <v>61</v>
      </c>
      <c r="H19" s="156" t="s">
        <v>52</v>
      </c>
      <c r="I19" s="155" t="s">
        <v>55</v>
      </c>
      <c r="J19" s="155" t="s">
        <v>58</v>
      </c>
      <c r="K19" s="156" t="s">
        <v>36</v>
      </c>
      <c r="L19" s="156" t="s">
        <v>39</v>
      </c>
      <c r="M19" s="155" t="s">
        <v>42</v>
      </c>
      <c r="N19" s="155" t="s">
        <v>45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1:39" s="66" customFormat="1" ht="20.25" customHeight="1" x14ac:dyDescent="0.25">
      <c r="A20" s="11"/>
      <c r="B20" s="157" t="s">
        <v>112</v>
      </c>
      <c r="C20" s="157" t="s">
        <v>113</v>
      </c>
      <c r="D20" s="158">
        <f t="shared" ref="D20:N20" si="0">D9-D8</f>
        <v>-0.43333333333333313</v>
      </c>
      <c r="E20" s="158">
        <f t="shared" si="0"/>
        <v>3.8299999999999996</v>
      </c>
      <c r="F20" s="158">
        <f t="shared" si="0"/>
        <v>-0.3600000000000001</v>
      </c>
      <c r="G20" s="158">
        <f t="shared" si="0"/>
        <v>2.1233333333333326</v>
      </c>
      <c r="H20" s="158">
        <f t="shared" si="0"/>
        <v>-2.8500000000000005</v>
      </c>
      <c r="I20" s="158">
        <f t="shared" si="0"/>
        <v>1.3200000000000003</v>
      </c>
      <c r="J20" s="158">
        <f t="shared" si="0"/>
        <v>3.96</v>
      </c>
      <c r="K20" s="158">
        <f t="shared" si="0"/>
        <v>7.2900000000000009</v>
      </c>
      <c r="L20" s="158">
        <f t="shared" si="0"/>
        <v>2.3866666666666667</v>
      </c>
      <c r="M20" s="158">
        <f t="shared" si="0"/>
        <v>-1.9966666666666666</v>
      </c>
      <c r="N20" s="158">
        <f t="shared" si="0"/>
        <v>4.7299999999999995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39" s="66" customFormat="1" ht="20.25" customHeight="1" x14ac:dyDescent="0.25">
      <c r="A21" s="11"/>
      <c r="B21" s="157" t="s">
        <v>114</v>
      </c>
      <c r="C21" s="157" t="s">
        <v>113</v>
      </c>
      <c r="D21" s="158">
        <f t="shared" ref="D21:N21" si="1">D10-D8</f>
        <v>-0.60666666666666735</v>
      </c>
      <c r="E21" s="158">
        <f t="shared" si="1"/>
        <v>3.5799999999999996</v>
      </c>
      <c r="F21" s="158">
        <f t="shared" si="1"/>
        <v>9.000000000000008E-2</v>
      </c>
      <c r="G21" s="158">
        <f t="shared" si="1"/>
        <v>2.7366666666666664</v>
      </c>
      <c r="H21" s="158">
        <f t="shared" si="1"/>
        <v>-1.6066666666666669</v>
      </c>
      <c r="I21" s="158">
        <f t="shared" si="1"/>
        <v>1.6966666666666663</v>
      </c>
      <c r="J21" s="158">
        <f t="shared" si="1"/>
        <v>4.13</v>
      </c>
      <c r="K21" s="158">
        <f t="shared" si="1"/>
        <v>7.2433333333333341</v>
      </c>
      <c r="L21" s="158">
        <f t="shared" si="1"/>
        <v>1.9133333333333329</v>
      </c>
      <c r="M21" s="158">
        <f t="shared" si="1"/>
        <v>-1.0766666666666662</v>
      </c>
      <c r="N21" s="158">
        <f t="shared" si="1"/>
        <v>4.5933333333333337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1:39" s="66" customFormat="1" ht="20.25" customHeight="1" x14ac:dyDescent="0.25">
      <c r="A22" s="11"/>
      <c r="B22" s="157" t="s">
        <v>115</v>
      </c>
      <c r="C22" s="157" t="s">
        <v>116</v>
      </c>
      <c r="D22" s="158">
        <f>D12-D11</f>
        <v>-0.6466666666666665</v>
      </c>
      <c r="E22" s="159" t="s">
        <v>117</v>
      </c>
      <c r="F22" s="158">
        <f t="shared" ref="F22:N22" si="2">F12-F11</f>
        <v>0.14000000000000068</v>
      </c>
      <c r="G22" s="158">
        <f t="shared" si="2"/>
        <v>2.4499999999999997</v>
      </c>
      <c r="H22" s="158">
        <f t="shared" si="2"/>
        <v>-1.9199999999999995</v>
      </c>
      <c r="I22" s="158">
        <f t="shared" si="2"/>
        <v>1.1433333333333338</v>
      </c>
      <c r="J22" s="158">
        <f t="shared" si="2"/>
        <v>3.370000000000001</v>
      </c>
      <c r="K22" s="158">
        <f t="shared" si="2"/>
        <v>6.2866666666666671</v>
      </c>
      <c r="L22" s="158">
        <f t="shared" si="2"/>
        <v>1.2766666666666668</v>
      </c>
      <c r="M22" s="158">
        <f t="shared" si="2"/>
        <v>1.003333333333333</v>
      </c>
      <c r="N22" s="158">
        <f t="shared" si="2"/>
        <v>4.7333333333333316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39" s="66" customFormat="1" ht="20.25" customHeight="1" x14ac:dyDescent="0.25">
      <c r="A23" s="11"/>
      <c r="B23" s="157" t="s">
        <v>118</v>
      </c>
      <c r="C23" s="157" t="s">
        <v>113</v>
      </c>
      <c r="D23" s="158">
        <f>D11-D8</f>
        <v>3.9999999999999591E-2</v>
      </c>
      <c r="E23" s="159" t="s">
        <v>117</v>
      </c>
      <c r="F23" s="158">
        <f t="shared" ref="F23:N23" si="3">F11-F8</f>
        <v>0.14999999999999969</v>
      </c>
      <c r="G23" s="158">
        <f t="shared" si="3"/>
        <v>0.70999999999999952</v>
      </c>
      <c r="H23" s="158">
        <f t="shared" si="3"/>
        <v>-6.3333333333333464E-2</v>
      </c>
      <c r="I23" s="158">
        <f t="shared" si="3"/>
        <v>0.20666666666666655</v>
      </c>
      <c r="J23" s="158">
        <f t="shared" si="3"/>
        <v>1.5766666666666662</v>
      </c>
      <c r="K23" s="158">
        <f t="shared" si="3"/>
        <v>0.11333333333333329</v>
      </c>
      <c r="L23" s="158">
        <f t="shared" si="3"/>
        <v>-0.44666666666666677</v>
      </c>
      <c r="M23" s="158">
        <f t="shared" si="3"/>
        <v>-0.98666666666666636</v>
      </c>
      <c r="N23" s="158">
        <f t="shared" si="3"/>
        <v>1.6666666666669272E-2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1:39" s="66" customFormat="1" ht="19.7" customHeight="1" x14ac:dyDescent="0.25">
      <c r="A24" s="11"/>
      <c r="B24" s="157" t="s">
        <v>115</v>
      </c>
      <c r="C24" s="157" t="s">
        <v>119</v>
      </c>
      <c r="D24" s="158">
        <f>D12-D9</f>
        <v>-0.17333333333333378</v>
      </c>
      <c r="E24" s="159" t="s">
        <v>117</v>
      </c>
      <c r="F24" s="158">
        <f t="shared" ref="F24:N24" si="4">F12-F9</f>
        <v>0.65000000000000047</v>
      </c>
      <c r="G24" s="158">
        <f t="shared" si="4"/>
        <v>1.0366666666666666</v>
      </c>
      <c r="H24" s="158">
        <f t="shared" si="4"/>
        <v>0.86666666666666758</v>
      </c>
      <c r="I24" s="158">
        <f t="shared" si="4"/>
        <v>3.0000000000000027E-2</v>
      </c>
      <c r="J24" s="158">
        <f t="shared" si="4"/>
        <v>0.98666666666666714</v>
      </c>
      <c r="K24" s="158">
        <f t="shared" si="4"/>
        <v>-0.8899999999999999</v>
      </c>
      <c r="L24" s="158">
        <f t="shared" si="4"/>
        <v>-1.5566666666666664</v>
      </c>
      <c r="M24" s="158">
        <f t="shared" si="4"/>
        <v>2.0133333333333332</v>
      </c>
      <c r="N24" s="158">
        <f t="shared" si="4"/>
        <v>2.000000000000135E-2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39" s="66" customFormat="1" ht="19.7" customHeight="1" x14ac:dyDescent="0.25">
      <c r="A25" s="11"/>
      <c r="B25" s="157" t="s">
        <v>115</v>
      </c>
      <c r="C25" s="157" t="s">
        <v>120</v>
      </c>
      <c r="D25" s="158">
        <f>D12-D10</f>
        <v>0</v>
      </c>
      <c r="E25" s="159" t="s">
        <v>117</v>
      </c>
      <c r="F25" s="158">
        <f t="shared" ref="F25:N25" si="5">F12-F10</f>
        <v>0.20000000000000029</v>
      </c>
      <c r="G25" s="158">
        <f t="shared" si="5"/>
        <v>0.42333333333333312</v>
      </c>
      <c r="H25" s="158">
        <f t="shared" si="5"/>
        <v>-0.37666666666666604</v>
      </c>
      <c r="I25" s="158">
        <f t="shared" si="5"/>
        <v>-0.34666666666666601</v>
      </c>
      <c r="J25" s="158">
        <f t="shared" si="5"/>
        <v>0.81666666666666698</v>
      </c>
      <c r="K25" s="158">
        <f t="shared" si="5"/>
        <v>-0.84333333333333393</v>
      </c>
      <c r="L25" s="158">
        <f t="shared" si="5"/>
        <v>-1.0833333333333328</v>
      </c>
      <c r="M25" s="158">
        <f t="shared" si="5"/>
        <v>1.0933333333333328</v>
      </c>
      <c r="N25" s="158">
        <f t="shared" si="5"/>
        <v>0.15666666666666718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39" s="66" customFormat="1" ht="18.600000000000001" customHeight="1" x14ac:dyDescent="0.25">
      <c r="A26" s="1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39" s="66" customFormat="1" ht="18.600000000000001" customHeight="1" x14ac:dyDescent="0.25">
      <c r="A27" s="1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</row>
    <row r="28" spans="1:39" s="66" customFormat="1" ht="22.35" customHeight="1" x14ac:dyDescent="0.25">
      <c r="A28" s="11"/>
      <c r="B28" s="4" t="s">
        <v>121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</row>
    <row r="29" spans="1:39" s="66" customFormat="1" ht="18.600000000000001" customHeight="1" x14ac:dyDescent="0.25">
      <c r="A29" s="11"/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2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1:39" s="66" customFormat="1" ht="20.100000000000001" customHeight="1" x14ac:dyDescent="0.25">
      <c r="A30" s="11"/>
      <c r="B30" s="160"/>
      <c r="C30" s="161"/>
      <c r="D30" s="163" t="s">
        <v>63</v>
      </c>
      <c r="E30" s="163" t="s">
        <v>47</v>
      </c>
      <c r="F30" s="163" t="s">
        <v>66</v>
      </c>
      <c r="G30" s="164" t="s">
        <v>60</v>
      </c>
      <c r="H30" s="164" t="s">
        <v>51</v>
      </c>
      <c r="I30" s="163" t="s">
        <v>54</v>
      </c>
      <c r="J30" s="163" t="s">
        <v>57</v>
      </c>
      <c r="K30" s="164" t="s">
        <v>35</v>
      </c>
      <c r="L30" s="164" t="s">
        <v>38</v>
      </c>
      <c r="M30" s="163" t="s">
        <v>41</v>
      </c>
      <c r="N30" s="163" t="s">
        <v>44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1:39" s="66" customFormat="1" ht="20.25" customHeight="1" x14ac:dyDescent="0.25">
      <c r="A31" s="11"/>
      <c r="B31" s="160"/>
      <c r="C31" s="161"/>
      <c r="D31" s="165" t="s">
        <v>64</v>
      </c>
      <c r="E31" s="165" t="s">
        <v>48</v>
      </c>
      <c r="F31" s="165" t="s">
        <v>67</v>
      </c>
      <c r="G31" s="166" t="s">
        <v>61</v>
      </c>
      <c r="H31" s="166" t="s">
        <v>52</v>
      </c>
      <c r="I31" s="165" t="s">
        <v>55</v>
      </c>
      <c r="J31" s="165" t="s">
        <v>58</v>
      </c>
      <c r="K31" s="166" t="s">
        <v>36</v>
      </c>
      <c r="L31" s="166" t="s">
        <v>39</v>
      </c>
      <c r="M31" s="165" t="s">
        <v>42</v>
      </c>
      <c r="N31" s="165" t="s">
        <v>45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1:39" s="66" customFormat="1" ht="20.25" customHeight="1" x14ac:dyDescent="0.25">
      <c r="A32" s="11"/>
      <c r="B32" s="167" t="s">
        <v>112</v>
      </c>
      <c r="C32" s="167" t="s">
        <v>113</v>
      </c>
      <c r="D32" s="168">
        <v>-1.0943499546286299</v>
      </c>
      <c r="E32" s="168">
        <v>2.8674162119778202</v>
      </c>
      <c r="F32" s="168">
        <v>-1.1097353915793799</v>
      </c>
      <c r="G32" s="168">
        <v>1.0453951889999999</v>
      </c>
      <c r="H32" s="168">
        <v>-3.9726675939999998</v>
      </c>
      <c r="I32" s="168">
        <v>0.149676157</v>
      </c>
      <c r="J32" s="168">
        <v>2.3664102960000002</v>
      </c>
      <c r="K32" s="168">
        <v>6.2292414840000001</v>
      </c>
      <c r="L32" s="168">
        <v>2.2257713479999999</v>
      </c>
      <c r="M32" s="168">
        <v>-2.6325672440000001</v>
      </c>
      <c r="N32" s="168">
        <v>4.5582865510000001</v>
      </c>
      <c r="O32" s="11"/>
      <c r="P32" s="169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1:39" s="66" customFormat="1" ht="20.25" customHeight="1" x14ac:dyDescent="0.25">
      <c r="A33" s="11"/>
      <c r="B33" s="167" t="s">
        <v>114</v>
      </c>
      <c r="C33" s="167" t="s">
        <v>113</v>
      </c>
      <c r="D33" s="168">
        <v>-1.4145853519622</v>
      </c>
      <c r="E33" s="168">
        <v>2.0478071823668098</v>
      </c>
      <c r="F33" s="168">
        <v>-0.76740107772299004</v>
      </c>
      <c r="G33" s="168">
        <v>1.5217704599999999</v>
      </c>
      <c r="H33" s="168">
        <v>-1.956374074</v>
      </c>
      <c r="I33" s="168">
        <v>0.38284437500000001</v>
      </c>
      <c r="J33" s="168">
        <v>2.6654443329999999</v>
      </c>
      <c r="K33" s="168">
        <v>6.3884176420000003</v>
      </c>
      <c r="L33" s="168">
        <v>1.4745223629999999</v>
      </c>
      <c r="M33" s="168">
        <v>-1.8595554830000001</v>
      </c>
      <c r="N33" s="168">
        <v>4.3917223659999998</v>
      </c>
      <c r="O33" s="11"/>
      <c r="P33" s="169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spans="1:39" s="66" customFormat="1" ht="20.25" customHeight="1" x14ac:dyDescent="0.25">
      <c r="A34" s="11"/>
      <c r="B34" s="167" t="s">
        <v>115</v>
      </c>
      <c r="C34" s="167" t="s">
        <v>116</v>
      </c>
      <c r="D34" s="168">
        <v>-1.8773592269074599</v>
      </c>
      <c r="E34" s="170" t="s">
        <v>117</v>
      </c>
      <c r="F34" s="168">
        <v>-0.65372063984960704</v>
      </c>
      <c r="G34" s="168">
        <v>1.546885032</v>
      </c>
      <c r="H34" s="168">
        <v>-2.3421606970000002</v>
      </c>
      <c r="I34" s="168">
        <v>5.2455732999999997E-2</v>
      </c>
      <c r="J34" s="168">
        <v>2.5090139420000002</v>
      </c>
      <c r="K34" s="168">
        <v>5.5694893260000002</v>
      </c>
      <c r="L34" s="168">
        <v>1.133303019</v>
      </c>
      <c r="M34" s="168">
        <v>0.49433215200000002</v>
      </c>
      <c r="N34" s="168">
        <v>4.5080346420000001</v>
      </c>
      <c r="O34" s="11"/>
      <c r="P34" s="169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1:39" s="66" customFormat="1" ht="20.25" customHeight="1" x14ac:dyDescent="0.25">
      <c r="A35" s="11"/>
      <c r="B35" s="167" t="s">
        <v>118</v>
      </c>
      <c r="C35" s="167" t="s">
        <v>113</v>
      </c>
      <c r="D35" s="168">
        <v>0.250070115138815</v>
      </c>
      <c r="E35" s="170" t="s">
        <v>117</v>
      </c>
      <c r="F35" s="168">
        <v>9.2739059799621895E-2</v>
      </c>
      <c r="G35" s="168">
        <v>0.71544057900000002</v>
      </c>
      <c r="H35" s="168">
        <v>-0.34152110299999999</v>
      </c>
      <c r="I35" s="168">
        <v>8.0282993999999996E-2</v>
      </c>
      <c r="J35" s="168">
        <v>1.0449631800000001</v>
      </c>
      <c r="K35" s="168">
        <v>0.46990631900000002</v>
      </c>
      <c r="L35" s="168">
        <v>-0.111963243</v>
      </c>
      <c r="M35" s="168">
        <v>-0.67430803699999997</v>
      </c>
      <c r="N35" s="168">
        <v>0.67181011499999999</v>
      </c>
      <c r="O35" s="11"/>
      <c r="P35" s="169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</row>
    <row r="36" spans="1:39" s="66" customFormat="1" ht="19.7" customHeight="1" x14ac:dyDescent="0.25">
      <c r="A36" s="11"/>
      <c r="B36" s="167" t="s">
        <v>115</v>
      </c>
      <c r="C36" s="167" t="s">
        <v>119</v>
      </c>
      <c r="D36" s="168">
        <v>-0.53293915714002005</v>
      </c>
      <c r="E36" s="170" t="s">
        <v>117</v>
      </c>
      <c r="F36" s="168">
        <v>0.54875381152939295</v>
      </c>
      <c r="G36" s="168">
        <v>1.2169304219999999</v>
      </c>
      <c r="H36" s="168">
        <v>1.288985794</v>
      </c>
      <c r="I36" s="168">
        <v>-1.693743E-2</v>
      </c>
      <c r="J36" s="168">
        <v>1.1875668269999999</v>
      </c>
      <c r="K36" s="168">
        <v>-0.18984583899999999</v>
      </c>
      <c r="L36" s="168">
        <v>-1.2044315720000001</v>
      </c>
      <c r="M36" s="168">
        <v>2.4525913579999998</v>
      </c>
      <c r="N36" s="168">
        <v>0.62155820500000003</v>
      </c>
      <c r="O36" s="11"/>
      <c r="P36" s="169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</row>
    <row r="37" spans="1:39" s="66" customFormat="1" ht="19.7" customHeight="1" x14ac:dyDescent="0.25">
      <c r="A37" s="11"/>
      <c r="B37" s="167" t="s">
        <v>115</v>
      </c>
      <c r="C37" s="167" t="s">
        <v>120</v>
      </c>
      <c r="D37" s="168">
        <v>-0.21270375980644199</v>
      </c>
      <c r="E37" s="170" t="s">
        <v>117</v>
      </c>
      <c r="F37" s="168">
        <v>0.20641949767300499</v>
      </c>
      <c r="G37" s="168">
        <v>0.74055515100000002</v>
      </c>
      <c r="H37" s="168">
        <v>-0.72730772600000004</v>
      </c>
      <c r="I37" s="168">
        <v>-0.25010564899999999</v>
      </c>
      <c r="J37" s="168">
        <v>0.88853278899999999</v>
      </c>
      <c r="K37" s="168">
        <v>-0.349021996</v>
      </c>
      <c r="L37" s="168">
        <v>-0.453182588</v>
      </c>
      <c r="M37" s="168">
        <v>1.6795795979999999</v>
      </c>
      <c r="N37" s="168">
        <v>0.78812239100000003</v>
      </c>
      <c r="O37" s="11"/>
      <c r="P37" s="169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s="66" customForma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67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s="66" customFormat="1" ht="23.85" customHeight="1" x14ac:dyDescent="0.25">
      <c r="A39" s="11"/>
      <c r="B39" s="3" t="s">
        <v>122</v>
      </c>
      <c r="C39" s="3"/>
      <c r="D39" s="3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1"/>
      <c r="P39" s="67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s="66" customFormat="1" ht="20.25" x14ac:dyDescent="0.25">
      <c r="A40" s="11"/>
      <c r="B40" s="171"/>
      <c r="C40" s="172"/>
      <c r="D40" s="173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1"/>
      <c r="P40" s="67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s="66" customFormat="1" ht="20.25" x14ac:dyDescent="0.25">
      <c r="A41" s="11"/>
      <c r="B41" s="171"/>
      <c r="C41" s="174"/>
      <c r="D41" s="175" t="s">
        <v>123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1"/>
      <c r="P41" s="67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s="66" customFormat="1" ht="19.5" x14ac:dyDescent="0.25">
      <c r="A42" s="11"/>
      <c r="B42" s="2" t="s">
        <v>124</v>
      </c>
      <c r="C42" s="2"/>
      <c r="D42" s="176">
        <f>CORREL(D20:N25,D32:N37)</f>
        <v>0.95788465534281308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67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66" customFormat="1" x14ac:dyDescent="0.25">
      <c r="A43" s="11"/>
      <c r="B43" s="177"/>
      <c r="C43" s="178"/>
      <c r="D43" s="179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67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s="66" customFormat="1" ht="19.5" x14ac:dyDescent="0.25">
      <c r="A44" s="11"/>
      <c r="B44" s="1" t="s">
        <v>125</v>
      </c>
      <c r="C44" s="1"/>
      <c r="D44" s="179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67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s="66" customFormat="1" x14ac:dyDescent="0.25">
      <c r="A45" s="11"/>
      <c r="B45" s="177"/>
      <c r="C45" s="178"/>
      <c r="D45" s="175" t="s">
        <v>123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67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s="66" customFormat="1" ht="20.25" x14ac:dyDescent="0.25">
      <c r="A46" s="11"/>
      <c r="B46" s="187" t="s">
        <v>128</v>
      </c>
      <c r="C46" s="188" t="s">
        <v>113</v>
      </c>
      <c r="D46" s="180">
        <f>CORREL(D20:N20,D32:N32)</f>
        <v>0.99009161903050125</v>
      </c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2"/>
      <c r="P46" s="169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s="66" customFormat="1" ht="20.25" x14ac:dyDescent="0.25">
      <c r="A47" s="11"/>
      <c r="B47" s="189" t="s">
        <v>129</v>
      </c>
      <c r="C47" s="190" t="s">
        <v>113</v>
      </c>
      <c r="D47" s="180">
        <f>CORREL(D21:N21,D33:N33)</f>
        <v>0.98650283686837448</v>
      </c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s="66" customFormat="1" ht="20.25" x14ac:dyDescent="0.25">
      <c r="A48" s="11"/>
      <c r="B48" s="191" t="s">
        <v>130</v>
      </c>
      <c r="C48" s="192" t="s">
        <v>116</v>
      </c>
      <c r="D48" s="180">
        <f>CORREL(D22:N22,D34:N34)</f>
        <v>0.99034824794979026</v>
      </c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1:39" s="66" customFormat="1" ht="18.75" x14ac:dyDescent="0.25">
      <c r="A49" s="11"/>
      <c r="B49" s="193" t="s">
        <v>118</v>
      </c>
      <c r="C49" s="194" t="s">
        <v>113</v>
      </c>
      <c r="D49" s="180">
        <f>CORREL(D23:N23,D35:N35)</f>
        <v>0.85643502427279261</v>
      </c>
      <c r="E49" s="183"/>
      <c r="F49" s="181"/>
      <c r="G49" s="181"/>
      <c r="H49" s="181"/>
      <c r="I49" s="181"/>
      <c r="J49" s="181"/>
      <c r="K49" s="181"/>
      <c r="L49" s="181"/>
      <c r="M49" s="181"/>
      <c r="N49" s="18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1:39" s="66" customFormat="1" ht="20.25" x14ac:dyDescent="0.25">
      <c r="A50" s="11"/>
      <c r="B50" s="195" t="s">
        <v>131</v>
      </c>
      <c r="C50" s="196" t="s">
        <v>132</v>
      </c>
      <c r="D50" s="180">
        <f>CORREL(D23:N23,D35:N35)</f>
        <v>0.85643502427279261</v>
      </c>
      <c r="E50" s="183"/>
      <c r="F50" s="181"/>
      <c r="G50" s="181"/>
      <c r="H50" s="181"/>
      <c r="I50" s="181"/>
      <c r="J50" s="181"/>
      <c r="K50" s="181"/>
      <c r="L50" s="181"/>
      <c r="M50" s="181"/>
      <c r="N50" s="18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1:39" s="66" customFormat="1" ht="20.25" x14ac:dyDescent="0.25">
      <c r="A51" s="11"/>
      <c r="B51" s="197" t="s">
        <v>133</v>
      </c>
      <c r="C51" s="198" t="s">
        <v>134</v>
      </c>
      <c r="D51" s="180">
        <f>CORREL(D25:N25,D37:N37)</f>
        <v>0.88375893800892935</v>
      </c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</sheetData>
  <mergeCells count="6">
    <mergeCell ref="B44:C44"/>
    <mergeCell ref="B4:N4"/>
    <mergeCell ref="B16:N16"/>
    <mergeCell ref="B28:N28"/>
    <mergeCell ref="B39:D39"/>
    <mergeCell ref="B42:C42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Overview</vt:lpstr>
      <vt:lpstr>RNAseq alignment stats</vt:lpstr>
      <vt:lpstr>RNASeq PCA</vt:lpstr>
      <vt:lpstr>RT-qPCR genes</vt:lpstr>
      <vt:lpstr>RT-qPCR primers</vt:lpstr>
      <vt:lpstr>RT-qPCR ΔCP</vt:lpstr>
      <vt:lpstr>RT-qPCR and RNASeq</vt:lpstr>
      <vt:lpstr>'RNAseq alignment stats'!pcaplot_coords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Tanar</cp:lastModifiedBy>
  <cp:revision>99</cp:revision>
  <dcterms:created xsi:type="dcterms:W3CDTF">2015-06-05T18:19:34Z</dcterms:created>
  <dcterms:modified xsi:type="dcterms:W3CDTF">2025-03-30T16:50:19Z</dcterms:modified>
  <dc:language>hu-HU</dc:language>
</cp:coreProperties>
</file>