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onikaward/Desktop/Zfy KI Paper/August 2025/BMC Genomics/Revision/Figures Revision/"/>
    </mc:Choice>
  </mc:AlternateContent>
  <xr:revisionPtr revIDLastSave="0" documentId="13_ncr:1_{DB3D8944-FA53-DC45-B52A-D84EB3E0F356}" xr6:coauthVersionLast="47" xr6:coauthVersionMax="47" xr10:uidLastSave="{00000000-0000-0000-0000-000000000000}"/>
  <bookViews>
    <workbookView xWindow="1340" yWindow="1060" windowWidth="17500" windowHeight="25080" activeTab="1" xr2:uid="{00000000-000D-0000-FFFF-FFFF00000000}"/>
  </bookViews>
  <sheets>
    <sheet name="Fig. 3B" sheetId="1" r:id="rId1"/>
    <sheet name="Fig. S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2" l="1"/>
  <c r="E50" i="2" s="1"/>
  <c r="D49" i="2"/>
  <c r="E49" i="2" s="1"/>
  <c r="K48" i="2"/>
  <c r="L48" i="2" s="1"/>
  <c r="D48" i="2"/>
  <c r="E48" i="2" s="1"/>
  <c r="K47" i="2"/>
  <c r="L47" i="2" s="1"/>
  <c r="D47" i="2"/>
  <c r="E47" i="2" s="1"/>
  <c r="K46" i="2"/>
  <c r="L46" i="2" s="1"/>
  <c r="D46" i="2"/>
  <c r="E46" i="2" s="1"/>
  <c r="K45" i="2"/>
  <c r="L45" i="2" s="1"/>
  <c r="D45" i="2"/>
  <c r="E45" i="2" s="1"/>
  <c r="K44" i="2"/>
  <c r="L44" i="2" s="1"/>
  <c r="D44" i="2"/>
  <c r="E44" i="2" s="1"/>
  <c r="K43" i="2"/>
  <c r="L43" i="2" s="1"/>
  <c r="D43" i="2"/>
  <c r="E43" i="2" s="1"/>
  <c r="D39" i="2"/>
  <c r="E39" i="2" s="1"/>
  <c r="D38" i="2"/>
  <c r="E38" i="2" s="1"/>
  <c r="K37" i="2"/>
  <c r="L37" i="2" s="1"/>
  <c r="D37" i="2"/>
  <c r="E37" i="2" s="1"/>
  <c r="K36" i="2"/>
  <c r="L36" i="2" s="1"/>
  <c r="D36" i="2"/>
  <c r="E36" i="2" s="1"/>
  <c r="K35" i="2"/>
  <c r="L35" i="2" s="1"/>
  <c r="D35" i="2"/>
  <c r="E35" i="2" s="1"/>
  <c r="K34" i="2"/>
  <c r="L34" i="2" s="1"/>
  <c r="D34" i="2"/>
  <c r="E34" i="2" s="1"/>
  <c r="K33" i="2"/>
  <c r="L33" i="2" s="1"/>
  <c r="D33" i="2"/>
  <c r="E33" i="2" s="1"/>
  <c r="K32" i="2"/>
  <c r="L32" i="2" s="1"/>
  <c r="D32" i="2"/>
  <c r="E32" i="2" s="1"/>
  <c r="D28" i="2"/>
  <c r="D27" i="2"/>
  <c r="K26" i="2"/>
  <c r="D26" i="2"/>
  <c r="K25" i="2"/>
  <c r="D25" i="2"/>
  <c r="K24" i="2"/>
  <c r="D24" i="2"/>
  <c r="K23" i="2"/>
  <c r="D23" i="2"/>
  <c r="K22" i="2"/>
  <c r="D22" i="2"/>
  <c r="K21" i="2"/>
  <c r="D21" i="2"/>
  <c r="S62" i="1" l="1"/>
  <c r="F57" i="1"/>
  <c r="D60" i="1" s="1"/>
  <c r="T57" i="1"/>
  <c r="M57" i="1"/>
  <c r="T48" i="1"/>
  <c r="T39" i="1"/>
  <c r="T30" i="1"/>
  <c r="T18" i="1"/>
  <c r="M48" i="1"/>
  <c r="M30" i="1"/>
  <c r="M39" i="1"/>
  <c r="M18" i="1"/>
  <c r="F48" i="1"/>
  <c r="F39" i="1"/>
  <c r="F30" i="1"/>
  <c r="F18" i="1"/>
  <c r="D55" i="1" l="1"/>
  <c r="E55" i="1" s="1"/>
  <c r="D50" i="1"/>
  <c r="E50" i="1" s="1"/>
  <c r="D59" i="1"/>
  <c r="E59" i="1" s="1"/>
  <c r="D64" i="1"/>
  <c r="E64" i="1" s="1"/>
  <c r="D63" i="1"/>
  <c r="E63" i="1" s="1"/>
  <c r="D62" i="1"/>
  <c r="E62" i="1" s="1"/>
  <c r="D61" i="1"/>
  <c r="E61" i="1" s="1"/>
  <c r="E60" i="1"/>
  <c r="R64" i="1"/>
  <c r="S64" i="1" s="1"/>
  <c r="R63" i="1"/>
  <c r="S63" i="1" s="1"/>
  <c r="R62" i="1"/>
  <c r="R61" i="1"/>
  <c r="S61" i="1" s="1"/>
  <c r="R60" i="1"/>
  <c r="S60" i="1" s="1"/>
  <c r="R59" i="1"/>
  <c r="S59" i="1" s="1"/>
  <c r="K64" i="1"/>
  <c r="L64" i="1" s="1"/>
  <c r="K63" i="1"/>
  <c r="L63" i="1" s="1"/>
  <c r="K59" i="1"/>
  <c r="L59" i="1" s="1"/>
  <c r="K62" i="1"/>
  <c r="L62" i="1" s="1"/>
  <c r="K61" i="1"/>
  <c r="L61" i="1" s="1"/>
  <c r="K60" i="1"/>
  <c r="L60" i="1" s="1"/>
  <c r="K53" i="1"/>
  <c r="K52" i="1"/>
  <c r="K51" i="1"/>
  <c r="K50" i="1"/>
  <c r="K55" i="1"/>
  <c r="K54" i="1"/>
  <c r="K37" i="1"/>
  <c r="K36" i="1"/>
  <c r="K35" i="1"/>
  <c r="K34" i="1"/>
  <c r="K33" i="1"/>
  <c r="K32" i="1"/>
  <c r="K46" i="1"/>
  <c r="K44" i="1"/>
  <c r="K43" i="1"/>
  <c r="K42" i="1"/>
  <c r="K41" i="1"/>
  <c r="K45" i="1"/>
  <c r="K21" i="1"/>
  <c r="K28" i="1"/>
  <c r="K27" i="1"/>
  <c r="K26" i="1"/>
  <c r="K25" i="1"/>
  <c r="K24" i="1"/>
  <c r="K23" i="1"/>
  <c r="K22" i="1"/>
  <c r="K20" i="1"/>
  <c r="R55" i="1"/>
  <c r="R54" i="1"/>
  <c r="R53" i="1"/>
  <c r="R52" i="1"/>
  <c r="R51" i="1"/>
  <c r="R50" i="1"/>
  <c r="R46" i="1"/>
  <c r="R45" i="1"/>
  <c r="R44" i="1"/>
  <c r="R43" i="1"/>
  <c r="R42" i="1"/>
  <c r="R41" i="1"/>
  <c r="R37" i="1"/>
  <c r="R36" i="1"/>
  <c r="R35" i="1"/>
  <c r="R34" i="1"/>
  <c r="R33" i="1"/>
  <c r="R32" i="1"/>
  <c r="R28" i="1"/>
  <c r="R27" i="1"/>
  <c r="R26" i="1"/>
  <c r="R25" i="1"/>
  <c r="R24" i="1"/>
  <c r="R23" i="1"/>
  <c r="R22" i="1"/>
  <c r="R21" i="1"/>
  <c r="R20" i="1"/>
  <c r="D42" i="1"/>
  <c r="D46" i="1"/>
  <c r="D45" i="1"/>
  <c r="D44" i="1"/>
  <c r="D43" i="1"/>
  <c r="D41" i="1"/>
  <c r="D36" i="1"/>
  <c r="D34" i="1"/>
  <c r="D32" i="1"/>
  <c r="D37" i="1"/>
  <c r="D35" i="1"/>
  <c r="D33" i="1"/>
  <c r="D20" i="1"/>
  <c r="D28" i="1"/>
  <c r="D27" i="1"/>
  <c r="D26" i="1"/>
  <c r="D25" i="1"/>
  <c r="D24" i="1"/>
  <c r="D23" i="1"/>
  <c r="D22" i="1"/>
  <c r="D21" i="1"/>
  <c r="D54" i="1"/>
  <c r="E54" i="1" s="1"/>
  <c r="D53" i="1"/>
  <c r="E53" i="1" s="1"/>
  <c r="D52" i="1"/>
  <c r="E52" i="1" s="1"/>
  <c r="D51" i="1"/>
  <c r="E51" i="1" s="1"/>
  <c r="L36" i="1" l="1"/>
  <c r="L35" i="1"/>
  <c r="L34" i="1"/>
  <c r="L33" i="1"/>
  <c r="L32" i="1"/>
  <c r="L46" i="1"/>
  <c r="L44" i="1"/>
  <c r="E42" i="1"/>
  <c r="E43" i="1"/>
  <c r="E36" i="1"/>
  <c r="E46" i="1"/>
  <c r="E45" i="1"/>
  <c r="E44" i="1"/>
  <c r="E41" i="1"/>
  <c r="L53" i="1"/>
  <c r="L50" i="1"/>
  <c r="L55" i="1"/>
  <c r="L54" i="1"/>
  <c r="L37" i="1"/>
  <c r="L42" i="1"/>
  <c r="L41" i="1"/>
  <c r="L45" i="1"/>
  <c r="L52" i="1"/>
  <c r="L51" i="1"/>
  <c r="L43" i="1"/>
  <c r="S55" i="1"/>
  <c r="S54" i="1"/>
  <c r="S53" i="1"/>
  <c r="S52" i="1"/>
  <c r="S51" i="1"/>
  <c r="S50" i="1"/>
  <c r="S46" i="1"/>
  <c r="S45" i="1"/>
  <c r="S44" i="1"/>
  <c r="S43" i="1"/>
  <c r="S42" i="1"/>
  <c r="S41" i="1"/>
  <c r="S37" i="1"/>
  <c r="S36" i="1"/>
  <c r="S35" i="1"/>
  <c r="S34" i="1"/>
  <c r="S33" i="1"/>
  <c r="S32" i="1"/>
  <c r="E34" i="1"/>
  <c r="E32" i="1"/>
  <c r="E37" i="1"/>
  <c r="E35" i="1"/>
  <c r="E33" i="1"/>
</calcChain>
</file>

<file path=xl/sharedStrings.xml><?xml version="1.0" encoding="utf-8"?>
<sst xmlns="http://schemas.openxmlformats.org/spreadsheetml/2006/main" count="252" uniqueCount="39">
  <si>
    <t>GAPDH</t>
  </si>
  <si>
    <t>Area</t>
  </si>
  <si>
    <t>%</t>
  </si>
  <si>
    <t>Zfy1 upper</t>
  </si>
  <si>
    <t>Zfy1 lower</t>
  </si>
  <si>
    <t>Zfy1-4</t>
  </si>
  <si>
    <t>WT-1</t>
  </si>
  <si>
    <t>Zfy1-5</t>
  </si>
  <si>
    <t>Zfy1-6</t>
  </si>
  <si>
    <t>Zfy2-7</t>
  </si>
  <si>
    <t>Zfy2-8</t>
  </si>
  <si>
    <t>Zfy2-9</t>
  </si>
  <si>
    <t>WT-2</t>
  </si>
  <si>
    <t>WT-3</t>
  </si>
  <si>
    <t>Mean GAPDH WT</t>
  </si>
  <si>
    <t>Mean Zfy1 WT</t>
  </si>
  <si>
    <t>Norm.</t>
  </si>
  <si>
    <t>Adj. Intensity</t>
  </si>
  <si>
    <t>07.10.2025</t>
  </si>
  <si>
    <t>07.15.2025</t>
  </si>
  <si>
    <t>Mean Zfy2 WT</t>
  </si>
  <si>
    <t>07.08.2025</t>
  </si>
  <si>
    <t>Zfy2 upper</t>
  </si>
  <si>
    <t>Zfy2 lower</t>
  </si>
  <si>
    <r>
      <t>Zfy-HA_1</t>
    </r>
    <r>
      <rPr>
        <b/>
        <vertAlign val="superscript"/>
        <sz val="12"/>
        <color theme="1"/>
        <rFont val="Calibri"/>
        <family val="2"/>
        <scheme val="minor"/>
      </rPr>
      <t>st</t>
    </r>
    <r>
      <rPr>
        <b/>
        <sz val="12"/>
        <color theme="1"/>
        <rFont val="Calibri"/>
        <family val="2"/>
        <scheme val="minor"/>
      </rPr>
      <t xml:space="preserve"> wave WB</t>
    </r>
  </si>
  <si>
    <t>11.21.2025</t>
  </si>
  <si>
    <t>Zfy1-HA D7</t>
  </si>
  <si>
    <t>Zfy2-HA D7</t>
  </si>
  <si>
    <t>Zfy1-HA D10</t>
  </si>
  <si>
    <t>Zfy2-HA D10</t>
  </si>
  <si>
    <t>Zfy1-HA D12</t>
  </si>
  <si>
    <t>Zfy2-HA D12</t>
  </si>
  <si>
    <t>Zfy1-HA Adult</t>
  </si>
  <si>
    <t>Zfy2-HA D14</t>
  </si>
  <si>
    <t>XY B6 D7</t>
  </si>
  <si>
    <t>Zfy2-HA Adult</t>
  </si>
  <si>
    <t>XY B6 D10</t>
  </si>
  <si>
    <t>XY B6 Adult</t>
  </si>
  <si>
    <t>XY B6 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</si>
</sst>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tiff"/><Relationship Id="rId2" Type="http://schemas.openxmlformats.org/officeDocument/2006/relationships/image" Target="../media/image8.tiff"/><Relationship Id="rId1" Type="http://schemas.openxmlformats.org/officeDocument/2006/relationships/image" Target="../media/image7.tiff"/><Relationship Id="rId4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678180</xdr:colOff>
      <xdr:row>8</xdr:row>
      <xdr:rowOff>45720</xdr:rowOff>
    </xdr:from>
    <xdr:to>
      <xdr:col>3</xdr:col>
      <xdr:colOff>838200</xdr:colOff>
      <xdr:row>15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236084-03FF-7B18-E6C9-27153D1AB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1508760"/>
          <a:ext cx="2080260" cy="1386840"/>
        </a:xfrm>
        <a:prstGeom prst="rect">
          <a:avLst/>
        </a:prstGeom>
      </xdr:spPr>
    </xdr:pic>
    <xdr:clientData/>
  </xdr:twoCellAnchor>
  <xdr:twoCellAnchor editAs="oneCell">
    <xdr:from>
      <xdr:col>0</xdr:col>
      <xdr:colOff>670560</xdr:colOff>
      <xdr:row>0</xdr:row>
      <xdr:rowOff>76200</xdr:rowOff>
    </xdr:from>
    <xdr:to>
      <xdr:col>3</xdr:col>
      <xdr:colOff>835152</xdr:colOff>
      <xdr:row>8</xdr:row>
      <xdr:rowOff>3048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F02324-15D0-0FBD-F702-87217BEFA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76200"/>
          <a:ext cx="2084832" cy="1389888"/>
        </a:xfrm>
        <a:prstGeom prst="rect">
          <a:avLst/>
        </a:prstGeom>
      </xdr:spPr>
    </xdr:pic>
    <xdr:clientData/>
  </xdr:twoCellAnchor>
  <xdr:twoCellAnchor editAs="oneCell">
    <xdr:from>
      <xdr:col>8</xdr:col>
      <xdr:colOff>243840</xdr:colOff>
      <xdr:row>0</xdr:row>
      <xdr:rowOff>53340</xdr:rowOff>
    </xdr:from>
    <xdr:to>
      <xdr:col>11</xdr:col>
      <xdr:colOff>271272</xdr:colOff>
      <xdr:row>7</xdr:row>
      <xdr:rowOff>163068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C2419C7-07C4-04A8-E854-711F1CB1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3340"/>
          <a:ext cx="2084832" cy="1389888"/>
        </a:xfrm>
        <a:prstGeom prst="rect">
          <a:avLst/>
        </a:prstGeom>
      </xdr:spPr>
    </xdr:pic>
    <xdr:clientData/>
  </xdr:twoCellAnchor>
  <xdr:twoCellAnchor editAs="oneCell">
    <xdr:from>
      <xdr:col>8</xdr:col>
      <xdr:colOff>243840</xdr:colOff>
      <xdr:row>8</xdr:row>
      <xdr:rowOff>45720</xdr:rowOff>
    </xdr:from>
    <xdr:to>
      <xdr:col>11</xdr:col>
      <xdr:colOff>271272</xdr:colOff>
      <xdr:row>15</xdr:row>
      <xdr:rowOff>155448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0897571-E886-EF96-E31F-3DE81BC43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508760"/>
          <a:ext cx="2084832" cy="1389888"/>
        </a:xfrm>
        <a:prstGeom prst="rect">
          <a:avLst/>
        </a:prstGeom>
      </xdr:spPr>
    </xdr:pic>
    <xdr:clientData/>
  </xdr:twoCellAnchor>
  <xdr:twoCellAnchor editAs="oneCell">
    <xdr:from>
      <xdr:col>14</xdr:col>
      <xdr:colOff>601980</xdr:colOff>
      <xdr:row>0</xdr:row>
      <xdr:rowOff>68580</xdr:rowOff>
    </xdr:from>
    <xdr:to>
      <xdr:col>18</xdr:col>
      <xdr:colOff>248412</xdr:colOff>
      <xdr:row>7</xdr:row>
      <xdr:rowOff>178308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6B7D02D-AC3E-0903-D8CA-3DE676340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0740" y="68580"/>
          <a:ext cx="2084832" cy="1389888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8</xdr:row>
      <xdr:rowOff>60960</xdr:rowOff>
    </xdr:from>
    <xdr:to>
      <xdr:col>18</xdr:col>
      <xdr:colOff>271272</xdr:colOff>
      <xdr:row>15</xdr:row>
      <xdr:rowOff>170688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AEF5B90-E2E3-DB95-E217-EEA79F2C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524000"/>
          <a:ext cx="2084832" cy="1389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678180</xdr:colOff>
      <xdr:row>1</xdr:row>
      <xdr:rowOff>65699</xdr:rowOff>
    </xdr:from>
    <xdr:to>
      <xdr:col>3</xdr:col>
      <xdr:colOff>636584</xdr:colOff>
      <xdr:row>8</xdr:row>
      <xdr:rowOff>175427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404878-0404-3548-82B1-AECB983B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306999"/>
          <a:ext cx="2307904" cy="1443228"/>
        </a:xfrm>
        <a:prstGeom prst="rect">
          <a:avLst/>
        </a:prstGeom>
      </xdr:spPr>
    </xdr:pic>
    <xdr:clientData/>
  </xdr:twoCellAnchor>
  <xdr:twoCellAnchor editAs="oneCell">
    <xdr:from>
      <xdr:col>8</xdr:col>
      <xdr:colOff>243840</xdr:colOff>
      <xdr:row>1</xdr:row>
      <xdr:rowOff>76200</xdr:rowOff>
    </xdr:from>
    <xdr:to>
      <xdr:col>11</xdr:col>
      <xdr:colOff>271271</xdr:colOff>
      <xdr:row>9</xdr:row>
      <xdr:rowOff>3048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8329D2-17BA-A84F-9D13-D8F4584AA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3840" y="317500"/>
          <a:ext cx="2300731" cy="1450848"/>
        </a:xfrm>
        <a:prstGeom prst="rect">
          <a:avLst/>
        </a:prstGeom>
      </xdr:spPr>
    </xdr:pic>
    <xdr:clientData/>
  </xdr:twoCellAnchor>
  <xdr:twoCellAnchor editAs="oneCell">
    <xdr:from>
      <xdr:col>0</xdr:col>
      <xdr:colOff>678180</xdr:colOff>
      <xdr:row>9</xdr:row>
      <xdr:rowOff>7620</xdr:rowOff>
    </xdr:from>
    <xdr:to>
      <xdr:col>3</xdr:col>
      <xdr:colOff>637032</xdr:colOff>
      <xdr:row>16</xdr:row>
      <xdr:rowOff>117348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1D1AA9-E398-9146-8967-03906F7FF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1772920"/>
          <a:ext cx="2308352" cy="1443228"/>
        </a:xfrm>
        <a:prstGeom prst="rect">
          <a:avLst/>
        </a:prstGeom>
      </xdr:spPr>
    </xdr:pic>
    <xdr:clientData/>
  </xdr:twoCellAnchor>
  <xdr:twoCellAnchor editAs="oneCell">
    <xdr:from>
      <xdr:col>8</xdr:col>
      <xdr:colOff>251460</xdr:colOff>
      <xdr:row>9</xdr:row>
      <xdr:rowOff>15240</xdr:rowOff>
    </xdr:from>
    <xdr:to>
      <xdr:col>11</xdr:col>
      <xdr:colOff>278892</xdr:colOff>
      <xdr:row>16</xdr:row>
      <xdr:rowOff>124968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6358B6-6F24-A34D-84AC-09DAC045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1460" y="1780540"/>
          <a:ext cx="2300732" cy="1443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:T64"/>
  <sheetViews>
    <sheetView zoomScaleNormal="100" workbookViewId="0">
      <selection activeCell="AB60" sqref="AB60"/>
    </sheetView>
  </sheetViews>
  <sheetFormatPr baseColWidth="10" defaultColWidth="8.83203125" defaultRowHeight="15" x14ac:dyDescent="0.2"/>
  <cols>
    <col min="1" max="1" width="10.1640625" customWidth="1"/>
    <col min="4" max="4" width="12.83203125" customWidth="1"/>
    <col min="11" max="11" width="12.1640625" customWidth="1"/>
  </cols>
  <sheetData>
    <row r="17" spans="1:20" x14ac:dyDescent="0.2">
      <c r="A17" s="1" t="s">
        <v>19</v>
      </c>
      <c r="B17" s="1"/>
      <c r="C17" s="1"/>
      <c r="D17" s="1"/>
      <c r="E17" s="1"/>
      <c r="F17" s="1"/>
      <c r="H17" s="1" t="s">
        <v>18</v>
      </c>
      <c r="I17" s="1"/>
      <c r="J17" s="1"/>
      <c r="K17" s="1"/>
      <c r="L17" s="1"/>
      <c r="M17" s="1"/>
      <c r="O17" s="1" t="s">
        <v>21</v>
      </c>
      <c r="P17" s="1"/>
      <c r="Q17" s="1"/>
      <c r="R17" s="1"/>
      <c r="S17" s="1"/>
      <c r="T17" s="1"/>
    </row>
    <row r="18" spans="1:20" x14ac:dyDescent="0.2">
      <c r="A18" t="s">
        <v>0</v>
      </c>
      <c r="D18" t="s">
        <v>14</v>
      </c>
      <c r="F18">
        <f>MEDIAN(C20:C22)</f>
        <v>11.294</v>
      </c>
      <c r="K18" t="s">
        <v>14</v>
      </c>
      <c r="M18">
        <f>MEDIAN(J20:J22)</f>
        <v>11.058</v>
      </c>
      <c r="R18" t="s">
        <v>14</v>
      </c>
      <c r="T18">
        <f>MEDIAN(Q20:Q22)</f>
        <v>10.742000000000001</v>
      </c>
    </row>
    <row r="19" spans="1:20" x14ac:dyDescent="0.2">
      <c r="B19" t="s">
        <v>1</v>
      </c>
      <c r="C19" t="s">
        <v>2</v>
      </c>
      <c r="D19" t="s">
        <v>17</v>
      </c>
      <c r="I19" t="s">
        <v>1</v>
      </c>
      <c r="J19" t="s">
        <v>2</v>
      </c>
      <c r="K19" t="s">
        <v>17</v>
      </c>
      <c r="P19" t="s">
        <v>1</v>
      </c>
      <c r="Q19" t="s">
        <v>2</v>
      </c>
      <c r="R19" t="s">
        <v>17</v>
      </c>
    </row>
    <row r="20" spans="1:20" x14ac:dyDescent="0.2">
      <c r="A20" t="s">
        <v>6</v>
      </c>
      <c r="B20">
        <v>34192.438999999998</v>
      </c>
      <c r="C20">
        <v>10.722</v>
      </c>
      <c r="D20">
        <f>C20/F18</f>
        <v>0.94935363910040726</v>
      </c>
      <c r="H20" t="s">
        <v>6</v>
      </c>
      <c r="I20">
        <v>34574.639999999999</v>
      </c>
      <c r="J20">
        <v>11.058</v>
      </c>
      <c r="K20">
        <f>J20/M18</f>
        <v>1</v>
      </c>
      <c r="O20" t="s">
        <v>6</v>
      </c>
      <c r="P20">
        <v>40578.023999999998</v>
      </c>
      <c r="Q20">
        <v>11.974</v>
      </c>
      <c r="R20">
        <f>Q20/T18</f>
        <v>1.1146900018618506</v>
      </c>
    </row>
    <row r="21" spans="1:20" x14ac:dyDescent="0.2">
      <c r="A21" t="s">
        <v>12</v>
      </c>
      <c r="B21">
        <v>38432.680999999997</v>
      </c>
      <c r="C21">
        <v>12.052</v>
      </c>
      <c r="D21">
        <f>C21/F18</f>
        <v>1.0671152824508587</v>
      </c>
      <c r="H21" t="s">
        <v>12</v>
      </c>
      <c r="I21">
        <v>37556.023999999998</v>
      </c>
      <c r="J21">
        <v>12.012</v>
      </c>
      <c r="K21">
        <f>J21/M18</f>
        <v>1.0862723819858926</v>
      </c>
      <c r="O21" t="s">
        <v>12</v>
      </c>
      <c r="P21">
        <v>36401.438999999998</v>
      </c>
      <c r="Q21">
        <v>10.742000000000001</v>
      </c>
      <c r="R21">
        <f>Q21/T18</f>
        <v>1</v>
      </c>
    </row>
    <row r="22" spans="1:20" x14ac:dyDescent="0.2">
      <c r="A22" t="s">
        <v>13</v>
      </c>
      <c r="B22">
        <v>36014.832000000002</v>
      </c>
      <c r="C22">
        <v>11.294</v>
      </c>
      <c r="D22">
        <f>C22/F18</f>
        <v>1</v>
      </c>
      <c r="H22" t="s">
        <v>13</v>
      </c>
      <c r="I22">
        <v>33861.317000000003</v>
      </c>
      <c r="J22">
        <v>10.83</v>
      </c>
      <c r="K22">
        <f>J22/M18</f>
        <v>0.97938144329896915</v>
      </c>
      <c r="O22" t="s">
        <v>13</v>
      </c>
      <c r="P22">
        <v>35388.781999999999</v>
      </c>
      <c r="Q22">
        <v>10.443</v>
      </c>
      <c r="R22">
        <f>Q22/T18</f>
        <v>0.97216533234034619</v>
      </c>
    </row>
    <row r="23" spans="1:20" x14ac:dyDescent="0.2">
      <c r="A23" t="s">
        <v>5</v>
      </c>
      <c r="B23">
        <v>35945.538999999997</v>
      </c>
      <c r="C23">
        <v>11.272</v>
      </c>
      <c r="D23">
        <f>C23/F18</f>
        <v>0.9980520630423233</v>
      </c>
      <c r="H23" t="s">
        <v>5</v>
      </c>
      <c r="I23">
        <v>38740.368000000002</v>
      </c>
      <c r="J23">
        <v>12.391</v>
      </c>
      <c r="K23">
        <f>J23/M18</f>
        <v>1.1205462108880448</v>
      </c>
      <c r="O23" t="s">
        <v>5</v>
      </c>
      <c r="P23">
        <v>40158.196000000004</v>
      </c>
      <c r="Q23">
        <v>11.85</v>
      </c>
      <c r="R23">
        <f>Q23/T18</f>
        <v>1.1031465276484824</v>
      </c>
    </row>
    <row r="24" spans="1:20" x14ac:dyDescent="0.2">
      <c r="A24" t="s">
        <v>7</v>
      </c>
      <c r="B24">
        <v>39376.731</v>
      </c>
      <c r="C24">
        <v>12.348000000000001</v>
      </c>
      <c r="D24">
        <f>C24/F18</f>
        <v>1.0933238887905083</v>
      </c>
      <c r="H24" t="s">
        <v>7</v>
      </c>
      <c r="I24">
        <v>34087.146000000001</v>
      </c>
      <c r="J24">
        <v>10.901999999999999</v>
      </c>
      <c r="K24">
        <f>J24/M18</f>
        <v>0.98589256646771561</v>
      </c>
      <c r="O24" t="s">
        <v>7</v>
      </c>
      <c r="P24">
        <v>32849.146000000001</v>
      </c>
      <c r="Q24">
        <v>9.6940000000000008</v>
      </c>
      <c r="R24">
        <f>Q24/T18</f>
        <v>0.90243902439024393</v>
      </c>
    </row>
    <row r="25" spans="1:20" x14ac:dyDescent="0.2">
      <c r="A25" t="s">
        <v>8</v>
      </c>
      <c r="B25">
        <v>36448.044999999998</v>
      </c>
      <c r="C25">
        <v>11.43</v>
      </c>
      <c r="D25">
        <f>C25/F18</f>
        <v>1.0120417921020011</v>
      </c>
      <c r="H25" t="s">
        <v>8</v>
      </c>
      <c r="I25">
        <v>37120.489000000001</v>
      </c>
      <c r="J25">
        <v>11.872999999999999</v>
      </c>
      <c r="K25">
        <f>J25/M18</f>
        <v>1.0737022969795622</v>
      </c>
      <c r="O25" t="s">
        <v>8</v>
      </c>
      <c r="P25">
        <v>34607.489000000001</v>
      </c>
      <c r="Q25">
        <v>10.212</v>
      </c>
      <c r="R25">
        <f>Q25/T18</f>
        <v>0.9506609569912492</v>
      </c>
    </row>
    <row r="26" spans="1:20" x14ac:dyDescent="0.2">
      <c r="A26" t="s">
        <v>9</v>
      </c>
      <c r="B26">
        <v>32243.994999999999</v>
      </c>
      <c r="C26">
        <v>10.111000000000001</v>
      </c>
      <c r="D26">
        <f>C26/F18</f>
        <v>0.89525411723038784</v>
      </c>
      <c r="H26" t="s">
        <v>9</v>
      </c>
      <c r="I26">
        <v>36622.489000000001</v>
      </c>
      <c r="J26">
        <v>11.712999999999999</v>
      </c>
      <c r="K26">
        <f>J26/M18</f>
        <v>1.0592331343823476</v>
      </c>
      <c r="O26" t="s">
        <v>9</v>
      </c>
      <c r="P26">
        <v>44670.51</v>
      </c>
      <c r="Q26">
        <v>13.182</v>
      </c>
      <c r="R26">
        <f>Q26/T18</f>
        <v>1.2271457829082106</v>
      </c>
    </row>
    <row r="27" spans="1:20" x14ac:dyDescent="0.2">
      <c r="A27" t="s">
        <v>10</v>
      </c>
      <c r="B27">
        <v>30572.560000000001</v>
      </c>
      <c r="C27">
        <v>9.5869999999999997</v>
      </c>
      <c r="D27">
        <f>C27/F18</f>
        <v>0.8488578006020896</v>
      </c>
      <c r="H27" t="s">
        <v>10</v>
      </c>
      <c r="I27">
        <v>27742.560000000001</v>
      </c>
      <c r="J27">
        <v>8.8729999999999993</v>
      </c>
      <c r="K27">
        <f>J27/M18</f>
        <v>0.80240549828178687</v>
      </c>
      <c r="O27" t="s">
        <v>10</v>
      </c>
      <c r="P27">
        <v>36251.387999999999</v>
      </c>
      <c r="Q27">
        <v>10.698</v>
      </c>
      <c r="R27">
        <f>Q27/T18</f>
        <v>0.99590392850493381</v>
      </c>
    </row>
    <row r="28" spans="1:20" x14ac:dyDescent="0.2">
      <c r="A28" t="s">
        <v>11</v>
      </c>
      <c r="B28">
        <v>35667.186999999998</v>
      </c>
      <c r="C28">
        <v>11.185</v>
      </c>
      <c r="D28">
        <f>C28/F18</f>
        <v>0.99034885780060211</v>
      </c>
      <c r="H28" t="s">
        <v>11</v>
      </c>
      <c r="I28">
        <v>32351.731</v>
      </c>
      <c r="J28">
        <v>10.347</v>
      </c>
      <c r="K28">
        <f>J28/M18</f>
        <v>0.93570265870862723</v>
      </c>
      <c r="O28" t="s">
        <v>11</v>
      </c>
      <c r="P28">
        <v>37971.387999999999</v>
      </c>
      <c r="Q28">
        <v>11.205</v>
      </c>
      <c r="R28">
        <f>Q28/T18</f>
        <v>1.0431018432321728</v>
      </c>
    </row>
    <row r="30" spans="1:20" x14ac:dyDescent="0.2">
      <c r="A30" t="s">
        <v>3</v>
      </c>
      <c r="D30" t="s">
        <v>15</v>
      </c>
      <c r="F30">
        <f>MEDIAN(C32:C34)</f>
        <v>11.63</v>
      </c>
      <c r="K30" t="s">
        <v>15</v>
      </c>
      <c r="M30">
        <f>MEDIAN(J32:J34)</f>
        <v>10.021000000000001</v>
      </c>
      <c r="R30" t="s">
        <v>15</v>
      </c>
      <c r="T30">
        <f>MEDIAN(Q32:Q34)</f>
        <v>10.404</v>
      </c>
    </row>
    <row r="31" spans="1:20" x14ac:dyDescent="0.2">
      <c r="B31" t="s">
        <v>1</v>
      </c>
      <c r="C31" t="s">
        <v>2</v>
      </c>
      <c r="D31" t="s">
        <v>17</v>
      </c>
      <c r="E31" t="s">
        <v>16</v>
      </c>
      <c r="I31" t="s">
        <v>1</v>
      </c>
      <c r="J31" t="s">
        <v>2</v>
      </c>
      <c r="K31" t="s">
        <v>17</v>
      </c>
      <c r="L31" t="s">
        <v>16</v>
      </c>
      <c r="P31" t="s">
        <v>1</v>
      </c>
      <c r="Q31" t="s">
        <v>2</v>
      </c>
      <c r="R31" t="s">
        <v>17</v>
      </c>
      <c r="S31" t="s">
        <v>16</v>
      </c>
    </row>
    <row r="32" spans="1:20" x14ac:dyDescent="0.2">
      <c r="A32" t="s">
        <v>6</v>
      </c>
      <c r="B32">
        <v>11657.761</v>
      </c>
      <c r="C32">
        <v>11.63</v>
      </c>
      <c r="D32">
        <f>C32/F30</f>
        <v>1</v>
      </c>
      <c r="E32">
        <f>D32/D20</f>
        <v>1.0533482559224026</v>
      </c>
      <c r="H32" t="s">
        <v>6</v>
      </c>
      <c r="I32">
        <v>10098.64</v>
      </c>
      <c r="J32">
        <v>10.021000000000001</v>
      </c>
      <c r="K32">
        <f>J32/M30</f>
        <v>1</v>
      </c>
      <c r="L32">
        <f>K32/K20</f>
        <v>1</v>
      </c>
      <c r="O32" t="s">
        <v>6</v>
      </c>
      <c r="P32">
        <v>12201.852999999999</v>
      </c>
      <c r="Q32">
        <v>10.404</v>
      </c>
      <c r="R32">
        <f>Q32/T30</f>
        <v>1</v>
      </c>
      <c r="S32">
        <f>R32/R20</f>
        <v>0.89711040587940538</v>
      </c>
    </row>
    <row r="33" spans="1:20" x14ac:dyDescent="0.2">
      <c r="A33" t="s">
        <v>12</v>
      </c>
      <c r="B33">
        <v>11241.61</v>
      </c>
      <c r="C33">
        <v>11.215</v>
      </c>
      <c r="D33">
        <f>C33/F30</f>
        <v>0.96431642304385201</v>
      </c>
      <c r="E33">
        <f t="shared" ref="E33:E37" si="0">D33/D21</f>
        <v>0.90366658495330787</v>
      </c>
      <c r="H33" t="s">
        <v>12</v>
      </c>
      <c r="I33">
        <v>10709.731</v>
      </c>
      <c r="J33">
        <v>10.627000000000001</v>
      </c>
      <c r="K33">
        <f>J33/M30</f>
        <v>1.0604730066859596</v>
      </c>
      <c r="L33">
        <f t="shared" ref="L33:L34" si="1">K33/K21</f>
        <v>0.97624962603507659</v>
      </c>
      <c r="O33" t="s">
        <v>12</v>
      </c>
      <c r="P33">
        <v>11165.316999999999</v>
      </c>
      <c r="Q33">
        <v>9.52</v>
      </c>
      <c r="R33">
        <f>Q33/T30</f>
        <v>0.91503267973856206</v>
      </c>
      <c r="S33">
        <f t="shared" ref="S33:S34" si="2">R33/R21</f>
        <v>0.91503267973856206</v>
      </c>
    </row>
    <row r="34" spans="1:20" x14ac:dyDescent="0.2">
      <c r="A34" t="s">
        <v>13</v>
      </c>
      <c r="B34">
        <v>12468.368</v>
      </c>
      <c r="C34">
        <v>12.439</v>
      </c>
      <c r="D34">
        <f>C34/F30</f>
        <v>1.0695614789337919</v>
      </c>
      <c r="E34">
        <f t="shared" si="0"/>
        <v>1.0695614789337919</v>
      </c>
      <c r="H34" t="s">
        <v>13</v>
      </c>
      <c r="I34">
        <v>7225.5389999999998</v>
      </c>
      <c r="J34">
        <v>7.17</v>
      </c>
      <c r="K34">
        <f>J34/M30</f>
        <v>0.71549745534377795</v>
      </c>
      <c r="L34">
        <f t="shared" si="1"/>
        <v>0.73056055966680478</v>
      </c>
      <c r="O34" t="s">
        <v>13</v>
      </c>
      <c r="P34">
        <v>12512.368</v>
      </c>
      <c r="Q34">
        <v>10.667999999999999</v>
      </c>
      <c r="R34">
        <f>Q34/T30</f>
        <v>1.0253748558246827</v>
      </c>
      <c r="S34">
        <f t="shared" si="2"/>
        <v>1.0547329983020917</v>
      </c>
    </row>
    <row r="35" spans="1:20" x14ac:dyDescent="0.2">
      <c r="A35" t="s">
        <v>5</v>
      </c>
      <c r="B35">
        <v>21061.489000000001</v>
      </c>
      <c r="C35">
        <v>21.012</v>
      </c>
      <c r="D35">
        <f>C35/F30</f>
        <v>1.8067067927773</v>
      </c>
      <c r="E35">
        <f>D35/D23</f>
        <v>1.8102330125644808</v>
      </c>
      <c r="H35" t="s">
        <v>5</v>
      </c>
      <c r="I35">
        <v>18940.731</v>
      </c>
      <c r="J35">
        <v>18.794</v>
      </c>
      <c r="K35">
        <f>J35/M30</f>
        <v>1.8754615307853506</v>
      </c>
      <c r="L35">
        <f>K35/K23</f>
        <v>1.6737029785670574</v>
      </c>
      <c r="O35" t="s">
        <v>5</v>
      </c>
      <c r="P35">
        <v>25793.316999999999</v>
      </c>
      <c r="Q35">
        <v>21.992000000000001</v>
      </c>
      <c r="R35">
        <f>Q35/T30</f>
        <v>2.1138023836985775</v>
      </c>
      <c r="S35">
        <f>R35/R23</f>
        <v>1.916157401324061</v>
      </c>
    </row>
    <row r="36" spans="1:20" x14ac:dyDescent="0.2">
      <c r="A36" t="s">
        <v>7</v>
      </c>
      <c r="B36">
        <v>22702.438999999998</v>
      </c>
      <c r="C36">
        <v>22.649000000000001</v>
      </c>
      <c r="D36">
        <f>C36/F30</f>
        <v>1.9474634565778159</v>
      </c>
      <c r="E36">
        <f t="shared" si="0"/>
        <v>1.7812319629567421</v>
      </c>
      <c r="H36" t="s">
        <v>7</v>
      </c>
      <c r="I36">
        <v>27395.852999999999</v>
      </c>
      <c r="J36">
        <v>27.184000000000001</v>
      </c>
      <c r="K36">
        <f>J36/M30</f>
        <v>2.7127033230216546</v>
      </c>
      <c r="L36">
        <f t="shared" ref="L36:L37" si="3">K36/K24</f>
        <v>2.7515202115183874</v>
      </c>
      <c r="O36" t="s">
        <v>7</v>
      </c>
      <c r="P36">
        <v>27079.316999999999</v>
      </c>
      <c r="Q36">
        <v>23.088999999999999</v>
      </c>
      <c r="R36">
        <f>Q36/T30</f>
        <v>2.2192425990003843</v>
      </c>
      <c r="S36">
        <f t="shared" ref="S36:S37" si="4">R36/R24</f>
        <v>2.4591607178112365</v>
      </c>
    </row>
    <row r="37" spans="1:20" x14ac:dyDescent="0.2">
      <c r="A37" t="s">
        <v>8</v>
      </c>
      <c r="B37">
        <v>21103.539000000001</v>
      </c>
      <c r="C37">
        <v>21.053999999999998</v>
      </c>
      <c r="D37">
        <f>C37/F30</f>
        <v>1.8103181427343076</v>
      </c>
      <c r="E37">
        <f t="shared" si="0"/>
        <v>1.7887780493474426</v>
      </c>
      <c r="H37" t="s">
        <v>8</v>
      </c>
      <c r="I37">
        <v>26408.245999999999</v>
      </c>
      <c r="J37">
        <v>26.204000000000001</v>
      </c>
      <c r="K37">
        <f>J37/M30</f>
        <v>2.6149086917473303</v>
      </c>
      <c r="L37">
        <f t="shared" si="3"/>
        <v>2.4354131486011945</v>
      </c>
      <c r="O37" t="s">
        <v>8</v>
      </c>
      <c r="P37">
        <v>28531.781999999999</v>
      </c>
      <c r="Q37">
        <v>24.327000000000002</v>
      </c>
      <c r="R37">
        <f>Q37/T30</f>
        <v>2.3382352941176472</v>
      </c>
      <c r="S37">
        <f t="shared" si="4"/>
        <v>2.4595890647680934</v>
      </c>
    </row>
    <row r="39" spans="1:20" x14ac:dyDescent="0.2">
      <c r="A39" t="s">
        <v>4</v>
      </c>
      <c r="D39" t="s">
        <v>15</v>
      </c>
      <c r="F39">
        <f>MEDIAN(C41:C43)</f>
        <v>7.7729999999999997</v>
      </c>
      <c r="K39" t="s">
        <v>15</v>
      </c>
      <c r="M39">
        <f>MEDIAN(J41:J43)</f>
        <v>8.9550000000000001</v>
      </c>
      <c r="R39" t="s">
        <v>15</v>
      </c>
      <c r="T39">
        <f>MEDIAN(Q41:Q43)</f>
        <v>7.4189999999999996</v>
      </c>
    </row>
    <row r="40" spans="1:20" x14ac:dyDescent="0.2">
      <c r="B40" t="s">
        <v>1</v>
      </c>
      <c r="C40" t="s">
        <v>2</v>
      </c>
      <c r="D40" t="s">
        <v>17</v>
      </c>
      <c r="E40" t="s">
        <v>16</v>
      </c>
      <c r="I40" t="s">
        <v>1</v>
      </c>
      <c r="J40" t="s">
        <v>2</v>
      </c>
      <c r="K40" t="s">
        <v>17</v>
      </c>
      <c r="L40" t="s">
        <v>16</v>
      </c>
      <c r="P40" t="s">
        <v>1</v>
      </c>
      <c r="Q40" t="s">
        <v>2</v>
      </c>
      <c r="R40" t="s">
        <v>17</v>
      </c>
      <c r="S40" t="s">
        <v>16</v>
      </c>
    </row>
    <row r="41" spans="1:20" x14ac:dyDescent="0.2">
      <c r="A41" t="s">
        <v>6</v>
      </c>
      <c r="B41">
        <v>15680.388000000001</v>
      </c>
      <c r="C41">
        <v>7.7729999999999997</v>
      </c>
      <c r="D41">
        <f>C41/F39</f>
        <v>1</v>
      </c>
      <c r="E41">
        <f>D41/D20</f>
        <v>1.0533482559224026</v>
      </c>
      <c r="H41" t="s">
        <v>6</v>
      </c>
      <c r="I41">
        <v>26888.874</v>
      </c>
      <c r="J41">
        <v>9.6690000000000005</v>
      </c>
      <c r="K41">
        <f>J41/M39</f>
        <v>1.0797319932998326</v>
      </c>
      <c r="L41">
        <f>K41/K20</f>
        <v>1.0797319932998326</v>
      </c>
      <c r="O41" t="s">
        <v>6</v>
      </c>
      <c r="P41">
        <v>17822.731</v>
      </c>
      <c r="Q41">
        <v>7.4189999999999996</v>
      </c>
      <c r="R41">
        <f>Q41/T39</f>
        <v>1</v>
      </c>
      <c r="S41">
        <f>R41/R20</f>
        <v>0.89711040587940538</v>
      </c>
    </row>
    <row r="42" spans="1:20" x14ac:dyDescent="0.2">
      <c r="A42" t="s">
        <v>12</v>
      </c>
      <c r="B42">
        <v>11729.903</v>
      </c>
      <c r="C42">
        <v>5.8140000000000001</v>
      </c>
      <c r="D42">
        <f>C42/F39</f>
        <v>0.74797375530683141</v>
      </c>
      <c r="E42">
        <f t="shared" ref="E42:E46" si="5">D42/D21</f>
        <v>0.70093060010250208</v>
      </c>
      <c r="H42" t="s">
        <v>12</v>
      </c>
      <c r="I42">
        <v>24902.316999999999</v>
      </c>
      <c r="J42">
        <v>8.9550000000000001</v>
      </c>
      <c r="K42">
        <f>J42/M39</f>
        <v>1</v>
      </c>
      <c r="L42">
        <f t="shared" ref="L42:L46" si="6">K42/K21</f>
        <v>0.92057942057942055</v>
      </c>
      <c r="O42" t="s">
        <v>12</v>
      </c>
      <c r="P42">
        <v>15766.539000000001</v>
      </c>
      <c r="Q42">
        <v>6.5629999999999997</v>
      </c>
      <c r="R42">
        <f>Q42/T39</f>
        <v>0.88462056880981266</v>
      </c>
      <c r="S42">
        <f t="shared" ref="S42:S43" si="7">R42/R21</f>
        <v>0.88462056880981266</v>
      </c>
    </row>
    <row r="43" spans="1:20" x14ac:dyDescent="0.2">
      <c r="A43" t="s">
        <v>13</v>
      </c>
      <c r="B43">
        <v>16848.66</v>
      </c>
      <c r="C43">
        <v>8.3520000000000003</v>
      </c>
      <c r="D43">
        <f>C43/F39</f>
        <v>1.0744886144345813</v>
      </c>
      <c r="E43">
        <f t="shared" si="5"/>
        <v>1.0744886144345813</v>
      </c>
      <c r="H43" t="s">
        <v>13</v>
      </c>
      <c r="I43">
        <v>17896.418000000001</v>
      </c>
      <c r="J43">
        <v>6.4359999999999999</v>
      </c>
      <c r="K43">
        <f>J43/M39</f>
        <v>0.71870463428252374</v>
      </c>
      <c r="L43">
        <f t="shared" si="6"/>
        <v>0.73383525816215578</v>
      </c>
      <c r="O43" t="s">
        <v>13</v>
      </c>
      <c r="P43">
        <v>23156.781999999999</v>
      </c>
      <c r="Q43">
        <v>9.64</v>
      </c>
      <c r="R43">
        <f>Q43/T39</f>
        <v>1.2993664914408951</v>
      </c>
      <c r="S43">
        <f t="shared" si="7"/>
        <v>1.3365694581114715</v>
      </c>
    </row>
    <row r="44" spans="1:20" x14ac:dyDescent="0.2">
      <c r="A44" t="s">
        <v>5</v>
      </c>
      <c r="B44">
        <v>37431.489000000001</v>
      </c>
      <c r="C44">
        <v>18.555</v>
      </c>
      <c r="D44">
        <f>C44/F39</f>
        <v>2.3871092242377463</v>
      </c>
      <c r="E44">
        <f t="shared" si="5"/>
        <v>2.3917682379827099</v>
      </c>
      <c r="H44" t="s">
        <v>5</v>
      </c>
      <c r="I44">
        <v>44238.731</v>
      </c>
      <c r="J44">
        <v>15.909000000000001</v>
      </c>
      <c r="K44">
        <f>J44/M39</f>
        <v>1.7765494137353435</v>
      </c>
      <c r="L44">
        <f>K44/K23</f>
        <v>1.5854316372435984</v>
      </c>
      <c r="O44" t="s">
        <v>5</v>
      </c>
      <c r="P44">
        <v>43172.023999999998</v>
      </c>
      <c r="Q44">
        <v>17.971</v>
      </c>
      <c r="R44">
        <f>Q44/T39</f>
        <v>2.4222941097182908</v>
      </c>
      <c r="S44">
        <f>R44/R23</f>
        <v>2.1958045001345048</v>
      </c>
    </row>
    <row r="45" spans="1:20" x14ac:dyDescent="0.2">
      <c r="A45" t="s">
        <v>7</v>
      </c>
      <c r="B45">
        <v>38217.146000000001</v>
      </c>
      <c r="C45">
        <v>18.943999999999999</v>
      </c>
      <c r="D45">
        <f>C45/F39</f>
        <v>2.4371542518975944</v>
      </c>
      <c r="E45">
        <f t="shared" si="5"/>
        <v>2.2291237545295943</v>
      </c>
      <c r="H45" t="s">
        <v>7</v>
      </c>
      <c r="I45">
        <v>40102.368000000002</v>
      </c>
      <c r="J45">
        <v>14.420999999999999</v>
      </c>
      <c r="K45">
        <f>J45/M39</f>
        <v>1.6103852596314907</v>
      </c>
      <c r="L45">
        <f t="shared" si="6"/>
        <v>1.6334287471110829</v>
      </c>
      <c r="O45" t="s">
        <v>7</v>
      </c>
      <c r="P45">
        <v>32748.902999999998</v>
      </c>
      <c r="Q45">
        <v>13.632</v>
      </c>
      <c r="R45">
        <f>Q45/T39</f>
        <v>1.8374443995147594</v>
      </c>
      <c r="S45">
        <f t="shared" ref="S45:S46" si="8">R45/R24</f>
        <v>2.0360870373001387</v>
      </c>
    </row>
    <row r="46" spans="1:20" x14ac:dyDescent="0.2">
      <c r="A46" t="s">
        <v>8</v>
      </c>
      <c r="B46">
        <v>32848.660000000003</v>
      </c>
      <c r="C46">
        <v>16.283000000000001</v>
      </c>
      <c r="D46">
        <f>C46/F39</f>
        <v>2.0948153865946226</v>
      </c>
      <c r="E46">
        <f t="shared" si="5"/>
        <v>2.069890199142578</v>
      </c>
      <c r="H46" t="s">
        <v>8</v>
      </c>
      <c r="I46">
        <v>47996.61</v>
      </c>
      <c r="J46">
        <v>17.260000000000002</v>
      </c>
      <c r="K46">
        <f>J46/M39</f>
        <v>1.9274148520379677</v>
      </c>
      <c r="L46">
        <f t="shared" si="6"/>
        <v>1.7951110447094962</v>
      </c>
      <c r="O46" t="s">
        <v>8</v>
      </c>
      <c r="P46">
        <v>36408.489000000001</v>
      </c>
      <c r="Q46">
        <v>15.156000000000001</v>
      </c>
      <c r="R46">
        <f>Q46/T39</f>
        <v>2.0428629195309345</v>
      </c>
      <c r="S46">
        <f t="shared" si="8"/>
        <v>2.1488869449276637</v>
      </c>
    </row>
    <row r="48" spans="1:20" x14ac:dyDescent="0.2">
      <c r="A48" t="s">
        <v>22</v>
      </c>
      <c r="D48" t="s">
        <v>20</v>
      </c>
      <c r="F48">
        <f>MEDIAN(C50:C52)</f>
        <v>8.3190000000000008</v>
      </c>
      <c r="K48" t="s">
        <v>20</v>
      </c>
      <c r="M48">
        <f>MEDIAN(J50:J52)</f>
        <v>6.74</v>
      </c>
      <c r="R48" t="s">
        <v>20</v>
      </c>
      <c r="T48">
        <f>MEDIAN(Q50:Q52)</f>
        <v>8.9280000000000008</v>
      </c>
    </row>
    <row r="49" spans="1:20" x14ac:dyDescent="0.2">
      <c r="B49" t="s">
        <v>1</v>
      </c>
      <c r="C49" t="s">
        <v>2</v>
      </c>
      <c r="D49" t="s">
        <v>17</v>
      </c>
      <c r="E49" t="s">
        <v>16</v>
      </c>
      <c r="I49" t="s">
        <v>1</v>
      </c>
      <c r="J49" t="s">
        <v>2</v>
      </c>
      <c r="K49" t="s">
        <v>17</v>
      </c>
      <c r="L49" t="s">
        <v>16</v>
      </c>
      <c r="P49" t="s">
        <v>1</v>
      </c>
      <c r="Q49" t="s">
        <v>2</v>
      </c>
      <c r="R49" t="s">
        <v>17</v>
      </c>
      <c r="S49" t="s">
        <v>16</v>
      </c>
    </row>
    <row r="50" spans="1:20" x14ac:dyDescent="0.2">
      <c r="A50" t="s">
        <v>6</v>
      </c>
      <c r="B50">
        <v>9696.3469999999998</v>
      </c>
      <c r="C50">
        <v>7.9969999999999999</v>
      </c>
      <c r="D50">
        <f>C50/F48</f>
        <v>0.96129342469046752</v>
      </c>
      <c r="E50">
        <f>D50/D20</f>
        <v>1.0125767523273774</v>
      </c>
      <c r="H50" t="s">
        <v>6</v>
      </c>
      <c r="I50">
        <v>8565.8109999999997</v>
      </c>
      <c r="J50">
        <v>6.74</v>
      </c>
      <c r="K50">
        <f>J50/M48</f>
        <v>1</v>
      </c>
      <c r="L50">
        <f>K50/K20</f>
        <v>1</v>
      </c>
      <c r="O50" t="s">
        <v>6</v>
      </c>
      <c r="P50">
        <v>11037.731</v>
      </c>
      <c r="Q50">
        <v>8.9619999999999997</v>
      </c>
      <c r="R50">
        <f>Q50/T48</f>
        <v>1.0038082437275984</v>
      </c>
      <c r="S50">
        <f>R50/R20</f>
        <v>0.90052682095555892</v>
      </c>
    </row>
    <row r="51" spans="1:20" x14ac:dyDescent="0.2">
      <c r="A51" t="s">
        <v>12</v>
      </c>
      <c r="B51">
        <v>10086.023999999999</v>
      </c>
      <c r="C51">
        <v>8.3190000000000008</v>
      </c>
      <c r="D51">
        <f>C51/F48</f>
        <v>1</v>
      </c>
      <c r="E51">
        <f t="shared" ref="E51:E52" si="9">D51/D21</f>
        <v>0.93710587454364436</v>
      </c>
      <c r="H51" t="s">
        <v>12</v>
      </c>
      <c r="I51">
        <v>9553.1959999999999</v>
      </c>
      <c r="J51">
        <v>7.5170000000000003</v>
      </c>
      <c r="K51">
        <f>J51/M48</f>
        <v>1.1152818991097924</v>
      </c>
      <c r="L51">
        <f t="shared" ref="L51:L52" si="10">K51/K21</f>
        <v>1.0267055644652083</v>
      </c>
      <c r="O51" t="s">
        <v>12</v>
      </c>
      <c r="P51">
        <v>9811.4889999999996</v>
      </c>
      <c r="Q51">
        <v>7.9660000000000002</v>
      </c>
      <c r="R51">
        <f>Q51/T48</f>
        <v>0.89224910394265222</v>
      </c>
      <c r="S51">
        <f t="shared" ref="S51:S52" si="11">R51/R21</f>
        <v>0.89224910394265222</v>
      </c>
    </row>
    <row r="52" spans="1:20" x14ac:dyDescent="0.2">
      <c r="A52" t="s">
        <v>13</v>
      </c>
      <c r="B52">
        <v>10873.953</v>
      </c>
      <c r="C52">
        <v>8.9689999999999994</v>
      </c>
      <c r="D52">
        <f>C52/F48</f>
        <v>1.0781343911527825</v>
      </c>
      <c r="E52">
        <f t="shared" si="9"/>
        <v>1.0781343911527825</v>
      </c>
      <c r="H52" t="s">
        <v>13</v>
      </c>
      <c r="I52">
        <v>5994.125</v>
      </c>
      <c r="J52">
        <v>4.7160000000000002</v>
      </c>
      <c r="K52">
        <f>J52/M48</f>
        <v>0.69970326409495553</v>
      </c>
      <c r="L52">
        <f t="shared" si="10"/>
        <v>0.71443385912853352</v>
      </c>
      <c r="O52" t="s">
        <v>13</v>
      </c>
      <c r="P52">
        <v>10995.903</v>
      </c>
      <c r="Q52">
        <v>8.9280000000000008</v>
      </c>
      <c r="R52">
        <f>Q52/T48</f>
        <v>1</v>
      </c>
      <c r="S52">
        <f t="shared" si="11"/>
        <v>1.0286316192664944</v>
      </c>
    </row>
    <row r="53" spans="1:20" x14ac:dyDescent="0.2">
      <c r="A53" t="s">
        <v>9</v>
      </c>
      <c r="B53">
        <v>23177.196</v>
      </c>
      <c r="C53">
        <v>19.116</v>
      </c>
      <c r="D53">
        <f>C53/F48</f>
        <v>2.2978723404255317</v>
      </c>
      <c r="E53">
        <f>D53/D26</f>
        <v>2.5667263586950799</v>
      </c>
      <c r="H53" t="s">
        <v>9</v>
      </c>
      <c r="I53">
        <v>39735.216999999997</v>
      </c>
      <c r="J53">
        <v>31.265000000000001</v>
      </c>
      <c r="K53">
        <f>J53/M48</f>
        <v>4.6387240356083081</v>
      </c>
      <c r="L53">
        <f>K53/K26</f>
        <v>4.3793230074068701</v>
      </c>
      <c r="O53" t="s">
        <v>9</v>
      </c>
      <c r="P53">
        <v>36765.044999999998</v>
      </c>
      <c r="Q53">
        <v>29.850999999999999</v>
      </c>
      <c r="R53">
        <f>Q53/T48</f>
        <v>3.3435259856630819</v>
      </c>
      <c r="S53">
        <f>R53/R26</f>
        <v>2.7246363327259013</v>
      </c>
    </row>
    <row r="54" spans="1:20" x14ac:dyDescent="0.2">
      <c r="A54" t="s">
        <v>10</v>
      </c>
      <c r="B54">
        <v>24716.196</v>
      </c>
      <c r="C54">
        <v>20.385999999999999</v>
      </c>
      <c r="D54">
        <f>C54/F48</f>
        <v>2.4505349200625073</v>
      </c>
      <c r="E54">
        <f t="shared" ref="E54:E55" si="12">D54/D27</f>
        <v>2.8868615194728235</v>
      </c>
      <c r="H54" t="s">
        <v>10</v>
      </c>
      <c r="I54">
        <v>33272.438999999998</v>
      </c>
      <c r="J54">
        <v>26.18</v>
      </c>
      <c r="K54">
        <f>J54/M48</f>
        <v>3.8842729970326406</v>
      </c>
      <c r="L54">
        <f t="shared" ref="L54:L55" si="13">K54/K27</f>
        <v>4.8407856194282592</v>
      </c>
      <c r="O54" t="s">
        <v>10</v>
      </c>
      <c r="P54">
        <v>28321.024000000001</v>
      </c>
      <c r="Q54">
        <v>22.995000000000001</v>
      </c>
      <c r="R54">
        <f>Q54/T48</f>
        <v>2.5756048387096775</v>
      </c>
      <c r="S54">
        <f t="shared" ref="S54:S55" si="14">R54/R27</f>
        <v>2.5861980909907794</v>
      </c>
    </row>
    <row r="55" spans="1:20" x14ac:dyDescent="0.2">
      <c r="A55" t="s">
        <v>11</v>
      </c>
      <c r="B55">
        <v>42693.974000000002</v>
      </c>
      <c r="C55">
        <v>35.213000000000001</v>
      </c>
      <c r="D55">
        <f>C55/F48</f>
        <v>4.2328404856352924</v>
      </c>
      <c r="E55">
        <f t="shared" si="12"/>
        <v>4.2740903392726857</v>
      </c>
      <c r="H55" t="s">
        <v>11</v>
      </c>
      <c r="I55">
        <v>29969.196</v>
      </c>
      <c r="J55">
        <v>23.581</v>
      </c>
      <c r="K55">
        <f>J55/M48</f>
        <v>3.4986646884272994</v>
      </c>
      <c r="L55">
        <f t="shared" si="13"/>
        <v>3.7390774257880621</v>
      </c>
      <c r="O55" t="s">
        <v>11</v>
      </c>
      <c r="P55">
        <v>26232.196</v>
      </c>
      <c r="Q55">
        <v>21.298999999999999</v>
      </c>
      <c r="R55">
        <f>Q55/T48</f>
        <v>2.3856406810035842</v>
      </c>
      <c r="S55">
        <f t="shared" si="14"/>
        <v>2.2870640067238286</v>
      </c>
    </row>
    <row r="57" spans="1:20" x14ac:dyDescent="0.2">
      <c r="A57" t="s">
        <v>23</v>
      </c>
      <c r="D57" t="s">
        <v>20</v>
      </c>
      <c r="F57">
        <f>MEDIAN(C59:C61)</f>
        <v>7.7729999999999997</v>
      </c>
      <c r="K57" t="s">
        <v>20</v>
      </c>
      <c r="M57">
        <f>MEDIAN(J59:J61)</f>
        <v>8.9550000000000001</v>
      </c>
      <c r="R57" t="s">
        <v>20</v>
      </c>
      <c r="T57">
        <f>MEDIAN(Q59:Q61)</f>
        <v>7.4189999999999996</v>
      </c>
    </row>
    <row r="58" spans="1:20" x14ac:dyDescent="0.2">
      <c r="B58" t="s">
        <v>1</v>
      </c>
      <c r="C58" t="s">
        <v>2</v>
      </c>
      <c r="D58" t="s">
        <v>17</v>
      </c>
      <c r="E58" t="s">
        <v>16</v>
      </c>
      <c r="I58" t="s">
        <v>1</v>
      </c>
      <c r="J58" t="s">
        <v>2</v>
      </c>
      <c r="K58" t="s">
        <v>17</v>
      </c>
      <c r="L58" t="s">
        <v>16</v>
      </c>
      <c r="P58" t="s">
        <v>1</v>
      </c>
      <c r="Q58" t="s">
        <v>2</v>
      </c>
      <c r="R58" t="s">
        <v>17</v>
      </c>
      <c r="S58" t="s">
        <v>16</v>
      </c>
    </row>
    <row r="59" spans="1:20" x14ac:dyDescent="0.2">
      <c r="A59" t="s">
        <v>6</v>
      </c>
      <c r="B59">
        <v>15680.388000000001</v>
      </c>
      <c r="C59">
        <v>7.7729999999999997</v>
      </c>
      <c r="D59">
        <f>C59/F57</f>
        <v>1</v>
      </c>
      <c r="E59">
        <f>D59/D20</f>
        <v>1.0533482559224026</v>
      </c>
      <c r="H59" t="s">
        <v>6</v>
      </c>
      <c r="I59">
        <v>26888.874</v>
      </c>
      <c r="J59">
        <v>9.6690000000000005</v>
      </c>
      <c r="K59">
        <f>J59/M57</f>
        <v>1.0797319932998326</v>
      </c>
      <c r="L59">
        <f>K59/K20</f>
        <v>1.0797319932998326</v>
      </c>
      <c r="O59" t="s">
        <v>6</v>
      </c>
      <c r="P59">
        <v>17822.731</v>
      </c>
      <c r="Q59">
        <v>7.4189999999999996</v>
      </c>
      <c r="R59">
        <f>Q59/T57</f>
        <v>1</v>
      </c>
      <c r="S59">
        <f>R59/R20</f>
        <v>0.89711040587940538</v>
      </c>
    </row>
    <row r="60" spans="1:20" x14ac:dyDescent="0.2">
      <c r="A60" t="s">
        <v>12</v>
      </c>
      <c r="B60">
        <v>11729.903</v>
      </c>
      <c r="C60">
        <v>5.8140000000000001</v>
      </c>
      <c r="D60">
        <f>C60/F57</f>
        <v>0.74797375530683141</v>
      </c>
      <c r="E60">
        <f t="shared" ref="E60:E61" si="15">D60/D21</f>
        <v>0.70093060010250208</v>
      </c>
      <c r="H60" t="s">
        <v>12</v>
      </c>
      <c r="I60">
        <v>24902.316999999999</v>
      </c>
      <c r="J60">
        <v>8.9550000000000001</v>
      </c>
      <c r="K60">
        <f>J60/M57</f>
        <v>1</v>
      </c>
      <c r="L60">
        <f t="shared" ref="L60:L61" si="16">K60/K21</f>
        <v>0.92057942057942055</v>
      </c>
      <c r="O60" t="s">
        <v>12</v>
      </c>
      <c r="P60">
        <v>15766.539000000001</v>
      </c>
      <c r="Q60">
        <v>6.5629999999999997</v>
      </c>
      <c r="R60">
        <f>Q60/T57</f>
        <v>0.88462056880981266</v>
      </c>
      <c r="S60">
        <f t="shared" ref="S60:S61" si="17">R60/R21</f>
        <v>0.88462056880981266</v>
      </c>
    </row>
    <row r="61" spans="1:20" x14ac:dyDescent="0.2">
      <c r="A61" t="s">
        <v>13</v>
      </c>
      <c r="B61">
        <v>16848.66</v>
      </c>
      <c r="C61">
        <v>8.3520000000000003</v>
      </c>
      <c r="D61">
        <f>C61/F57</f>
        <v>1.0744886144345813</v>
      </c>
      <c r="E61">
        <f t="shared" si="15"/>
        <v>1.0744886144345813</v>
      </c>
      <c r="H61" t="s">
        <v>13</v>
      </c>
      <c r="I61">
        <v>17896.418000000001</v>
      </c>
      <c r="J61">
        <v>6.4359999999999999</v>
      </c>
      <c r="K61">
        <f>J61/M57</f>
        <v>0.71870463428252374</v>
      </c>
      <c r="L61">
        <f t="shared" si="16"/>
        <v>0.73383525816215578</v>
      </c>
      <c r="O61" t="s">
        <v>13</v>
      </c>
      <c r="P61">
        <v>23156.781999999999</v>
      </c>
      <c r="Q61">
        <v>9.64</v>
      </c>
      <c r="R61">
        <f>Q61/T57</f>
        <v>1.2993664914408951</v>
      </c>
      <c r="S61">
        <f t="shared" si="17"/>
        <v>1.3365694581114715</v>
      </c>
    </row>
    <row r="62" spans="1:20" x14ac:dyDescent="0.2">
      <c r="A62" t="s">
        <v>9</v>
      </c>
      <c r="B62">
        <v>16124.781999999999</v>
      </c>
      <c r="C62">
        <v>7.9930000000000003</v>
      </c>
      <c r="D62">
        <f>C62/F57</f>
        <v>1.0283031004760068</v>
      </c>
      <c r="E62">
        <f>D62/D26</f>
        <v>1.1486158853502146</v>
      </c>
      <c r="H62" t="s">
        <v>9</v>
      </c>
      <c r="I62">
        <v>33488.245999999999</v>
      </c>
      <c r="J62">
        <v>12.042999999999999</v>
      </c>
      <c r="K62">
        <f>J62/M57</f>
        <v>1.3448352875488554</v>
      </c>
      <c r="L62">
        <f>K62/K26</f>
        <v>1.2696310603359724</v>
      </c>
      <c r="O62" t="s">
        <v>9</v>
      </c>
      <c r="P62">
        <v>33214.902999999998</v>
      </c>
      <c r="Q62">
        <v>13.826000000000001</v>
      </c>
      <c r="R62">
        <f>Q62/T57</f>
        <v>1.8635934762097319</v>
      </c>
      <c r="S62">
        <f>R62/R26</f>
        <v>1.5186406555488501</v>
      </c>
    </row>
    <row r="63" spans="1:20" x14ac:dyDescent="0.2">
      <c r="A63" t="s">
        <v>10</v>
      </c>
      <c r="B63">
        <v>13715.66</v>
      </c>
      <c r="C63">
        <v>6.7990000000000004</v>
      </c>
      <c r="D63">
        <f>C63/F57</f>
        <v>0.87469445516531596</v>
      </c>
      <c r="E63">
        <f t="shared" ref="E63:E64" si="18">D63/D27</f>
        <v>1.0304369642888369</v>
      </c>
      <c r="H63" t="s">
        <v>10</v>
      </c>
      <c r="I63">
        <v>23753.953000000001</v>
      </c>
      <c r="J63">
        <v>8.5419999999999998</v>
      </c>
      <c r="K63">
        <f>J63/M57</f>
        <v>0.95388051367950866</v>
      </c>
      <c r="L63">
        <f t="shared" ref="L63:L64" si="19">K63/K27</f>
        <v>1.1887761433864541</v>
      </c>
      <c r="O63" t="s">
        <v>10</v>
      </c>
      <c r="P63">
        <v>21005.367999999999</v>
      </c>
      <c r="Q63">
        <v>8.7439999999999998</v>
      </c>
      <c r="R63">
        <f>Q63/T57</f>
        <v>1.1785954980455586</v>
      </c>
      <c r="S63">
        <f>R63/R27</f>
        <v>1.1834429650406983</v>
      </c>
    </row>
    <row r="64" spans="1:20" x14ac:dyDescent="0.2">
      <c r="A64" t="s">
        <v>11</v>
      </c>
      <c r="B64">
        <v>19138.902999999998</v>
      </c>
      <c r="C64">
        <v>9.4870000000000001</v>
      </c>
      <c r="D64">
        <f>C64/F57</f>
        <v>1.2205068827994341</v>
      </c>
      <c r="E64">
        <f t="shared" si="18"/>
        <v>1.2324009597082528</v>
      </c>
      <c r="H64" t="s">
        <v>11</v>
      </c>
      <c r="I64">
        <v>18813.882000000001</v>
      </c>
      <c r="J64">
        <v>6.766</v>
      </c>
      <c r="K64">
        <f>J64/M57</f>
        <v>0.75555555555555554</v>
      </c>
      <c r="L64">
        <f t="shared" si="19"/>
        <v>0.80747398601849163</v>
      </c>
      <c r="O64" t="s">
        <v>11</v>
      </c>
      <c r="P64">
        <v>16931.489000000001</v>
      </c>
      <c r="Q64">
        <v>7.048</v>
      </c>
      <c r="R64">
        <f>Q64/T57</f>
        <v>0.94999326054724365</v>
      </c>
      <c r="S64">
        <f>R64/R28</f>
        <v>0.91073874206144501</v>
      </c>
    </row>
  </sheetData>
  <mergeCells count="3">
    <mergeCell ref="H17:M17"/>
    <mergeCell ref="A17:F17"/>
    <mergeCell ref="O17:T17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03F8-A17E-8E44-8648-BECB5019D562}">
  <dimension ref="A1:M50"/>
  <sheetViews>
    <sheetView tabSelected="1" zoomScaleNormal="100" workbookViewId="0">
      <selection activeCell="E73" sqref="E73"/>
    </sheetView>
  </sheetViews>
  <sheetFormatPr baseColWidth="10" defaultColWidth="8.83203125" defaultRowHeight="15" x14ac:dyDescent="0.2"/>
  <cols>
    <col min="1" max="1" width="13.1640625" customWidth="1"/>
    <col min="4" max="4" width="12.83203125" customWidth="1"/>
    <col min="8" max="8" width="13.1640625" customWidth="1"/>
    <col min="11" max="11" width="12.1640625" customWidth="1"/>
  </cols>
  <sheetData>
    <row r="1" spans="1:13" s="3" customFormat="1" ht="19" x14ac:dyDescent="0.2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18" spans="1:13" x14ac:dyDescent="0.2">
      <c r="A18" s="1" t="s">
        <v>25</v>
      </c>
      <c r="B18" s="1"/>
      <c r="C18" s="1"/>
      <c r="D18" s="1"/>
      <c r="E18" s="1"/>
      <c r="F18" s="1"/>
      <c r="H18" s="1" t="s">
        <v>25</v>
      </c>
      <c r="I18" s="1"/>
      <c r="J18" s="1"/>
      <c r="K18" s="1"/>
      <c r="L18" s="1"/>
      <c r="M18" s="1"/>
    </row>
    <row r="19" spans="1:13" x14ac:dyDescent="0.2">
      <c r="A19" t="s">
        <v>0</v>
      </c>
      <c r="H19" t="s">
        <v>0</v>
      </c>
    </row>
    <row r="20" spans="1:13" x14ac:dyDescent="0.2">
      <c r="B20" t="s">
        <v>1</v>
      </c>
      <c r="C20" t="s">
        <v>2</v>
      </c>
      <c r="D20" t="s">
        <v>17</v>
      </c>
      <c r="I20" t="s">
        <v>1</v>
      </c>
      <c r="J20" t="s">
        <v>2</v>
      </c>
      <c r="K20" t="s">
        <v>17</v>
      </c>
    </row>
    <row r="21" spans="1:13" x14ac:dyDescent="0.2">
      <c r="A21" t="s">
        <v>26</v>
      </c>
      <c r="B21">
        <v>39657.902999999998</v>
      </c>
      <c r="C21">
        <v>12.984</v>
      </c>
      <c r="D21">
        <f>C21/C25</f>
        <v>0.87806857374721037</v>
      </c>
      <c r="H21" t="s">
        <v>27</v>
      </c>
      <c r="I21">
        <v>23865.831999999999</v>
      </c>
      <c r="J21">
        <v>14.771000000000001</v>
      </c>
      <c r="K21">
        <f>J21/J26</f>
        <v>1.0565808297567953</v>
      </c>
    </row>
    <row r="22" spans="1:13" x14ac:dyDescent="0.2">
      <c r="A22" t="s">
        <v>28</v>
      </c>
      <c r="B22">
        <v>36135.811000000002</v>
      </c>
      <c r="C22">
        <v>11.831</v>
      </c>
      <c r="D22">
        <f>C22/C26</f>
        <v>0.98133709356337095</v>
      </c>
      <c r="H22" t="s">
        <v>29</v>
      </c>
      <c r="I22">
        <v>32326.66</v>
      </c>
      <c r="J22">
        <v>20.007000000000001</v>
      </c>
      <c r="K22">
        <f>J22/J26</f>
        <v>1.4311158798283263</v>
      </c>
    </row>
    <row r="23" spans="1:13" x14ac:dyDescent="0.2">
      <c r="A23" t="s">
        <v>30</v>
      </c>
      <c r="B23">
        <v>46364.731</v>
      </c>
      <c r="C23">
        <v>15.18</v>
      </c>
      <c r="D23">
        <f>C23/C27</f>
        <v>1.3282001924927815</v>
      </c>
      <c r="H23" t="s">
        <v>31</v>
      </c>
      <c r="I23">
        <v>35280.538999999997</v>
      </c>
      <c r="J23">
        <v>21.835000000000001</v>
      </c>
      <c r="K23">
        <f>J23/J26</f>
        <v>1.5618741058655221</v>
      </c>
    </row>
    <row r="24" spans="1:13" x14ac:dyDescent="0.2">
      <c r="A24" t="s">
        <v>32</v>
      </c>
      <c r="B24">
        <v>33434.317000000003</v>
      </c>
      <c r="C24">
        <v>10.946</v>
      </c>
      <c r="D24">
        <f>C24/C28</f>
        <v>1.0147399647724111</v>
      </c>
      <c r="H24" t="s">
        <v>33</v>
      </c>
      <c r="I24">
        <v>28551.468000000001</v>
      </c>
      <c r="J24">
        <v>17.670999999999999</v>
      </c>
      <c r="K24">
        <f>J24/J26</f>
        <v>1.2640200286123031</v>
      </c>
    </row>
    <row r="25" spans="1:13" x14ac:dyDescent="0.2">
      <c r="A25" t="s">
        <v>34</v>
      </c>
      <c r="B25">
        <v>45166.489000000001</v>
      </c>
      <c r="C25">
        <v>14.787000000000001</v>
      </c>
      <c r="D25">
        <f>C25/C25</f>
        <v>1</v>
      </c>
      <c r="H25" t="s">
        <v>35</v>
      </c>
      <c r="I25">
        <v>25711.222529443545</v>
      </c>
      <c r="J25">
        <v>13.736000000000001</v>
      </c>
      <c r="K25">
        <f>J25/J26</f>
        <v>0.98254649499284696</v>
      </c>
    </row>
    <row r="26" spans="1:13" x14ac:dyDescent="0.2">
      <c r="A26" t="s">
        <v>36</v>
      </c>
      <c r="B26">
        <v>36824.953000000001</v>
      </c>
      <c r="C26">
        <v>12.055999999999999</v>
      </c>
      <c r="D26">
        <f t="shared" ref="D26:D27" si="0">C26/C26</f>
        <v>1</v>
      </c>
      <c r="H26" t="s">
        <v>37</v>
      </c>
      <c r="I26">
        <v>22588.418000000001</v>
      </c>
      <c r="J26">
        <v>13.98</v>
      </c>
      <c r="K26">
        <f>J26/J26</f>
        <v>1</v>
      </c>
    </row>
    <row r="27" spans="1:13" x14ac:dyDescent="0.2">
      <c r="A27" t="s">
        <v>38</v>
      </c>
      <c r="B27">
        <v>34907.881999999998</v>
      </c>
      <c r="C27">
        <v>11.429</v>
      </c>
      <c r="D27">
        <f t="shared" si="0"/>
        <v>1</v>
      </c>
    </row>
    <row r="28" spans="1:13" x14ac:dyDescent="0.2">
      <c r="A28" t="s">
        <v>37</v>
      </c>
      <c r="B28">
        <v>32949.245999999999</v>
      </c>
      <c r="C28">
        <v>10.787000000000001</v>
      </c>
      <c r="D28">
        <f>C28/C28</f>
        <v>1</v>
      </c>
    </row>
    <row r="30" spans="1:13" x14ac:dyDescent="0.2">
      <c r="A30" t="s">
        <v>3</v>
      </c>
      <c r="H30" t="s">
        <v>22</v>
      </c>
    </row>
    <row r="31" spans="1:13" x14ac:dyDescent="0.2">
      <c r="B31" t="s">
        <v>1</v>
      </c>
      <c r="C31" t="s">
        <v>2</v>
      </c>
      <c r="D31" t="s">
        <v>17</v>
      </c>
      <c r="E31" t="s">
        <v>16</v>
      </c>
      <c r="I31" t="s">
        <v>1</v>
      </c>
      <c r="J31" t="s">
        <v>2</v>
      </c>
      <c r="K31" t="s">
        <v>17</v>
      </c>
      <c r="L31" t="s">
        <v>16</v>
      </c>
    </row>
    <row r="32" spans="1:13" x14ac:dyDescent="0.2">
      <c r="A32" t="s">
        <v>26</v>
      </c>
      <c r="B32">
        <v>13512.617606293896</v>
      </c>
      <c r="C32">
        <v>7.2190000000000003</v>
      </c>
      <c r="D32">
        <f>C32/C36</f>
        <v>0.89178505250154416</v>
      </c>
      <c r="E32">
        <f>D32/D21</f>
        <v>1.0156211931100072</v>
      </c>
      <c r="H32" t="s">
        <v>27</v>
      </c>
      <c r="I32">
        <v>28766.021245813074</v>
      </c>
      <c r="J32">
        <v>15.368</v>
      </c>
      <c r="K32">
        <f>J32/J37</f>
        <v>1.3387925777506753</v>
      </c>
      <c r="L32">
        <f>K32/K21</f>
        <v>1.2670990614687185</v>
      </c>
    </row>
    <row r="33" spans="1:12" x14ac:dyDescent="0.2">
      <c r="A33" t="s">
        <v>28</v>
      </c>
      <c r="B33">
        <v>15127.992172609403</v>
      </c>
      <c r="C33">
        <v>8.0820000000000007</v>
      </c>
      <c r="D33">
        <f>C33/C37</f>
        <v>2.6189241736876219</v>
      </c>
      <c r="E33">
        <f t="shared" ref="E33:E39" si="1">D33/D22</f>
        <v>2.668730440197614</v>
      </c>
      <c r="H33" t="s">
        <v>29</v>
      </c>
      <c r="I33">
        <v>35455.880689627229</v>
      </c>
      <c r="J33">
        <v>18.942</v>
      </c>
      <c r="K33">
        <f>J33/J37</f>
        <v>1.6501437407439674</v>
      </c>
      <c r="L33">
        <f t="shared" ref="L33:L37" si="2">K33/K22</f>
        <v>1.1530469083621064</v>
      </c>
    </row>
    <row r="34" spans="1:12" x14ac:dyDescent="0.2">
      <c r="A34" t="s">
        <v>30</v>
      </c>
      <c r="B34">
        <v>39371.713357914639</v>
      </c>
      <c r="C34">
        <v>21.033999999999999</v>
      </c>
      <c r="D34">
        <f>C34/C38</f>
        <v>4.9098972922502337</v>
      </c>
      <c r="E34">
        <f t="shared" si="1"/>
        <v>3.6966545555420236</v>
      </c>
      <c r="H34" t="s">
        <v>31</v>
      </c>
      <c r="I34">
        <v>36079.194398298219</v>
      </c>
      <c r="J34">
        <v>19.274999999999999</v>
      </c>
      <c r="K34">
        <f>J34/J37</f>
        <v>1.6791532363446293</v>
      </c>
      <c r="L34">
        <f t="shared" si="2"/>
        <v>1.0750887219646401</v>
      </c>
    </row>
    <row r="35" spans="1:12" x14ac:dyDescent="0.2">
      <c r="A35" t="s">
        <v>32</v>
      </c>
      <c r="B35">
        <v>49661.069083333328</v>
      </c>
      <c r="C35">
        <v>26.530999999999999</v>
      </c>
      <c r="D35">
        <f>C35/C39</f>
        <v>3.6503852504127683</v>
      </c>
      <c r="E35">
        <f t="shared" si="1"/>
        <v>3.5973602865158538</v>
      </c>
      <c r="H35" t="s">
        <v>33</v>
      </c>
      <c r="I35">
        <v>51843.602970151267</v>
      </c>
      <c r="J35">
        <v>27.696999999999999</v>
      </c>
      <c r="K35">
        <f>J35/J37</f>
        <v>2.4128408397944074</v>
      </c>
      <c r="L35">
        <f t="shared" si="2"/>
        <v>1.9088628227223032</v>
      </c>
    </row>
    <row r="36" spans="1:12" x14ac:dyDescent="0.2">
      <c r="A36" t="s">
        <v>34</v>
      </c>
      <c r="B36">
        <v>15173.61</v>
      </c>
      <c r="C36">
        <v>8.0950000000000006</v>
      </c>
      <c r="D36">
        <f>C36/C36</f>
        <v>1</v>
      </c>
      <c r="E36">
        <f t="shared" si="1"/>
        <v>1</v>
      </c>
      <c r="H36" t="s">
        <v>35</v>
      </c>
      <c r="I36">
        <v>90294.384362101569</v>
      </c>
      <c r="J36">
        <v>48.238999999999997</v>
      </c>
      <c r="K36">
        <f>J36/J37</f>
        <v>4.2023695443853999</v>
      </c>
      <c r="L36">
        <f t="shared" si="2"/>
        <v>4.2770185083363339</v>
      </c>
    </row>
    <row r="37" spans="1:12" x14ac:dyDescent="0.2">
      <c r="A37" t="s">
        <v>36</v>
      </c>
      <c r="B37">
        <v>5783.5389999999998</v>
      </c>
      <c r="C37">
        <v>3.0859999999999999</v>
      </c>
      <c r="D37">
        <f>C37/C37</f>
        <v>1</v>
      </c>
      <c r="E37">
        <f t="shared" si="1"/>
        <v>1</v>
      </c>
      <c r="H37" t="s">
        <v>37</v>
      </c>
      <c r="I37">
        <v>21486.540726229065</v>
      </c>
      <c r="J37">
        <v>11.478999999999999</v>
      </c>
      <c r="K37">
        <f>J37/J37</f>
        <v>1</v>
      </c>
      <c r="L37">
        <f t="shared" si="2"/>
        <v>1</v>
      </c>
    </row>
    <row r="38" spans="1:12" x14ac:dyDescent="0.2">
      <c r="A38" t="s">
        <v>38</v>
      </c>
      <c r="B38">
        <v>8029.7820000000002</v>
      </c>
      <c r="C38">
        <v>4.2839999999999998</v>
      </c>
      <c r="D38">
        <f>C38/C38</f>
        <v>1</v>
      </c>
      <c r="E38">
        <f t="shared" si="1"/>
        <v>1</v>
      </c>
    </row>
    <row r="39" spans="1:12" x14ac:dyDescent="0.2">
      <c r="A39" t="s">
        <v>37</v>
      </c>
      <c r="B39">
        <v>13623.66</v>
      </c>
      <c r="C39">
        <v>7.2679999999999998</v>
      </c>
      <c r="D39">
        <f>C39/C39</f>
        <v>1</v>
      </c>
      <c r="E39">
        <f t="shared" si="1"/>
        <v>1</v>
      </c>
    </row>
    <row r="41" spans="1:12" x14ac:dyDescent="0.2">
      <c r="A41" t="s">
        <v>4</v>
      </c>
      <c r="H41" t="s">
        <v>23</v>
      </c>
    </row>
    <row r="42" spans="1:12" x14ac:dyDescent="0.2">
      <c r="B42" t="s">
        <v>1</v>
      </c>
      <c r="C42" t="s">
        <v>2</v>
      </c>
      <c r="D42" t="s">
        <v>17</v>
      </c>
      <c r="E42" t="s">
        <v>16</v>
      </c>
      <c r="I42" t="s">
        <v>1</v>
      </c>
      <c r="J42" t="s">
        <v>2</v>
      </c>
      <c r="K42" t="s">
        <v>17</v>
      </c>
      <c r="L42" t="s">
        <v>16</v>
      </c>
    </row>
    <row r="43" spans="1:12" x14ac:dyDescent="0.2">
      <c r="A43" t="s">
        <v>26</v>
      </c>
      <c r="B43">
        <v>11509.777761615343</v>
      </c>
      <c r="C43">
        <v>6.149</v>
      </c>
      <c r="D43">
        <f>C43/C47</f>
        <v>0.98969901818767103</v>
      </c>
      <c r="E43">
        <f t="shared" ref="E43:E50" si="3">D43/D21</f>
        <v>1.1271318069886855</v>
      </c>
      <c r="H43" t="s">
        <v>27</v>
      </c>
      <c r="I43">
        <v>32846.573452728248</v>
      </c>
      <c r="J43">
        <v>17.547999999999998</v>
      </c>
      <c r="K43">
        <f>J43/J48</f>
        <v>1.063257392147358</v>
      </c>
      <c r="L43">
        <f t="shared" ref="L43:L48" si="4">K43/K21</f>
        <v>1.0063190266210864</v>
      </c>
    </row>
    <row r="44" spans="1:12" x14ac:dyDescent="0.2">
      <c r="A44" t="s">
        <v>28</v>
      </c>
      <c r="B44">
        <v>16290.388007698541</v>
      </c>
      <c r="C44">
        <v>8.7029999999999994</v>
      </c>
      <c r="D44">
        <f>C44/C48</f>
        <v>1.8517021276595742</v>
      </c>
      <c r="E44">
        <f t="shared" si="3"/>
        <v>1.8869174922714755</v>
      </c>
      <c r="H44" t="s">
        <v>29</v>
      </c>
      <c r="I44">
        <v>42898.208934900053</v>
      </c>
      <c r="J44">
        <v>22.917999999999999</v>
      </c>
      <c r="K44">
        <f>J44/J48</f>
        <v>1.3886330586524478</v>
      </c>
      <c r="L44">
        <f t="shared" si="4"/>
        <v>0.97031489778383662</v>
      </c>
    </row>
    <row r="45" spans="1:12" x14ac:dyDescent="0.2">
      <c r="A45" t="s">
        <v>30</v>
      </c>
      <c r="B45">
        <v>56060.797521609937</v>
      </c>
      <c r="C45">
        <v>29.95</v>
      </c>
      <c r="D45">
        <f>C45/C49</f>
        <v>5.4663259718926813</v>
      </c>
      <c r="E45">
        <f t="shared" si="3"/>
        <v>4.1155889020264462</v>
      </c>
      <c r="H45" t="s">
        <v>31</v>
      </c>
      <c r="I45">
        <v>39789.127643300897</v>
      </c>
      <c r="J45">
        <v>21.257000000000001</v>
      </c>
      <c r="K45">
        <f>J45/J48</f>
        <v>1.2879907901114882</v>
      </c>
      <c r="L45">
        <f t="shared" si="4"/>
        <v>0.8246444353450243</v>
      </c>
    </row>
    <row r="46" spans="1:12" x14ac:dyDescent="0.2">
      <c r="A46" t="s">
        <v>32</v>
      </c>
      <c r="B46">
        <v>46215.061462722857</v>
      </c>
      <c r="C46">
        <v>24.69</v>
      </c>
      <c r="D46">
        <f>C46/C50</f>
        <v>2.8012253233492173</v>
      </c>
      <c r="E46">
        <f t="shared" si="3"/>
        <v>2.7605351327396317</v>
      </c>
      <c r="H46" t="s">
        <v>33</v>
      </c>
      <c r="I46">
        <v>42559.410792949755</v>
      </c>
      <c r="J46">
        <v>22.736999999999998</v>
      </c>
      <c r="K46">
        <f>J46/J48</f>
        <v>1.3776660203587008</v>
      </c>
      <c r="L46">
        <f t="shared" si="4"/>
        <v>1.0899083789607062</v>
      </c>
    </row>
    <row r="47" spans="1:12" x14ac:dyDescent="0.2">
      <c r="A47" t="s">
        <v>34</v>
      </c>
      <c r="B47">
        <v>8912.0750000000007</v>
      </c>
      <c r="C47">
        <v>6.2130000000000001</v>
      </c>
      <c r="D47">
        <f>C47/C47</f>
        <v>1</v>
      </c>
      <c r="E47">
        <f t="shared" si="3"/>
        <v>1</v>
      </c>
      <c r="H47" t="s">
        <v>35</v>
      </c>
      <c r="I47">
        <v>44406.890163695301</v>
      </c>
      <c r="J47">
        <v>23.724</v>
      </c>
      <c r="K47">
        <f>J47/J48</f>
        <v>1.4374697043141056</v>
      </c>
      <c r="L47">
        <f t="shared" si="4"/>
        <v>1.4630042564291785</v>
      </c>
    </row>
    <row r="48" spans="1:12" x14ac:dyDescent="0.2">
      <c r="A48" t="s">
        <v>36</v>
      </c>
      <c r="B48">
        <v>6741.66</v>
      </c>
      <c r="C48">
        <v>4.7</v>
      </c>
      <c r="D48">
        <f t="shared" ref="D48:D50" si="5">C48/C48</f>
        <v>1</v>
      </c>
      <c r="E48">
        <f t="shared" si="3"/>
        <v>1</v>
      </c>
      <c r="H48" t="s">
        <v>37</v>
      </c>
      <c r="I48">
        <v>30892.400744462455</v>
      </c>
      <c r="J48">
        <v>16.504000000000001</v>
      </c>
      <c r="K48">
        <f>J48/J48</f>
        <v>1</v>
      </c>
      <c r="L48">
        <f t="shared" si="4"/>
        <v>1</v>
      </c>
    </row>
    <row r="49" spans="1:5" x14ac:dyDescent="0.2">
      <c r="A49" t="s">
        <v>38</v>
      </c>
      <c r="B49">
        <v>7858.8320000000003</v>
      </c>
      <c r="C49">
        <v>5.4790000000000001</v>
      </c>
      <c r="D49">
        <f t="shared" si="5"/>
        <v>1</v>
      </c>
      <c r="E49">
        <f t="shared" si="3"/>
        <v>1</v>
      </c>
    </row>
    <row r="50" spans="1:5" x14ac:dyDescent="0.2">
      <c r="A50" t="s">
        <v>37</v>
      </c>
      <c r="B50">
        <v>12642.66</v>
      </c>
      <c r="C50">
        <v>8.8140000000000001</v>
      </c>
      <c r="D50">
        <f t="shared" si="5"/>
        <v>1</v>
      </c>
      <c r="E50">
        <f t="shared" si="3"/>
        <v>1</v>
      </c>
    </row>
  </sheetData>
  <mergeCells count="3">
    <mergeCell ref="A1:M1"/>
    <mergeCell ref="A18:F18"/>
    <mergeCell ref="H18:M18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3B</vt:lpstr>
      <vt:lpstr>Fig.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Muhammetnur Tekayev</dc:creator>
  <cp:lastModifiedBy>Monika Ward</cp:lastModifiedBy>
  <dcterms:created xsi:type="dcterms:W3CDTF">2015-06-05T18:17:20Z</dcterms:created>
  <dcterms:modified xsi:type="dcterms:W3CDTF">2025-11-23T00:10:36Z</dcterms:modified>
</cp:coreProperties>
</file>