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3b90eaa2d42cc98/Documents/paperHiC/MontagemGenoma_Pedro/v6/submetido/BMC_genomics/afterColaboradores/minor/"/>
    </mc:Choice>
  </mc:AlternateContent>
  <xr:revisionPtr revIDLastSave="37" documentId="8_{C85DC627-A6C0-43D5-9393-2094A4D98F9F}" xr6:coauthVersionLast="47" xr6:coauthVersionMax="47" xr10:uidLastSave="{20B07A9D-1256-4588-B5A8-4B8DBE3C9B27}"/>
  <bookViews>
    <workbookView xWindow="-120" yWindow="-120" windowWidth="29040" windowHeight="15840" tabRatio="587" firstSheet="2" activeTab="8" xr2:uid="{00000000-000D-0000-FFFF-FFFF00000000}"/>
  </bookViews>
  <sheets>
    <sheet name="TableS1" sheetId="4" r:id="rId1"/>
    <sheet name="TableS2" sheetId="1" r:id="rId2"/>
    <sheet name="TableS3" sheetId="5" r:id="rId3"/>
    <sheet name="TableS4" sheetId="6" r:id="rId4"/>
    <sheet name="TableS5" sheetId="7" r:id="rId5"/>
    <sheet name="TableS6" sheetId="2" r:id="rId6"/>
    <sheet name="TableS7" sheetId="8" r:id="rId7"/>
    <sheet name="TableS8" sheetId="9" r:id="rId8"/>
    <sheet name="TableS9" sheetId="14" r:id="rId9"/>
    <sheet name="TableS10" sheetId="11" r:id="rId10"/>
    <sheet name="TableS11" sheetId="12" r:id="rId11"/>
    <sheet name="TableS12" sheetId="13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8ubwydu8RNpFZUuPeJR0qDQ3FWULx0QtvKGWfJBE2U8="/>
    </ext>
  </extLst>
</workbook>
</file>

<file path=xl/calcChain.xml><?xml version="1.0" encoding="utf-8"?>
<calcChain xmlns="http://schemas.openxmlformats.org/spreadsheetml/2006/main">
  <c r="G19" i="7" l="1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5" i="7"/>
  <c r="C22" i="4"/>
  <c r="D22" i="4" s="1"/>
  <c r="D21" i="4"/>
  <c r="D20" i="4"/>
  <c r="D19" i="4"/>
  <c r="D18" i="4"/>
  <c r="D17" i="4"/>
  <c r="D16" i="4"/>
  <c r="D15" i="4"/>
  <c r="C12" i="4"/>
  <c r="D12" i="4" s="1"/>
  <c r="D11" i="4"/>
  <c r="D10" i="4"/>
  <c r="D9" i="4"/>
  <c r="D8" i="4"/>
  <c r="D7" i="4"/>
  <c r="D6" i="4"/>
  <c r="D5" i="4"/>
  <c r="D9" i="2"/>
  <c r="C9" i="2"/>
  <c r="E7" i="2"/>
  <c r="E6" i="2"/>
  <c r="E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tc={BCE5F146-D6D6-4315-A968-640A318067ED}</author>
  </authors>
  <commentList>
    <comment ref="A3" authorId="0" shapeId="0" xr:uid="{BCE5F146-D6D6-4315-A968-640A318067ED}">
      <text>
        <t>[Threaded comment]
Your version of Excel allows you to read this threaded comment; however, any edits to it will get removed if the file is opened in a newer version of Excel. Learn more: https://go.microsoft.com/fwlink/?linkid=870924
Comment:
    aqui precisa trocar para Scaffolds/Contigs
Reply:
    adicionei na frente quem é sc e quem contig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tc={C44B7972-C890-4CE7-9F67-6EA1C1FE0E35}</author>
  </authors>
  <commentList>
    <comment ref="B4" authorId="0" shapeId="0" xr:uid="{C44B7972-C890-4CE7-9F67-6EA1C1FE0E35}">
      <text>
        <t>[Threaded comment]
Your version of Excel allows you to read this threaded comment; however, any edits to it will get removed if the file is opened in a newer version of Excel. Learn more: https://go.microsoft.com/fwlink/?linkid=870924
Comment:
    Scaffold/Contig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tc={6C621E56-359E-4D8A-8CC0-F01ADD2246FF}</author>
  </authors>
  <commentList>
    <comment ref="A3" authorId="0" shapeId="0" xr:uid="{6C621E56-359E-4D8A-8CC0-F01ADD2246FF}">
      <text>
        <t>[Threaded comment]
Your version of Excel allows you to read this threaded comment; however, any edits to it will get removed if the file is opened in a newer version of Excel. Learn more: https://go.microsoft.com/fwlink/?linkid=870924
Comment:
    Scaffold/Contig</t>
      </text>
    </comment>
  </commentList>
</comments>
</file>

<file path=xl/sharedStrings.xml><?xml version="1.0" encoding="utf-8"?>
<sst xmlns="http://schemas.openxmlformats.org/spreadsheetml/2006/main" count="899" uniqueCount="521">
  <si>
    <r>
      <t>Table S1: HiC metrics</t>
    </r>
    <r>
      <rPr>
        <sz val="11"/>
        <color theme="1"/>
        <rFont val="Arial"/>
      </rPr>
      <t> </t>
    </r>
  </si>
  <si>
    <t>Number of reads</t>
  </si>
  <si>
    <t>Percentage (%)</t>
  </si>
  <si>
    <t>Dm28c.v1</t>
  </si>
  <si>
    <t>Total</t>
  </si>
  <si>
    <t xml:space="preserve">   Unmapped</t>
  </si>
  <si>
    <t xml:space="preserve">   Singleton</t>
  </si>
  <si>
    <t xml:space="preserve">   Mapped</t>
  </si>
  <si>
    <r>
      <rPr>
        <sz val="11"/>
        <color theme="1"/>
        <rFont val="Calibri"/>
      </rPr>
      <t xml:space="preserve">       1. Uniquely</t>
    </r>
    <r>
      <rPr>
        <b/>
        <u/>
        <sz val="11"/>
        <color theme="1"/>
        <rFont val="Calibri"/>
      </rPr>
      <t xml:space="preserve"> (used)</t>
    </r>
  </si>
  <si>
    <t xml:space="preserve">       2.Multimapping</t>
  </si>
  <si>
    <r>
      <rPr>
        <sz val="11"/>
        <color theme="1"/>
        <rFont val="Calibri"/>
      </rPr>
      <t xml:space="preserve">               2.1 High quality </t>
    </r>
    <r>
      <rPr>
        <b/>
        <u/>
        <sz val="11"/>
        <color theme="1"/>
        <rFont val="Calibri"/>
      </rPr>
      <t>(used)</t>
    </r>
  </si>
  <si>
    <t xml:space="preserve">               2.2 Low quality</t>
  </si>
  <si>
    <r>
      <rPr>
        <sz val="11"/>
        <color theme="1"/>
        <rFont val="Calibri"/>
      </rPr>
      <t xml:space="preserve">Sum of </t>
    </r>
    <r>
      <rPr>
        <b/>
        <u/>
        <sz val="11"/>
        <color theme="1"/>
        <rFont val="Calibri"/>
      </rPr>
      <t>used</t>
    </r>
    <r>
      <rPr>
        <sz val="11"/>
        <color theme="1"/>
        <rFont val="Calibri"/>
      </rPr>
      <t xml:space="preserve"> reads  (1 + 2.2)</t>
    </r>
  </si>
  <si>
    <t>Dm28c.v2</t>
  </si>
  <si>
    <r>
      <rPr>
        <sz val="11"/>
        <color theme="1"/>
        <rFont val="Calibri"/>
      </rPr>
      <t xml:space="preserve">Sum of </t>
    </r>
    <r>
      <rPr>
        <b/>
        <u/>
        <sz val="11"/>
        <color theme="1"/>
        <rFont val="Calibri"/>
      </rPr>
      <t>used</t>
    </r>
    <r>
      <rPr>
        <sz val="11"/>
        <color theme="1"/>
        <rFont val="Calibri"/>
      </rPr>
      <t xml:space="preserve"> reads (1 + 2.2)</t>
    </r>
  </si>
  <si>
    <r>
      <t>Table S2.</t>
    </r>
    <r>
      <rPr>
        <sz val="12"/>
        <color theme="1"/>
        <rFont val="Times New Roman"/>
      </rPr>
      <t xml:space="preserve"> </t>
    </r>
    <r>
      <rPr>
        <i/>
        <sz val="12"/>
        <color theme="1"/>
        <rFont val="Times New Roman"/>
      </rPr>
      <t>T. cruzi</t>
    </r>
    <r>
      <rPr>
        <sz val="12"/>
        <color theme="1"/>
        <rFont val="Times New Roman"/>
      </rPr>
      <t xml:space="preserve"> Dm28c v2 genome assembly statistics compared to the previous Dm28c v1 and available assemblies for DTU I strains.</t>
    </r>
  </si>
  <si>
    <t>BrA4</t>
  </si>
  <si>
    <t>Dm25c h1</t>
  </si>
  <si>
    <t>Dm25c h2</t>
  </si>
  <si>
    <t>STIB980</t>
  </si>
  <si>
    <t>Sylvio X10</t>
  </si>
  <si>
    <t>Assembly size (Mb)</t>
  </si>
  <si>
    <t>30.9</t>
  </si>
  <si>
    <t>53.2</t>
  </si>
  <si>
    <t>45.5</t>
  </si>
  <si>
    <t>38.6</t>
  </si>
  <si>
    <t>37.3</t>
  </si>
  <si>
    <t>27.8</t>
  </si>
  <si>
    <t>38.1</t>
  </si>
  <si>
    <t>Number of contigs/scaffolds</t>
  </si>
  <si>
    <t>Contigs/Scaffold N50 (kb)</t>
  </si>
  <si>
    <t>866.9</t>
  </si>
  <si>
    <t>317.6</t>
  </si>
  <si>
    <t>914.7</t>
  </si>
  <si>
    <t>1229.0</t>
  </si>
  <si>
    <t>571.6</t>
  </si>
  <si>
    <t>165.7</t>
  </si>
  <si>
    <t>GC content (%)</t>
  </si>
  <si>
    <t>50.9</t>
  </si>
  <si>
    <t>51.0</t>
  </si>
  <si>
    <t>51.5</t>
  </si>
  <si>
    <t>51.1</t>
  </si>
  <si>
    <t>~50%*</t>
  </si>
  <si>
    <t>NA</t>
  </si>
  <si>
    <t>BUSCO</t>
  </si>
  <si>
    <t>121/0</t>
  </si>
  <si>
    <t>112/10</t>
  </si>
  <si>
    <t>129/0</t>
  </si>
  <si>
    <t>122/2</t>
  </si>
  <si>
    <t>Protein-coding genes</t>
  </si>
  <si>
    <t># of gaps</t>
  </si>
  <si>
    <t>Reference</t>
  </si>
  <si>
    <t>Present study</t>
  </si>
  <si>
    <t>Berná et al., 2018</t>
  </si>
  <si>
    <t>Wang et al., 2021</t>
  </si>
  <si>
    <t>Hoyos Sanchez et al., 2024</t>
  </si>
  <si>
    <t>(Fesser et al., 2023)</t>
  </si>
  <si>
    <t>(Saavedra et al., 2025)</t>
  </si>
  <si>
    <t>Note: BUSCO presents the number of complete and single-copy/duplicated genes detected in the genome using the dataset euglenozoa_odb10, which contains a total of 130 genes. The genes not detected are fragmented or missing in that specific assembly. NA means not available. *Value based at Figure 3-B in (Fesser et al., 2023).</t>
  </si>
  <si>
    <r>
      <t xml:space="preserve">Table S3. Comparison of gDNA read mapping percentages between </t>
    </r>
    <r>
      <rPr>
        <b/>
        <i/>
        <sz val="12"/>
        <color theme="1"/>
        <rFont val="Times New Roman"/>
      </rPr>
      <t xml:space="preserve">T. cruzi </t>
    </r>
    <r>
      <rPr>
        <b/>
        <sz val="12"/>
        <color theme="1"/>
        <rFont val="Times New Roman"/>
      </rPr>
      <t>Dm28c genome assemblies v1 and v2.</t>
    </r>
  </si>
  <si>
    <t>All genome</t>
  </si>
  <si>
    <t>gDNA_rep1</t>
  </si>
  <si>
    <t>95.84%</t>
  </si>
  <si>
    <t>94.61%</t>
  </si>
  <si>
    <t>gDNA_rep2</t>
  </si>
  <si>
    <t>95.29%</t>
  </si>
  <si>
    <t>94.07%</t>
  </si>
  <si>
    <t>Average</t>
  </si>
  <si>
    <t>95.56%</t>
  </si>
  <si>
    <t>94.34%</t>
  </si>
  <si>
    <t>18S rDNA</t>
  </si>
  <si>
    <t>0.08%</t>
  </si>
  <si>
    <t>0.09%</t>
  </si>
  <si>
    <t>Disruptive (MGF)</t>
  </si>
  <si>
    <t>4.56%</t>
  </si>
  <si>
    <t>6.5%</t>
  </si>
  <si>
    <t>4.54%</t>
  </si>
  <si>
    <t>6.48%</t>
  </si>
  <si>
    <t>Single copy genes</t>
  </si>
  <si>
    <t>22.16%</t>
  </si>
  <si>
    <t>20.13%</t>
  </si>
  <si>
    <t>22.04%</t>
  </si>
  <si>
    <t>20.02%</t>
  </si>
  <si>
    <t>Trans-sialidases</t>
  </si>
  <si>
    <t>2.74%</t>
  </si>
  <si>
    <t>4.32%</t>
  </si>
  <si>
    <t>2.73%</t>
  </si>
  <si>
    <t>Table S4. Correspondence of Dm28c v2 scaffolds from Dm28c v1 contigs</t>
  </si>
  <si>
    <t>Dm28c v2</t>
  </si>
  <si>
    <t>start</t>
  </si>
  <si>
    <t>end</t>
  </si>
  <si>
    <t>Dm28c v1 (Berna et al 2018)</t>
  </si>
  <si>
    <t>scaffold1</t>
  </si>
  <si>
    <t>PRFA01000019</t>
  </si>
  <si>
    <t>PRFA01000002</t>
  </si>
  <si>
    <t>PRFA01000075</t>
  </si>
  <si>
    <t>scaffold2</t>
  </si>
  <si>
    <t>PRFA01000001</t>
  </si>
  <si>
    <t>scaffold3</t>
  </si>
  <si>
    <t>PRFA01000063</t>
  </si>
  <si>
    <t>PRFA01000014</t>
  </si>
  <si>
    <t>PRFA01000113</t>
  </si>
  <si>
    <t>PRFA01000084</t>
  </si>
  <si>
    <t>PRFA01000048</t>
  </si>
  <si>
    <t>PRFA01000081</t>
  </si>
  <si>
    <t>PRFA01000101</t>
  </si>
  <si>
    <t>scaffold4</t>
  </si>
  <si>
    <t>PRFA01000047</t>
  </si>
  <si>
    <t>PRFA01000010</t>
  </si>
  <si>
    <t>scaffold5</t>
  </si>
  <si>
    <t>PRFA01000175</t>
  </si>
  <si>
    <t>PRFA01000009</t>
  </si>
  <si>
    <t>PRFA01000017</t>
  </si>
  <si>
    <t>scaffold6</t>
  </si>
  <si>
    <t>PRFA01000030</t>
  </si>
  <si>
    <t>PRFA01000012</t>
  </si>
  <si>
    <t>scaffold7</t>
  </si>
  <si>
    <t>PRFA01000007</t>
  </si>
  <si>
    <t>scaffold8</t>
  </si>
  <si>
    <t>PRFA01000011</t>
  </si>
  <si>
    <t>scaffold9</t>
  </si>
  <si>
    <t>PRFA01000004</t>
  </si>
  <si>
    <t>scaffold10</t>
  </si>
  <si>
    <t>PRFA01000052</t>
  </si>
  <si>
    <t>PRFA01000025</t>
  </si>
  <si>
    <t>scaffold11</t>
  </si>
  <si>
    <t>PRFA01000018</t>
  </si>
  <si>
    <t>PRFA01000042</t>
  </si>
  <si>
    <t>scaffold12</t>
  </si>
  <si>
    <t>PRFA01000006</t>
  </si>
  <si>
    <t>PRFA01000133</t>
  </si>
  <si>
    <t>scaffold13</t>
  </si>
  <si>
    <t>PRFA01000022</t>
  </si>
  <si>
    <t>PRFA01000080</t>
  </si>
  <si>
    <t>scaffold14</t>
  </si>
  <si>
    <t>PRFA01000026</t>
  </si>
  <si>
    <t>PRFA01000053</t>
  </si>
  <si>
    <t>PRFA01000083</t>
  </si>
  <si>
    <t>scaffold15</t>
  </si>
  <si>
    <t>PRFA01000028</t>
  </si>
  <si>
    <t>scaffold16</t>
  </si>
  <si>
    <t>PRFA01000043</t>
  </si>
  <si>
    <t>PRFA01000079</t>
  </si>
  <si>
    <t>scaffold17</t>
  </si>
  <si>
    <t>PRFA01000016</t>
  </si>
  <si>
    <t>PRFA01000082</t>
  </si>
  <si>
    <t>PRFA01000149</t>
  </si>
  <si>
    <t>scaffold18</t>
  </si>
  <si>
    <t>PRFA01000270</t>
  </si>
  <si>
    <t>PRFA01000008</t>
  </si>
  <si>
    <t>scaffold19</t>
  </si>
  <si>
    <t>PRFA01000046</t>
  </si>
  <si>
    <t>PRFA01000095</t>
  </si>
  <si>
    <t>PRFA01000051</t>
  </si>
  <si>
    <t>scaffold20</t>
  </si>
  <si>
    <t>PRFA01000093</t>
  </si>
  <si>
    <t>PRFA01000040</t>
  </si>
  <si>
    <t>PRFA01000090</t>
  </si>
  <si>
    <t>PRFA01000132</t>
  </si>
  <si>
    <t>scaffold21</t>
  </si>
  <si>
    <t>PRFA01000035</t>
  </si>
  <si>
    <t>PRFA01000055</t>
  </si>
  <si>
    <t>scaffold22</t>
  </si>
  <si>
    <t>PRFA01000049</t>
  </si>
  <si>
    <t>PRFA01000076</t>
  </si>
  <si>
    <t>PRFA01000114</t>
  </si>
  <si>
    <t>scaffold23</t>
  </si>
  <si>
    <t>PRFA01000072</t>
  </si>
  <si>
    <t>PRFA01000038</t>
  </si>
  <si>
    <t>scaffold24</t>
  </si>
  <si>
    <t>PRFA01000013</t>
  </si>
  <si>
    <t>scaffold25</t>
  </si>
  <si>
    <t>PRFA01000045</t>
  </si>
  <si>
    <t>PRFA01000087</t>
  </si>
  <si>
    <t>scaffold26</t>
  </si>
  <si>
    <t>PRFA01000031</t>
  </si>
  <si>
    <t>scaffold27</t>
  </si>
  <si>
    <t>PRFA01000214</t>
  </si>
  <si>
    <t>PRFA01000218</t>
  </si>
  <si>
    <t>PRFA01000140</t>
  </si>
  <si>
    <t>PRFA01000044</t>
  </si>
  <si>
    <t>PRFA01000279</t>
  </si>
  <si>
    <t>scaffold28</t>
  </si>
  <si>
    <t>PRFA01000104</t>
  </si>
  <si>
    <t>PRFA01000092</t>
  </si>
  <si>
    <t>PRFA01000127</t>
  </si>
  <si>
    <t>PRFA01000249</t>
  </si>
  <si>
    <t>PRFA01000294</t>
  </si>
  <si>
    <t>PRFA01000322</t>
  </si>
  <si>
    <t>scaffold29</t>
  </si>
  <si>
    <t>PRFA01000021</t>
  </si>
  <si>
    <t>scaffold30</t>
  </si>
  <si>
    <t>PRFA01000041</t>
  </si>
  <si>
    <t>PRFA01000089</t>
  </si>
  <si>
    <t>scaffold31</t>
  </si>
  <si>
    <t>PRFA01000085</t>
  </si>
  <si>
    <t>PRFA01000325</t>
  </si>
  <si>
    <t>scaffold32</t>
  </si>
  <si>
    <t>PRFA01000024</t>
  </si>
  <si>
    <t>scaffold33</t>
  </si>
  <si>
    <t>PRFA01000027</t>
  </si>
  <si>
    <t>PRFA01000122</t>
  </si>
  <si>
    <t>PRFA01000138</t>
  </si>
  <si>
    <t>scaffold34</t>
  </si>
  <si>
    <t>PRFA01000306</t>
  </si>
  <si>
    <t>PRFA01000034</t>
  </si>
  <si>
    <t>scaffold35</t>
  </si>
  <si>
    <t>PRFA01000054</t>
  </si>
  <si>
    <t>PRFA01000397</t>
  </si>
  <si>
    <t>scaffold37</t>
  </si>
  <si>
    <t>PRFA01000056</t>
  </si>
  <si>
    <t>scaffold39</t>
  </si>
  <si>
    <t>PRFA01000471</t>
  </si>
  <si>
    <t>PRFA01000128</t>
  </si>
  <si>
    <t>PRFA01000188</t>
  </si>
  <si>
    <t>scaffold40</t>
  </si>
  <si>
    <t>PRFA01000135</t>
  </si>
  <si>
    <t>scaffold42</t>
  </si>
  <si>
    <t>PRFA01000176</t>
  </si>
  <si>
    <t>scaffold43</t>
  </si>
  <si>
    <t>PRFA01000215</t>
  </si>
  <si>
    <t>scaffold44</t>
  </si>
  <si>
    <t>PRFA01000229</t>
  </si>
  <si>
    <t>scaffold45</t>
  </si>
  <si>
    <t>PRFA01000245</t>
  </si>
  <si>
    <t>scaffold46</t>
  </si>
  <si>
    <t>PRFA01000264</t>
  </si>
  <si>
    <t>scaffold47</t>
  </si>
  <si>
    <t>PRFA01000269</t>
  </si>
  <si>
    <t>scaffold49</t>
  </si>
  <si>
    <t>PRFA01000285</t>
  </si>
  <si>
    <t>scaffold50</t>
  </si>
  <si>
    <t>PRFA01000289</t>
  </si>
  <si>
    <t>scaffold51</t>
  </si>
  <si>
    <t>PRFA01000291</t>
  </si>
  <si>
    <t>scaffold52</t>
  </si>
  <si>
    <t>PRFA01000324</t>
  </si>
  <si>
    <t>scaffold53</t>
  </si>
  <si>
    <t>PRFA01000349</t>
  </si>
  <si>
    <t>scaffold54</t>
  </si>
  <si>
    <t>PRFA01000354</t>
  </si>
  <si>
    <t>scaffold55</t>
  </si>
  <si>
    <t>PRFA01000355</t>
  </si>
  <si>
    <t>scaffold56</t>
  </si>
  <si>
    <t>PRFA01000366</t>
  </si>
  <si>
    <t>scaffold57</t>
  </si>
  <si>
    <t>PRFA01000373</t>
  </si>
  <si>
    <t>scaffold58</t>
  </si>
  <si>
    <t>PRFA01000376</t>
  </si>
  <si>
    <t>scaffold59</t>
  </si>
  <si>
    <t>PRFA01000378</t>
  </si>
  <si>
    <t>scaffold60</t>
  </si>
  <si>
    <t>PRFA01000379</t>
  </si>
  <si>
    <t>scaffold61</t>
  </si>
  <si>
    <t>PRFA01000381</t>
  </si>
  <si>
    <t>scaffold62</t>
  </si>
  <si>
    <t>PRFA01000383</t>
  </si>
  <si>
    <t>scaffold63</t>
  </si>
  <si>
    <t>PRFA01000394</t>
  </si>
  <si>
    <t>scaffold64</t>
  </si>
  <si>
    <t>PRFA01000401</t>
  </si>
  <si>
    <t>scaffold65</t>
  </si>
  <si>
    <t>PRFA01000421</t>
  </si>
  <si>
    <t>scaffold66</t>
  </si>
  <si>
    <t>PRFA01000428</t>
  </si>
  <si>
    <t>scaffold67</t>
  </si>
  <si>
    <t>PRFA01000433</t>
  </si>
  <si>
    <t>scaffold68</t>
  </si>
  <si>
    <t>PRFA01000437</t>
  </si>
  <si>
    <t>scaffold69</t>
  </si>
  <si>
    <t>PRFA01000438</t>
  </si>
  <si>
    <t>scaffold70</t>
  </si>
  <si>
    <t>PRFA01000440</t>
  </si>
  <si>
    <t>scaffold71</t>
  </si>
  <si>
    <t>PRFA01000449</t>
  </si>
  <si>
    <t>scaffold72</t>
  </si>
  <si>
    <t>PRFA01000465</t>
  </si>
  <si>
    <t>scaffold73</t>
  </si>
  <si>
    <t>PRFA01000475</t>
  </si>
  <si>
    <t>scaffold74</t>
  </si>
  <si>
    <t>PRFA01000490</t>
  </si>
  <si>
    <t>scaffold75</t>
  </si>
  <si>
    <t>PRFA01000497</t>
  </si>
  <si>
    <t>scaffold76</t>
  </si>
  <si>
    <t>PRFA01000506</t>
  </si>
  <si>
    <t>scaffold77</t>
  </si>
  <si>
    <t>PRFA01000514</t>
  </si>
  <si>
    <t>scaffold78</t>
  </si>
  <si>
    <t>PRFA01000519</t>
  </si>
  <si>
    <t>scaffold79</t>
  </si>
  <si>
    <t>PRFA01000520</t>
  </si>
  <si>
    <t>scaffold80</t>
  </si>
  <si>
    <t>PRFA01000521</t>
  </si>
  <si>
    <t>scaffold81</t>
  </si>
  <si>
    <t>PRFA01000527</t>
  </si>
  <si>
    <t>scaffold82</t>
  </si>
  <si>
    <t>PRFA01000534</t>
  </si>
  <si>
    <t>scaffold83</t>
  </si>
  <si>
    <t>PRFA01000535</t>
  </si>
  <si>
    <t>scaffold84</t>
  </si>
  <si>
    <t>PRFA01000537</t>
  </si>
  <si>
    <t>scaffold85</t>
  </si>
  <si>
    <t>PRFA01000541</t>
  </si>
  <si>
    <t>scaffold86</t>
  </si>
  <si>
    <t>PRFA01000543</t>
  </si>
  <si>
    <t>scaffold87</t>
  </si>
  <si>
    <t>PRFA01000548</t>
  </si>
  <si>
    <t>scaffold88</t>
  </si>
  <si>
    <t>PRFA01000562</t>
  </si>
  <si>
    <t>scaffold89</t>
  </si>
  <si>
    <t>PRFA01000566</t>
  </si>
  <si>
    <t>scaffold90</t>
  </si>
  <si>
    <t>PRFA01000574</t>
  </si>
  <si>
    <t>scaffold91</t>
  </si>
  <si>
    <t>PRFA01000578</t>
  </si>
  <si>
    <t>scaffold92</t>
  </si>
  <si>
    <t>PRFA01000580</t>
  </si>
  <si>
    <t>scaffold93</t>
  </si>
  <si>
    <t>PRFA01000595</t>
  </si>
  <si>
    <t>scaffold94</t>
  </si>
  <si>
    <t>PRFA01000604</t>
  </si>
  <si>
    <t>scaffold95</t>
  </si>
  <si>
    <t>PRFA01000607</t>
  </si>
  <si>
    <t>scaffold96</t>
  </si>
  <si>
    <t>PRFA01000610</t>
  </si>
  <si>
    <t>scaffold97</t>
  </si>
  <si>
    <t>PRFA01000627</t>
  </si>
  <si>
    <t>scaffold98</t>
  </si>
  <si>
    <t>PRFA01000632</t>
  </si>
  <si>
    <t>scaffold99</t>
  </si>
  <si>
    <t>PRFA01000635</t>
  </si>
  <si>
    <t>Table S5. Correspondence of scaffolds from Dm28c v2 into Dm28c 2T2 and Dm25</t>
  </si>
  <si>
    <t>Dm28c 2T2</t>
  </si>
  <si>
    <t>Dm25</t>
  </si>
  <si>
    <t>2T2 -v2</t>
  </si>
  <si>
    <t>chrs</t>
  </si>
  <si>
    <t>length (bp)</t>
  </si>
  <si>
    <t>scaffold(s)</t>
  </si>
  <si>
    <t>lenght (Kb)</t>
  </si>
  <si>
    <t>4_H1_c1</t>
  </si>
  <si>
    <t>3+38</t>
  </si>
  <si>
    <t>2_H1</t>
  </si>
  <si>
    <t>32_H1</t>
  </si>
  <si>
    <t>30_H1_c1</t>
  </si>
  <si>
    <t>33+2</t>
  </si>
  <si>
    <t>3_H1</t>
  </si>
  <si>
    <t>8+9+41</t>
  </si>
  <si>
    <t>9_H1</t>
  </si>
  <si>
    <t>06_H1_c1</t>
  </si>
  <si>
    <t>07_H1</t>
  </si>
  <si>
    <t>05_H1</t>
  </si>
  <si>
    <t>22_H1_c1</t>
  </si>
  <si>
    <t>8_H1</t>
  </si>
  <si>
    <t>17_H1</t>
  </si>
  <si>
    <t>16_H1_c1</t>
  </si>
  <si>
    <t>11_H1_c1</t>
  </si>
  <si>
    <t>10_H1</t>
  </si>
  <si>
    <t>31_H1_c1</t>
  </si>
  <si>
    <t>27+28</t>
  </si>
  <si>
    <t>18_H1</t>
  </si>
  <si>
    <t>12+48</t>
  </si>
  <si>
    <t>14_H1</t>
  </si>
  <si>
    <t>15_H1</t>
  </si>
  <si>
    <t>13_H1</t>
  </si>
  <si>
    <t>21_H1_c1</t>
  </si>
  <si>
    <t>19_H1</t>
  </si>
  <si>
    <t>12_H1</t>
  </si>
  <si>
    <t>24_H1_c1</t>
  </si>
  <si>
    <t>31+32</t>
  </si>
  <si>
    <t>20_H1</t>
  </si>
  <si>
    <t>23_H1</t>
  </si>
  <si>
    <t>25_H1</t>
  </si>
  <si>
    <t>28_H1</t>
  </si>
  <si>
    <t>01_H1</t>
  </si>
  <si>
    <t>29_H1</t>
  </si>
  <si>
    <t>27_H1</t>
  </si>
  <si>
    <t>26_H1</t>
  </si>
  <si>
    <r>
      <rPr>
        <b/>
        <sz val="12"/>
        <color theme="1"/>
        <rFont val="Times New Roman"/>
        <family val="1"/>
      </rPr>
      <t>Table S6.</t>
    </r>
    <r>
      <rPr>
        <sz val="12"/>
        <color theme="1"/>
        <rFont val="Times New Roman"/>
        <family val="1"/>
      </rPr>
      <t xml:space="preserve"> Number of protein-coding and non-coding genes in four genome assemblies from T. cruzi - DTU 1.</t>
    </r>
  </si>
  <si>
    <t>BrazilA4</t>
  </si>
  <si>
    <t>Dm25c*</t>
  </si>
  <si>
    <t xml:space="preserve">   Core</t>
  </si>
  <si>
    <t xml:space="preserve">   Disruptive</t>
  </si>
  <si>
    <t xml:space="preserve">   GpDR</t>
  </si>
  <si>
    <t>Wang et al, 2019</t>
  </si>
  <si>
    <t xml:space="preserve">Hoyos Sanchez et al, 2024 *H1 </t>
  </si>
  <si>
    <t>Non-coding genes</t>
  </si>
  <si>
    <t xml:space="preserve">   tRNA</t>
  </si>
  <si>
    <t xml:space="preserve">   rRNA</t>
  </si>
  <si>
    <t xml:space="preserve">   SL-RNA</t>
  </si>
  <si>
    <t>not assigned</t>
  </si>
  <si>
    <t xml:space="preserve">   snRNA_U</t>
  </si>
  <si>
    <t xml:space="preserve">   snoRNA</t>
  </si>
  <si>
    <t>REFERENCE</t>
  </si>
  <si>
    <t>Bellini et al, 2024</t>
  </si>
  <si>
    <r>
      <t>Table S7:</t>
    </r>
    <r>
      <rPr>
        <sz val="12"/>
        <color theme="1"/>
        <rFont val="Times New Roman"/>
      </rPr>
      <t xml:space="preserve"> Telomeric DNA in </t>
    </r>
    <r>
      <rPr>
        <i/>
        <sz val="12"/>
        <color theme="1"/>
        <rFont val="Times New Roman"/>
      </rPr>
      <t>T.cruzi</t>
    </r>
    <r>
      <rPr>
        <sz val="12"/>
        <color theme="1"/>
        <rFont val="Times New Roman"/>
      </rPr>
      <t xml:space="preserve"> Dm28c genome, its genomic position and length (in bp).</t>
    </r>
  </si>
  <si>
    <t>Scaffold</t>
  </si>
  <si>
    <t>Telomer Location (bp)</t>
  </si>
  <si>
    <t>Length (bp)</t>
  </si>
  <si>
    <t>1-1498</t>
  </si>
  <si>
    <t>10-837</t>
  </si>
  <si>
    <t>2-1343</t>
  </si>
  <si>
    <t>777594-779062</t>
  </si>
  <si>
    <t>3-1324</t>
  </si>
  <si>
    <t>5-837</t>
  </si>
  <si>
    <t>561712-561729</t>
  </si>
  <si>
    <t>591860-592211</t>
  </si>
  <si>
    <t>542751-543922</t>
  </si>
  <si>
    <t>3-1404</t>
  </si>
  <si>
    <t>505222-507774</t>
  </si>
  <si>
    <t>488530-489589</t>
  </si>
  <si>
    <t>14-104</t>
  </si>
  <si>
    <t>80623-80730</t>
  </si>
  <si>
    <t>1-462</t>
  </si>
  <si>
    <t>143-3348</t>
  </si>
  <si>
    <t>Table S8: KKT2 and KKT3 ChIP-seq metrics </t>
  </si>
  <si>
    <t>Sample</t>
  </si>
  <si>
    <t>Total Reads</t>
  </si>
  <si>
    <t>Mapped Reads</t>
  </si>
  <si>
    <t>Alignment Rate (%)</t>
  </si>
  <si>
    <t>KKT2-Rep-2-ChIP</t>
  </si>
  <si>
    <t>59.90</t>
  </si>
  <si>
    <t>KKT2-Rep-2-INPUT</t>
  </si>
  <si>
    <t>79.39</t>
  </si>
  <si>
    <t>KKT2-Rep-3-ChIP</t>
  </si>
  <si>
    <t>60.87</t>
  </si>
  <si>
    <t>KKT2-Rep-3-INPUT</t>
  </si>
  <si>
    <t>79.70</t>
  </si>
  <si>
    <t>KKT3-Rep-1-ChIP</t>
  </si>
  <si>
    <t>67.25</t>
  </si>
  <si>
    <t>KKT3-Rep-1-INPUT</t>
  </si>
  <si>
    <t>79.58</t>
  </si>
  <si>
    <t>KKT3-Rep-2-ChIP</t>
  </si>
  <si>
    <t>63.84</t>
  </si>
  <si>
    <t>KKT3-Rep-2-INPUT</t>
  </si>
  <si>
    <t>75.81</t>
  </si>
  <si>
    <t>Position</t>
  </si>
  <si>
    <t>Lentgh (bp)</t>
  </si>
  <si>
    <t>Retroelements</t>
  </si>
  <si>
    <t>GC contente enrichness</t>
  </si>
  <si>
    <t>SSR</t>
  </si>
  <si>
    <t>Between Core x Disr/GpDR</t>
  </si>
  <si>
    <t>Chr#</t>
  </si>
  <si>
    <t>Scaffold number</t>
  </si>
  <si>
    <t>Start</t>
  </si>
  <si>
    <t>End</t>
  </si>
  <si>
    <t>L1tc*</t>
  </si>
  <si>
    <t>Viper</t>
  </si>
  <si>
    <t>Czar</t>
  </si>
  <si>
    <t>Nartc</t>
  </si>
  <si>
    <t>Sire</t>
  </si>
  <si>
    <t>TcTrezo</t>
  </si>
  <si>
    <t>additional info</t>
  </si>
  <si>
    <t>yes</t>
  </si>
  <si>
    <t>enrich</t>
  </si>
  <si>
    <t>poor</t>
  </si>
  <si>
    <t>telomeric/subtelomeric</t>
  </si>
  <si>
    <t>putative centromere - telomeric/subtelomeric</t>
  </si>
  <si>
    <t>putative centromere</t>
  </si>
  <si>
    <t>29**</t>
  </si>
  <si>
    <t>* either Partial or curated L1Tc elements</t>
  </si>
  <si>
    <t>**KKT peaks that were manual merged</t>
  </si>
  <si>
    <t>#correspondence to DM28c T2T sequencing (check Table S5)</t>
  </si>
  <si>
    <t>Table S10: L1Tc coordinates at Dm28c v2 assembly.</t>
  </si>
  <si>
    <t>scaffold</t>
  </si>
  <si>
    <t>length</t>
  </si>
  <si>
    <t>associated to a KKT-enriched peak</t>
  </si>
  <si>
    <t>no</t>
  </si>
  <si>
    <t>Table S11: Tandem repeat finder output of 40-KKT-enriched peaks</t>
  </si>
  <si>
    <t>Tandem Repeats Finder Program written by:</t>
  </si>
  <si>
    <t>Gary Benson</t>
  </si>
  <si>
    <t>Program in Bioinformatics</t>
  </si>
  <si>
    <t>Boston University</t>
  </si>
  <si>
    <t>Version 4.09</t>
  </si>
  <si>
    <t>Sequence: concatenatedScaffolds</t>
  </si>
  <si>
    <t>Parameters: 2 7 7 80 10 50 500</t>
  </si>
  <si>
    <t>13766 13791 2 13.0 2 100 0 52 50 0 0 50 1.00 AT ATATATATATATATATATATATATAT</t>
  </si>
  <si>
    <t>13933 13975 12 3.5 12 81 6 50 6 6 4 81 0.98 TTTTTTATTCTT TTTTTTATTGTTTTTTTAATTCTTTTTTTCTGTTCTTTTTTTT</t>
  </si>
  <si>
    <t>13921 13979 23 2.6 23 73 13 59 6 8 5 79 1.04 CTTTTTTTTTCTTTTTTATTGTT CTTTTTTTTTGATTTTTTATTGTTTTTTTAATTCTTTTTTTCTGTTCTTTTTTTTTCTT</t>
  </si>
  <si>
    <t>27330 27380 16 3.1 16 76 13 59 1 9 7 80 0.98 TGTTTTTTCTTTCTTT TGTTTTTTCTTTCTTTTGTTTTTTATTTTCGTTTTTTTTTTTCTTCTTTTG</t>
  </si>
  <si>
    <t>27334 27371 21 1.9 21 84 10 53 2 7 5 84 0.86 TTTTCTTTCTTTTGTTTTTTA TTTTCTTTCTTTTGTTTTTTATTTTCGTTTTTTTTTTT</t>
  </si>
  <si>
    <t>66778 66811 13 2.6 13 85 0 50 0 2 17 79 0.86 TTTTGTGTTCTTT TTTTGTGTTCTTTTTTTGTTTTGTTTTTTTGTGT</t>
  </si>
  <si>
    <t>90888 90927 4 10.0 4 100 0 80 75 0 0 25 0.81 ATAA ATAAATAAATAAATAAATAAATAAATAAATAAATAAATAA</t>
  </si>
  <si>
    <t>101601 101638 15 2.5 15 84 12 51 5 7 15 71 1.28 TGTTTTTTACTTTGA TGTTTTTTCTTTGGTGCTTTTTTACTTTGATGTTTTTT</t>
  </si>
  <si>
    <t>141358 141401 18 2.4 18 80 0 52 38 9 0 52 1.33 TATTATTATTACCACTAA TATTATTATTACCACTAAAATTATTATTATTACTATTATTATTA</t>
  </si>
  <si>
    <t>147251 147284 17 1.9 18 88 5 52 26 20 29 23 1.99 ACTGATTATCGAGCGAGA ACTGATTCTCGGCGAGAACTGATTATCGAGCGAG</t>
  </si>
  <si>
    <t>Table S12: Oligonucleotides used to obatin and check edited cell lines</t>
  </si>
  <si>
    <t>Name</t>
  </si>
  <si>
    <t>Sequence</t>
  </si>
  <si>
    <t>Purpose</t>
  </si>
  <si>
    <t>KKT2_DFW</t>
  </si>
  <si>
    <t>GAGACGGTACTGAGCAACAATTTCCGTCGAggttctggtagtggttccgg</t>
  </si>
  <si>
    <t>Forward primer to generate recombination cassette for tagging</t>
  </si>
  <si>
    <t>KKT2_REV_TAG</t>
  </si>
  <si>
    <t>ATACACACAGAGAGACAGACAGATACAGGTccaatttgagagacctgtgc</t>
  </si>
  <si>
    <t>Reverse primer to generate recombination cassette for tagging</t>
  </si>
  <si>
    <t>KKT3_DFW</t>
  </si>
  <si>
    <t>GATGTGAGCCGCCTATTGTATGATGATTTTggttctggtagtggttccgg</t>
  </si>
  <si>
    <t>KKT3_REV_TAG</t>
  </si>
  <si>
    <t>GAAGCAAACAACAACAAGAAGAATAAACCAccaatttgagagacctgtgc</t>
  </si>
  <si>
    <t>KKT2_3GUIDE</t>
  </si>
  <si>
    <t>gaaattaatacgactcactataggGTAACGAACCCCCCCCCTCCgttttagagctagaaatagc</t>
  </si>
  <si>
    <t>Forward primer to generate DNA template for the 3` guide RNA</t>
  </si>
  <si>
    <t>KKT3_3GUIDE</t>
  </si>
  <si>
    <t>gaaattaatacgactcactataggAAGTTGTAGATTGATGCGTCgttttagagctaga</t>
  </si>
  <si>
    <t>G000</t>
  </si>
  <si>
    <t>AAAAGCACCGACTCGGTGCCACTTTTTCAAGTTGATAACGGACTAGCCTTATTTTAACTTGCTATTTCTAGCTCTAAAAC</t>
  </si>
  <si>
    <t>Reverse primer Forward primer to generate DNA template for the 3` guide RNA</t>
  </si>
  <si>
    <t>KKT2_FW_checkTAG</t>
  </si>
  <si>
    <t>CACAGGTAGTGTGCAACACGCT</t>
  </si>
  <si>
    <t>Forward primer to check fusion of the mNG gene at the 3’ end of de CDS</t>
  </si>
  <si>
    <t>KKT3_FW_checkTAG</t>
  </si>
  <si>
    <t>CGGCAATTCGATGTCAAGGTGAAC</t>
  </si>
  <si>
    <t>Primers used to generate repair cassettes for the integration at the 3`end of the coding sequence of either T. cruzi KKT2 (TCDM_0221) or KKT3 (TCDM_00078) for endogenous tagging were DFW and REV_TAG. Capital letters indicate the complementary region of the 30 nucleotides homology arm and lower-case letters indicate the sequence complementary to the pPOTc plasmid used as a template. Primers used to generate the DNA template for in vivo transcription of the 3` guide RNA were 3GUIDE and G000.</t>
  </si>
  <si>
    <t>PCA Flip</t>
  </si>
  <si>
    <t>Number of transitional regions: core and disruptive/GpDR</t>
  </si>
  <si>
    <t>Number Peaks ChIP/input</t>
  </si>
  <si>
    <t>Number Peaks ChIPKKT/ChipCas9</t>
  </si>
  <si>
    <t>Single candidate centromere per scaffold</t>
  </si>
  <si>
    <t>Single candidate centromere per scaffold; telomeric/subtelomeric</t>
  </si>
  <si>
    <t>Single candidate centromere per scaffold; Centromeric Region also identified by Obado et al</t>
  </si>
  <si>
    <r>
      <rPr>
        <b/>
        <sz val="12"/>
        <rFont val="Times New Roman"/>
        <family val="1"/>
      </rPr>
      <t>Table S9:</t>
    </r>
    <r>
      <rPr>
        <sz val="12"/>
        <rFont val="Times New Roman"/>
        <family val="1"/>
      </rPr>
      <t xml:space="preserve"> Candidate centromeric features of </t>
    </r>
    <r>
      <rPr>
        <i/>
        <sz val="12"/>
        <rFont val="Times New Roman"/>
        <family val="1"/>
      </rPr>
      <t>T. cruzi</t>
    </r>
    <r>
      <rPr>
        <sz val="12"/>
        <rFont val="Times New Roman"/>
        <family val="1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</si>
</sst>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b/>
      <sz val="10"/>
      <color theme="1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0"/>
      <color rgb="FF000000"/>
      <name val="Times New Roman"/>
    </font>
    <font>
      <sz val="11"/>
      <color theme="1"/>
      <name val="Calibri"/>
    </font>
    <font>
      <sz val="11"/>
      <color theme="1"/>
      <name val="Arial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</font>
    <font>
      <sz val="11"/>
      <name val="Calibri"/>
    </font>
    <font>
      <u/>
      <sz val="11"/>
      <color theme="10"/>
      <name val="Calibri"/>
    </font>
    <font>
      <b/>
      <sz val="14"/>
      <color rgb="FF000000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</font>
    <font>
      <i/>
      <sz val="12"/>
      <color theme="1"/>
      <name val="Times New Roman"/>
    </font>
    <font>
      <b/>
      <u/>
      <sz val="11"/>
      <color theme="1"/>
      <name val="Calibri"/>
    </font>
    <font>
      <b/>
      <i/>
      <sz val="12"/>
      <color theme="1"/>
      <name val="Times New Roman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</font>
    <font>
      <b/>
      <sz val="12"/>
      <name val="Times New Roman"/>
      <family val="1"/>
    </font>
    <font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6F8F9"/>
      </left>
      <right/>
      <top style="thin">
        <color rgb="FFF6F8F9"/>
      </top>
      <bottom style="thin">
        <color rgb="FFF6F8F9"/>
      </bottom>
      <diagonal/>
    </border>
    <border>
      <left style="thin">
        <color rgb="FF356854"/>
      </left>
      <right style="thin">
        <color rgb="FF284E3F"/>
      </right>
      <top style="thin">
        <color indexed="64"/>
      </top>
      <bottom style="thin">
        <color indexed="64"/>
      </bottom>
      <diagonal/>
    </border>
    <border>
      <left style="thin">
        <color rgb="FF284E3F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4" xfId="0" applyFont="1" applyBorder="1"/>
    <xf numFmtId="0" fontId="10" fillId="0" borderId="4" xfId="0" applyFont="1" applyBorder="1"/>
    <xf numFmtId="1" fontId="10" fillId="0" borderId="4" xfId="0" applyNumberFormat="1" applyFont="1" applyBorder="1"/>
    <xf numFmtId="0" fontId="10" fillId="0" borderId="0" xfId="0" applyFont="1" applyAlignment="1">
      <alignment horizontal="center" vertical="center" wrapText="1"/>
    </xf>
    <xf numFmtId="0" fontId="16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9" fontId="3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8" fillId="0" borderId="0" xfId="0" applyFont="1" applyAlignment="1">
      <alignment wrapText="1"/>
    </xf>
    <xf numFmtId="0" fontId="29" fillId="0" borderId="0" xfId="0" applyFont="1"/>
    <xf numFmtId="0" fontId="28" fillId="0" borderId="20" xfId="0" applyFont="1" applyBorder="1" applyAlignment="1">
      <alignment wrapText="1"/>
    </xf>
    <xf numFmtId="0" fontId="27" fillId="0" borderId="21" xfId="0" applyFont="1" applyBorder="1" applyAlignment="1">
      <alignment wrapText="1"/>
    </xf>
    <xf numFmtId="0" fontId="30" fillId="0" borderId="0" xfId="0" applyFont="1"/>
    <xf numFmtId="0" fontId="26" fillId="0" borderId="0" xfId="0" applyFont="1"/>
    <xf numFmtId="0" fontId="2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1" fillId="0" borderId="0" xfId="0" applyFont="1"/>
    <xf numFmtId="0" fontId="26" fillId="0" borderId="3" xfId="0" applyFont="1" applyBorder="1"/>
    <xf numFmtId="0" fontId="26" fillId="0" borderId="0" xfId="0" applyFont="1" applyAlignment="1">
      <alignment horizontal="center"/>
    </xf>
    <xf numFmtId="0" fontId="26" fillId="0" borderId="14" xfId="0" applyFont="1" applyBorder="1" applyAlignment="1">
      <alignment horizontal="left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30" fillId="3" borderId="12" xfId="0" applyFont="1" applyFill="1" applyBorder="1" applyAlignment="1">
      <alignment horizontal="left" vertical="center"/>
    </xf>
    <xf numFmtId="0" fontId="30" fillId="3" borderId="13" xfId="0" applyFont="1" applyFill="1" applyBorder="1" applyAlignment="1">
      <alignment horizontal="left" vertical="center"/>
    </xf>
    <xf numFmtId="0" fontId="26" fillId="3" borderId="1" xfId="0" applyFont="1" applyFill="1" applyBorder="1"/>
    <xf numFmtId="0" fontId="30" fillId="3" borderId="2" xfId="0" applyFont="1" applyFill="1" applyBorder="1"/>
    <xf numFmtId="0" fontId="26" fillId="3" borderId="2" xfId="0" applyFont="1" applyFill="1" applyBorder="1"/>
    <xf numFmtId="0" fontId="30" fillId="0" borderId="0" xfId="0" applyFont="1" applyAlignment="1">
      <alignment horizontal="center" vertical="center" wrapText="1"/>
    </xf>
    <xf numFmtId="0" fontId="26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10" fillId="0" borderId="20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0" fillId="0" borderId="1" xfId="0" applyFont="1" applyBorder="1"/>
    <xf numFmtId="0" fontId="26" fillId="3" borderId="19" xfId="0" applyFont="1" applyFill="1" applyBorder="1"/>
    <xf numFmtId="0" fontId="30" fillId="3" borderId="19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/>
    </xf>
    <xf numFmtId="0" fontId="30" fillId="3" borderId="8" xfId="0" applyFont="1" applyFill="1" applyBorder="1"/>
    <xf numFmtId="0" fontId="26" fillId="3" borderId="8" xfId="0" applyFont="1" applyFill="1" applyBorder="1"/>
    <xf numFmtId="0" fontId="26" fillId="3" borderId="8" xfId="0" applyFont="1" applyFill="1" applyBorder="1" applyAlignment="1">
      <alignment horizontal="right"/>
    </xf>
    <xf numFmtId="0" fontId="21" fillId="2" borderId="8" xfId="0" applyFont="1" applyFill="1" applyBorder="1" applyAlignment="1">
      <alignment wrapText="1"/>
    </xf>
    <xf numFmtId="0" fontId="21" fillId="2" borderId="8" xfId="0" applyFont="1" applyFill="1" applyBorder="1" applyAlignment="1">
      <alignment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wrapText="1"/>
    </xf>
    <xf numFmtId="0" fontId="21" fillId="4" borderId="8" xfId="0" applyFont="1" applyFill="1" applyBorder="1" applyAlignment="1">
      <alignment vertical="center" wrapText="1"/>
    </xf>
    <xf numFmtId="0" fontId="30" fillId="0" borderId="1" xfId="0" applyFont="1" applyBorder="1"/>
    <xf numFmtId="0" fontId="1" fillId="0" borderId="22" xfId="0" applyFont="1" applyBorder="1"/>
    <xf numFmtId="0" fontId="33" fillId="0" borderId="20" xfId="0" applyFont="1" applyBorder="1"/>
    <xf numFmtId="0" fontId="26" fillId="0" borderId="26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30" fillId="3" borderId="28" xfId="0" applyFont="1" applyFill="1" applyBorder="1" applyAlignment="1">
      <alignment horizontal="left" vertical="center"/>
    </xf>
    <xf numFmtId="0" fontId="30" fillId="3" borderId="29" xfId="0" applyFont="1" applyFill="1" applyBorder="1" applyAlignment="1">
      <alignment horizontal="left" vertical="center"/>
    </xf>
    <xf numFmtId="0" fontId="30" fillId="3" borderId="21" xfId="0" applyFont="1" applyFill="1" applyBorder="1" applyAlignment="1">
      <alignment horizontal="left"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4" fillId="0" borderId="1" xfId="0" applyFont="1" applyBorder="1" applyAlignment="1">
      <alignment horizontal="center"/>
    </xf>
    <xf numFmtId="0" fontId="32" fillId="0" borderId="1" xfId="0" applyFont="1" applyBorder="1"/>
    <xf numFmtId="0" fontId="34" fillId="0" borderId="1" xfId="0" applyFont="1" applyBorder="1"/>
    <xf numFmtId="0" fontId="34" fillId="0" borderId="24" xfId="0" applyFont="1" applyBorder="1" applyAlignment="1">
      <alignment horizontal="center"/>
    </xf>
    <xf numFmtId="0" fontId="32" fillId="0" borderId="3" xfId="0" applyFont="1" applyBorder="1"/>
    <xf numFmtId="0" fontId="32" fillId="0" borderId="25" xfId="0" applyFont="1" applyBorder="1"/>
    <xf numFmtId="0" fontId="32" fillId="0" borderId="18" xfId="0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23" xfId="0" applyFont="1" applyBorder="1"/>
    <xf numFmtId="0" fontId="32" fillId="0" borderId="8" xfId="0" applyFont="1" applyBorder="1" applyAlignment="1">
      <alignment horizontal="center"/>
    </xf>
    <xf numFmtId="0" fontId="32" fillId="0" borderId="8" xfId="0" applyFont="1" applyBorder="1"/>
    <xf numFmtId="0" fontId="32" fillId="0" borderId="1" xfId="0" applyFont="1" applyBorder="1" applyAlignment="1">
      <alignment horizontal="center"/>
    </xf>
    <xf numFmtId="0" fontId="34" fillId="0" borderId="19" xfId="0" applyFont="1" applyBorder="1"/>
    <xf numFmtId="0" fontId="32" fillId="0" borderId="19" xfId="0" applyFont="1" applyBorder="1"/>
    <xf numFmtId="0" fontId="32" fillId="0" borderId="19" xfId="0" applyFont="1" applyBorder="1" applyAlignment="1">
      <alignment horizontal="center"/>
    </xf>
    <xf numFmtId="164" fontId="32" fillId="0" borderId="19" xfId="0" applyNumberFormat="1" applyFont="1" applyBorder="1"/>
    <xf numFmtId="0" fontId="2" fillId="0" borderId="0" xfId="0" applyFont="1" applyAlignment="1">
      <alignment horizontal="left" vertical="center"/>
    </xf>
    <xf numFmtId="0" fontId="0" fillId="0" borderId="0" xfId="0"/>
    <xf numFmtId="0" fontId="10" fillId="0" borderId="5" xfId="0" applyFont="1" applyBorder="1" applyAlignment="1">
      <alignment horizontal="center" vertical="center" wrapText="1"/>
    </xf>
    <xf numFmtId="0" fontId="15" fillId="0" borderId="6" xfId="0" applyFont="1" applyBorder="1"/>
    <xf numFmtId="0" fontId="15" fillId="0" borderId="7" xfId="0" applyFont="1" applyBorder="1"/>
    <xf numFmtId="0" fontId="30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0" fillId="2" borderId="8" xfId="0" applyFont="1" applyFill="1" applyBorder="1" applyAlignment="1">
      <alignment horizontal="center" vertical="center"/>
    </xf>
    <xf numFmtId="0" fontId="15" fillId="0" borderId="8" xfId="0" applyFont="1" applyBorder="1"/>
    <xf numFmtId="0" fontId="3" fillId="0" borderId="0" xfId="0" applyFont="1" applyAlignment="1">
      <alignment vertical="center" wrapText="1"/>
    </xf>
    <xf numFmtId="0" fontId="30" fillId="0" borderId="0" xfId="0" applyFont="1" applyAlignment="1">
      <alignment horizontal="left" vertical="center"/>
    </xf>
    <xf numFmtId="0" fontId="17" fillId="2" borderId="8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15" fillId="0" borderId="10" xfId="0" applyFont="1" applyBorder="1"/>
    <xf numFmtId="0" fontId="31" fillId="0" borderId="0" xfId="0" applyFont="1" applyAlignment="1">
      <alignment horizontal="center"/>
    </xf>
    <xf numFmtId="0" fontId="26" fillId="0" borderId="0" xfId="0" applyFont="1"/>
    <xf numFmtId="0" fontId="34" fillId="0" borderId="1" xfId="0" applyFont="1" applyBorder="1" applyAlignment="1">
      <alignment horizontal="center"/>
    </xf>
    <xf numFmtId="0" fontId="32" fillId="0" borderId="1" xfId="0" applyFont="1" applyBorder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S6-style" pivot="0" count="3" xr9:uid="{00000000-0011-0000-FFFF-FFFF00000000}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uest User" id="{D7D03A27-BDDC-493C-93FF-E95ACA12502E}" userId="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F11" headerRowDxfId="8" dataDxfId="7" totalsRowDxfId="6">
  <tableColumns count="6">
    <tableColumn id="1" xr3:uid="{00000000-0010-0000-0000-000001000000}" name="Sample" dataDxfId="5"/>
    <tableColumn id="2" xr3:uid="{00000000-0010-0000-0000-000002000000}" name="Total Reads" dataDxfId="4"/>
    <tableColumn id="3" xr3:uid="{00000000-0010-0000-0000-000003000000}" name="Mapped Reads" dataDxfId="3"/>
    <tableColumn id="4" xr3:uid="{00000000-0010-0000-0000-000004000000}" name="Alignment Rate (%)" dataDxfId="2"/>
    <tableColumn id="8" xr3:uid="{34413958-F1BF-4B70-AC11-5F9DF7721534}" name="Number Peaks ChIP/input" dataDxfId="1"/>
    <tableColumn id="7" xr3:uid="{981EDF09-113D-4F62-A0E8-574CA7BFD3B9}" name="Number Peaks ChIPKKT/ChipCas9" dataDxfId="0"/>
  </tableColumns>
  <tableStyleInfo name="S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6-01-20T01:08:45.02" personId="{D7D03A27-BDDC-493C-93FF-E95ACA12502E}" id="{BCE5F146-D6D6-4315-A968-640A318067ED}">
    <text>aqui precisa trocar para Scaffolds/Contigs</text>
  </threadedComment>
  <threadedComment ref="A3" dT="2026-01-20T01:12:07.71" personId="{D7D03A27-BDDC-493C-93FF-E95ACA12502E}" id="{D1235906-0F9C-4A26-8E5E-A55C5A250EA1}" parentId="{BCE5F146-D6D6-4315-A968-640A318067ED}">
    <text>adicionei na frente quem é sc e quem contig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4" dT="2026-01-20T01:27:41.39" personId="{D7D03A27-BDDC-493C-93FF-E95ACA12502E}" id="{C44B7972-C890-4CE7-9F67-6EA1C1FE0E35}">
    <text>Scaffold/Contig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3" dT="2026-01-20T01:27:51.03" personId="{D7D03A27-BDDC-493C-93FF-E95ACA12502E}" id="{6C621E56-359E-4D8A-8CC0-F01ADD2246FF}">
    <text>Scaffold/Contig</text>
  </threadedComment>
</ThreadedComment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0"/>
  <sheetViews>
    <sheetView workbookViewId="0">
      <selection sqref="A1:D1"/>
    </sheetView>
  </sheetViews>
  <sheetFormatPr defaultColWidth="14.42578125" defaultRowHeight="15" customHeight="1" x14ac:dyDescent="0.25"/>
  <cols>
    <col min="1" max="1" width="8.7109375" customWidth="1"/>
    <col min="2" max="2" width="27.7109375" customWidth="1"/>
    <col min="3" max="3" width="16" customWidth="1"/>
    <col min="4" max="4" width="14.140625" customWidth="1"/>
    <col min="5" max="26" width="8.7109375" customWidth="1"/>
  </cols>
  <sheetData>
    <row r="1" spans="1:4" ht="15.75" x14ac:dyDescent="0.25">
      <c r="A1" s="98" t="s">
        <v>0</v>
      </c>
      <c r="B1" s="99"/>
      <c r="C1" s="99"/>
      <c r="D1" s="99"/>
    </row>
    <row r="2" spans="1:4" x14ac:dyDescent="0.25">
      <c r="A2" s="4"/>
    </row>
    <row r="3" spans="1:4" x14ac:dyDescent="0.25">
      <c r="C3" s="5" t="s">
        <v>1</v>
      </c>
      <c r="D3" s="5" t="s">
        <v>2</v>
      </c>
    </row>
    <row r="4" spans="1:4" x14ac:dyDescent="0.25">
      <c r="A4" s="100" t="s">
        <v>3</v>
      </c>
      <c r="B4" s="6" t="s">
        <v>4</v>
      </c>
      <c r="C4" s="6">
        <v>194598152</v>
      </c>
      <c r="D4" s="6"/>
    </row>
    <row r="5" spans="1:4" x14ac:dyDescent="0.25">
      <c r="A5" s="101"/>
      <c r="B5" s="6" t="s">
        <v>5</v>
      </c>
      <c r="C5" s="6">
        <v>62206039</v>
      </c>
      <c r="D5" s="7">
        <f>(C5*100)/C4</f>
        <v>31.966407882434567</v>
      </c>
    </row>
    <row r="6" spans="1:4" x14ac:dyDescent="0.25">
      <c r="A6" s="101"/>
      <c r="B6" s="6" t="s">
        <v>6</v>
      </c>
      <c r="C6" s="6">
        <v>54984633</v>
      </c>
      <c r="D6" s="7">
        <f>(C6*100)/C4</f>
        <v>28.255475416847741</v>
      </c>
    </row>
    <row r="7" spans="1:4" x14ac:dyDescent="0.25">
      <c r="A7" s="101"/>
      <c r="B7" s="6" t="s">
        <v>7</v>
      </c>
      <c r="C7" s="6">
        <v>77407480</v>
      </c>
      <c r="D7" s="7">
        <f>(C7*100)/C4</f>
        <v>39.778116700717689</v>
      </c>
    </row>
    <row r="8" spans="1:4" x14ac:dyDescent="0.25">
      <c r="A8" s="101"/>
      <c r="B8" s="6" t="s">
        <v>8</v>
      </c>
      <c r="C8" s="6">
        <v>28881215</v>
      </c>
      <c r="D8" s="7">
        <f>(C8*100)/C7</f>
        <v>37.310625536446864</v>
      </c>
    </row>
    <row r="9" spans="1:4" x14ac:dyDescent="0.25">
      <c r="A9" s="101"/>
      <c r="B9" s="6" t="s">
        <v>9</v>
      </c>
      <c r="C9" s="6">
        <v>48526265</v>
      </c>
      <c r="D9" s="7">
        <f>(C9*100)/C7</f>
        <v>62.689374463553136</v>
      </c>
    </row>
    <row r="10" spans="1:4" x14ac:dyDescent="0.25">
      <c r="A10" s="101"/>
      <c r="B10" s="6" t="s">
        <v>10</v>
      </c>
      <c r="C10" s="6">
        <v>46607294</v>
      </c>
      <c r="D10" s="7">
        <f>(C10*100)/C9</f>
        <v>96.045500307926034</v>
      </c>
    </row>
    <row r="11" spans="1:4" x14ac:dyDescent="0.25">
      <c r="A11" s="102"/>
      <c r="B11" s="6" t="s">
        <v>11</v>
      </c>
      <c r="C11" s="6">
        <v>1918971</v>
      </c>
      <c r="D11" s="7">
        <f>(C11*100)/C9</f>
        <v>3.9544996920739726</v>
      </c>
    </row>
    <row r="12" spans="1:4" x14ac:dyDescent="0.25">
      <c r="A12" s="8"/>
      <c r="B12" s="6" t="s">
        <v>12</v>
      </c>
      <c r="C12" s="6">
        <f>C10+C8</f>
        <v>75488509</v>
      </c>
      <c r="D12" s="7">
        <f>(C12*100)/C4</f>
        <v>38.791996853084193</v>
      </c>
    </row>
    <row r="14" spans="1:4" x14ac:dyDescent="0.25">
      <c r="A14" s="100" t="s">
        <v>13</v>
      </c>
      <c r="B14" s="6" t="s">
        <v>4</v>
      </c>
      <c r="C14" s="6">
        <v>192144507</v>
      </c>
      <c r="D14" s="6"/>
    </row>
    <row r="15" spans="1:4" x14ac:dyDescent="0.25">
      <c r="A15" s="101"/>
      <c r="B15" s="6" t="s">
        <v>5</v>
      </c>
      <c r="C15" s="6">
        <v>47712558</v>
      </c>
      <c r="D15" s="7">
        <f>(C15*100)/C14</f>
        <v>24.8316013530379</v>
      </c>
    </row>
    <row r="16" spans="1:4" x14ac:dyDescent="0.25">
      <c r="A16" s="101"/>
      <c r="B16" s="6" t="s">
        <v>6</v>
      </c>
      <c r="C16" s="6">
        <v>48542837</v>
      </c>
      <c r="D16" s="7">
        <f>(C16*100)/C14</f>
        <v>25.263713107343733</v>
      </c>
    </row>
    <row r="17" spans="1:5" x14ac:dyDescent="0.25">
      <c r="A17" s="101"/>
      <c r="B17" s="6" t="s">
        <v>7</v>
      </c>
      <c r="C17" s="6">
        <v>95889112</v>
      </c>
      <c r="D17" s="7">
        <f>(C17*100)/C14</f>
        <v>49.904685539618363</v>
      </c>
    </row>
    <row r="18" spans="1:5" x14ac:dyDescent="0.25">
      <c r="A18" s="101"/>
      <c r="B18" s="6" t="s">
        <v>8</v>
      </c>
      <c r="C18" s="6">
        <v>36043861</v>
      </c>
      <c r="D18" s="7">
        <f>(C18*100)/C17</f>
        <v>37.589107092784424</v>
      </c>
    </row>
    <row r="19" spans="1:5" x14ac:dyDescent="0.25">
      <c r="A19" s="101"/>
      <c r="B19" s="6" t="s">
        <v>9</v>
      </c>
      <c r="C19" s="6">
        <v>59845251</v>
      </c>
      <c r="D19" s="7">
        <f>(C19*100)/C17</f>
        <v>62.410892907215576</v>
      </c>
    </row>
    <row r="20" spans="1:5" x14ac:dyDescent="0.25">
      <c r="A20" s="101"/>
      <c r="B20" s="6" t="s">
        <v>10</v>
      </c>
      <c r="C20" s="6">
        <v>51560733</v>
      </c>
      <c r="D20" s="7">
        <f>(C20*100)/C19</f>
        <v>86.156766223605615</v>
      </c>
    </row>
    <row r="21" spans="1:5" ht="15.75" customHeight="1" x14ac:dyDescent="0.25">
      <c r="A21" s="102"/>
      <c r="B21" s="6" t="s">
        <v>11</v>
      </c>
      <c r="C21" s="6">
        <v>8284518</v>
      </c>
      <c r="D21" s="7">
        <f>(C21*100)/C19</f>
        <v>13.843233776394388</v>
      </c>
    </row>
    <row r="22" spans="1:5" ht="15.75" customHeight="1" x14ac:dyDescent="0.25">
      <c r="B22" s="6" t="s">
        <v>14</v>
      </c>
      <c r="C22" s="6">
        <f>C20+C18</f>
        <v>87604594</v>
      </c>
      <c r="D22" s="7">
        <f>(C22*100)/C14</f>
        <v>45.593077505983558</v>
      </c>
      <c r="E22" s="9"/>
    </row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D1"/>
    <mergeCell ref="A4:A11"/>
    <mergeCell ref="A14:A21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000"/>
  <sheetViews>
    <sheetView zoomScale="60" zoomScaleNormal="60" workbookViewId="0">
      <selection activeCell="J48" sqref="J48"/>
    </sheetView>
  </sheetViews>
  <sheetFormatPr defaultColWidth="14.42578125" defaultRowHeight="15" customHeight="1" x14ac:dyDescent="0.25"/>
  <cols>
    <col min="1" max="1" width="19.42578125" style="32" customWidth="1"/>
    <col min="2" max="2" width="12.85546875" style="32" customWidth="1"/>
    <col min="3" max="3" width="15.5703125" style="32" customWidth="1"/>
    <col min="4" max="4" width="22.7109375" style="32" customWidth="1"/>
    <col min="5" max="5" width="47.85546875" style="32" customWidth="1"/>
    <col min="6" max="7" width="9.140625" style="32" customWidth="1"/>
    <col min="8" max="8" width="16.7109375" style="32" customWidth="1"/>
    <col min="9" max="9" width="9.140625" style="32" customWidth="1"/>
    <col min="10" max="10" width="15.140625" style="32" customWidth="1"/>
    <col min="11" max="26" width="8.7109375" style="32" customWidth="1"/>
    <col min="27" max="16384" width="14.42578125" style="32"/>
  </cols>
  <sheetData>
    <row r="1" spans="1:8" ht="15.75" x14ac:dyDescent="0.25">
      <c r="A1" s="31" t="s">
        <v>462</v>
      </c>
    </row>
    <row r="2" spans="1:8" ht="15.75" x14ac:dyDescent="0.25"/>
    <row r="3" spans="1:8" ht="15.75" x14ac:dyDescent="0.25">
      <c r="A3" s="71" t="s">
        <v>463</v>
      </c>
      <c r="B3" s="71" t="s">
        <v>89</v>
      </c>
      <c r="C3" s="71" t="s">
        <v>90</v>
      </c>
      <c r="D3" s="71" t="s">
        <v>464</v>
      </c>
      <c r="E3" s="71" t="s">
        <v>465</v>
      </c>
      <c r="H3" s="35"/>
    </row>
    <row r="4" spans="1:8" ht="15.75" x14ac:dyDescent="0.25">
      <c r="A4" s="32" t="s">
        <v>92</v>
      </c>
      <c r="B4" s="32">
        <v>1873221</v>
      </c>
      <c r="C4" s="32">
        <v>1876386</v>
      </c>
      <c r="D4" s="32">
        <v>3165</v>
      </c>
      <c r="E4" s="32" t="s">
        <v>452</v>
      </c>
    </row>
    <row r="5" spans="1:8" ht="15.75" x14ac:dyDescent="0.25">
      <c r="A5" s="32" t="s">
        <v>92</v>
      </c>
      <c r="B5" s="32">
        <v>1689255</v>
      </c>
      <c r="C5" s="32">
        <v>1694103</v>
      </c>
      <c r="D5" s="32">
        <v>4848</v>
      </c>
      <c r="E5" s="32" t="s">
        <v>466</v>
      </c>
    </row>
    <row r="6" spans="1:8" ht="15.75" x14ac:dyDescent="0.25">
      <c r="A6" s="32" t="s">
        <v>122</v>
      </c>
      <c r="B6" s="32">
        <v>714391</v>
      </c>
      <c r="C6" s="32">
        <v>717551</v>
      </c>
      <c r="D6" s="32">
        <v>3160</v>
      </c>
      <c r="E6" s="32" t="s">
        <v>466</v>
      </c>
    </row>
    <row r="7" spans="1:8" ht="15.75" x14ac:dyDescent="0.25">
      <c r="A7" s="32" t="s">
        <v>122</v>
      </c>
      <c r="B7" s="32">
        <v>404839</v>
      </c>
      <c r="C7" s="32">
        <v>409733</v>
      </c>
      <c r="D7" s="32">
        <v>4894</v>
      </c>
      <c r="E7" s="32" t="s">
        <v>466</v>
      </c>
    </row>
    <row r="8" spans="1:8" ht="15.75" x14ac:dyDescent="0.25">
      <c r="A8" s="32" t="s">
        <v>131</v>
      </c>
      <c r="B8" s="32">
        <v>80857</v>
      </c>
      <c r="C8" s="32">
        <v>84023</v>
      </c>
      <c r="D8" s="32">
        <v>3166</v>
      </c>
      <c r="E8" s="32" t="s">
        <v>466</v>
      </c>
    </row>
    <row r="9" spans="1:8" ht="15.75" x14ac:dyDescent="0.25">
      <c r="A9" s="32" t="s">
        <v>131</v>
      </c>
      <c r="B9" s="32">
        <v>514936</v>
      </c>
      <c r="C9" s="32">
        <v>519830</v>
      </c>
      <c r="D9" s="32">
        <v>4894</v>
      </c>
      <c r="E9" s="32" t="s">
        <v>466</v>
      </c>
    </row>
    <row r="10" spans="1:8" ht="15.75" x14ac:dyDescent="0.25">
      <c r="A10" s="32" t="s">
        <v>134</v>
      </c>
      <c r="B10" s="32">
        <v>449013</v>
      </c>
      <c r="C10" s="32">
        <v>452164</v>
      </c>
      <c r="D10" s="32">
        <v>3151</v>
      </c>
      <c r="E10" s="32" t="s">
        <v>466</v>
      </c>
    </row>
    <row r="11" spans="1:8" ht="15.75" x14ac:dyDescent="0.25">
      <c r="A11" s="32" t="s">
        <v>134</v>
      </c>
      <c r="B11" s="32">
        <v>509055</v>
      </c>
      <c r="C11" s="32">
        <v>512219</v>
      </c>
      <c r="D11" s="32">
        <v>3164</v>
      </c>
      <c r="E11" s="32" t="s">
        <v>466</v>
      </c>
    </row>
    <row r="12" spans="1:8" ht="15.75" x14ac:dyDescent="0.25">
      <c r="A12" s="32" t="s">
        <v>138</v>
      </c>
      <c r="B12" s="32">
        <v>437604</v>
      </c>
      <c r="C12" s="32">
        <v>442507</v>
      </c>
      <c r="D12" s="32">
        <v>4903</v>
      </c>
      <c r="E12" s="32" t="s">
        <v>452</v>
      </c>
    </row>
    <row r="13" spans="1:8" ht="15.75" x14ac:dyDescent="0.25">
      <c r="A13" s="32" t="s">
        <v>140</v>
      </c>
      <c r="B13" s="32">
        <v>228586</v>
      </c>
      <c r="C13" s="32">
        <v>231742</v>
      </c>
      <c r="D13" s="32">
        <v>3156</v>
      </c>
      <c r="E13" s="32" t="s">
        <v>466</v>
      </c>
    </row>
    <row r="14" spans="1:8" ht="15.75" x14ac:dyDescent="0.25">
      <c r="A14" s="32" t="s">
        <v>143</v>
      </c>
      <c r="B14" s="32">
        <v>785062</v>
      </c>
      <c r="C14" s="32">
        <v>789940</v>
      </c>
      <c r="D14" s="32">
        <v>4878</v>
      </c>
      <c r="E14" s="32" t="s">
        <v>452</v>
      </c>
    </row>
    <row r="15" spans="1:8" ht="15.75" x14ac:dyDescent="0.25">
      <c r="A15" s="32" t="s">
        <v>143</v>
      </c>
      <c r="B15" s="32">
        <v>425603</v>
      </c>
      <c r="C15" s="32">
        <v>430485</v>
      </c>
      <c r="D15" s="32">
        <v>4882</v>
      </c>
      <c r="E15" s="32" t="s">
        <v>452</v>
      </c>
    </row>
    <row r="16" spans="1:8" ht="15.75" x14ac:dyDescent="0.25">
      <c r="A16" s="32" t="s">
        <v>143</v>
      </c>
      <c r="B16" s="32">
        <v>316190</v>
      </c>
      <c r="C16" s="32">
        <v>340778</v>
      </c>
      <c r="D16" s="32">
        <v>24588</v>
      </c>
      <c r="E16" s="32" t="s">
        <v>466</v>
      </c>
    </row>
    <row r="17" spans="1:5" ht="15.75" x14ac:dyDescent="0.25">
      <c r="A17" s="32" t="s">
        <v>147</v>
      </c>
      <c r="B17" s="32">
        <v>112375</v>
      </c>
      <c r="C17" s="32">
        <v>115537</v>
      </c>
      <c r="D17" s="32">
        <v>3162</v>
      </c>
      <c r="E17" s="32" t="s">
        <v>466</v>
      </c>
    </row>
    <row r="18" spans="1:5" ht="15.75" x14ac:dyDescent="0.25">
      <c r="A18" s="32" t="s">
        <v>147</v>
      </c>
      <c r="B18" s="32">
        <v>95140</v>
      </c>
      <c r="C18" s="32">
        <v>98313</v>
      </c>
      <c r="D18" s="32">
        <v>3173</v>
      </c>
      <c r="E18" s="32" t="s">
        <v>466</v>
      </c>
    </row>
    <row r="19" spans="1:5" ht="15.75" x14ac:dyDescent="0.25">
      <c r="A19" s="32" t="s">
        <v>150</v>
      </c>
      <c r="B19" s="32">
        <v>458406</v>
      </c>
      <c r="C19" s="32">
        <v>463186</v>
      </c>
      <c r="D19" s="32">
        <v>4780</v>
      </c>
      <c r="E19" s="32" t="s">
        <v>466</v>
      </c>
    </row>
    <row r="20" spans="1:5" ht="15.75" x14ac:dyDescent="0.25">
      <c r="A20" s="32" t="s">
        <v>150</v>
      </c>
      <c r="B20" s="32">
        <v>571048</v>
      </c>
      <c r="C20" s="32">
        <v>575877</v>
      </c>
      <c r="D20" s="32">
        <v>4829</v>
      </c>
      <c r="E20" s="32" t="s">
        <v>452</v>
      </c>
    </row>
    <row r="21" spans="1:5" ht="15.75" customHeight="1" x14ac:dyDescent="0.25">
      <c r="A21" s="32" t="s">
        <v>96</v>
      </c>
      <c r="B21" s="32">
        <v>261570</v>
      </c>
      <c r="C21" s="32">
        <v>264734</v>
      </c>
      <c r="D21" s="32">
        <v>3164</v>
      </c>
      <c r="E21" s="32" t="s">
        <v>466</v>
      </c>
    </row>
    <row r="22" spans="1:5" ht="15.75" customHeight="1" x14ac:dyDescent="0.25">
      <c r="A22" s="32" t="s">
        <v>96</v>
      </c>
      <c r="B22" s="32">
        <v>1448974</v>
      </c>
      <c r="C22" s="32">
        <v>1452143</v>
      </c>
      <c r="D22" s="32">
        <v>3169</v>
      </c>
      <c r="E22" s="32" t="s">
        <v>466</v>
      </c>
    </row>
    <row r="23" spans="1:5" ht="15.75" customHeight="1" x14ac:dyDescent="0.25">
      <c r="A23" s="32" t="s">
        <v>96</v>
      </c>
      <c r="B23" s="32">
        <v>334977</v>
      </c>
      <c r="C23" s="32">
        <v>338146</v>
      </c>
      <c r="D23" s="32">
        <v>3169</v>
      </c>
      <c r="E23" s="32" t="s">
        <v>466</v>
      </c>
    </row>
    <row r="24" spans="1:5" ht="15.75" customHeight="1" x14ac:dyDescent="0.25">
      <c r="A24" s="32" t="s">
        <v>96</v>
      </c>
      <c r="B24" s="32">
        <v>605727</v>
      </c>
      <c r="C24" s="32">
        <v>608896</v>
      </c>
      <c r="D24" s="32">
        <v>3169</v>
      </c>
      <c r="E24" s="32" t="s">
        <v>466</v>
      </c>
    </row>
    <row r="25" spans="1:5" ht="15.75" customHeight="1" x14ac:dyDescent="0.25">
      <c r="A25" s="32" t="s">
        <v>96</v>
      </c>
      <c r="B25" s="32">
        <v>154414</v>
      </c>
      <c r="C25" s="32">
        <v>157585</v>
      </c>
      <c r="D25" s="32">
        <v>3171</v>
      </c>
      <c r="E25" s="32" t="s">
        <v>466</v>
      </c>
    </row>
    <row r="26" spans="1:5" ht="15.75" customHeight="1" x14ac:dyDescent="0.25">
      <c r="A26" s="32" t="s">
        <v>96</v>
      </c>
      <c r="B26" s="32">
        <v>180296</v>
      </c>
      <c r="C26" s="32">
        <v>183467</v>
      </c>
      <c r="D26" s="32">
        <v>3171</v>
      </c>
      <c r="E26" s="32" t="s">
        <v>466</v>
      </c>
    </row>
    <row r="27" spans="1:5" ht="15.75" customHeight="1" x14ac:dyDescent="0.25">
      <c r="A27" s="32" t="s">
        <v>96</v>
      </c>
      <c r="B27" s="32">
        <v>192861</v>
      </c>
      <c r="C27" s="32">
        <v>196044</v>
      </c>
      <c r="D27" s="32">
        <v>3183</v>
      </c>
      <c r="E27" s="32" t="s">
        <v>466</v>
      </c>
    </row>
    <row r="28" spans="1:5" ht="15.75" customHeight="1" x14ac:dyDescent="0.25">
      <c r="A28" s="32" t="s">
        <v>96</v>
      </c>
      <c r="B28" s="32">
        <v>423300</v>
      </c>
      <c r="C28" s="32">
        <v>426483</v>
      </c>
      <c r="D28" s="32">
        <v>3183</v>
      </c>
      <c r="E28" s="32" t="s">
        <v>466</v>
      </c>
    </row>
    <row r="29" spans="1:5" ht="15.75" customHeight="1" x14ac:dyDescent="0.25">
      <c r="A29" s="32" t="s">
        <v>96</v>
      </c>
      <c r="B29" s="32">
        <v>105291</v>
      </c>
      <c r="C29" s="32">
        <v>108475</v>
      </c>
      <c r="D29" s="32">
        <v>3184</v>
      </c>
      <c r="E29" s="32" t="s">
        <v>466</v>
      </c>
    </row>
    <row r="30" spans="1:5" ht="15.75" customHeight="1" x14ac:dyDescent="0.25">
      <c r="A30" s="32" t="s">
        <v>96</v>
      </c>
      <c r="B30" s="32">
        <v>743911</v>
      </c>
      <c r="C30" s="32">
        <v>747158</v>
      </c>
      <c r="D30" s="32">
        <v>3247</v>
      </c>
      <c r="E30" s="32" t="s">
        <v>452</v>
      </c>
    </row>
    <row r="31" spans="1:5" ht="15.75" customHeight="1" x14ac:dyDescent="0.25">
      <c r="A31" s="32" t="s">
        <v>96</v>
      </c>
      <c r="B31" s="32">
        <v>1304941</v>
      </c>
      <c r="C31" s="32">
        <v>1308189</v>
      </c>
      <c r="D31" s="32">
        <v>3248</v>
      </c>
      <c r="E31" s="32" t="s">
        <v>466</v>
      </c>
    </row>
    <row r="32" spans="1:5" ht="15.75" customHeight="1" x14ac:dyDescent="0.25">
      <c r="A32" s="32" t="s">
        <v>96</v>
      </c>
      <c r="B32" s="32">
        <v>80931</v>
      </c>
      <c r="C32" s="32">
        <v>85808</v>
      </c>
      <c r="D32" s="32">
        <v>4877</v>
      </c>
      <c r="E32" s="32" t="s">
        <v>466</v>
      </c>
    </row>
    <row r="33" spans="1:5" ht="15.75" customHeight="1" x14ac:dyDescent="0.25">
      <c r="A33" s="32" t="s">
        <v>96</v>
      </c>
      <c r="B33" s="32">
        <v>417330</v>
      </c>
      <c r="C33" s="32">
        <v>422234</v>
      </c>
      <c r="D33" s="32">
        <v>4904</v>
      </c>
      <c r="E33" s="32" t="s">
        <v>466</v>
      </c>
    </row>
    <row r="34" spans="1:5" ht="15.75" customHeight="1" x14ac:dyDescent="0.25">
      <c r="A34" s="32" t="s">
        <v>154</v>
      </c>
      <c r="B34" s="32">
        <v>631276</v>
      </c>
      <c r="C34" s="32">
        <v>634446</v>
      </c>
      <c r="D34" s="32">
        <v>3170</v>
      </c>
      <c r="E34" s="32" t="s">
        <v>466</v>
      </c>
    </row>
    <row r="35" spans="1:5" ht="15.75" customHeight="1" x14ac:dyDescent="0.25">
      <c r="A35" s="32" t="s">
        <v>154</v>
      </c>
      <c r="B35" s="32">
        <v>700610</v>
      </c>
      <c r="C35" s="32">
        <v>703854</v>
      </c>
      <c r="D35" s="32">
        <v>3244</v>
      </c>
      <c r="E35" s="32" t="s">
        <v>452</v>
      </c>
    </row>
    <row r="36" spans="1:5" ht="15.75" customHeight="1" x14ac:dyDescent="0.25">
      <c r="A36" s="32" t="s">
        <v>159</v>
      </c>
      <c r="B36" s="32">
        <v>269492</v>
      </c>
      <c r="C36" s="32">
        <v>272720</v>
      </c>
      <c r="D36" s="32">
        <v>3228</v>
      </c>
      <c r="E36" s="32" t="s">
        <v>452</v>
      </c>
    </row>
    <row r="37" spans="1:5" ht="15.75" customHeight="1" x14ac:dyDescent="0.25">
      <c r="A37" s="32" t="s">
        <v>162</v>
      </c>
      <c r="B37" s="32">
        <v>142223</v>
      </c>
      <c r="C37" s="32">
        <v>145431</v>
      </c>
      <c r="D37" s="32">
        <v>3208</v>
      </c>
      <c r="E37" s="32" t="s">
        <v>452</v>
      </c>
    </row>
    <row r="38" spans="1:5" ht="15.75" customHeight="1" x14ac:dyDescent="0.25">
      <c r="A38" s="32" t="s">
        <v>166</v>
      </c>
      <c r="B38" s="32">
        <v>514332</v>
      </c>
      <c r="C38" s="32">
        <v>517505</v>
      </c>
      <c r="D38" s="32">
        <v>3173</v>
      </c>
      <c r="E38" s="32" t="s">
        <v>452</v>
      </c>
    </row>
    <row r="39" spans="1:5" ht="15.75" customHeight="1" x14ac:dyDescent="0.25">
      <c r="A39" s="32" t="s">
        <v>166</v>
      </c>
      <c r="B39" s="32">
        <v>40755</v>
      </c>
      <c r="C39" s="32">
        <v>43933</v>
      </c>
      <c r="D39" s="32">
        <v>3178</v>
      </c>
      <c r="E39" s="32" t="s">
        <v>466</v>
      </c>
    </row>
    <row r="40" spans="1:5" ht="15.75" customHeight="1" x14ac:dyDescent="0.25">
      <c r="A40" s="32" t="s">
        <v>169</v>
      </c>
      <c r="B40" s="32">
        <v>475053</v>
      </c>
      <c r="C40" s="32">
        <v>479925</v>
      </c>
      <c r="D40" s="32">
        <v>4872</v>
      </c>
      <c r="E40" s="32" t="s">
        <v>452</v>
      </c>
    </row>
    <row r="41" spans="1:5" ht="15.75" customHeight="1" x14ac:dyDescent="0.25">
      <c r="A41" s="32" t="s">
        <v>174</v>
      </c>
      <c r="B41" s="32">
        <v>33262</v>
      </c>
      <c r="C41" s="32">
        <v>36430</v>
      </c>
      <c r="D41" s="32">
        <v>3168</v>
      </c>
      <c r="E41" s="32" t="s">
        <v>466</v>
      </c>
    </row>
    <row r="42" spans="1:5" ht="15.75" customHeight="1" x14ac:dyDescent="0.25">
      <c r="A42" s="32" t="s">
        <v>176</v>
      </c>
      <c r="B42" s="32">
        <v>536990</v>
      </c>
      <c r="C42" s="32">
        <v>540237</v>
      </c>
      <c r="D42" s="32">
        <v>3247</v>
      </c>
      <c r="E42" s="32" t="s">
        <v>466</v>
      </c>
    </row>
    <row r="43" spans="1:5" ht="15.75" customHeight="1" x14ac:dyDescent="0.25">
      <c r="A43" s="32" t="s">
        <v>176</v>
      </c>
      <c r="B43" s="32">
        <v>525091</v>
      </c>
      <c r="C43" s="32">
        <v>534930</v>
      </c>
      <c r="D43" s="32">
        <v>9839</v>
      </c>
      <c r="E43" s="32" t="s">
        <v>466</v>
      </c>
    </row>
    <row r="44" spans="1:5" ht="15.75" customHeight="1" x14ac:dyDescent="0.25">
      <c r="A44" s="32" t="s">
        <v>182</v>
      </c>
      <c r="B44" s="32">
        <v>165017</v>
      </c>
      <c r="C44" s="32">
        <v>168254</v>
      </c>
      <c r="D44" s="32">
        <v>3237</v>
      </c>
      <c r="E44" s="32" t="s">
        <v>466</v>
      </c>
    </row>
    <row r="45" spans="1:5" ht="15.75" customHeight="1" x14ac:dyDescent="0.25">
      <c r="A45" s="32" t="s">
        <v>189</v>
      </c>
      <c r="B45" s="32">
        <v>234885</v>
      </c>
      <c r="C45" s="32">
        <v>237979</v>
      </c>
      <c r="D45" s="32">
        <v>3094</v>
      </c>
      <c r="E45" s="32" t="s">
        <v>452</v>
      </c>
    </row>
    <row r="46" spans="1:5" ht="15.75" customHeight="1" x14ac:dyDescent="0.25">
      <c r="A46" s="32" t="s">
        <v>98</v>
      </c>
      <c r="B46" s="32">
        <v>499931</v>
      </c>
      <c r="C46" s="32">
        <v>504829</v>
      </c>
      <c r="D46" s="32">
        <v>4898</v>
      </c>
      <c r="E46" s="32" t="s">
        <v>466</v>
      </c>
    </row>
    <row r="47" spans="1:5" ht="15.75" customHeight="1" x14ac:dyDescent="0.25">
      <c r="A47" s="32" t="s">
        <v>197</v>
      </c>
      <c r="B47" s="32">
        <v>390882</v>
      </c>
      <c r="C47" s="32">
        <v>395025</v>
      </c>
      <c r="D47" s="32">
        <v>4143</v>
      </c>
      <c r="E47" s="32" t="s">
        <v>466</v>
      </c>
    </row>
    <row r="48" spans="1:5" ht="15.75" customHeight="1" x14ac:dyDescent="0.25">
      <c r="A48" s="32" t="s">
        <v>199</v>
      </c>
      <c r="B48" s="32">
        <v>53496</v>
      </c>
      <c r="C48" s="32">
        <v>56671</v>
      </c>
      <c r="D48" s="32">
        <v>3175</v>
      </c>
      <c r="E48" s="32" t="s">
        <v>466</v>
      </c>
    </row>
    <row r="49" spans="1:5" ht="15.75" customHeight="1" x14ac:dyDescent="0.25">
      <c r="A49" s="32" t="s">
        <v>203</v>
      </c>
      <c r="B49" s="32">
        <v>163745</v>
      </c>
      <c r="C49" s="32">
        <v>166907</v>
      </c>
      <c r="D49" s="32">
        <v>3162</v>
      </c>
      <c r="E49" s="32" t="s">
        <v>452</v>
      </c>
    </row>
    <row r="50" spans="1:5" ht="15.75" customHeight="1" x14ac:dyDescent="0.25">
      <c r="A50" s="32" t="s">
        <v>209</v>
      </c>
      <c r="B50" s="32">
        <v>226588</v>
      </c>
      <c r="C50" s="32">
        <v>229837</v>
      </c>
      <c r="D50" s="32">
        <v>3249</v>
      </c>
      <c r="E50" s="32" t="s">
        <v>466</v>
      </c>
    </row>
    <row r="51" spans="1:5" ht="15.75" customHeight="1" x14ac:dyDescent="0.25">
      <c r="A51" s="32" t="s">
        <v>109</v>
      </c>
      <c r="B51" s="32">
        <v>697641</v>
      </c>
      <c r="C51" s="32">
        <v>700786</v>
      </c>
      <c r="D51" s="32">
        <v>3145</v>
      </c>
      <c r="E51" s="32" t="s">
        <v>466</v>
      </c>
    </row>
    <row r="52" spans="1:5" ht="15.75" customHeight="1" x14ac:dyDescent="0.25">
      <c r="A52" s="32" t="s">
        <v>109</v>
      </c>
      <c r="B52" s="32">
        <v>671998</v>
      </c>
      <c r="C52" s="32">
        <v>675162</v>
      </c>
      <c r="D52" s="32">
        <v>3164</v>
      </c>
      <c r="E52" s="32" t="s">
        <v>466</v>
      </c>
    </row>
    <row r="53" spans="1:5" ht="15.75" customHeight="1" x14ac:dyDescent="0.25">
      <c r="A53" s="32" t="s">
        <v>109</v>
      </c>
      <c r="B53" s="32">
        <v>684815</v>
      </c>
      <c r="C53" s="32">
        <v>687982</v>
      </c>
      <c r="D53" s="32">
        <v>3167</v>
      </c>
      <c r="E53" s="32" t="s">
        <v>466</v>
      </c>
    </row>
    <row r="54" spans="1:5" ht="15.75" customHeight="1" x14ac:dyDescent="0.25">
      <c r="A54" s="32" t="s">
        <v>109</v>
      </c>
      <c r="B54" s="32">
        <v>8523</v>
      </c>
      <c r="C54" s="32">
        <v>11692</v>
      </c>
      <c r="D54" s="32">
        <v>3169</v>
      </c>
      <c r="E54" s="32" t="s">
        <v>452</v>
      </c>
    </row>
    <row r="55" spans="1:5" ht="15.75" customHeight="1" x14ac:dyDescent="0.25">
      <c r="A55" s="32" t="s">
        <v>109</v>
      </c>
      <c r="B55" s="32">
        <v>1686</v>
      </c>
      <c r="C55" s="32">
        <v>4856</v>
      </c>
      <c r="D55" s="32">
        <v>3170</v>
      </c>
      <c r="E55" s="32" t="s">
        <v>452</v>
      </c>
    </row>
    <row r="56" spans="1:5" ht="15.75" customHeight="1" x14ac:dyDescent="0.25">
      <c r="A56" s="32" t="s">
        <v>113</v>
      </c>
      <c r="B56" s="32">
        <v>324811</v>
      </c>
      <c r="C56" s="32">
        <v>327980</v>
      </c>
      <c r="D56" s="32">
        <v>3169</v>
      </c>
      <c r="E56" s="32" t="s">
        <v>452</v>
      </c>
    </row>
    <row r="57" spans="1:5" ht="15.75" customHeight="1" x14ac:dyDescent="0.25">
      <c r="A57" s="32" t="s">
        <v>116</v>
      </c>
      <c r="B57" s="32">
        <v>42806</v>
      </c>
      <c r="C57" s="32">
        <v>47642</v>
      </c>
      <c r="D57" s="32">
        <v>4836</v>
      </c>
      <c r="E57" s="32" t="s">
        <v>466</v>
      </c>
    </row>
    <row r="58" spans="1:5" ht="15.75" customHeight="1" x14ac:dyDescent="0.25">
      <c r="A58" s="32" t="s">
        <v>118</v>
      </c>
      <c r="B58" s="32">
        <v>190045</v>
      </c>
      <c r="C58" s="32">
        <v>194932</v>
      </c>
      <c r="D58" s="32">
        <v>4887</v>
      </c>
      <c r="E58" s="32" t="s">
        <v>466</v>
      </c>
    </row>
    <row r="59" spans="1:5" ht="15.75" customHeight="1" x14ac:dyDescent="0.25">
      <c r="A59" s="36" t="s">
        <v>120</v>
      </c>
      <c r="B59" s="36">
        <v>996536</v>
      </c>
      <c r="C59" s="36">
        <v>999701</v>
      </c>
      <c r="D59" s="36">
        <v>3165</v>
      </c>
      <c r="E59" s="36" t="s">
        <v>452</v>
      </c>
    </row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style="32" customWidth="1"/>
    <col min="27" max="16384" width="14.42578125" style="32"/>
  </cols>
  <sheetData>
    <row r="1" spans="1:1" ht="15.75" x14ac:dyDescent="0.25">
      <c r="A1" s="31" t="s">
        <v>467</v>
      </c>
    </row>
    <row r="2" spans="1:1" ht="15.75" x14ac:dyDescent="0.25"/>
    <row r="3" spans="1:1" ht="15.75" x14ac:dyDescent="0.25">
      <c r="A3" s="33" t="s">
        <v>468</v>
      </c>
    </row>
    <row r="4" spans="1:1" ht="15.75" x14ac:dyDescent="0.25">
      <c r="A4" s="34"/>
    </row>
    <row r="5" spans="1:1" ht="15.75" x14ac:dyDescent="0.25">
      <c r="A5" s="33" t="s">
        <v>469</v>
      </c>
    </row>
    <row r="6" spans="1:1" ht="15.75" x14ac:dyDescent="0.25">
      <c r="A6" s="33" t="s">
        <v>470</v>
      </c>
    </row>
    <row r="7" spans="1:1" ht="15.75" x14ac:dyDescent="0.25">
      <c r="A7" s="33" t="s">
        <v>471</v>
      </c>
    </row>
    <row r="8" spans="1:1" ht="15.75" x14ac:dyDescent="0.25">
      <c r="A8" s="33" t="s">
        <v>472</v>
      </c>
    </row>
    <row r="9" spans="1:1" ht="15.75" x14ac:dyDescent="0.25">
      <c r="A9" s="34"/>
    </row>
    <row r="10" spans="1:1" ht="15.75" x14ac:dyDescent="0.25">
      <c r="A10" s="34"/>
    </row>
    <row r="11" spans="1:1" ht="15.75" x14ac:dyDescent="0.25">
      <c r="A11" s="33" t="s">
        <v>473</v>
      </c>
    </row>
    <row r="12" spans="1:1" ht="15.75" x14ac:dyDescent="0.25">
      <c r="A12" s="34"/>
    </row>
    <row r="13" spans="1:1" ht="15.75" x14ac:dyDescent="0.25">
      <c r="A13" s="34"/>
    </row>
    <row r="14" spans="1:1" ht="15.75" x14ac:dyDescent="0.25">
      <c r="A14" s="34"/>
    </row>
    <row r="15" spans="1:1" ht="15.75" x14ac:dyDescent="0.25">
      <c r="A15" s="33" t="s">
        <v>474</v>
      </c>
    </row>
    <row r="16" spans="1:1" ht="15.75" x14ac:dyDescent="0.25">
      <c r="A16" s="34"/>
    </row>
    <row r="17" spans="1:1" ht="15.75" x14ac:dyDescent="0.25">
      <c r="A17" s="34"/>
    </row>
    <row r="18" spans="1:1" ht="15.75" x14ac:dyDescent="0.25">
      <c r="A18" s="33" t="s">
        <v>475</v>
      </c>
    </row>
    <row r="19" spans="1:1" ht="15.75" x14ac:dyDescent="0.25">
      <c r="A19" s="33" t="s">
        <v>476</v>
      </c>
    </row>
    <row r="20" spans="1:1" ht="15.75" x14ac:dyDescent="0.25">
      <c r="A20" s="33" t="s">
        <v>477</v>
      </c>
    </row>
    <row r="21" spans="1:1" ht="15.75" customHeight="1" x14ac:dyDescent="0.25">
      <c r="A21" s="33" t="s">
        <v>478</v>
      </c>
    </row>
    <row r="22" spans="1:1" ht="15.75" customHeight="1" x14ac:dyDescent="0.25">
      <c r="A22" s="33" t="s">
        <v>479</v>
      </c>
    </row>
    <row r="23" spans="1:1" ht="15.75" customHeight="1" x14ac:dyDescent="0.25">
      <c r="A23" s="33" t="s">
        <v>480</v>
      </c>
    </row>
    <row r="24" spans="1:1" ht="15.75" customHeight="1" x14ac:dyDescent="0.25">
      <c r="A24" s="33" t="s">
        <v>481</v>
      </c>
    </row>
    <row r="25" spans="1:1" ht="15.75" customHeight="1" x14ac:dyDescent="0.25">
      <c r="A25" s="33" t="s">
        <v>482</v>
      </c>
    </row>
    <row r="26" spans="1:1" ht="15.75" customHeight="1" x14ac:dyDescent="0.25">
      <c r="A26" s="33" t="s">
        <v>483</v>
      </c>
    </row>
    <row r="27" spans="1:1" ht="15.75" customHeight="1" x14ac:dyDescent="0.25">
      <c r="A27" s="33" t="s">
        <v>484</v>
      </c>
    </row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C13"/>
  <sheetViews>
    <sheetView workbookViewId="0"/>
  </sheetViews>
  <sheetFormatPr defaultColWidth="14.42578125" defaultRowHeight="15" customHeight="1" x14ac:dyDescent="0.25"/>
  <cols>
    <col min="1" max="1" width="14.42578125" style="28"/>
    <col min="2" max="2" width="116.85546875" style="28" bestFit="1" customWidth="1"/>
    <col min="3" max="3" width="32.85546875" style="28" customWidth="1"/>
    <col min="4" max="16384" width="14.42578125" style="28"/>
  </cols>
  <sheetData>
    <row r="1" spans="1:3" ht="15.75" x14ac:dyDescent="0.25">
      <c r="A1" s="26" t="s">
        <v>485</v>
      </c>
      <c r="B1" s="27"/>
      <c r="C1" s="27"/>
    </row>
    <row r="2" spans="1:3" ht="15.75" x14ac:dyDescent="0.25">
      <c r="A2" s="30" t="s">
        <v>486</v>
      </c>
      <c r="B2" s="30" t="s">
        <v>487</v>
      </c>
      <c r="C2" s="30" t="s">
        <v>488</v>
      </c>
    </row>
    <row r="3" spans="1:3" ht="31.5" x14ac:dyDescent="0.25">
      <c r="A3" s="27" t="s">
        <v>489</v>
      </c>
      <c r="B3" s="27" t="s">
        <v>490</v>
      </c>
      <c r="C3" s="27" t="s">
        <v>491</v>
      </c>
    </row>
    <row r="4" spans="1:3" ht="31.5" x14ac:dyDescent="0.25">
      <c r="A4" s="27" t="s">
        <v>492</v>
      </c>
      <c r="B4" s="27" t="s">
        <v>493</v>
      </c>
      <c r="C4" s="27" t="s">
        <v>494</v>
      </c>
    </row>
    <row r="5" spans="1:3" ht="31.5" x14ac:dyDescent="0.25">
      <c r="A5" s="27" t="s">
        <v>495</v>
      </c>
      <c r="B5" s="27" t="s">
        <v>496</v>
      </c>
      <c r="C5" s="27" t="s">
        <v>491</v>
      </c>
    </row>
    <row r="6" spans="1:3" ht="31.5" x14ac:dyDescent="0.25">
      <c r="A6" s="27" t="s">
        <v>497</v>
      </c>
      <c r="B6" s="27" t="s">
        <v>498</v>
      </c>
      <c r="C6" s="27" t="s">
        <v>494</v>
      </c>
    </row>
    <row r="7" spans="1:3" ht="31.5" x14ac:dyDescent="0.25">
      <c r="A7" s="27" t="s">
        <v>499</v>
      </c>
      <c r="B7" s="27" t="s">
        <v>500</v>
      </c>
      <c r="C7" s="27" t="s">
        <v>501</v>
      </c>
    </row>
    <row r="8" spans="1:3" ht="31.5" x14ac:dyDescent="0.25">
      <c r="A8" s="27" t="s">
        <v>502</v>
      </c>
      <c r="B8" s="27" t="s">
        <v>503</v>
      </c>
      <c r="C8" s="27" t="s">
        <v>501</v>
      </c>
    </row>
    <row r="9" spans="1:3" ht="47.25" x14ac:dyDescent="0.25">
      <c r="A9" s="27" t="s">
        <v>504</v>
      </c>
      <c r="B9" s="27" t="s">
        <v>505</v>
      </c>
      <c r="C9" s="27" t="s">
        <v>506</v>
      </c>
    </row>
    <row r="10" spans="1:3" ht="47.25" x14ac:dyDescent="0.25">
      <c r="A10" s="27" t="s">
        <v>507</v>
      </c>
      <c r="B10" s="27" t="s">
        <v>508</v>
      </c>
      <c r="C10" s="27" t="s">
        <v>509</v>
      </c>
    </row>
    <row r="11" spans="1:3" ht="47.25" x14ac:dyDescent="0.25">
      <c r="A11" s="29" t="s">
        <v>510</v>
      </c>
      <c r="B11" s="29" t="s">
        <v>511</v>
      </c>
      <c r="C11" s="29" t="s">
        <v>509</v>
      </c>
    </row>
    <row r="13" spans="1:3" ht="15" customHeight="1" x14ac:dyDescent="0.25">
      <c r="A13" s="28" t="s">
        <v>512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workbookViewId="0">
      <selection activeCell="B9" sqref="B9"/>
    </sheetView>
  </sheetViews>
  <sheetFormatPr defaultColWidth="14.42578125" defaultRowHeight="15" customHeight="1" x14ac:dyDescent="0.25"/>
  <cols>
    <col min="1" max="1" width="19" customWidth="1"/>
    <col min="2" max="4" width="8.7109375" customWidth="1"/>
    <col min="5" max="6" width="11.85546875" customWidth="1"/>
    <col min="7" max="7" width="8.7109375" customWidth="1"/>
    <col min="8" max="8" width="12.7109375" customWidth="1"/>
    <col min="9" max="26" width="8.7109375" customWidth="1"/>
  </cols>
  <sheetData>
    <row r="1" spans="1:8" ht="56.25" customHeight="1" x14ac:dyDescent="0.25">
      <c r="A1" s="103" t="s">
        <v>15</v>
      </c>
      <c r="B1" s="104"/>
      <c r="C1" s="104"/>
      <c r="D1" s="104"/>
      <c r="E1" s="104"/>
      <c r="F1" s="104"/>
      <c r="G1" s="104"/>
      <c r="H1" s="104"/>
    </row>
    <row r="2" spans="1:8" ht="15.75" x14ac:dyDescent="0.25">
      <c r="A2" s="53"/>
      <c r="B2" s="54" t="s">
        <v>13</v>
      </c>
      <c r="C2" s="54" t="s">
        <v>3</v>
      </c>
      <c r="D2" s="54" t="s">
        <v>16</v>
      </c>
      <c r="E2" s="54" t="s">
        <v>17</v>
      </c>
      <c r="F2" s="54" t="s">
        <v>18</v>
      </c>
      <c r="G2" s="54" t="s">
        <v>19</v>
      </c>
      <c r="H2" s="54" t="s">
        <v>20</v>
      </c>
    </row>
    <row r="3" spans="1:8" ht="28.5" x14ac:dyDescent="0.25">
      <c r="A3" s="55" t="s">
        <v>21</v>
      </c>
      <c r="B3" s="56" t="s">
        <v>22</v>
      </c>
      <c r="C3" s="56" t="s">
        <v>23</v>
      </c>
      <c r="D3" s="56" t="s">
        <v>24</v>
      </c>
      <c r="E3" s="56" t="s">
        <v>25</v>
      </c>
      <c r="F3" s="56" t="s">
        <v>26</v>
      </c>
      <c r="G3" s="56" t="s">
        <v>27</v>
      </c>
      <c r="H3" s="56" t="s">
        <v>28</v>
      </c>
    </row>
    <row r="4" spans="1:8" ht="28.5" x14ac:dyDescent="0.25">
      <c r="A4" s="1" t="s">
        <v>29</v>
      </c>
      <c r="B4" s="2">
        <v>99</v>
      </c>
      <c r="C4" s="2">
        <v>636</v>
      </c>
      <c r="D4" s="2">
        <v>402</v>
      </c>
      <c r="E4" s="2">
        <v>35</v>
      </c>
      <c r="F4" s="2">
        <v>96</v>
      </c>
      <c r="G4" s="2">
        <v>397</v>
      </c>
      <c r="H4" s="2">
        <v>39</v>
      </c>
    </row>
    <row r="5" spans="1:8" ht="28.5" x14ac:dyDescent="0.25">
      <c r="A5" s="55" t="s">
        <v>30</v>
      </c>
      <c r="B5" s="56" t="s">
        <v>31</v>
      </c>
      <c r="C5" s="56" t="s">
        <v>32</v>
      </c>
      <c r="D5" s="56" t="s">
        <v>33</v>
      </c>
      <c r="E5" s="56" t="s">
        <v>34</v>
      </c>
      <c r="F5" s="56" t="s">
        <v>35</v>
      </c>
      <c r="G5" s="56" t="s">
        <v>36</v>
      </c>
      <c r="H5" s="56">
        <v>1300</v>
      </c>
    </row>
    <row r="6" spans="1:8" x14ac:dyDescent="0.25">
      <c r="A6" s="1" t="s">
        <v>37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41</v>
      </c>
      <c r="G6" s="2" t="s">
        <v>42</v>
      </c>
      <c r="H6" s="2" t="s">
        <v>43</v>
      </c>
    </row>
    <row r="7" spans="1:8" x14ac:dyDescent="0.25">
      <c r="A7" s="55" t="s">
        <v>44</v>
      </c>
      <c r="B7" s="56" t="s">
        <v>45</v>
      </c>
      <c r="C7" s="56" t="s">
        <v>46</v>
      </c>
      <c r="D7" s="56" t="s">
        <v>47</v>
      </c>
      <c r="E7" s="56" t="s">
        <v>47</v>
      </c>
      <c r="F7" s="56" t="s">
        <v>48</v>
      </c>
      <c r="G7" s="56" t="s">
        <v>43</v>
      </c>
      <c r="H7" s="56" t="s">
        <v>43</v>
      </c>
    </row>
    <row r="8" spans="1:8" ht="28.5" x14ac:dyDescent="0.25">
      <c r="A8" s="1" t="s">
        <v>49</v>
      </c>
      <c r="B8" s="2">
        <v>11.233000000000001</v>
      </c>
      <c r="C8" s="2">
        <v>15.045999999999999</v>
      </c>
      <c r="D8" s="2">
        <v>18.707999999999998</v>
      </c>
      <c r="E8" s="2">
        <v>14.207000000000001</v>
      </c>
      <c r="F8" s="2">
        <v>13.679</v>
      </c>
      <c r="G8" s="2">
        <v>10.042999999999999</v>
      </c>
      <c r="H8" s="2">
        <v>13.798</v>
      </c>
    </row>
    <row r="9" spans="1:8" x14ac:dyDescent="0.25">
      <c r="A9" s="1" t="s">
        <v>50</v>
      </c>
      <c r="B9" s="2">
        <v>67</v>
      </c>
      <c r="C9" s="2">
        <v>0</v>
      </c>
      <c r="D9" s="2">
        <v>295</v>
      </c>
      <c r="E9" s="2">
        <v>0</v>
      </c>
      <c r="F9" s="2">
        <v>0</v>
      </c>
      <c r="G9" s="2">
        <v>0</v>
      </c>
      <c r="H9" s="2" t="s">
        <v>43</v>
      </c>
    </row>
    <row r="10" spans="1:8" ht="38.25" x14ac:dyDescent="0.25">
      <c r="A10" s="55" t="s">
        <v>51</v>
      </c>
      <c r="B10" s="57" t="s">
        <v>52</v>
      </c>
      <c r="C10" s="57" t="s">
        <v>53</v>
      </c>
      <c r="D10" s="57" t="s">
        <v>54</v>
      </c>
      <c r="E10" s="57" t="s">
        <v>55</v>
      </c>
      <c r="F10" s="57" t="s">
        <v>55</v>
      </c>
      <c r="G10" s="57" t="s">
        <v>56</v>
      </c>
      <c r="H10" s="57" t="s">
        <v>57</v>
      </c>
    </row>
    <row r="11" spans="1:8" x14ac:dyDescent="0.25">
      <c r="A11" s="105" t="s">
        <v>58</v>
      </c>
      <c r="B11" s="104"/>
      <c r="C11" s="104"/>
      <c r="D11" s="104"/>
      <c r="E11" s="104"/>
      <c r="F11" s="104"/>
      <c r="G11" s="104"/>
      <c r="H11" s="104"/>
    </row>
    <row r="12" spans="1:8" ht="15" customHeight="1" x14ac:dyDescent="0.25">
      <c r="A12" s="104"/>
      <c r="B12" s="104"/>
      <c r="C12" s="104"/>
      <c r="D12" s="104"/>
      <c r="E12" s="104"/>
      <c r="F12" s="104"/>
      <c r="G12" s="104"/>
      <c r="H12" s="104"/>
    </row>
    <row r="13" spans="1:8" ht="15" customHeight="1" x14ac:dyDescent="0.25">
      <c r="A13" s="104"/>
      <c r="B13" s="104"/>
      <c r="C13" s="104"/>
      <c r="D13" s="104"/>
      <c r="E13" s="104"/>
      <c r="F13" s="104"/>
      <c r="G13" s="104"/>
      <c r="H13" s="104"/>
    </row>
    <row r="15" spans="1:8" ht="15.75" customHeight="1" x14ac:dyDescent="0.25"/>
    <row r="16" spans="1: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2">
    <mergeCell ref="A1:H1"/>
    <mergeCell ref="A11:H1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00"/>
  <sheetViews>
    <sheetView workbookViewId="0">
      <selection activeCell="D24" sqref="D24"/>
    </sheetView>
  </sheetViews>
  <sheetFormatPr defaultColWidth="14.42578125" defaultRowHeight="15" customHeight="1" x14ac:dyDescent="0.25"/>
  <cols>
    <col min="1" max="1" width="8.7109375" customWidth="1"/>
    <col min="2" max="2" width="21.28515625" customWidth="1"/>
    <col min="3" max="3" width="13" customWidth="1"/>
    <col min="4" max="4" width="19.140625" customWidth="1"/>
    <col min="5" max="26" width="8.7109375" customWidth="1"/>
  </cols>
  <sheetData>
    <row r="1" spans="1:13" ht="14.25" customHeight="1" x14ac:dyDescent="0.25">
      <c r="A1" s="109" t="s">
        <v>59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ht="15.75" x14ac:dyDescent="0.25">
      <c r="A2" s="51"/>
      <c r="B2" s="51"/>
      <c r="C2" s="10" t="s">
        <v>3</v>
      </c>
      <c r="D2" s="10" t="s">
        <v>13</v>
      </c>
    </row>
    <row r="3" spans="1:13" ht="18.75" customHeight="1" x14ac:dyDescent="0.25">
      <c r="A3" s="11"/>
      <c r="B3" s="110" t="s">
        <v>60</v>
      </c>
      <c r="C3" s="107"/>
      <c r="D3" s="107"/>
    </row>
    <row r="4" spans="1:13" ht="18.75" x14ac:dyDescent="0.25">
      <c r="A4" s="12"/>
      <c r="B4" s="51" t="s">
        <v>61</v>
      </c>
      <c r="C4" s="13" t="s">
        <v>62</v>
      </c>
      <c r="D4" s="13" t="s">
        <v>63</v>
      </c>
    </row>
    <row r="5" spans="1:13" ht="15.75" x14ac:dyDescent="0.25">
      <c r="A5" s="51"/>
      <c r="B5" s="51" t="s">
        <v>64</v>
      </c>
      <c r="C5" s="13" t="s">
        <v>65</v>
      </c>
      <c r="D5" s="13" t="s">
        <v>66</v>
      </c>
    </row>
    <row r="6" spans="1:13" ht="18.75" x14ac:dyDescent="0.25">
      <c r="A6" s="51"/>
      <c r="B6" s="14" t="s">
        <v>67</v>
      </c>
      <c r="C6" s="15" t="s">
        <v>68</v>
      </c>
      <c r="D6" s="15" t="s">
        <v>69</v>
      </c>
    </row>
    <row r="7" spans="1:13" ht="18.75" x14ac:dyDescent="0.25">
      <c r="A7" s="14"/>
      <c r="B7" s="111" t="s">
        <v>70</v>
      </c>
      <c r="C7" s="107"/>
      <c r="D7" s="107"/>
    </row>
    <row r="8" spans="1:13" ht="15.75" x14ac:dyDescent="0.25">
      <c r="A8" s="51"/>
      <c r="B8" s="51" t="s">
        <v>61</v>
      </c>
      <c r="C8" s="13" t="s">
        <v>71</v>
      </c>
      <c r="D8" s="13" t="s">
        <v>72</v>
      </c>
    </row>
    <row r="9" spans="1:13" ht="15.75" x14ac:dyDescent="0.25">
      <c r="A9" s="51"/>
      <c r="B9" s="51" t="s">
        <v>64</v>
      </c>
      <c r="C9" s="13" t="s">
        <v>71</v>
      </c>
      <c r="D9" s="13" t="s">
        <v>71</v>
      </c>
    </row>
    <row r="10" spans="1:13" ht="15.75" customHeight="1" x14ac:dyDescent="0.25">
      <c r="A10" s="51"/>
      <c r="B10" s="111" t="s">
        <v>73</v>
      </c>
      <c r="C10" s="107"/>
      <c r="D10" s="107"/>
    </row>
    <row r="11" spans="1:13" ht="15.75" x14ac:dyDescent="0.25">
      <c r="A11" s="51"/>
      <c r="B11" s="51" t="s">
        <v>61</v>
      </c>
      <c r="C11" s="13" t="s">
        <v>74</v>
      </c>
      <c r="D11" s="13" t="s">
        <v>75</v>
      </c>
    </row>
    <row r="12" spans="1:13" ht="15.75" x14ac:dyDescent="0.25">
      <c r="A12" s="51"/>
      <c r="B12" s="51" t="s">
        <v>64</v>
      </c>
      <c r="C12" s="13" t="s">
        <v>76</v>
      </c>
      <c r="D12" s="13" t="s">
        <v>77</v>
      </c>
    </row>
    <row r="13" spans="1:13" ht="15.75" customHeight="1" x14ac:dyDescent="0.25">
      <c r="A13" s="51"/>
      <c r="B13" s="111" t="s">
        <v>78</v>
      </c>
      <c r="C13" s="107"/>
      <c r="D13" s="107"/>
    </row>
    <row r="14" spans="1:13" ht="15.75" x14ac:dyDescent="0.25">
      <c r="A14" s="51"/>
      <c r="B14" s="51" t="s">
        <v>61</v>
      </c>
      <c r="C14" s="13" t="s">
        <v>79</v>
      </c>
      <c r="D14" s="13" t="s">
        <v>80</v>
      </c>
    </row>
    <row r="15" spans="1:13" ht="15.75" x14ac:dyDescent="0.25">
      <c r="A15" s="51"/>
      <c r="B15" s="51" t="s">
        <v>64</v>
      </c>
      <c r="C15" s="13" t="s">
        <v>81</v>
      </c>
      <c r="D15" s="13" t="s">
        <v>82</v>
      </c>
    </row>
    <row r="16" spans="1:13" ht="15.75" customHeight="1" x14ac:dyDescent="0.25">
      <c r="A16" s="16"/>
      <c r="B16" s="106" t="s">
        <v>83</v>
      </c>
      <c r="C16" s="107"/>
      <c r="D16" s="107"/>
    </row>
    <row r="17" spans="1:4" ht="15.75" customHeight="1" x14ac:dyDescent="0.25">
      <c r="B17" s="17" t="s">
        <v>61</v>
      </c>
      <c r="C17" s="13" t="s">
        <v>84</v>
      </c>
      <c r="D17" s="13" t="s">
        <v>85</v>
      </c>
    </row>
    <row r="18" spans="1:4" ht="15.75" customHeight="1" x14ac:dyDescent="0.25">
      <c r="B18" s="17" t="s">
        <v>64</v>
      </c>
      <c r="C18" s="13" t="s">
        <v>86</v>
      </c>
      <c r="D18" s="13" t="s">
        <v>85</v>
      </c>
    </row>
    <row r="19" spans="1:4" ht="15.75" x14ac:dyDescent="0.25">
      <c r="A19" s="108"/>
      <c r="B19" s="99"/>
      <c r="C19" s="18"/>
      <c r="D19" s="13"/>
    </row>
    <row r="21" spans="1:4" ht="15.75" customHeight="1" x14ac:dyDescent="0.25"/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B16:D16"/>
    <mergeCell ref="A19:B19"/>
    <mergeCell ref="A1:M1"/>
    <mergeCell ref="B3:D3"/>
    <mergeCell ref="B7:D7"/>
    <mergeCell ref="B10:D10"/>
    <mergeCell ref="B13:D13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00"/>
  <sheetViews>
    <sheetView zoomScaleNormal="100" workbookViewId="0">
      <selection activeCell="C73" sqref="C73"/>
    </sheetView>
  </sheetViews>
  <sheetFormatPr defaultColWidth="14.42578125" defaultRowHeight="15" customHeight="1" x14ac:dyDescent="0.25"/>
  <cols>
    <col min="1" max="1" width="15.28515625" customWidth="1"/>
    <col min="2" max="3" width="8.7109375" customWidth="1"/>
    <col min="4" max="4" width="21.42578125" customWidth="1"/>
    <col min="5" max="26" width="8.7109375" customWidth="1"/>
  </cols>
  <sheetData>
    <row r="1" spans="1:13" ht="15.75" x14ac:dyDescent="0.25">
      <c r="A1" s="109" t="s">
        <v>87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ht="15.75" x14ac:dyDescent="0.25">
      <c r="A2" s="50"/>
    </row>
    <row r="3" spans="1:13" ht="14.25" customHeight="1" x14ac:dyDescent="0.25">
      <c r="A3" s="58" t="s">
        <v>88</v>
      </c>
      <c r="B3" s="58" t="s">
        <v>89</v>
      </c>
      <c r="C3" s="58" t="s">
        <v>90</v>
      </c>
      <c r="D3" s="58" t="s">
        <v>91</v>
      </c>
      <c r="E3" s="58"/>
    </row>
    <row r="4" spans="1:13" x14ac:dyDescent="0.25">
      <c r="A4" s="3" t="s">
        <v>92</v>
      </c>
      <c r="B4" s="3">
        <v>0</v>
      </c>
      <c r="C4" s="3">
        <v>536809</v>
      </c>
      <c r="D4" s="3" t="s">
        <v>93</v>
      </c>
    </row>
    <row r="5" spans="1:13" x14ac:dyDescent="0.25">
      <c r="A5" s="3" t="s">
        <v>92</v>
      </c>
      <c r="B5" s="3">
        <v>537009</v>
      </c>
      <c r="C5" s="3">
        <v>1889956</v>
      </c>
      <c r="D5" s="3" t="s">
        <v>94</v>
      </c>
    </row>
    <row r="6" spans="1:13" x14ac:dyDescent="0.25">
      <c r="A6" s="3" t="s">
        <v>92</v>
      </c>
      <c r="B6" s="3">
        <v>1890156</v>
      </c>
      <c r="C6" s="3">
        <v>2062144</v>
      </c>
      <c r="D6" s="3" t="s">
        <v>95</v>
      </c>
    </row>
    <row r="7" spans="1:13" x14ac:dyDescent="0.25">
      <c r="A7" s="3" t="s">
        <v>96</v>
      </c>
      <c r="B7" s="3">
        <v>0</v>
      </c>
      <c r="C7" s="3">
        <v>1645565</v>
      </c>
      <c r="D7" s="3" t="s">
        <v>97</v>
      </c>
    </row>
    <row r="8" spans="1:13" x14ac:dyDescent="0.25">
      <c r="A8" s="3" t="s">
        <v>98</v>
      </c>
      <c r="B8" s="3">
        <v>0</v>
      </c>
      <c r="C8" s="3">
        <v>226453</v>
      </c>
      <c r="D8" s="3" t="s">
        <v>99</v>
      </c>
    </row>
    <row r="9" spans="1:13" x14ac:dyDescent="0.25">
      <c r="A9" s="3" t="s">
        <v>98</v>
      </c>
      <c r="B9" s="3">
        <v>226653</v>
      </c>
      <c r="C9" s="3">
        <v>788613</v>
      </c>
      <c r="D9" s="3" t="s">
        <v>100</v>
      </c>
    </row>
    <row r="10" spans="1:13" x14ac:dyDescent="0.25">
      <c r="A10" s="3" t="s">
        <v>98</v>
      </c>
      <c r="B10" s="3">
        <v>788813</v>
      </c>
      <c r="C10" s="3">
        <v>888915</v>
      </c>
      <c r="D10" s="3" t="s">
        <v>101</v>
      </c>
    </row>
    <row r="11" spans="1:13" x14ac:dyDescent="0.25">
      <c r="A11" s="3" t="s">
        <v>98</v>
      </c>
      <c r="B11" s="3">
        <v>889115</v>
      </c>
      <c r="C11" s="3">
        <v>1025315</v>
      </c>
      <c r="D11" s="3" t="s">
        <v>102</v>
      </c>
    </row>
    <row r="12" spans="1:13" x14ac:dyDescent="0.25">
      <c r="A12" s="3" t="s">
        <v>98</v>
      </c>
      <c r="B12" s="3">
        <v>1025515</v>
      </c>
      <c r="C12" s="3">
        <v>1337350</v>
      </c>
      <c r="D12" s="3" t="s">
        <v>103</v>
      </c>
    </row>
    <row r="13" spans="1:13" x14ac:dyDescent="0.25">
      <c r="A13" s="3" t="s">
        <v>98</v>
      </c>
      <c r="B13" s="3">
        <v>1337550</v>
      </c>
      <c r="C13" s="3">
        <v>1480225</v>
      </c>
      <c r="D13" s="3" t="s">
        <v>104</v>
      </c>
    </row>
    <row r="14" spans="1:13" x14ac:dyDescent="0.25">
      <c r="A14" s="3" t="s">
        <v>98</v>
      </c>
      <c r="B14" s="3">
        <v>1480425</v>
      </c>
      <c r="C14" s="3">
        <v>1595755</v>
      </c>
      <c r="D14" s="3" t="s">
        <v>105</v>
      </c>
    </row>
    <row r="15" spans="1:13" x14ac:dyDescent="0.25">
      <c r="A15" s="3" t="s">
        <v>106</v>
      </c>
      <c r="B15" s="3">
        <v>0</v>
      </c>
      <c r="C15" s="3">
        <v>317638</v>
      </c>
      <c r="D15" s="3" t="s">
        <v>107</v>
      </c>
    </row>
    <row r="16" spans="1:13" x14ac:dyDescent="0.25">
      <c r="A16" s="3" t="s">
        <v>106</v>
      </c>
      <c r="B16" s="3">
        <v>764523</v>
      </c>
      <c r="C16" s="3">
        <v>1383763</v>
      </c>
      <c r="D16" s="3" t="s">
        <v>108</v>
      </c>
    </row>
    <row r="17" spans="1:4" x14ac:dyDescent="0.25">
      <c r="A17" s="3" t="s">
        <v>109</v>
      </c>
      <c r="B17" s="3">
        <v>0</v>
      </c>
      <c r="C17" s="3">
        <v>56449</v>
      </c>
      <c r="D17" s="3" t="s">
        <v>110</v>
      </c>
    </row>
    <row r="18" spans="1:4" x14ac:dyDescent="0.25">
      <c r="A18" s="3" t="s">
        <v>109</v>
      </c>
      <c r="B18" s="3">
        <v>56649</v>
      </c>
      <c r="C18" s="3">
        <v>741329</v>
      </c>
      <c r="D18" s="3" t="s">
        <v>111</v>
      </c>
    </row>
    <row r="19" spans="1:4" x14ac:dyDescent="0.25">
      <c r="A19" s="3" t="s">
        <v>109</v>
      </c>
      <c r="B19" s="3">
        <v>741529</v>
      </c>
      <c r="C19" s="3">
        <v>1293992</v>
      </c>
      <c r="D19" s="3" t="s">
        <v>112</v>
      </c>
    </row>
    <row r="20" spans="1:4" x14ac:dyDescent="0.25">
      <c r="A20" s="3" t="s">
        <v>113</v>
      </c>
      <c r="B20" s="3">
        <v>0</v>
      </c>
      <c r="C20" s="3">
        <v>440675</v>
      </c>
      <c r="D20" s="3" t="s">
        <v>114</v>
      </c>
    </row>
    <row r="21" spans="1:4" ht="15.75" customHeight="1" x14ac:dyDescent="0.25">
      <c r="A21" s="3" t="s">
        <v>113</v>
      </c>
      <c r="B21" s="3">
        <v>663606</v>
      </c>
      <c r="C21" s="3">
        <v>1259327</v>
      </c>
      <c r="D21" s="3" t="s">
        <v>115</v>
      </c>
    </row>
    <row r="22" spans="1:4" ht="15.75" customHeight="1" x14ac:dyDescent="0.25">
      <c r="A22" s="3" t="s">
        <v>116</v>
      </c>
      <c r="B22" s="3">
        <v>0</v>
      </c>
      <c r="C22" s="3">
        <v>765515</v>
      </c>
      <c r="D22" s="3" t="s">
        <v>117</v>
      </c>
    </row>
    <row r="23" spans="1:4" ht="15.75" customHeight="1" x14ac:dyDescent="0.25">
      <c r="A23" s="3" t="s">
        <v>118</v>
      </c>
      <c r="B23" s="3">
        <v>0</v>
      </c>
      <c r="C23" s="3">
        <v>599870</v>
      </c>
      <c r="D23" s="3" t="s">
        <v>119</v>
      </c>
    </row>
    <row r="24" spans="1:4" ht="15.75" customHeight="1" x14ac:dyDescent="0.25">
      <c r="A24" s="3" t="s">
        <v>120</v>
      </c>
      <c r="B24" s="3">
        <v>79528</v>
      </c>
      <c r="C24" s="3">
        <v>1022787</v>
      </c>
      <c r="D24" s="3" t="s">
        <v>121</v>
      </c>
    </row>
    <row r="25" spans="1:4" ht="15.75" customHeight="1" x14ac:dyDescent="0.25">
      <c r="A25" s="3" t="s">
        <v>122</v>
      </c>
      <c r="B25" s="3">
        <v>0</v>
      </c>
      <c r="C25" s="3">
        <v>277575</v>
      </c>
      <c r="D25" s="3" t="s">
        <v>123</v>
      </c>
    </row>
    <row r="26" spans="1:4" ht="15.75" customHeight="1" x14ac:dyDescent="0.25">
      <c r="A26" s="3" t="s">
        <v>122</v>
      </c>
      <c r="B26" s="3">
        <v>277775</v>
      </c>
      <c r="C26" s="3">
        <v>767267</v>
      </c>
      <c r="D26" s="3" t="s">
        <v>124</v>
      </c>
    </row>
    <row r="27" spans="1:4" ht="15.75" customHeight="1" x14ac:dyDescent="0.25">
      <c r="A27" s="3" t="s">
        <v>125</v>
      </c>
      <c r="B27" s="3">
        <v>0</v>
      </c>
      <c r="C27" s="3">
        <v>549721</v>
      </c>
      <c r="D27" s="3" t="s">
        <v>126</v>
      </c>
    </row>
    <row r="28" spans="1:4" ht="15.75" customHeight="1" x14ac:dyDescent="0.25">
      <c r="A28" s="3" t="s">
        <v>125</v>
      </c>
      <c r="B28" s="3">
        <v>549921</v>
      </c>
      <c r="C28" s="3">
        <v>921861</v>
      </c>
      <c r="D28" s="3" t="s">
        <v>127</v>
      </c>
    </row>
    <row r="29" spans="1:4" ht="15.75" customHeight="1" x14ac:dyDescent="0.25">
      <c r="A29" s="3" t="s">
        <v>128</v>
      </c>
      <c r="B29" s="3">
        <v>0</v>
      </c>
      <c r="C29" s="3">
        <v>814295</v>
      </c>
      <c r="D29" s="3" t="s">
        <v>129</v>
      </c>
    </row>
    <row r="30" spans="1:4" ht="15.75" customHeight="1" x14ac:dyDescent="0.25">
      <c r="A30" s="3" t="s">
        <v>128</v>
      </c>
      <c r="B30" s="3">
        <v>814495</v>
      </c>
      <c r="C30" s="3">
        <v>897283</v>
      </c>
      <c r="D30" s="3" t="s">
        <v>130</v>
      </c>
    </row>
    <row r="31" spans="1:4" ht="15.75" customHeight="1" x14ac:dyDescent="0.25">
      <c r="A31" s="3" t="s">
        <v>131</v>
      </c>
      <c r="B31" s="3">
        <v>0</v>
      </c>
      <c r="C31" s="3">
        <v>496439</v>
      </c>
      <c r="D31" s="3" t="s">
        <v>132</v>
      </c>
    </row>
    <row r="32" spans="1:4" ht="15.75" customHeight="1" x14ac:dyDescent="0.25">
      <c r="A32" s="3" t="s">
        <v>131</v>
      </c>
      <c r="B32" s="3">
        <v>724590</v>
      </c>
      <c r="C32" s="3">
        <v>871062</v>
      </c>
      <c r="D32" s="3" t="s">
        <v>133</v>
      </c>
    </row>
    <row r="33" spans="1:4" ht="15.75" customHeight="1" x14ac:dyDescent="0.25">
      <c r="A33" s="3" t="s">
        <v>134</v>
      </c>
      <c r="B33" s="3">
        <v>0</v>
      </c>
      <c r="C33" s="3">
        <v>460657</v>
      </c>
      <c r="D33" s="3" t="s">
        <v>135</v>
      </c>
    </row>
    <row r="34" spans="1:4" ht="15.75" customHeight="1" x14ac:dyDescent="0.25">
      <c r="A34" s="3" t="s">
        <v>134</v>
      </c>
      <c r="B34" s="3">
        <v>460857</v>
      </c>
      <c r="C34" s="3">
        <v>730022</v>
      </c>
      <c r="D34" s="3" t="s">
        <v>136</v>
      </c>
    </row>
    <row r="35" spans="1:4" ht="15.75" customHeight="1" x14ac:dyDescent="0.25">
      <c r="A35" s="3" t="s">
        <v>134</v>
      </c>
      <c r="B35" s="3">
        <v>730222</v>
      </c>
      <c r="C35" s="3">
        <v>866901</v>
      </c>
      <c r="D35" s="3" t="s">
        <v>137</v>
      </c>
    </row>
    <row r="36" spans="1:4" ht="15.75" customHeight="1" x14ac:dyDescent="0.25">
      <c r="A36" s="3" t="s">
        <v>138</v>
      </c>
      <c r="B36" s="3">
        <v>0</v>
      </c>
      <c r="C36" s="3">
        <v>455168</v>
      </c>
      <c r="D36" s="3" t="s">
        <v>139</v>
      </c>
    </row>
    <row r="37" spans="1:4" ht="15.75" customHeight="1" x14ac:dyDescent="0.25">
      <c r="A37" s="3" t="s">
        <v>140</v>
      </c>
      <c r="B37" s="3">
        <v>0</v>
      </c>
      <c r="C37" s="3">
        <v>357876</v>
      </c>
      <c r="D37" s="3" t="s">
        <v>141</v>
      </c>
    </row>
    <row r="38" spans="1:4" ht="15.75" customHeight="1" x14ac:dyDescent="0.25">
      <c r="A38" s="3" t="s">
        <v>140</v>
      </c>
      <c r="B38" s="3">
        <v>433213</v>
      </c>
      <c r="C38" s="3">
        <v>584361</v>
      </c>
      <c r="D38" s="3" t="s">
        <v>142</v>
      </c>
    </row>
    <row r="39" spans="1:4" ht="15.75" customHeight="1" x14ac:dyDescent="0.25">
      <c r="A39" s="3" t="s">
        <v>143</v>
      </c>
      <c r="B39" s="3">
        <v>0</v>
      </c>
      <c r="C39" s="3">
        <v>558959</v>
      </c>
      <c r="D39" s="3" t="s">
        <v>144</v>
      </c>
    </row>
    <row r="40" spans="1:4" ht="15.75" customHeight="1" x14ac:dyDescent="0.25">
      <c r="A40" s="3" t="s">
        <v>143</v>
      </c>
      <c r="B40" s="3">
        <v>559159</v>
      </c>
      <c r="C40" s="3">
        <v>700351</v>
      </c>
      <c r="D40" s="3" t="s">
        <v>145</v>
      </c>
    </row>
    <row r="41" spans="1:4" ht="15.75" customHeight="1" x14ac:dyDescent="0.25">
      <c r="A41" s="3" t="s">
        <v>143</v>
      </c>
      <c r="B41" s="3">
        <v>723667</v>
      </c>
      <c r="C41" s="3">
        <v>794891</v>
      </c>
      <c r="D41" s="3" t="s">
        <v>146</v>
      </c>
    </row>
    <row r="42" spans="1:4" ht="15.75" customHeight="1" x14ac:dyDescent="0.25">
      <c r="A42" s="3" t="s">
        <v>147</v>
      </c>
      <c r="B42" s="3">
        <v>0</v>
      </c>
      <c r="C42" s="3">
        <v>34292</v>
      </c>
      <c r="D42" s="3" t="s">
        <v>148</v>
      </c>
    </row>
    <row r="43" spans="1:4" ht="15.75" customHeight="1" x14ac:dyDescent="0.25">
      <c r="A43" s="3" t="s">
        <v>147</v>
      </c>
      <c r="B43" s="3">
        <v>34492</v>
      </c>
      <c r="C43" s="3">
        <v>779091</v>
      </c>
      <c r="D43" s="3" t="s">
        <v>149</v>
      </c>
    </row>
    <row r="44" spans="1:4" ht="15.75" customHeight="1" x14ac:dyDescent="0.25">
      <c r="A44" s="3" t="s">
        <v>150</v>
      </c>
      <c r="B44" s="3">
        <v>0</v>
      </c>
      <c r="C44" s="3">
        <v>329870</v>
      </c>
      <c r="D44" s="3" t="s">
        <v>151</v>
      </c>
    </row>
    <row r="45" spans="1:4" ht="15.75" customHeight="1" x14ac:dyDescent="0.25">
      <c r="A45" s="3" t="s">
        <v>150</v>
      </c>
      <c r="B45" s="3">
        <v>330070</v>
      </c>
      <c r="C45" s="3">
        <v>451017</v>
      </c>
      <c r="D45" s="3" t="s">
        <v>152</v>
      </c>
    </row>
    <row r="46" spans="1:4" ht="15.75" customHeight="1" x14ac:dyDescent="0.25">
      <c r="A46" s="3" t="s">
        <v>150</v>
      </c>
      <c r="B46" s="3">
        <v>451217</v>
      </c>
      <c r="C46" s="3">
        <v>747590</v>
      </c>
      <c r="D46" s="3" t="s">
        <v>153</v>
      </c>
    </row>
    <row r="47" spans="1:4" ht="15.75" customHeight="1" x14ac:dyDescent="0.25">
      <c r="A47" s="3" t="s">
        <v>154</v>
      </c>
      <c r="B47" s="3">
        <v>0</v>
      </c>
      <c r="C47" s="3">
        <v>123762</v>
      </c>
      <c r="D47" s="3" t="s">
        <v>155</v>
      </c>
    </row>
    <row r="48" spans="1:4" ht="15.75" customHeight="1" x14ac:dyDescent="0.25">
      <c r="A48" s="3" t="s">
        <v>154</v>
      </c>
      <c r="B48" s="3">
        <v>123962</v>
      </c>
      <c r="C48" s="3">
        <v>517460</v>
      </c>
      <c r="D48" s="3" t="s">
        <v>156</v>
      </c>
    </row>
    <row r="49" spans="1:4" ht="15.75" customHeight="1" x14ac:dyDescent="0.25">
      <c r="A49" s="3" t="s">
        <v>154</v>
      </c>
      <c r="B49" s="3">
        <v>517660</v>
      </c>
      <c r="C49" s="3">
        <v>644266</v>
      </c>
      <c r="D49" s="3" t="s">
        <v>157</v>
      </c>
    </row>
    <row r="50" spans="1:4" ht="15.75" customHeight="1" x14ac:dyDescent="0.25">
      <c r="A50" s="3" t="s">
        <v>154</v>
      </c>
      <c r="B50" s="3">
        <v>644466</v>
      </c>
      <c r="C50" s="3">
        <v>727757</v>
      </c>
      <c r="D50" s="3" t="s">
        <v>158</v>
      </c>
    </row>
    <row r="51" spans="1:4" ht="15.75" customHeight="1" x14ac:dyDescent="0.25">
      <c r="A51" s="3" t="s">
        <v>159</v>
      </c>
      <c r="B51" s="3">
        <v>0</v>
      </c>
      <c r="C51" s="3">
        <v>415172</v>
      </c>
      <c r="D51" s="3" t="s">
        <v>160</v>
      </c>
    </row>
    <row r="52" spans="1:4" ht="15.75" customHeight="1" x14ac:dyDescent="0.25">
      <c r="A52" s="3" t="s">
        <v>159</v>
      </c>
      <c r="B52" s="3">
        <v>415372</v>
      </c>
      <c r="C52" s="3">
        <v>666211</v>
      </c>
      <c r="D52" s="3" t="s">
        <v>161</v>
      </c>
    </row>
    <row r="53" spans="1:4" ht="15.75" customHeight="1" x14ac:dyDescent="0.25">
      <c r="A53" s="3" t="s">
        <v>162</v>
      </c>
      <c r="B53" s="3">
        <v>0</v>
      </c>
      <c r="C53" s="3">
        <v>309448</v>
      </c>
      <c r="D53" s="3" t="s">
        <v>163</v>
      </c>
    </row>
    <row r="54" spans="1:4" ht="15.75" customHeight="1" x14ac:dyDescent="0.25">
      <c r="A54" s="3" t="s">
        <v>162</v>
      </c>
      <c r="B54" s="3">
        <v>309648</v>
      </c>
      <c r="C54" s="3">
        <v>471799</v>
      </c>
      <c r="D54" s="3" t="s">
        <v>164</v>
      </c>
    </row>
    <row r="55" spans="1:4" ht="15.75" customHeight="1" x14ac:dyDescent="0.25">
      <c r="A55" s="3" t="s">
        <v>162</v>
      </c>
      <c r="B55" s="3">
        <v>471999</v>
      </c>
      <c r="C55" s="3">
        <v>570935</v>
      </c>
      <c r="D55" s="3" t="s">
        <v>165</v>
      </c>
    </row>
    <row r="56" spans="1:4" ht="15.75" customHeight="1" x14ac:dyDescent="0.25">
      <c r="A56" s="3" t="s">
        <v>166</v>
      </c>
      <c r="B56" s="3">
        <v>0</v>
      </c>
      <c r="C56" s="3">
        <v>185958</v>
      </c>
      <c r="D56" s="3" t="s">
        <v>167</v>
      </c>
    </row>
    <row r="57" spans="1:4" ht="15.75" customHeight="1" x14ac:dyDescent="0.25">
      <c r="A57" s="3" t="s">
        <v>166</v>
      </c>
      <c r="B57" s="3">
        <v>186158</v>
      </c>
      <c r="C57" s="3">
        <v>592228</v>
      </c>
      <c r="D57" s="3" t="s">
        <v>168</v>
      </c>
    </row>
    <row r="58" spans="1:4" ht="15.75" customHeight="1" x14ac:dyDescent="0.25">
      <c r="A58" s="3" t="s">
        <v>169</v>
      </c>
      <c r="B58" s="3">
        <v>0</v>
      </c>
      <c r="C58" s="3">
        <v>569744</v>
      </c>
      <c r="D58" s="3" t="s">
        <v>170</v>
      </c>
    </row>
    <row r="59" spans="1:4" ht="15.75" customHeight="1" x14ac:dyDescent="0.25">
      <c r="A59" s="3" t="s">
        <v>171</v>
      </c>
      <c r="B59" s="3">
        <v>98413</v>
      </c>
      <c r="C59" s="3">
        <v>440218</v>
      </c>
      <c r="D59" s="3" t="s">
        <v>172</v>
      </c>
    </row>
    <row r="60" spans="1:4" ht="15.75" customHeight="1" x14ac:dyDescent="0.25">
      <c r="A60" s="3" t="s">
        <v>171</v>
      </c>
      <c r="B60" s="3">
        <v>440418</v>
      </c>
      <c r="C60" s="3">
        <v>569209</v>
      </c>
      <c r="D60" s="3" t="s">
        <v>173</v>
      </c>
    </row>
    <row r="61" spans="1:4" ht="15.75" customHeight="1" x14ac:dyDescent="0.25">
      <c r="A61" s="3" t="s">
        <v>174</v>
      </c>
      <c r="B61" s="3">
        <v>0</v>
      </c>
      <c r="C61" s="3">
        <v>436297</v>
      </c>
      <c r="D61" s="3" t="s">
        <v>175</v>
      </c>
    </row>
    <row r="62" spans="1:4" ht="15.75" customHeight="1" x14ac:dyDescent="0.25">
      <c r="A62" s="3" t="s">
        <v>176</v>
      </c>
      <c r="B62" s="3">
        <v>0</v>
      </c>
      <c r="C62" s="3">
        <v>45290</v>
      </c>
      <c r="D62" s="3" t="s">
        <v>177</v>
      </c>
    </row>
    <row r="63" spans="1:4" ht="15.75" customHeight="1" x14ac:dyDescent="0.25">
      <c r="A63" s="3" t="s">
        <v>176</v>
      </c>
      <c r="B63" s="3">
        <v>45490</v>
      </c>
      <c r="C63" s="3">
        <v>89724</v>
      </c>
      <c r="D63" s="3" t="s">
        <v>178</v>
      </c>
    </row>
    <row r="64" spans="1:4" ht="15.75" customHeight="1" x14ac:dyDescent="0.25">
      <c r="A64" s="3" t="s">
        <v>176</v>
      </c>
      <c r="B64" s="3">
        <v>89924</v>
      </c>
      <c r="C64" s="3">
        <v>166374</v>
      </c>
      <c r="D64" s="3" t="s">
        <v>179</v>
      </c>
    </row>
    <row r="65" spans="1:4" ht="15.75" customHeight="1" x14ac:dyDescent="0.25">
      <c r="A65" s="3" t="s">
        <v>176</v>
      </c>
      <c r="B65" s="3">
        <v>166574</v>
      </c>
      <c r="C65" s="3">
        <v>521280</v>
      </c>
      <c r="D65" s="3" t="s">
        <v>180</v>
      </c>
    </row>
    <row r="66" spans="1:4" ht="15.75" customHeight="1" x14ac:dyDescent="0.25">
      <c r="A66" s="3" t="s">
        <v>176</v>
      </c>
      <c r="B66" s="3">
        <v>521780</v>
      </c>
      <c r="C66" s="3">
        <v>555106</v>
      </c>
      <c r="D66" s="3" t="s">
        <v>181</v>
      </c>
    </row>
    <row r="67" spans="1:4" ht="15.75" customHeight="1" x14ac:dyDescent="0.25">
      <c r="A67" s="3" t="s">
        <v>182</v>
      </c>
      <c r="B67" s="3">
        <v>0</v>
      </c>
      <c r="C67" s="3">
        <v>109879</v>
      </c>
      <c r="D67" s="3" t="s">
        <v>183</v>
      </c>
    </row>
    <row r="68" spans="1:4" ht="15.75" customHeight="1" x14ac:dyDescent="0.25">
      <c r="A68" s="3" t="s">
        <v>182</v>
      </c>
      <c r="B68" s="3">
        <v>110079</v>
      </c>
      <c r="C68" s="3">
        <v>235927</v>
      </c>
      <c r="D68" s="3" t="s">
        <v>184</v>
      </c>
    </row>
    <row r="69" spans="1:4" ht="15.75" customHeight="1" x14ac:dyDescent="0.25">
      <c r="A69" s="3" t="s">
        <v>182</v>
      </c>
      <c r="B69" s="3">
        <v>236127</v>
      </c>
      <c r="C69" s="3">
        <v>325384</v>
      </c>
      <c r="D69" s="3" t="s">
        <v>185</v>
      </c>
    </row>
    <row r="70" spans="1:4" ht="15.75" customHeight="1" x14ac:dyDescent="0.25">
      <c r="A70" s="3" t="s">
        <v>182</v>
      </c>
      <c r="B70" s="3">
        <v>325884</v>
      </c>
      <c r="C70" s="3">
        <v>363856</v>
      </c>
      <c r="D70" s="3" t="s">
        <v>186</v>
      </c>
    </row>
    <row r="71" spans="1:4" ht="15.75" customHeight="1" x14ac:dyDescent="0.25">
      <c r="A71" s="3" t="s">
        <v>182</v>
      </c>
      <c r="B71" s="3">
        <v>380580</v>
      </c>
      <c r="C71" s="3">
        <v>412303</v>
      </c>
      <c r="D71" s="3" t="s">
        <v>187</v>
      </c>
    </row>
    <row r="72" spans="1:4" ht="15.75" customHeight="1" x14ac:dyDescent="0.25">
      <c r="A72" s="3" t="s">
        <v>182</v>
      </c>
      <c r="B72" s="3">
        <v>412803</v>
      </c>
      <c r="C72" s="3">
        <v>442710</v>
      </c>
      <c r="D72" s="3" t="s">
        <v>188</v>
      </c>
    </row>
    <row r="73" spans="1:4" ht="15.75" customHeight="1" x14ac:dyDescent="0.25">
      <c r="A73" s="3" t="s">
        <v>189</v>
      </c>
      <c r="B73" s="3">
        <v>0</v>
      </c>
      <c r="C73" s="3">
        <v>518462</v>
      </c>
      <c r="D73" s="3" t="s">
        <v>190</v>
      </c>
    </row>
    <row r="74" spans="1:4" ht="15.75" customHeight="1" x14ac:dyDescent="0.25">
      <c r="A74" s="3" t="s">
        <v>191</v>
      </c>
      <c r="B74" s="3">
        <v>0</v>
      </c>
      <c r="C74" s="3">
        <v>379716</v>
      </c>
      <c r="D74" s="3" t="s">
        <v>192</v>
      </c>
    </row>
    <row r="75" spans="1:4" ht="15.75" customHeight="1" x14ac:dyDescent="0.25">
      <c r="A75" s="3" t="s">
        <v>191</v>
      </c>
      <c r="B75" s="3">
        <v>379916</v>
      </c>
      <c r="C75" s="3">
        <v>507776</v>
      </c>
      <c r="D75" s="3" t="s">
        <v>193</v>
      </c>
    </row>
    <row r="76" spans="1:4" ht="15.75" customHeight="1" x14ac:dyDescent="0.25">
      <c r="A76" s="3" t="s">
        <v>194</v>
      </c>
      <c r="B76" s="3">
        <v>0</v>
      </c>
      <c r="C76" s="3">
        <v>135958</v>
      </c>
      <c r="D76" s="3" t="s">
        <v>195</v>
      </c>
    </row>
    <row r="77" spans="1:4" ht="15.75" customHeight="1" x14ac:dyDescent="0.25">
      <c r="A77" s="3" t="s">
        <v>194</v>
      </c>
      <c r="B77" s="3">
        <v>136158</v>
      </c>
      <c r="C77" s="3">
        <v>165262</v>
      </c>
      <c r="D77" s="3" t="s">
        <v>196</v>
      </c>
    </row>
    <row r="78" spans="1:4" ht="15.75" customHeight="1" x14ac:dyDescent="0.25">
      <c r="A78" s="3" t="s">
        <v>197</v>
      </c>
      <c r="B78" s="3">
        <v>0</v>
      </c>
      <c r="C78" s="3">
        <v>489592</v>
      </c>
      <c r="D78" s="3" t="s">
        <v>198</v>
      </c>
    </row>
    <row r="79" spans="1:4" ht="15.75" customHeight="1" x14ac:dyDescent="0.25">
      <c r="A79" s="3" t="s">
        <v>199</v>
      </c>
      <c r="B79" s="3">
        <v>0</v>
      </c>
      <c r="C79" s="3">
        <v>458025</v>
      </c>
      <c r="D79" s="3" t="s">
        <v>200</v>
      </c>
    </row>
    <row r="80" spans="1:4" ht="15.75" customHeight="1" x14ac:dyDescent="0.25">
      <c r="A80" s="3" t="s">
        <v>199</v>
      </c>
      <c r="B80" s="3">
        <v>458525</v>
      </c>
      <c r="C80" s="3">
        <v>550356</v>
      </c>
      <c r="D80" s="3" t="s">
        <v>201</v>
      </c>
    </row>
    <row r="81" spans="1:4" ht="15.75" customHeight="1" x14ac:dyDescent="0.25">
      <c r="A81" s="3" t="s">
        <v>199</v>
      </c>
      <c r="B81" s="3">
        <v>550556</v>
      </c>
      <c r="C81" s="3">
        <v>628803</v>
      </c>
      <c r="D81" s="3" t="s">
        <v>202</v>
      </c>
    </row>
    <row r="82" spans="1:4" ht="15.75" customHeight="1" x14ac:dyDescent="0.25">
      <c r="A82" s="3" t="s">
        <v>203</v>
      </c>
      <c r="B82" s="3">
        <v>0</v>
      </c>
      <c r="C82" s="3">
        <v>30920</v>
      </c>
      <c r="D82" s="3" t="s">
        <v>204</v>
      </c>
    </row>
    <row r="83" spans="1:4" ht="15.75" customHeight="1" x14ac:dyDescent="0.25">
      <c r="A83" s="3" t="s">
        <v>203</v>
      </c>
      <c r="B83" s="3">
        <v>31120</v>
      </c>
      <c r="C83" s="3">
        <v>455427</v>
      </c>
      <c r="D83" s="3" t="s">
        <v>205</v>
      </c>
    </row>
    <row r="84" spans="1:4" ht="15.75" customHeight="1" x14ac:dyDescent="0.25">
      <c r="A84" s="3" t="s">
        <v>206</v>
      </c>
      <c r="B84" s="3">
        <v>0</v>
      </c>
      <c r="C84" s="3">
        <v>252050</v>
      </c>
      <c r="D84" s="3" t="s">
        <v>207</v>
      </c>
    </row>
    <row r="85" spans="1:4" ht="15.75" customHeight="1" x14ac:dyDescent="0.25">
      <c r="A85" s="3" t="s">
        <v>206</v>
      </c>
      <c r="B85" s="3">
        <v>252250</v>
      </c>
      <c r="C85" s="3">
        <v>274192</v>
      </c>
      <c r="D85" s="3" t="s">
        <v>208</v>
      </c>
    </row>
    <row r="86" spans="1:4" ht="15.75" customHeight="1" x14ac:dyDescent="0.25">
      <c r="A86" s="3" t="s">
        <v>209</v>
      </c>
      <c r="B86" s="3">
        <v>0</v>
      </c>
      <c r="C86" s="3">
        <v>243365</v>
      </c>
      <c r="D86" s="3" t="s">
        <v>210</v>
      </c>
    </row>
    <row r="87" spans="1:4" ht="15.75" customHeight="1" x14ac:dyDescent="0.25">
      <c r="A87" s="3" t="s">
        <v>211</v>
      </c>
      <c r="B87" s="3">
        <v>0</v>
      </c>
      <c r="C87" s="3">
        <v>16447</v>
      </c>
      <c r="D87" s="3" t="s">
        <v>212</v>
      </c>
    </row>
    <row r="88" spans="1:4" ht="15.75" customHeight="1" x14ac:dyDescent="0.25">
      <c r="A88" s="3" t="s">
        <v>211</v>
      </c>
      <c r="B88" s="3">
        <v>16947</v>
      </c>
      <c r="C88" s="3">
        <v>105824</v>
      </c>
      <c r="D88" s="3" t="s">
        <v>213</v>
      </c>
    </row>
    <row r="89" spans="1:4" ht="15.75" customHeight="1" x14ac:dyDescent="0.25">
      <c r="A89" s="3" t="s">
        <v>211</v>
      </c>
      <c r="B89" s="3">
        <v>106024</v>
      </c>
      <c r="C89" s="3">
        <v>159532</v>
      </c>
      <c r="D89" s="3" t="s">
        <v>214</v>
      </c>
    </row>
    <row r="90" spans="1:4" ht="15.75" customHeight="1" x14ac:dyDescent="0.25">
      <c r="A90" s="3" t="s">
        <v>215</v>
      </c>
      <c r="B90" s="3">
        <v>0</v>
      </c>
      <c r="C90" s="3">
        <v>80755</v>
      </c>
      <c r="D90" s="3" t="s">
        <v>216</v>
      </c>
    </row>
    <row r="91" spans="1:4" ht="15.75" customHeight="1" x14ac:dyDescent="0.25">
      <c r="A91" s="3" t="s">
        <v>217</v>
      </c>
      <c r="B91" s="3">
        <v>0</v>
      </c>
      <c r="C91" s="3">
        <v>56430</v>
      </c>
      <c r="D91" s="3" t="s">
        <v>218</v>
      </c>
    </row>
    <row r="92" spans="1:4" ht="15.75" customHeight="1" x14ac:dyDescent="0.25">
      <c r="A92" s="3" t="s">
        <v>219</v>
      </c>
      <c r="B92" s="3">
        <v>0</v>
      </c>
      <c r="C92" s="3">
        <v>45040</v>
      </c>
      <c r="D92" s="3" t="s">
        <v>220</v>
      </c>
    </row>
    <row r="93" spans="1:4" ht="15.75" customHeight="1" x14ac:dyDescent="0.25">
      <c r="A93" s="3" t="s">
        <v>221</v>
      </c>
      <c r="B93" s="3">
        <v>0</v>
      </c>
      <c r="C93" s="3">
        <v>41122</v>
      </c>
      <c r="D93" s="3" t="s">
        <v>222</v>
      </c>
    </row>
    <row r="94" spans="1:4" ht="15.75" customHeight="1" x14ac:dyDescent="0.25">
      <c r="A94" s="3" t="s">
        <v>223</v>
      </c>
      <c r="B94" s="3">
        <v>0</v>
      </c>
      <c r="C94" s="3">
        <v>38662</v>
      </c>
      <c r="D94" s="3" t="s">
        <v>224</v>
      </c>
    </row>
    <row r="95" spans="1:4" ht="15.75" customHeight="1" x14ac:dyDescent="0.25">
      <c r="A95" s="3" t="s">
        <v>225</v>
      </c>
      <c r="B95" s="3">
        <v>0</v>
      </c>
      <c r="C95" s="3">
        <v>34921</v>
      </c>
      <c r="D95" s="3" t="s">
        <v>226</v>
      </c>
    </row>
    <row r="96" spans="1:4" ht="15.75" customHeight="1" x14ac:dyDescent="0.25">
      <c r="A96" s="3" t="s">
        <v>227</v>
      </c>
      <c r="B96" s="3">
        <v>0</v>
      </c>
      <c r="C96" s="3">
        <v>34324</v>
      </c>
      <c r="D96" s="3" t="s">
        <v>228</v>
      </c>
    </row>
    <row r="97" spans="1:4" ht="15.75" customHeight="1" x14ac:dyDescent="0.25">
      <c r="A97" s="3" t="s">
        <v>229</v>
      </c>
      <c r="B97" s="3">
        <v>0</v>
      </c>
      <c r="C97" s="3">
        <v>32784</v>
      </c>
      <c r="D97" s="3" t="s">
        <v>230</v>
      </c>
    </row>
    <row r="98" spans="1:4" ht="15.75" customHeight="1" x14ac:dyDescent="0.25">
      <c r="A98" s="3" t="s">
        <v>231</v>
      </c>
      <c r="B98" s="3">
        <v>0</v>
      </c>
      <c r="C98" s="3">
        <v>32102</v>
      </c>
      <c r="D98" s="3" t="s">
        <v>232</v>
      </c>
    </row>
    <row r="99" spans="1:4" ht="15.75" customHeight="1" x14ac:dyDescent="0.25">
      <c r="A99" s="3" t="s">
        <v>233</v>
      </c>
      <c r="B99" s="3">
        <v>0</v>
      </c>
      <c r="C99" s="3">
        <v>31875</v>
      </c>
      <c r="D99" s="3" t="s">
        <v>234</v>
      </c>
    </row>
    <row r="100" spans="1:4" ht="15.75" customHeight="1" x14ac:dyDescent="0.25">
      <c r="A100" s="3" t="s">
        <v>235</v>
      </c>
      <c r="B100" s="3">
        <v>0</v>
      </c>
      <c r="C100" s="3">
        <v>29203</v>
      </c>
      <c r="D100" s="3" t="s">
        <v>236</v>
      </c>
    </row>
    <row r="101" spans="1:4" ht="15.75" customHeight="1" x14ac:dyDescent="0.25">
      <c r="A101" s="3" t="s">
        <v>237</v>
      </c>
      <c r="B101" s="3">
        <v>0</v>
      </c>
      <c r="C101" s="3">
        <v>26350</v>
      </c>
      <c r="D101" s="3" t="s">
        <v>238</v>
      </c>
    </row>
    <row r="102" spans="1:4" ht="15.75" customHeight="1" x14ac:dyDescent="0.25">
      <c r="A102" s="3" t="s">
        <v>239</v>
      </c>
      <c r="B102" s="3">
        <v>0</v>
      </c>
      <c r="C102" s="3">
        <v>26030</v>
      </c>
      <c r="D102" s="3" t="s">
        <v>240</v>
      </c>
    </row>
    <row r="103" spans="1:4" ht="15.75" customHeight="1" x14ac:dyDescent="0.25">
      <c r="A103" s="3" t="s">
        <v>241</v>
      </c>
      <c r="B103" s="3">
        <v>0</v>
      </c>
      <c r="C103" s="3">
        <v>25854</v>
      </c>
      <c r="D103" s="3" t="s">
        <v>242</v>
      </c>
    </row>
    <row r="104" spans="1:4" ht="15.75" customHeight="1" x14ac:dyDescent="0.25">
      <c r="A104" s="3" t="s">
        <v>243</v>
      </c>
      <c r="B104" s="3">
        <v>0</v>
      </c>
      <c r="C104" s="3">
        <v>24940</v>
      </c>
      <c r="D104" s="3" t="s">
        <v>244</v>
      </c>
    </row>
    <row r="105" spans="1:4" ht="15.75" customHeight="1" x14ac:dyDescent="0.25">
      <c r="A105" s="3" t="s">
        <v>245</v>
      </c>
      <c r="B105" s="3">
        <v>0</v>
      </c>
      <c r="C105" s="3">
        <v>24310</v>
      </c>
      <c r="D105" s="3" t="s">
        <v>246</v>
      </c>
    </row>
    <row r="106" spans="1:4" ht="15.75" customHeight="1" x14ac:dyDescent="0.25">
      <c r="A106" s="3" t="s">
        <v>247</v>
      </c>
      <c r="B106" s="3">
        <v>0</v>
      </c>
      <c r="C106" s="3">
        <v>24193</v>
      </c>
      <c r="D106" s="3" t="s">
        <v>248</v>
      </c>
    </row>
    <row r="107" spans="1:4" ht="15.75" customHeight="1" x14ac:dyDescent="0.25">
      <c r="A107" s="3" t="s">
        <v>249</v>
      </c>
      <c r="B107" s="3">
        <v>0</v>
      </c>
      <c r="C107" s="3">
        <v>23802</v>
      </c>
      <c r="D107" s="3" t="s">
        <v>250</v>
      </c>
    </row>
    <row r="108" spans="1:4" ht="15.75" customHeight="1" x14ac:dyDescent="0.25">
      <c r="A108" s="3" t="s">
        <v>251</v>
      </c>
      <c r="B108" s="3">
        <v>0</v>
      </c>
      <c r="C108" s="3">
        <v>23725</v>
      </c>
      <c r="D108" s="3" t="s">
        <v>252</v>
      </c>
    </row>
    <row r="109" spans="1:4" ht="15.75" customHeight="1" x14ac:dyDescent="0.25">
      <c r="A109" s="3" t="s">
        <v>253</v>
      </c>
      <c r="B109" s="3">
        <v>0</v>
      </c>
      <c r="C109" s="3">
        <v>23618</v>
      </c>
      <c r="D109" s="3" t="s">
        <v>254</v>
      </c>
    </row>
    <row r="110" spans="1:4" ht="15.75" customHeight="1" x14ac:dyDescent="0.25">
      <c r="A110" s="3" t="s">
        <v>255</v>
      </c>
      <c r="B110" s="3">
        <v>0</v>
      </c>
      <c r="C110" s="3">
        <v>23377</v>
      </c>
      <c r="D110" s="3" t="s">
        <v>256</v>
      </c>
    </row>
    <row r="111" spans="1:4" ht="15.75" customHeight="1" x14ac:dyDescent="0.25">
      <c r="A111" s="3" t="s">
        <v>257</v>
      </c>
      <c r="B111" s="3">
        <v>0</v>
      </c>
      <c r="C111" s="3">
        <v>22438</v>
      </c>
      <c r="D111" s="3" t="s">
        <v>258</v>
      </c>
    </row>
    <row r="112" spans="1:4" ht="15.75" customHeight="1" x14ac:dyDescent="0.25">
      <c r="A112" s="3" t="s">
        <v>259</v>
      </c>
      <c r="B112" s="3">
        <v>0</v>
      </c>
      <c r="C112" s="3">
        <v>21731</v>
      </c>
      <c r="D112" s="3" t="s">
        <v>260</v>
      </c>
    </row>
    <row r="113" spans="1:4" ht="15.75" customHeight="1" x14ac:dyDescent="0.25">
      <c r="A113" s="3" t="s">
        <v>261</v>
      </c>
      <c r="B113" s="3">
        <v>0</v>
      </c>
      <c r="C113" s="3">
        <v>20697</v>
      </c>
      <c r="D113" s="3" t="s">
        <v>262</v>
      </c>
    </row>
    <row r="114" spans="1:4" ht="15.75" customHeight="1" x14ac:dyDescent="0.25">
      <c r="A114" s="3" t="s">
        <v>263</v>
      </c>
      <c r="B114" s="3">
        <v>0</v>
      </c>
      <c r="C114" s="3">
        <v>19840</v>
      </c>
      <c r="D114" s="3" t="s">
        <v>264</v>
      </c>
    </row>
    <row r="115" spans="1:4" ht="15.75" customHeight="1" x14ac:dyDescent="0.25">
      <c r="A115" s="3" t="s">
        <v>265</v>
      </c>
      <c r="B115" s="3">
        <v>0</v>
      </c>
      <c r="C115" s="3">
        <v>19209</v>
      </c>
      <c r="D115" s="3" t="s">
        <v>266</v>
      </c>
    </row>
    <row r="116" spans="1:4" ht="15.75" customHeight="1" x14ac:dyDescent="0.25">
      <c r="A116" s="3" t="s">
        <v>267</v>
      </c>
      <c r="B116" s="3">
        <v>0</v>
      </c>
      <c r="C116" s="3">
        <v>18930</v>
      </c>
      <c r="D116" s="3" t="s">
        <v>268</v>
      </c>
    </row>
    <row r="117" spans="1:4" ht="15.75" customHeight="1" x14ac:dyDescent="0.25">
      <c r="A117" s="3" t="s">
        <v>269</v>
      </c>
      <c r="B117" s="3">
        <v>0</v>
      </c>
      <c r="C117" s="3">
        <v>18894</v>
      </c>
      <c r="D117" s="3" t="s">
        <v>270</v>
      </c>
    </row>
    <row r="118" spans="1:4" ht="15.75" customHeight="1" x14ac:dyDescent="0.25">
      <c r="A118" s="3" t="s">
        <v>271</v>
      </c>
      <c r="B118" s="3">
        <v>0</v>
      </c>
      <c r="C118" s="3">
        <v>18816</v>
      </c>
      <c r="D118" s="3" t="s">
        <v>272</v>
      </c>
    </row>
    <row r="119" spans="1:4" ht="15.75" customHeight="1" x14ac:dyDescent="0.25">
      <c r="A119" s="3" t="s">
        <v>273</v>
      </c>
      <c r="B119" s="3">
        <v>0</v>
      </c>
      <c r="C119" s="3">
        <v>18375</v>
      </c>
      <c r="D119" s="3" t="s">
        <v>274</v>
      </c>
    </row>
    <row r="120" spans="1:4" ht="15.75" customHeight="1" x14ac:dyDescent="0.25">
      <c r="A120" s="3" t="s">
        <v>275</v>
      </c>
      <c r="B120" s="3">
        <v>0</v>
      </c>
      <c r="C120" s="3">
        <v>16993</v>
      </c>
      <c r="D120" s="3" t="s">
        <v>276</v>
      </c>
    </row>
    <row r="121" spans="1:4" ht="15.75" customHeight="1" x14ac:dyDescent="0.25">
      <c r="A121" s="3" t="s">
        <v>277</v>
      </c>
      <c r="B121" s="3">
        <v>0</v>
      </c>
      <c r="C121" s="3">
        <v>16201</v>
      </c>
      <c r="D121" s="3" t="s">
        <v>278</v>
      </c>
    </row>
    <row r="122" spans="1:4" ht="15.75" customHeight="1" x14ac:dyDescent="0.25">
      <c r="A122" s="3" t="s">
        <v>279</v>
      </c>
      <c r="B122" s="3">
        <v>0</v>
      </c>
      <c r="C122" s="3">
        <v>15684</v>
      </c>
      <c r="D122" s="3" t="s">
        <v>280</v>
      </c>
    </row>
    <row r="123" spans="1:4" ht="15.75" customHeight="1" x14ac:dyDescent="0.25">
      <c r="A123" s="3" t="s">
        <v>281</v>
      </c>
      <c r="B123" s="3">
        <v>0</v>
      </c>
      <c r="C123" s="3">
        <v>14931</v>
      </c>
      <c r="D123" s="3" t="s">
        <v>282</v>
      </c>
    </row>
    <row r="124" spans="1:4" ht="15.75" customHeight="1" x14ac:dyDescent="0.25">
      <c r="A124" s="3" t="s">
        <v>283</v>
      </c>
      <c r="B124" s="3">
        <v>0</v>
      </c>
      <c r="C124" s="3">
        <v>13588</v>
      </c>
      <c r="D124" s="3" t="s">
        <v>284</v>
      </c>
    </row>
    <row r="125" spans="1:4" ht="15.75" customHeight="1" x14ac:dyDescent="0.25">
      <c r="A125" s="3" t="s">
        <v>285</v>
      </c>
      <c r="B125" s="3">
        <v>0</v>
      </c>
      <c r="C125" s="3">
        <v>12775</v>
      </c>
      <c r="D125" s="3" t="s">
        <v>286</v>
      </c>
    </row>
    <row r="126" spans="1:4" ht="15.75" customHeight="1" x14ac:dyDescent="0.25">
      <c r="A126" s="3" t="s">
        <v>287</v>
      </c>
      <c r="B126" s="3">
        <v>0</v>
      </c>
      <c r="C126" s="3">
        <v>12117</v>
      </c>
      <c r="D126" s="3" t="s">
        <v>288</v>
      </c>
    </row>
    <row r="127" spans="1:4" ht="15.75" customHeight="1" x14ac:dyDescent="0.25">
      <c r="A127" s="3" t="s">
        <v>289</v>
      </c>
      <c r="B127" s="3">
        <v>0</v>
      </c>
      <c r="C127" s="3">
        <v>12088</v>
      </c>
      <c r="D127" s="3" t="s">
        <v>290</v>
      </c>
    </row>
    <row r="128" spans="1:4" ht="15.75" customHeight="1" x14ac:dyDescent="0.25">
      <c r="A128" s="3" t="s">
        <v>291</v>
      </c>
      <c r="B128" s="3">
        <v>0</v>
      </c>
      <c r="C128" s="3">
        <v>12059</v>
      </c>
      <c r="D128" s="3" t="s">
        <v>292</v>
      </c>
    </row>
    <row r="129" spans="1:4" ht="15.75" customHeight="1" x14ac:dyDescent="0.25">
      <c r="A129" s="3" t="s">
        <v>293</v>
      </c>
      <c r="B129" s="3">
        <v>0</v>
      </c>
      <c r="C129" s="3">
        <v>11725</v>
      </c>
      <c r="D129" s="3" t="s">
        <v>294</v>
      </c>
    </row>
    <row r="130" spans="1:4" ht="15.75" customHeight="1" x14ac:dyDescent="0.25">
      <c r="A130" s="3" t="s">
        <v>295</v>
      </c>
      <c r="B130" s="3">
        <v>0</v>
      </c>
      <c r="C130" s="3">
        <v>11328</v>
      </c>
      <c r="D130" s="3" t="s">
        <v>296</v>
      </c>
    </row>
    <row r="131" spans="1:4" ht="15.75" customHeight="1" x14ac:dyDescent="0.25">
      <c r="A131" s="3" t="s">
        <v>297</v>
      </c>
      <c r="B131" s="3">
        <v>0</v>
      </c>
      <c r="C131" s="3">
        <v>11169</v>
      </c>
      <c r="D131" s="3" t="s">
        <v>298</v>
      </c>
    </row>
    <row r="132" spans="1:4" ht="15.75" customHeight="1" x14ac:dyDescent="0.25">
      <c r="A132" s="3" t="s">
        <v>299</v>
      </c>
      <c r="B132" s="3">
        <v>0</v>
      </c>
      <c r="C132" s="3">
        <v>10954</v>
      </c>
      <c r="D132" s="3" t="s">
        <v>300</v>
      </c>
    </row>
    <row r="133" spans="1:4" ht="15.75" customHeight="1" x14ac:dyDescent="0.25">
      <c r="A133" s="3" t="s">
        <v>301</v>
      </c>
      <c r="B133" s="3">
        <v>0</v>
      </c>
      <c r="C133" s="3">
        <v>10735</v>
      </c>
      <c r="D133" s="3" t="s">
        <v>302</v>
      </c>
    </row>
    <row r="134" spans="1:4" ht="15.75" customHeight="1" x14ac:dyDescent="0.25">
      <c r="A134" s="3" t="s">
        <v>303</v>
      </c>
      <c r="B134" s="3">
        <v>0</v>
      </c>
      <c r="C134" s="3">
        <v>10686</v>
      </c>
      <c r="D134" s="3" t="s">
        <v>304</v>
      </c>
    </row>
    <row r="135" spans="1:4" ht="15.75" customHeight="1" x14ac:dyDescent="0.25">
      <c r="A135" s="3" t="s">
        <v>305</v>
      </c>
      <c r="B135" s="3">
        <v>0</v>
      </c>
      <c r="C135" s="3">
        <v>10432</v>
      </c>
      <c r="D135" s="3" t="s">
        <v>306</v>
      </c>
    </row>
    <row r="136" spans="1:4" ht="15.75" customHeight="1" x14ac:dyDescent="0.25">
      <c r="A136" s="3" t="s">
        <v>307</v>
      </c>
      <c r="B136" s="3">
        <v>0</v>
      </c>
      <c r="C136" s="3">
        <v>9149</v>
      </c>
      <c r="D136" s="3" t="s">
        <v>308</v>
      </c>
    </row>
    <row r="137" spans="1:4" ht="15.75" customHeight="1" x14ac:dyDescent="0.25">
      <c r="A137" s="3" t="s">
        <v>309</v>
      </c>
      <c r="B137" s="3">
        <v>0</v>
      </c>
      <c r="C137" s="3">
        <v>8829</v>
      </c>
      <c r="D137" s="3" t="s">
        <v>310</v>
      </c>
    </row>
    <row r="138" spans="1:4" ht="15.75" customHeight="1" x14ac:dyDescent="0.25">
      <c r="A138" s="3" t="s">
        <v>311</v>
      </c>
      <c r="B138" s="3">
        <v>0</v>
      </c>
      <c r="C138" s="3">
        <v>8241</v>
      </c>
      <c r="D138" s="3" t="s">
        <v>312</v>
      </c>
    </row>
    <row r="139" spans="1:4" ht="15.75" customHeight="1" x14ac:dyDescent="0.25">
      <c r="A139" s="3" t="s">
        <v>313</v>
      </c>
      <c r="B139" s="3">
        <v>0</v>
      </c>
      <c r="C139" s="3">
        <v>7555</v>
      </c>
      <c r="D139" s="3" t="s">
        <v>314</v>
      </c>
    </row>
    <row r="140" spans="1:4" ht="15.75" customHeight="1" x14ac:dyDescent="0.25">
      <c r="A140" s="3" t="s">
        <v>315</v>
      </c>
      <c r="B140" s="3">
        <v>0</v>
      </c>
      <c r="C140" s="3">
        <v>7464</v>
      </c>
      <c r="D140" s="3" t="s">
        <v>316</v>
      </c>
    </row>
    <row r="141" spans="1:4" ht="15.75" customHeight="1" x14ac:dyDescent="0.25">
      <c r="A141" s="3" t="s">
        <v>317</v>
      </c>
      <c r="B141" s="3">
        <v>0</v>
      </c>
      <c r="C141" s="3">
        <v>5625</v>
      </c>
      <c r="D141" s="3" t="s">
        <v>318</v>
      </c>
    </row>
    <row r="142" spans="1:4" ht="15.75" customHeight="1" x14ac:dyDescent="0.25">
      <c r="A142" s="3" t="s">
        <v>319</v>
      </c>
      <c r="B142" s="3">
        <v>0</v>
      </c>
      <c r="C142" s="3">
        <v>4536</v>
      </c>
      <c r="D142" s="3" t="s">
        <v>320</v>
      </c>
    </row>
    <row r="143" spans="1:4" ht="15.75" customHeight="1" x14ac:dyDescent="0.25">
      <c r="A143" s="3" t="s">
        <v>321</v>
      </c>
      <c r="B143" s="3">
        <v>0</v>
      </c>
      <c r="C143" s="3">
        <v>3854</v>
      </c>
      <c r="D143" s="3" t="s">
        <v>322</v>
      </c>
    </row>
    <row r="144" spans="1:4" ht="15.75" customHeight="1" x14ac:dyDescent="0.25">
      <c r="A144" s="3" t="s">
        <v>323</v>
      </c>
      <c r="B144" s="3">
        <v>0</v>
      </c>
      <c r="C144" s="3">
        <v>3526</v>
      </c>
      <c r="D144" s="3" t="s">
        <v>324</v>
      </c>
    </row>
    <row r="145" spans="1:4" ht="15.75" customHeight="1" x14ac:dyDescent="0.25">
      <c r="A145" s="3" t="s">
        <v>325</v>
      </c>
      <c r="B145" s="3">
        <v>0</v>
      </c>
      <c r="C145" s="3">
        <v>2102</v>
      </c>
      <c r="D145" s="3" t="s">
        <v>326</v>
      </c>
    </row>
    <row r="146" spans="1:4" ht="15.75" customHeight="1" x14ac:dyDescent="0.25">
      <c r="A146" s="3" t="s">
        <v>327</v>
      </c>
      <c r="B146" s="3">
        <v>0</v>
      </c>
      <c r="C146" s="3">
        <v>1625</v>
      </c>
      <c r="D146" s="3" t="s">
        <v>328</v>
      </c>
    </row>
    <row r="147" spans="1:4" ht="15.75" customHeight="1" x14ac:dyDescent="0.25">
      <c r="A147" s="3" t="s">
        <v>329</v>
      </c>
      <c r="B147" s="3">
        <v>0</v>
      </c>
      <c r="C147" s="3">
        <v>1312</v>
      </c>
      <c r="D147" s="3" t="s">
        <v>330</v>
      </c>
    </row>
    <row r="148" spans="1:4" ht="15.75" customHeight="1" x14ac:dyDescent="0.25"/>
    <row r="149" spans="1:4" ht="15.75" customHeight="1" x14ac:dyDescent="0.25"/>
    <row r="150" spans="1:4" ht="15.75" customHeight="1" x14ac:dyDescent="0.25"/>
    <row r="151" spans="1:4" ht="15.75" customHeight="1" x14ac:dyDescent="0.25"/>
    <row r="152" spans="1:4" ht="15.75" customHeight="1" x14ac:dyDescent="0.25"/>
    <row r="153" spans="1:4" ht="15.75" customHeight="1" x14ac:dyDescent="0.25"/>
    <row r="154" spans="1:4" ht="15.75" customHeight="1" x14ac:dyDescent="0.25"/>
    <row r="155" spans="1:4" ht="15.75" customHeight="1" x14ac:dyDescent="0.25"/>
    <row r="156" spans="1:4" ht="15.75" customHeight="1" x14ac:dyDescent="0.25"/>
    <row r="157" spans="1:4" ht="15.75" customHeight="1" x14ac:dyDescent="0.25"/>
    <row r="158" spans="1:4" ht="15.75" customHeight="1" x14ac:dyDescent="0.25"/>
    <row r="159" spans="1:4" ht="15.75" customHeight="1" x14ac:dyDescent="0.25"/>
    <row r="160" spans="1:4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M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00"/>
  <sheetViews>
    <sheetView workbookViewId="0">
      <selection activeCell="G1" sqref="G1:G1048576"/>
    </sheetView>
  </sheetViews>
  <sheetFormatPr defaultColWidth="14.42578125" defaultRowHeight="15" customHeight="1" x14ac:dyDescent="0.25"/>
  <cols>
    <col min="1" max="1" width="10.7109375" customWidth="1"/>
    <col min="2" max="4" width="8.7109375" customWidth="1"/>
    <col min="5" max="5" width="15.42578125" customWidth="1"/>
    <col min="6" max="6" width="19.7109375" customWidth="1"/>
    <col min="7" max="24" width="8.7109375" customWidth="1"/>
  </cols>
  <sheetData>
    <row r="1" spans="1:7" ht="15.75" x14ac:dyDescent="0.25">
      <c r="A1" s="31" t="s">
        <v>331</v>
      </c>
    </row>
    <row r="3" spans="1:7" x14ac:dyDescent="0.25">
      <c r="A3" s="112" t="s">
        <v>332</v>
      </c>
      <c r="B3" s="113"/>
      <c r="C3" s="112" t="s">
        <v>333</v>
      </c>
      <c r="D3" s="113"/>
      <c r="E3" s="112" t="s">
        <v>88</v>
      </c>
      <c r="F3" s="113"/>
      <c r="G3" s="72" t="s">
        <v>334</v>
      </c>
    </row>
    <row r="4" spans="1:7" x14ac:dyDescent="0.25">
      <c r="A4" s="59" t="s">
        <v>335</v>
      </c>
      <c r="B4" s="59" t="s">
        <v>336</v>
      </c>
      <c r="C4" s="59" t="s">
        <v>335</v>
      </c>
      <c r="D4" s="59" t="s">
        <v>336</v>
      </c>
      <c r="E4" s="59" t="s">
        <v>337</v>
      </c>
      <c r="F4" s="59" t="s">
        <v>336</v>
      </c>
      <c r="G4" s="73" t="s">
        <v>338</v>
      </c>
    </row>
    <row r="5" spans="1:7" x14ac:dyDescent="0.25">
      <c r="A5" s="19">
        <v>1</v>
      </c>
      <c r="B5" s="19">
        <v>2492231</v>
      </c>
      <c r="C5" s="19" t="s">
        <v>339</v>
      </c>
      <c r="D5" s="19">
        <v>2852776</v>
      </c>
      <c r="E5" s="19" t="s">
        <v>340</v>
      </c>
      <c r="F5" s="19">
        <v>1837237</v>
      </c>
      <c r="G5">
        <f>(B5-F5)/1000</f>
        <v>654.99400000000003</v>
      </c>
    </row>
    <row r="6" spans="1:7" x14ac:dyDescent="0.25">
      <c r="A6" s="19">
        <v>2</v>
      </c>
      <c r="B6" s="19">
        <v>2151424</v>
      </c>
      <c r="C6" s="19" t="s">
        <v>341</v>
      </c>
      <c r="D6" s="19">
        <v>2145383</v>
      </c>
      <c r="E6" s="19">
        <v>1</v>
      </c>
      <c r="F6" s="19">
        <v>2062144</v>
      </c>
      <c r="G6">
        <f t="shared" ref="G6:G36" si="0">(B6-F6)/1000</f>
        <v>89.28</v>
      </c>
    </row>
    <row r="7" spans="1:7" x14ac:dyDescent="0.25">
      <c r="A7" s="19">
        <v>3</v>
      </c>
      <c r="B7" s="19">
        <v>1802204</v>
      </c>
      <c r="C7" s="19" t="s">
        <v>342</v>
      </c>
      <c r="D7" s="19">
        <v>1869386</v>
      </c>
      <c r="E7" s="19">
        <v>35</v>
      </c>
      <c r="F7" s="19">
        <v>326850</v>
      </c>
      <c r="G7">
        <f t="shared" si="0"/>
        <v>1475.354</v>
      </c>
    </row>
    <row r="8" spans="1:7" x14ac:dyDescent="0.25">
      <c r="A8" s="19">
        <v>4</v>
      </c>
      <c r="B8" s="19">
        <v>1735261</v>
      </c>
      <c r="C8" s="19" t="s">
        <v>343</v>
      </c>
      <c r="D8" s="19">
        <v>2497974</v>
      </c>
      <c r="E8" s="19" t="s">
        <v>344</v>
      </c>
      <c r="F8" s="19">
        <v>2274368</v>
      </c>
      <c r="G8">
        <f t="shared" si="0"/>
        <v>-539.10699999999997</v>
      </c>
    </row>
    <row r="9" spans="1:7" x14ac:dyDescent="0.25">
      <c r="A9" s="19">
        <v>5</v>
      </c>
      <c r="B9" s="19">
        <v>1610701</v>
      </c>
      <c r="C9" s="19" t="s">
        <v>345</v>
      </c>
      <c r="D9" s="19">
        <v>1882095</v>
      </c>
      <c r="E9" s="19" t="s">
        <v>346</v>
      </c>
      <c r="F9" s="19">
        <v>1702981</v>
      </c>
      <c r="G9">
        <f t="shared" si="0"/>
        <v>-92.28</v>
      </c>
    </row>
    <row r="10" spans="1:7" x14ac:dyDescent="0.25">
      <c r="A10" s="19">
        <v>6</v>
      </c>
      <c r="B10" s="19">
        <v>1492875</v>
      </c>
      <c r="C10" s="19" t="s">
        <v>347</v>
      </c>
      <c r="D10" s="19">
        <v>1349720</v>
      </c>
      <c r="E10" s="19">
        <v>18</v>
      </c>
      <c r="F10" s="19">
        <v>779091</v>
      </c>
      <c r="G10">
        <f t="shared" si="0"/>
        <v>713.78399999999999</v>
      </c>
    </row>
    <row r="11" spans="1:7" x14ac:dyDescent="0.25">
      <c r="A11" s="19">
        <v>7</v>
      </c>
      <c r="B11" s="19">
        <v>1490547</v>
      </c>
      <c r="C11" s="19" t="s">
        <v>348</v>
      </c>
      <c r="D11" s="19">
        <v>1647762</v>
      </c>
      <c r="E11" s="19">
        <v>20</v>
      </c>
      <c r="F11" s="19">
        <v>1259327</v>
      </c>
      <c r="G11">
        <f t="shared" si="0"/>
        <v>231.22</v>
      </c>
    </row>
    <row r="12" spans="1:7" x14ac:dyDescent="0.25">
      <c r="A12" s="19">
        <v>8</v>
      </c>
      <c r="B12" s="19">
        <v>1436163</v>
      </c>
      <c r="C12" s="19" t="s">
        <v>349</v>
      </c>
      <c r="D12" s="19">
        <v>1458509</v>
      </c>
      <c r="E12" s="19">
        <v>4</v>
      </c>
      <c r="F12" s="19">
        <v>1383763</v>
      </c>
      <c r="G12">
        <f t="shared" si="0"/>
        <v>52.4</v>
      </c>
    </row>
    <row r="13" spans="1:7" x14ac:dyDescent="0.25">
      <c r="A13" s="19">
        <v>9</v>
      </c>
      <c r="B13" s="19">
        <v>1394721</v>
      </c>
      <c r="C13" s="19" t="s">
        <v>350</v>
      </c>
      <c r="D13" s="19">
        <v>1362421</v>
      </c>
      <c r="E13" s="19">
        <v>5</v>
      </c>
      <c r="F13" s="19">
        <v>1293992</v>
      </c>
      <c r="G13">
        <f t="shared" si="0"/>
        <v>100.729</v>
      </c>
    </row>
    <row r="14" spans="1:7" x14ac:dyDescent="0.25">
      <c r="A14" s="19">
        <v>10</v>
      </c>
      <c r="B14" s="19">
        <v>1361090</v>
      </c>
      <c r="C14" s="19" t="s">
        <v>351</v>
      </c>
      <c r="D14" s="19">
        <v>900376</v>
      </c>
      <c r="E14" s="19">
        <v>19</v>
      </c>
      <c r="F14" s="19">
        <v>747590</v>
      </c>
      <c r="G14">
        <f t="shared" si="0"/>
        <v>613.5</v>
      </c>
    </row>
    <row r="15" spans="1:7" x14ac:dyDescent="0.25">
      <c r="A15" s="19">
        <v>11</v>
      </c>
      <c r="B15" s="19">
        <v>1261511</v>
      </c>
      <c r="C15" s="19" t="s">
        <v>352</v>
      </c>
      <c r="D15" s="19">
        <v>1228545</v>
      </c>
      <c r="E15" s="19">
        <v>6</v>
      </c>
      <c r="F15" s="19">
        <v>1259327</v>
      </c>
      <c r="G15">
        <f t="shared" si="0"/>
        <v>2.1840000000000002</v>
      </c>
    </row>
    <row r="16" spans="1:7" x14ac:dyDescent="0.25">
      <c r="A16" s="19">
        <v>12</v>
      </c>
      <c r="B16" s="19">
        <v>1250845</v>
      </c>
      <c r="C16" s="19" t="s">
        <v>353</v>
      </c>
      <c r="D16" s="19">
        <v>1222364</v>
      </c>
      <c r="E16" s="19">
        <v>17</v>
      </c>
      <c r="F16" s="19">
        <v>816928</v>
      </c>
      <c r="G16">
        <f t="shared" si="0"/>
        <v>433.91699999999997</v>
      </c>
    </row>
    <row r="17" spans="1:7" x14ac:dyDescent="0.25">
      <c r="A17" s="19">
        <v>13</v>
      </c>
      <c r="B17" s="19">
        <v>1200139</v>
      </c>
      <c r="C17" s="19" t="s">
        <v>354</v>
      </c>
      <c r="D17" s="19">
        <v>1308678</v>
      </c>
      <c r="E17" s="19">
        <v>13</v>
      </c>
      <c r="F17" s="19">
        <v>871062</v>
      </c>
      <c r="G17">
        <f t="shared" si="0"/>
        <v>329.077</v>
      </c>
    </row>
    <row r="18" spans="1:7" x14ac:dyDescent="0.25">
      <c r="A18" s="19">
        <v>14</v>
      </c>
      <c r="B18" s="19">
        <v>1111135</v>
      </c>
      <c r="C18" s="19" t="s">
        <v>355</v>
      </c>
      <c r="D18" s="19">
        <v>962143</v>
      </c>
      <c r="E18" s="19">
        <v>14</v>
      </c>
      <c r="F18" s="19">
        <v>866901</v>
      </c>
      <c r="G18">
        <f t="shared" si="0"/>
        <v>244.23400000000001</v>
      </c>
    </row>
    <row r="19" spans="1:7" x14ac:dyDescent="0.25">
      <c r="A19" s="19">
        <v>15</v>
      </c>
      <c r="B19" s="19">
        <v>1100981</v>
      </c>
      <c r="C19" s="19" t="s">
        <v>356</v>
      </c>
      <c r="D19" s="19">
        <v>1139640</v>
      </c>
      <c r="E19" s="19">
        <v>7</v>
      </c>
      <c r="F19" s="19">
        <v>1071715</v>
      </c>
      <c r="G19">
        <f t="shared" si="0"/>
        <v>29.265999999999998</v>
      </c>
    </row>
    <row r="20" spans="1:7" x14ac:dyDescent="0.25">
      <c r="A20" s="19">
        <v>16</v>
      </c>
      <c r="B20" s="19">
        <v>1084488</v>
      </c>
      <c r="C20" s="19" t="s">
        <v>357</v>
      </c>
      <c r="D20" s="19">
        <v>1639103</v>
      </c>
      <c r="E20" s="19" t="s">
        <v>358</v>
      </c>
      <c r="F20" s="19">
        <v>997816</v>
      </c>
      <c r="G20">
        <f t="shared" si="0"/>
        <v>86.671999999999997</v>
      </c>
    </row>
    <row r="21" spans="1:7" ht="15.75" customHeight="1" x14ac:dyDescent="0.25">
      <c r="A21" s="19">
        <v>17</v>
      </c>
      <c r="B21" s="19">
        <v>1002814</v>
      </c>
      <c r="C21" s="19" t="s">
        <v>359</v>
      </c>
      <c r="D21" s="19">
        <v>1022790</v>
      </c>
      <c r="E21" s="19" t="s">
        <v>360</v>
      </c>
      <c r="F21" s="19">
        <v>930079</v>
      </c>
      <c r="G21">
        <f t="shared" si="0"/>
        <v>72.734999999999999</v>
      </c>
    </row>
    <row r="22" spans="1:7" ht="15.75" customHeight="1" x14ac:dyDescent="0.25">
      <c r="A22" s="19">
        <v>18</v>
      </c>
      <c r="B22" s="19">
        <v>965874</v>
      </c>
      <c r="C22" s="19" t="s">
        <v>361</v>
      </c>
      <c r="D22" s="19">
        <v>962143</v>
      </c>
      <c r="E22" s="19">
        <v>10</v>
      </c>
      <c r="F22" s="19">
        <v>940889</v>
      </c>
      <c r="G22">
        <f t="shared" si="0"/>
        <v>24.984999999999999</v>
      </c>
    </row>
    <row r="23" spans="1:7" ht="15.75" customHeight="1" x14ac:dyDescent="0.25">
      <c r="A23" s="19">
        <v>19</v>
      </c>
      <c r="B23" s="19">
        <v>933234</v>
      </c>
      <c r="C23" s="19" t="s">
        <v>362</v>
      </c>
      <c r="D23" s="19">
        <v>944107</v>
      </c>
      <c r="E23" s="19">
        <v>11</v>
      </c>
      <c r="F23" s="19">
        <v>921861</v>
      </c>
      <c r="G23">
        <f t="shared" si="0"/>
        <v>11.372999999999999</v>
      </c>
    </row>
    <row r="24" spans="1:7" ht="15.75" customHeight="1" x14ac:dyDescent="0.25">
      <c r="A24" s="19">
        <v>20</v>
      </c>
      <c r="B24" s="19">
        <v>903723</v>
      </c>
      <c r="C24" s="19" t="s">
        <v>363</v>
      </c>
      <c r="D24" s="19">
        <v>811800</v>
      </c>
      <c r="E24" s="19">
        <v>16</v>
      </c>
      <c r="F24" s="19">
        <v>801284</v>
      </c>
      <c r="G24">
        <f t="shared" si="0"/>
        <v>102.43899999999999</v>
      </c>
    </row>
    <row r="25" spans="1:7" ht="15.75" customHeight="1" x14ac:dyDescent="0.25">
      <c r="A25" s="19">
        <v>21</v>
      </c>
      <c r="B25" s="19">
        <v>883590</v>
      </c>
      <c r="C25" s="19" t="s">
        <v>364</v>
      </c>
      <c r="D25" s="19">
        <v>902719</v>
      </c>
      <c r="E25" s="19">
        <v>15</v>
      </c>
      <c r="F25" s="19">
        <v>866639</v>
      </c>
      <c r="G25">
        <f t="shared" si="0"/>
        <v>16.951000000000001</v>
      </c>
    </row>
    <row r="26" spans="1:7" ht="15.75" customHeight="1" x14ac:dyDescent="0.25">
      <c r="A26" s="19">
        <v>22</v>
      </c>
      <c r="B26" s="19">
        <v>849045</v>
      </c>
      <c r="C26" s="19" t="s">
        <v>365</v>
      </c>
      <c r="D26" s="19">
        <v>967695</v>
      </c>
      <c r="E26" s="19">
        <v>26</v>
      </c>
      <c r="F26" s="19">
        <v>543922</v>
      </c>
      <c r="G26">
        <f t="shared" si="0"/>
        <v>305.12299999999999</v>
      </c>
    </row>
    <row r="27" spans="1:7" ht="15.75" customHeight="1" x14ac:dyDescent="0.25">
      <c r="A27" s="19">
        <v>23</v>
      </c>
      <c r="B27" s="19">
        <v>843191</v>
      </c>
      <c r="C27" s="19" t="s">
        <v>366</v>
      </c>
      <c r="D27" s="19">
        <v>1140931</v>
      </c>
      <c r="E27" s="19">
        <v>37</v>
      </c>
      <c r="F27" s="19">
        <v>243365</v>
      </c>
      <c r="G27">
        <f t="shared" si="0"/>
        <v>599.82600000000002</v>
      </c>
    </row>
    <row r="28" spans="1:7" ht="15.75" customHeight="1" x14ac:dyDescent="0.25">
      <c r="A28" s="19">
        <v>24</v>
      </c>
      <c r="B28" s="19">
        <v>811364</v>
      </c>
      <c r="C28" s="19" t="s">
        <v>367</v>
      </c>
      <c r="D28" s="19">
        <v>893315</v>
      </c>
      <c r="E28" s="19" t="s">
        <v>368</v>
      </c>
      <c r="F28" s="19">
        <v>730432</v>
      </c>
      <c r="G28">
        <f t="shared" si="0"/>
        <v>80.932000000000002</v>
      </c>
    </row>
    <row r="29" spans="1:7" ht="15.75" customHeight="1" x14ac:dyDescent="0.25">
      <c r="A29" s="19">
        <v>25</v>
      </c>
      <c r="B29" s="19">
        <v>671853</v>
      </c>
      <c r="C29" s="19" t="s">
        <v>369</v>
      </c>
      <c r="D29" s="19">
        <v>779959</v>
      </c>
      <c r="E29" s="19">
        <v>30</v>
      </c>
      <c r="F29" s="19">
        <v>507776</v>
      </c>
      <c r="G29">
        <f t="shared" si="0"/>
        <v>164.077</v>
      </c>
    </row>
    <row r="30" spans="1:7" ht="15.75" customHeight="1" x14ac:dyDescent="0.25">
      <c r="A30" s="19">
        <v>26</v>
      </c>
      <c r="B30" s="19">
        <v>663682</v>
      </c>
      <c r="C30" s="19" t="s">
        <v>370</v>
      </c>
      <c r="D30" s="19">
        <v>637003</v>
      </c>
      <c r="E30" s="19">
        <v>21</v>
      </c>
      <c r="F30" s="19">
        <v>666211</v>
      </c>
      <c r="G30">
        <f t="shared" si="0"/>
        <v>-2.5289999999999999</v>
      </c>
    </row>
    <row r="31" spans="1:7" ht="15.75" customHeight="1" x14ac:dyDescent="0.25">
      <c r="A31" s="19">
        <v>27</v>
      </c>
      <c r="B31" s="19">
        <v>653362</v>
      </c>
      <c r="C31" s="19" t="s">
        <v>371</v>
      </c>
      <c r="D31" s="19">
        <v>719266</v>
      </c>
      <c r="E31" s="19">
        <v>22</v>
      </c>
      <c r="F31" s="19">
        <v>632669</v>
      </c>
      <c r="G31">
        <f t="shared" si="0"/>
        <v>20.693000000000001</v>
      </c>
    </row>
    <row r="32" spans="1:7" ht="15.75" customHeight="1" x14ac:dyDescent="0.25">
      <c r="A32" s="19">
        <v>28</v>
      </c>
      <c r="B32" s="19">
        <v>614808</v>
      </c>
      <c r="C32" s="19" t="s">
        <v>372</v>
      </c>
      <c r="D32" s="19">
        <v>594674</v>
      </c>
      <c r="E32" s="19">
        <v>25</v>
      </c>
      <c r="F32" s="19">
        <v>569209</v>
      </c>
      <c r="G32">
        <f t="shared" si="0"/>
        <v>45.598999999999997</v>
      </c>
    </row>
    <row r="33" spans="1:7" ht="15.75" customHeight="1" x14ac:dyDescent="0.25">
      <c r="A33" s="19">
        <v>29</v>
      </c>
      <c r="B33" s="19">
        <v>599670</v>
      </c>
      <c r="C33" s="19" t="s">
        <v>373</v>
      </c>
      <c r="D33" s="19">
        <v>752486</v>
      </c>
      <c r="E33" s="19">
        <v>23</v>
      </c>
      <c r="F33" s="19">
        <v>592228</v>
      </c>
      <c r="G33">
        <f t="shared" si="0"/>
        <v>7.4420000000000002</v>
      </c>
    </row>
    <row r="34" spans="1:7" ht="15.75" customHeight="1" x14ac:dyDescent="0.25">
      <c r="A34" s="19">
        <v>30</v>
      </c>
      <c r="B34" s="19">
        <v>588781</v>
      </c>
      <c r="C34" s="19" t="s">
        <v>374</v>
      </c>
      <c r="D34" s="19">
        <v>566767</v>
      </c>
      <c r="E34" s="19">
        <v>34</v>
      </c>
      <c r="F34" s="19">
        <v>455427</v>
      </c>
      <c r="G34">
        <f t="shared" si="0"/>
        <v>133.35400000000001</v>
      </c>
    </row>
    <row r="35" spans="1:7" ht="15.75" customHeight="1" x14ac:dyDescent="0.25">
      <c r="A35" s="19">
        <v>31</v>
      </c>
      <c r="B35" s="19">
        <v>585579</v>
      </c>
      <c r="C35" s="19" t="s">
        <v>375</v>
      </c>
      <c r="D35" s="19">
        <v>628314</v>
      </c>
      <c r="E35" s="19">
        <v>29</v>
      </c>
      <c r="F35" s="19">
        <v>518462</v>
      </c>
      <c r="G35">
        <f t="shared" si="0"/>
        <v>67.117000000000004</v>
      </c>
    </row>
    <row r="36" spans="1:7" ht="15.75" customHeight="1" x14ac:dyDescent="0.25">
      <c r="A36" s="52">
        <v>32</v>
      </c>
      <c r="B36" s="52">
        <v>584768</v>
      </c>
      <c r="C36" s="52" t="s">
        <v>376</v>
      </c>
      <c r="D36" s="52">
        <v>769906</v>
      </c>
      <c r="E36" s="52">
        <v>24</v>
      </c>
      <c r="F36" s="52">
        <v>569744</v>
      </c>
      <c r="G36">
        <f t="shared" si="0"/>
        <v>15.023999999999999</v>
      </c>
    </row>
    <row r="37" spans="1:7" ht="15.75" customHeight="1" x14ac:dyDescent="0.25"/>
    <row r="38" spans="1:7" ht="15.75" customHeight="1" x14ac:dyDescent="0.25"/>
    <row r="39" spans="1:7" ht="15.75" customHeight="1" x14ac:dyDescent="0.25"/>
    <row r="40" spans="1:7" ht="15.75" customHeight="1" x14ac:dyDescent="0.25"/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3:B3"/>
    <mergeCell ref="C3:D3"/>
    <mergeCell ref="E3:F3"/>
  </mergeCells>
  <pageMargins left="0.511811024" right="0.511811024" top="0.78740157499999996" bottom="0.78740157499999996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1"/>
  <sheetViews>
    <sheetView workbookViewId="0"/>
  </sheetViews>
  <sheetFormatPr defaultColWidth="14.42578125" defaultRowHeight="15" customHeight="1" x14ac:dyDescent="0.25"/>
  <cols>
    <col min="1" max="1" width="24.5703125" style="32" customWidth="1"/>
    <col min="2" max="2" width="14" style="32" customWidth="1"/>
    <col min="3" max="3" width="17.5703125" style="32" customWidth="1"/>
    <col min="4" max="4" width="17" style="32" customWidth="1"/>
    <col min="5" max="5" width="25.28515625" style="32" customWidth="1"/>
    <col min="6" max="26" width="8.7109375" style="32" customWidth="1"/>
    <col min="27" max="16384" width="14.42578125" style="32"/>
  </cols>
  <sheetData>
    <row r="1" spans="1:8" ht="15" customHeight="1" x14ac:dyDescent="0.25">
      <c r="A1" s="32" t="s">
        <v>377</v>
      </c>
    </row>
    <row r="3" spans="1:8" ht="15.75" x14ac:dyDescent="0.25">
      <c r="A3" s="60"/>
      <c r="B3" s="61" t="s">
        <v>13</v>
      </c>
      <c r="C3" s="61" t="s">
        <v>3</v>
      </c>
      <c r="D3" s="62" t="s">
        <v>378</v>
      </c>
      <c r="E3" s="62" t="s">
        <v>379</v>
      </c>
      <c r="H3" s="31"/>
    </row>
    <row r="4" spans="1:8" ht="15.75" x14ac:dyDescent="0.25">
      <c r="A4" s="63" t="s">
        <v>49</v>
      </c>
      <c r="B4" s="64">
        <v>11233</v>
      </c>
      <c r="C4" s="64">
        <v>15046</v>
      </c>
      <c r="D4" s="64">
        <v>18708</v>
      </c>
      <c r="E4" s="64">
        <v>15078</v>
      </c>
    </row>
    <row r="5" spans="1:8" ht="15.75" x14ac:dyDescent="0.25">
      <c r="A5" s="64" t="s">
        <v>380</v>
      </c>
      <c r="B5" s="64">
        <v>9758</v>
      </c>
      <c r="C5" s="64">
        <v>12463</v>
      </c>
      <c r="D5" s="64">
        <v>13862</v>
      </c>
      <c r="E5" s="64">
        <f>E4-(E6+E7)</f>
        <v>12960</v>
      </c>
    </row>
    <row r="6" spans="1:8" ht="15.75" x14ac:dyDescent="0.25">
      <c r="A6" s="64" t="s">
        <v>381</v>
      </c>
      <c r="B6" s="64">
        <v>977</v>
      </c>
      <c r="C6" s="64">
        <v>1819</v>
      </c>
      <c r="D6" s="64">
        <v>3518</v>
      </c>
      <c r="E6" s="64">
        <f>543+460</f>
        <v>1003</v>
      </c>
    </row>
    <row r="7" spans="1:8" ht="15.75" x14ac:dyDescent="0.25">
      <c r="A7" s="64" t="s">
        <v>382</v>
      </c>
      <c r="B7" s="64">
        <v>498</v>
      </c>
      <c r="C7" s="64">
        <v>764</v>
      </c>
      <c r="D7" s="64">
        <v>1328</v>
      </c>
      <c r="E7" s="64">
        <f>750+365</f>
        <v>1115</v>
      </c>
    </row>
    <row r="8" spans="1:8" ht="15.75" x14ac:dyDescent="0.25">
      <c r="A8" s="45"/>
      <c r="B8" s="45" t="s">
        <v>52</v>
      </c>
      <c r="C8" s="45" t="s">
        <v>53</v>
      </c>
      <c r="D8" s="45" t="s">
        <v>383</v>
      </c>
      <c r="E8" s="45" t="s">
        <v>384</v>
      </c>
    </row>
    <row r="9" spans="1:8" ht="15.75" x14ac:dyDescent="0.25">
      <c r="A9" s="63" t="s">
        <v>385</v>
      </c>
      <c r="B9" s="64">
        <v>1051</v>
      </c>
      <c r="C9" s="64">
        <f t="shared" ref="C9:D9" si="0">C10+C11+C12+C13+C14</f>
        <v>1844</v>
      </c>
      <c r="D9" s="64">
        <f t="shared" si="0"/>
        <v>1576</v>
      </c>
      <c r="E9" s="64"/>
    </row>
    <row r="10" spans="1:8" ht="15.75" x14ac:dyDescent="0.25">
      <c r="A10" s="64" t="s">
        <v>386</v>
      </c>
      <c r="B10" s="64">
        <v>76</v>
      </c>
      <c r="C10" s="64">
        <v>94</v>
      </c>
      <c r="D10" s="64">
        <v>71</v>
      </c>
      <c r="E10" s="64">
        <v>65</v>
      </c>
    </row>
    <row r="11" spans="1:8" ht="15.75" x14ac:dyDescent="0.25">
      <c r="A11" s="64" t="s">
        <v>387</v>
      </c>
      <c r="B11" s="64">
        <v>75</v>
      </c>
      <c r="C11" s="64">
        <v>91</v>
      </c>
      <c r="D11" s="64">
        <v>201</v>
      </c>
      <c r="E11" s="64">
        <v>59</v>
      </c>
    </row>
    <row r="12" spans="1:8" ht="15.75" x14ac:dyDescent="0.25">
      <c r="A12" s="64" t="s">
        <v>388</v>
      </c>
      <c r="B12" s="64">
        <v>197</v>
      </c>
      <c r="C12" s="64">
        <v>622</v>
      </c>
      <c r="D12" s="64">
        <v>96</v>
      </c>
      <c r="E12" s="65" t="s">
        <v>389</v>
      </c>
    </row>
    <row r="13" spans="1:8" ht="15.75" x14ac:dyDescent="0.25">
      <c r="A13" s="64" t="s">
        <v>390</v>
      </c>
      <c r="B13" s="64">
        <v>10</v>
      </c>
      <c r="C13" s="64">
        <v>13</v>
      </c>
      <c r="D13" s="64">
        <v>9</v>
      </c>
      <c r="E13" s="64">
        <v>6</v>
      </c>
    </row>
    <row r="14" spans="1:8" ht="15.75" x14ac:dyDescent="0.25">
      <c r="A14" s="64" t="s">
        <v>391</v>
      </c>
      <c r="B14" s="64">
        <v>693</v>
      </c>
      <c r="C14" s="64">
        <v>1024</v>
      </c>
      <c r="D14" s="64">
        <v>1199</v>
      </c>
      <c r="E14" s="64">
        <v>33</v>
      </c>
    </row>
    <row r="15" spans="1:8" ht="15.75" x14ac:dyDescent="0.25">
      <c r="A15" s="46" t="s">
        <v>392</v>
      </c>
      <c r="B15" s="47" t="s">
        <v>52</v>
      </c>
      <c r="C15" s="47" t="s">
        <v>53</v>
      </c>
      <c r="D15" s="47" t="s">
        <v>393</v>
      </c>
      <c r="E15" s="47" t="s">
        <v>384</v>
      </c>
    </row>
    <row r="16" spans="1:8" ht="15.75" x14ac:dyDescent="0.25">
      <c r="A16" s="31"/>
    </row>
    <row r="17" spans="1:5" ht="15.75" x14ac:dyDescent="0.25">
      <c r="A17" s="31"/>
    </row>
    <row r="18" spans="1:5" ht="15.75" x14ac:dyDescent="0.25">
      <c r="A18" s="31"/>
    </row>
    <row r="19" spans="1:5" ht="15.75" x14ac:dyDescent="0.25">
      <c r="A19" s="114"/>
      <c r="B19" s="115"/>
      <c r="C19" s="115"/>
      <c r="D19" s="115"/>
      <c r="E19" s="115"/>
    </row>
    <row r="20" spans="1:5" ht="15.75" x14ac:dyDescent="0.25">
      <c r="B20" s="48"/>
      <c r="C20" s="48"/>
      <c r="D20" s="31"/>
      <c r="E20" s="31"/>
    </row>
    <row r="21" spans="1:5" ht="15.75" x14ac:dyDescent="0.25">
      <c r="A21" s="31"/>
      <c r="B21" s="49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>
      <c r="A28" s="31"/>
    </row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A19:E19"/>
  </mergeCells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00"/>
  <sheetViews>
    <sheetView workbookViewId="0">
      <selection activeCell="D1" sqref="D1:D1048576"/>
    </sheetView>
  </sheetViews>
  <sheetFormatPr defaultColWidth="14.42578125" defaultRowHeight="15" customHeight="1" x14ac:dyDescent="0.25"/>
  <cols>
    <col min="1" max="1" width="14.5703125" customWidth="1"/>
    <col min="2" max="2" width="21" customWidth="1"/>
    <col min="3" max="4" width="20.140625" customWidth="1"/>
    <col min="5" max="26" width="8.7109375" customWidth="1"/>
  </cols>
  <sheetData>
    <row r="1" spans="1:3" ht="15.75" x14ac:dyDescent="0.25">
      <c r="A1" s="109" t="s">
        <v>394</v>
      </c>
      <c r="B1" s="99"/>
      <c r="C1" s="99"/>
    </row>
    <row r="3" spans="1:3" ht="31.5" x14ac:dyDescent="0.25">
      <c r="A3" s="20" t="s">
        <v>395</v>
      </c>
      <c r="B3" s="10" t="s">
        <v>396</v>
      </c>
      <c r="C3" s="10" t="s">
        <v>397</v>
      </c>
    </row>
    <row r="4" spans="1:3" ht="15.75" x14ac:dyDescent="0.25">
      <c r="A4" s="66">
        <v>3</v>
      </c>
      <c r="B4" s="67" t="s">
        <v>398</v>
      </c>
      <c r="C4" s="68">
        <v>1497</v>
      </c>
    </row>
    <row r="5" spans="1:3" ht="15.75" x14ac:dyDescent="0.25">
      <c r="A5" s="69">
        <v>10</v>
      </c>
      <c r="B5" s="70" t="s">
        <v>399</v>
      </c>
      <c r="C5" s="21">
        <v>827</v>
      </c>
    </row>
    <row r="6" spans="1:3" ht="15.75" x14ac:dyDescent="0.25">
      <c r="A6" s="66">
        <v>14</v>
      </c>
      <c r="B6" s="67" t="s">
        <v>400</v>
      </c>
      <c r="C6" s="68">
        <v>1341</v>
      </c>
    </row>
    <row r="7" spans="1:3" ht="15.75" x14ac:dyDescent="0.25">
      <c r="A7" s="22">
        <v>18</v>
      </c>
      <c r="B7" s="51" t="s">
        <v>401</v>
      </c>
      <c r="C7" s="21">
        <v>1468</v>
      </c>
    </row>
    <row r="8" spans="1:3" ht="15.75" x14ac:dyDescent="0.25">
      <c r="A8" s="66">
        <v>20</v>
      </c>
      <c r="B8" s="67" t="s">
        <v>402</v>
      </c>
      <c r="C8" s="68">
        <v>1321</v>
      </c>
    </row>
    <row r="9" spans="1:3" ht="15.75" x14ac:dyDescent="0.25">
      <c r="A9" s="22">
        <v>21</v>
      </c>
      <c r="B9" s="51" t="s">
        <v>403</v>
      </c>
      <c r="C9" s="21">
        <v>832</v>
      </c>
    </row>
    <row r="10" spans="1:3" ht="15.75" x14ac:dyDescent="0.25">
      <c r="A10" s="66">
        <v>21</v>
      </c>
      <c r="B10" s="67" t="s">
        <v>404</v>
      </c>
      <c r="C10" s="68">
        <v>17</v>
      </c>
    </row>
    <row r="11" spans="1:3" ht="15.75" x14ac:dyDescent="0.25">
      <c r="A11" s="22">
        <v>23</v>
      </c>
      <c r="B11" s="51" t="s">
        <v>405</v>
      </c>
      <c r="C11" s="21">
        <v>351</v>
      </c>
    </row>
    <row r="12" spans="1:3" ht="15.75" x14ac:dyDescent="0.25">
      <c r="A12" s="66">
        <v>26</v>
      </c>
      <c r="B12" s="67" t="s">
        <v>406</v>
      </c>
      <c r="C12" s="68">
        <v>1171</v>
      </c>
    </row>
    <row r="13" spans="1:3" ht="15.75" x14ac:dyDescent="0.25">
      <c r="A13" s="22">
        <v>29</v>
      </c>
      <c r="B13" s="51" t="s">
        <v>407</v>
      </c>
      <c r="C13" s="21">
        <v>1401</v>
      </c>
    </row>
    <row r="14" spans="1:3" ht="15.75" x14ac:dyDescent="0.25">
      <c r="A14" s="66">
        <v>30</v>
      </c>
      <c r="B14" s="67" t="s">
        <v>408</v>
      </c>
      <c r="C14" s="68">
        <v>2552</v>
      </c>
    </row>
    <row r="15" spans="1:3" ht="15.75" x14ac:dyDescent="0.25">
      <c r="A15" s="22">
        <v>32</v>
      </c>
      <c r="B15" s="51" t="s">
        <v>409</v>
      </c>
      <c r="C15" s="21">
        <v>1059</v>
      </c>
    </row>
    <row r="16" spans="1:3" ht="15.75" x14ac:dyDescent="0.25">
      <c r="A16" s="66">
        <v>35</v>
      </c>
      <c r="B16" s="67" t="s">
        <v>410</v>
      </c>
      <c r="C16" s="68">
        <v>90</v>
      </c>
    </row>
    <row r="17" spans="1:3" ht="15.75" x14ac:dyDescent="0.25">
      <c r="A17" s="22">
        <v>40</v>
      </c>
      <c r="B17" s="51" t="s">
        <v>411</v>
      </c>
      <c r="C17" s="21">
        <v>107</v>
      </c>
    </row>
    <row r="18" spans="1:3" ht="15.75" x14ac:dyDescent="0.25">
      <c r="A18" s="66">
        <v>54</v>
      </c>
      <c r="B18" s="67" t="s">
        <v>412</v>
      </c>
      <c r="C18" s="68">
        <v>461</v>
      </c>
    </row>
    <row r="19" spans="1:3" ht="15.75" x14ac:dyDescent="0.25">
      <c r="A19" s="23">
        <v>96</v>
      </c>
      <c r="B19" s="24" t="s">
        <v>413</v>
      </c>
      <c r="C19" s="25">
        <v>3205</v>
      </c>
    </row>
    <row r="21" spans="1:3" ht="15.75" customHeight="1" x14ac:dyDescent="0.25"/>
    <row r="22" spans="1:3" ht="15.75" customHeight="1" x14ac:dyDescent="0.25"/>
    <row r="23" spans="1:3" ht="15.75" customHeight="1" x14ac:dyDescent="0.25"/>
    <row r="24" spans="1:3" ht="15.75" customHeight="1" x14ac:dyDescent="0.25"/>
    <row r="25" spans="1:3" ht="15.75" customHeight="1" x14ac:dyDescent="0.25"/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C1"/>
  </mergeCells>
  <pageMargins left="0.7" right="0.7" top="0.75" bottom="0.75" header="0" footer="0"/>
  <pageSetup orientation="landscape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F13"/>
  <sheetViews>
    <sheetView workbookViewId="0">
      <selection activeCell="G3" sqref="G3"/>
    </sheetView>
  </sheetViews>
  <sheetFormatPr defaultColWidth="14.42578125" defaultRowHeight="15" customHeight="1" x14ac:dyDescent="0.25"/>
  <cols>
    <col min="1" max="1" width="26" style="32" customWidth="1"/>
    <col min="2" max="2" width="12.5703125" style="32" customWidth="1"/>
    <col min="3" max="3" width="24" style="32" customWidth="1"/>
    <col min="4" max="4" width="20.5703125" style="32" bestFit="1" customWidth="1"/>
    <col min="5" max="5" width="26.42578125" style="32" bestFit="1" customWidth="1"/>
    <col min="6" max="6" width="35.7109375" style="32" bestFit="1" customWidth="1"/>
    <col min="7" max="16384" width="14.42578125" style="32"/>
  </cols>
  <sheetData>
    <row r="1" spans="1:6" ht="15" customHeight="1" x14ac:dyDescent="0.25">
      <c r="A1" s="31" t="s">
        <v>414</v>
      </c>
    </row>
    <row r="3" spans="1:6" ht="15.75" x14ac:dyDescent="0.25">
      <c r="A3" s="43" t="s">
        <v>415</v>
      </c>
      <c r="B3" s="44" t="s">
        <v>416</v>
      </c>
      <c r="C3" s="44" t="s">
        <v>417</v>
      </c>
      <c r="D3" s="77" t="s">
        <v>418</v>
      </c>
      <c r="E3" s="78" t="s">
        <v>515</v>
      </c>
      <c r="F3" s="79" t="s">
        <v>516</v>
      </c>
    </row>
    <row r="4" spans="1:6" ht="15.75" x14ac:dyDescent="0.25">
      <c r="A4" s="38" t="s">
        <v>419</v>
      </c>
      <c r="B4" s="39">
        <v>2847584</v>
      </c>
      <c r="C4" s="74">
        <v>1705702</v>
      </c>
      <c r="D4" s="76" t="s">
        <v>420</v>
      </c>
      <c r="E4" s="37">
        <v>165</v>
      </c>
      <c r="F4" s="37">
        <v>0</v>
      </c>
    </row>
    <row r="5" spans="1:6" ht="15.75" x14ac:dyDescent="0.25">
      <c r="A5" s="40" t="s">
        <v>421</v>
      </c>
      <c r="B5" s="41">
        <v>19276242</v>
      </c>
      <c r="C5" s="75">
        <v>15303408</v>
      </c>
      <c r="D5" s="76" t="s">
        <v>422</v>
      </c>
      <c r="E5" s="37"/>
      <c r="F5" s="37"/>
    </row>
    <row r="6" spans="1:6" ht="15.75" x14ac:dyDescent="0.25">
      <c r="A6" s="38" t="s">
        <v>423</v>
      </c>
      <c r="B6" s="39">
        <v>2074776</v>
      </c>
      <c r="C6" s="74">
        <v>1262916</v>
      </c>
      <c r="D6" s="76" t="s">
        <v>424</v>
      </c>
      <c r="E6" s="37">
        <v>116</v>
      </c>
      <c r="F6" s="37">
        <v>17</v>
      </c>
    </row>
    <row r="7" spans="1:6" ht="15.75" x14ac:dyDescent="0.25">
      <c r="A7" s="40" t="s">
        <v>425</v>
      </c>
      <c r="B7" s="41">
        <v>18118557</v>
      </c>
      <c r="C7" s="75">
        <v>14440489</v>
      </c>
      <c r="D7" s="76" t="s">
        <v>426</v>
      </c>
      <c r="E7" s="37"/>
      <c r="F7" s="37"/>
    </row>
    <row r="8" spans="1:6" ht="15.75" x14ac:dyDescent="0.25">
      <c r="A8" s="38" t="s">
        <v>427</v>
      </c>
      <c r="B8" s="39">
        <v>801131</v>
      </c>
      <c r="C8" s="74">
        <v>538760</v>
      </c>
      <c r="D8" s="76" t="s">
        <v>428</v>
      </c>
      <c r="E8" s="37">
        <v>114</v>
      </c>
      <c r="F8" s="37">
        <v>44</v>
      </c>
    </row>
    <row r="9" spans="1:6" ht="15.75" x14ac:dyDescent="0.25">
      <c r="A9" s="40" t="s">
        <v>429</v>
      </c>
      <c r="B9" s="41">
        <v>22745635</v>
      </c>
      <c r="C9" s="75">
        <v>18100976</v>
      </c>
      <c r="D9" s="76" t="s">
        <v>430</v>
      </c>
      <c r="E9" s="37"/>
      <c r="F9" s="37"/>
    </row>
    <row r="10" spans="1:6" ht="15.75" x14ac:dyDescent="0.25">
      <c r="A10" s="38" t="s">
        <v>431</v>
      </c>
      <c r="B10" s="39">
        <v>2941938</v>
      </c>
      <c r="C10" s="74">
        <v>1878133</v>
      </c>
      <c r="D10" s="76" t="s">
        <v>432</v>
      </c>
      <c r="E10" s="37">
        <v>273</v>
      </c>
      <c r="F10" s="37">
        <v>19</v>
      </c>
    </row>
    <row r="11" spans="1:6" ht="15.75" x14ac:dyDescent="0.25">
      <c r="A11" s="40" t="s">
        <v>433</v>
      </c>
      <c r="B11" s="41">
        <v>25164169</v>
      </c>
      <c r="C11" s="75">
        <v>19076956</v>
      </c>
      <c r="D11" s="76" t="s">
        <v>434</v>
      </c>
      <c r="E11" s="76"/>
      <c r="F11" s="76"/>
    </row>
    <row r="12" spans="1:6" ht="15.75" x14ac:dyDescent="0.25">
      <c r="A12" s="42"/>
      <c r="B12" s="37"/>
      <c r="C12" s="37"/>
      <c r="D12" s="37"/>
      <c r="E12" s="37"/>
      <c r="F12" s="37"/>
    </row>
    <row r="13" spans="1:6" ht="15.75" x14ac:dyDescent="0.25">
      <c r="A13" s="42"/>
      <c r="B13" s="37"/>
      <c r="C13" s="37"/>
      <c r="D13" s="37"/>
      <c r="E13" s="37"/>
      <c r="F13" s="37"/>
    </row>
  </sheetData>
  <dataValidations count="1">
    <dataValidation type="custom" allowBlank="1" showDropDown="1" sqref="B4:C11" xr:uid="{00000000-0002-0000-0800-000000000000}">
      <formula1>AND(ISNUMBER(B4),(NOT(OR(NOT(ISERROR(DATEVALUE(B4))), AND(ISNUMBER(B4), LEFT(CELL("format", B4))="D")))))</formula1>
    </dataValidation>
  </dataValidations>
  <pageMargins left="0.7" right="0.7" top="0.75" bottom="0.75" header="0" footer="0"/>
  <pageSetup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39FEE-4895-4EB9-A6C9-AC0AE8F6F907}">
  <dimension ref="A1:W994"/>
  <sheetViews>
    <sheetView tabSelected="1" zoomScale="70" zoomScaleNormal="70" workbookViewId="0">
      <selection activeCell="C44" sqref="C44"/>
    </sheetView>
  </sheetViews>
  <sheetFormatPr defaultColWidth="14.42578125" defaultRowHeight="15" customHeight="1" x14ac:dyDescent="0.25"/>
  <cols>
    <col min="1" max="1" width="8.7109375" style="80" customWidth="1"/>
    <col min="2" max="2" width="17" style="80" customWidth="1"/>
    <col min="3" max="3" width="16.85546875" style="80" customWidth="1"/>
    <col min="4" max="4" width="20.7109375" style="80" customWidth="1"/>
    <col min="5" max="5" width="12.7109375" style="80" customWidth="1"/>
    <col min="6" max="7" width="9.5703125" style="80" customWidth="1"/>
    <col min="8" max="8" width="9.28515625" style="80" customWidth="1"/>
    <col min="9" max="10" width="9.5703125" style="80" customWidth="1"/>
    <col min="11" max="11" width="9.28515625" style="80" customWidth="1"/>
    <col min="12" max="12" width="22.42578125" style="80" bestFit="1" customWidth="1"/>
    <col min="13" max="13" width="9.5703125" style="80" customWidth="1"/>
    <col min="14" max="14" width="28.140625" style="80" customWidth="1"/>
    <col min="15" max="15" width="24.5703125" style="80" customWidth="1"/>
    <col min="16" max="16" width="63" style="80" customWidth="1"/>
    <col min="17" max="17" width="24.85546875" style="80" customWidth="1"/>
    <col min="18" max="25" width="8.7109375" style="80" customWidth="1"/>
    <col min="26" max="16384" width="14.42578125" style="80"/>
  </cols>
  <sheetData>
    <row r="1" spans="1:23" ht="15.75" x14ac:dyDescent="0.25">
      <c r="A1" s="80" t="s">
        <v>520</v>
      </c>
      <c r="E1" s="81"/>
    </row>
    <row r="2" spans="1:23" ht="15.75" x14ac:dyDescent="0.25">
      <c r="E2" s="81"/>
      <c r="W2" s="81"/>
    </row>
    <row r="3" spans="1:23" ht="15.75" x14ac:dyDescent="0.25">
      <c r="C3" s="116" t="s">
        <v>435</v>
      </c>
      <c r="D3" s="117"/>
      <c r="E3" s="82" t="s">
        <v>436</v>
      </c>
      <c r="F3" s="116" t="s">
        <v>437</v>
      </c>
      <c r="G3" s="117"/>
      <c r="H3" s="117"/>
      <c r="I3" s="117"/>
      <c r="J3" s="117"/>
      <c r="K3" s="117"/>
      <c r="L3" s="84" t="s">
        <v>438</v>
      </c>
      <c r="M3" s="84" t="s">
        <v>439</v>
      </c>
      <c r="N3" s="82" t="s">
        <v>440</v>
      </c>
      <c r="O3" s="85" t="s">
        <v>513</v>
      </c>
      <c r="P3" s="85" t="s">
        <v>514</v>
      </c>
      <c r="Q3" s="83"/>
      <c r="W3" s="81"/>
    </row>
    <row r="4" spans="1:23" ht="15.75" x14ac:dyDescent="0.25">
      <c r="A4" s="84" t="s">
        <v>441</v>
      </c>
      <c r="B4" s="82" t="s">
        <v>442</v>
      </c>
      <c r="C4" s="82" t="s">
        <v>443</v>
      </c>
      <c r="D4" s="82" t="s">
        <v>444</v>
      </c>
      <c r="E4" s="82"/>
      <c r="F4" s="82" t="s">
        <v>445</v>
      </c>
      <c r="G4" s="82" t="s">
        <v>446</v>
      </c>
      <c r="H4" s="82" t="s">
        <v>447</v>
      </c>
      <c r="I4" s="82" t="s">
        <v>448</v>
      </c>
      <c r="J4" s="82" t="s">
        <v>449</v>
      </c>
      <c r="K4" s="82" t="s">
        <v>450</v>
      </c>
      <c r="L4" s="83"/>
      <c r="M4" s="83"/>
      <c r="N4" s="86"/>
      <c r="O4" s="87"/>
      <c r="P4" s="87"/>
      <c r="Q4" s="84" t="s">
        <v>451</v>
      </c>
      <c r="W4" s="81"/>
    </row>
    <row r="5" spans="1:23" ht="15.75" x14ac:dyDescent="0.25">
      <c r="A5" s="81">
        <v>1</v>
      </c>
      <c r="B5" s="81">
        <v>38</v>
      </c>
      <c r="C5" s="80">
        <v>57487</v>
      </c>
      <c r="D5" s="80">
        <v>72079</v>
      </c>
      <c r="E5" s="88">
        <v>14592</v>
      </c>
      <c r="F5" s="81"/>
      <c r="G5" s="81" t="s">
        <v>452</v>
      </c>
      <c r="H5" s="81"/>
      <c r="I5" s="81"/>
      <c r="J5" s="81" t="s">
        <v>452</v>
      </c>
      <c r="K5" s="81"/>
      <c r="L5" s="81" t="s">
        <v>453</v>
      </c>
      <c r="M5" s="81" t="s">
        <v>452</v>
      </c>
      <c r="N5" s="81" t="s">
        <v>452</v>
      </c>
      <c r="O5" s="81"/>
      <c r="P5" s="81">
        <v>2</v>
      </c>
      <c r="Q5" s="32" t="s">
        <v>517</v>
      </c>
      <c r="W5" s="81"/>
    </row>
    <row r="6" spans="1:23" ht="15.75" x14ac:dyDescent="0.25">
      <c r="A6" s="81">
        <v>2</v>
      </c>
      <c r="B6" s="81">
        <v>1</v>
      </c>
      <c r="C6" s="80">
        <v>1871510</v>
      </c>
      <c r="D6" s="80">
        <v>1880549</v>
      </c>
      <c r="E6" s="81">
        <v>9039</v>
      </c>
      <c r="F6" s="81" t="s">
        <v>452</v>
      </c>
      <c r="G6" s="81" t="s">
        <v>452</v>
      </c>
      <c r="H6" s="81"/>
      <c r="I6" s="81" t="s">
        <v>452</v>
      </c>
      <c r="J6" s="81"/>
      <c r="K6" s="81"/>
      <c r="L6" s="81" t="s">
        <v>453</v>
      </c>
      <c r="M6" s="81" t="s">
        <v>452</v>
      </c>
      <c r="N6" s="81"/>
      <c r="O6" s="81"/>
      <c r="P6" s="81">
        <v>8</v>
      </c>
      <c r="Q6" s="32" t="s">
        <v>517</v>
      </c>
      <c r="W6" s="81"/>
    </row>
    <row r="7" spans="1:23" ht="15.75" x14ac:dyDescent="0.25">
      <c r="A7" s="81">
        <v>4</v>
      </c>
      <c r="B7" s="81">
        <v>2</v>
      </c>
      <c r="C7" s="80">
        <v>742890</v>
      </c>
      <c r="D7" s="80">
        <v>746484</v>
      </c>
      <c r="E7" s="81">
        <v>3594</v>
      </c>
      <c r="F7" s="81" t="s">
        <v>452</v>
      </c>
      <c r="G7" s="81"/>
      <c r="H7" s="81"/>
      <c r="I7" s="81" t="s">
        <v>452</v>
      </c>
      <c r="J7" s="81"/>
      <c r="K7" s="81"/>
      <c r="L7" s="81" t="s">
        <v>454</v>
      </c>
      <c r="M7" s="81"/>
      <c r="N7" s="81" t="s">
        <v>452</v>
      </c>
      <c r="O7" s="81"/>
      <c r="P7" s="81">
        <v>3</v>
      </c>
      <c r="Q7" s="32" t="s">
        <v>517</v>
      </c>
      <c r="W7" s="81"/>
    </row>
    <row r="8" spans="1:23" ht="15.75" x14ac:dyDescent="0.25">
      <c r="A8" s="81">
        <v>4</v>
      </c>
      <c r="B8" s="81">
        <v>33</v>
      </c>
      <c r="C8" s="80">
        <v>236011</v>
      </c>
      <c r="D8" s="80">
        <v>240910</v>
      </c>
      <c r="E8" s="81">
        <v>4899</v>
      </c>
      <c r="F8" s="81"/>
      <c r="G8" s="81"/>
      <c r="H8" s="81"/>
      <c r="I8" s="81"/>
      <c r="J8" s="81"/>
      <c r="K8" s="81"/>
      <c r="L8" s="81" t="s">
        <v>454</v>
      </c>
      <c r="M8" s="81" t="s">
        <v>452</v>
      </c>
      <c r="N8" s="81" t="s">
        <v>452</v>
      </c>
      <c r="O8" s="81" t="s">
        <v>452</v>
      </c>
      <c r="P8" s="81">
        <v>5</v>
      </c>
      <c r="Q8" s="32" t="s">
        <v>517</v>
      </c>
      <c r="W8" s="81"/>
    </row>
    <row r="9" spans="1:23" ht="15.75" x14ac:dyDescent="0.25">
      <c r="A9" s="81">
        <v>5</v>
      </c>
      <c r="B9" s="81">
        <v>9</v>
      </c>
      <c r="C9" s="80">
        <v>1017798</v>
      </c>
      <c r="D9" s="80">
        <v>1019391</v>
      </c>
      <c r="E9" s="81">
        <v>1593</v>
      </c>
      <c r="F9" s="81"/>
      <c r="G9" s="81" t="s">
        <v>452</v>
      </c>
      <c r="H9" s="81"/>
      <c r="I9" s="81"/>
      <c r="J9" s="81"/>
      <c r="K9" s="81"/>
      <c r="L9" s="81" t="s">
        <v>454</v>
      </c>
      <c r="M9" s="81"/>
      <c r="N9" s="81"/>
      <c r="O9" s="81"/>
      <c r="P9" s="81">
        <v>1</v>
      </c>
      <c r="Q9" s="80" t="s">
        <v>455</v>
      </c>
      <c r="W9" s="81"/>
    </row>
    <row r="10" spans="1:23" ht="15.75" x14ac:dyDescent="0.25">
      <c r="A10" s="81">
        <v>5</v>
      </c>
      <c r="B10" s="81">
        <v>9</v>
      </c>
      <c r="C10" s="80">
        <v>991313</v>
      </c>
      <c r="D10" s="80">
        <v>1005571</v>
      </c>
      <c r="E10" s="81">
        <v>14258</v>
      </c>
      <c r="F10" s="81" t="s">
        <v>452</v>
      </c>
      <c r="G10" s="81" t="s">
        <v>452</v>
      </c>
      <c r="H10" s="81"/>
      <c r="I10" s="81" t="s">
        <v>452</v>
      </c>
      <c r="J10" s="81" t="s">
        <v>452</v>
      </c>
      <c r="K10" s="81"/>
      <c r="L10" s="81" t="s">
        <v>453</v>
      </c>
      <c r="M10" s="81" t="s">
        <v>452</v>
      </c>
      <c r="N10" s="81"/>
      <c r="O10" s="81"/>
      <c r="P10" s="81">
        <v>1</v>
      </c>
      <c r="Q10" s="80" t="s">
        <v>456</v>
      </c>
      <c r="W10" s="81"/>
    </row>
    <row r="11" spans="1:23" ht="15.75" x14ac:dyDescent="0.25">
      <c r="A11" s="81">
        <v>6</v>
      </c>
      <c r="B11" s="81">
        <v>18</v>
      </c>
      <c r="C11" s="80">
        <v>123592</v>
      </c>
      <c r="D11" s="80">
        <v>135414</v>
      </c>
      <c r="E11" s="81">
        <v>11822</v>
      </c>
      <c r="F11" s="81"/>
      <c r="G11" s="81" t="s">
        <v>452</v>
      </c>
      <c r="H11" s="81"/>
      <c r="I11" s="81"/>
      <c r="J11" s="81" t="s">
        <v>452</v>
      </c>
      <c r="K11" s="81"/>
      <c r="L11" s="81" t="s">
        <v>454</v>
      </c>
      <c r="M11" s="81"/>
      <c r="N11" s="81" t="s">
        <v>452</v>
      </c>
      <c r="O11" s="81"/>
      <c r="P11" s="81">
        <v>4</v>
      </c>
      <c r="Q11" s="80" t="s">
        <v>457</v>
      </c>
      <c r="W11" s="81"/>
    </row>
    <row r="12" spans="1:23" ht="15.75" x14ac:dyDescent="0.25">
      <c r="A12" s="81">
        <v>6</v>
      </c>
      <c r="B12" s="81">
        <v>18</v>
      </c>
      <c r="C12" s="80">
        <v>776637</v>
      </c>
      <c r="D12" s="80">
        <v>778647</v>
      </c>
      <c r="E12" s="81">
        <v>2010</v>
      </c>
      <c r="F12" s="81"/>
      <c r="G12" s="81"/>
      <c r="H12" s="81"/>
      <c r="I12" s="81"/>
      <c r="J12" s="81"/>
      <c r="K12" s="81"/>
      <c r="L12" s="81" t="s">
        <v>454</v>
      </c>
      <c r="M12" s="81"/>
      <c r="N12" s="81"/>
      <c r="O12" s="81"/>
      <c r="P12" s="81">
        <v>4</v>
      </c>
      <c r="Q12" s="80" t="s">
        <v>455</v>
      </c>
      <c r="W12" s="81"/>
    </row>
    <row r="13" spans="1:23" ht="15.75" x14ac:dyDescent="0.25">
      <c r="A13" s="81">
        <v>7</v>
      </c>
      <c r="B13" s="81">
        <v>20</v>
      </c>
      <c r="C13" s="80">
        <v>696357</v>
      </c>
      <c r="D13" s="80">
        <v>703678</v>
      </c>
      <c r="E13" s="81">
        <v>7321</v>
      </c>
      <c r="F13" s="81" t="s">
        <v>452</v>
      </c>
      <c r="G13" s="81"/>
      <c r="H13" s="81"/>
      <c r="I13" s="81"/>
      <c r="J13" s="81"/>
      <c r="K13" s="81"/>
      <c r="L13" s="81" t="s">
        <v>453</v>
      </c>
      <c r="M13" s="81" t="s">
        <v>452</v>
      </c>
      <c r="N13" s="81" t="s">
        <v>452</v>
      </c>
      <c r="O13" s="81"/>
      <c r="P13" s="81">
        <v>7</v>
      </c>
      <c r="Q13" s="80" t="s">
        <v>518</v>
      </c>
      <c r="W13" s="81"/>
    </row>
    <row r="14" spans="1:23" ht="15.75" x14ac:dyDescent="0.25">
      <c r="A14" s="81">
        <v>8</v>
      </c>
      <c r="B14" s="81">
        <v>4</v>
      </c>
      <c r="C14" s="80">
        <v>1074496</v>
      </c>
      <c r="D14" s="80">
        <v>1083924</v>
      </c>
      <c r="E14" s="81">
        <v>9428</v>
      </c>
      <c r="F14" s="81"/>
      <c r="G14" s="81" t="s">
        <v>452</v>
      </c>
      <c r="H14" s="81"/>
      <c r="I14" s="81"/>
      <c r="J14" s="81" t="s">
        <v>452</v>
      </c>
      <c r="K14" s="81"/>
      <c r="L14" s="81" t="s">
        <v>453</v>
      </c>
      <c r="M14" s="81" t="s">
        <v>452</v>
      </c>
      <c r="N14" s="81"/>
      <c r="O14" s="81" t="s">
        <v>452</v>
      </c>
      <c r="P14" s="81">
        <v>7</v>
      </c>
      <c r="Q14" s="80" t="s">
        <v>517</v>
      </c>
      <c r="W14" s="81"/>
    </row>
    <row r="15" spans="1:23" ht="15.75" x14ac:dyDescent="0.25">
      <c r="A15" s="81">
        <v>9</v>
      </c>
      <c r="B15" s="81">
        <v>5</v>
      </c>
      <c r="C15" s="80">
        <v>821</v>
      </c>
      <c r="D15" s="80">
        <v>13653</v>
      </c>
      <c r="E15" s="81">
        <v>12832</v>
      </c>
      <c r="F15" s="81" t="s">
        <v>452</v>
      </c>
      <c r="G15" s="81" t="s">
        <v>452</v>
      </c>
      <c r="H15" s="81"/>
      <c r="I15" s="81" t="s">
        <v>452</v>
      </c>
      <c r="J15" s="81" t="s">
        <v>452</v>
      </c>
      <c r="K15" s="81"/>
      <c r="L15" s="81" t="s">
        <v>453</v>
      </c>
      <c r="M15" s="81" t="s">
        <v>452</v>
      </c>
      <c r="N15" s="81"/>
      <c r="O15" s="81"/>
      <c r="P15" s="81">
        <v>7</v>
      </c>
      <c r="Q15" s="80" t="s">
        <v>518</v>
      </c>
      <c r="W15" s="81"/>
    </row>
    <row r="16" spans="1:23" ht="15.75" x14ac:dyDescent="0.25">
      <c r="A16" s="81">
        <v>10</v>
      </c>
      <c r="B16" s="81">
        <v>19</v>
      </c>
      <c r="C16" s="80">
        <v>570780</v>
      </c>
      <c r="D16" s="80">
        <v>578751</v>
      </c>
      <c r="E16" s="81">
        <v>7971</v>
      </c>
      <c r="F16" s="81" t="s">
        <v>452</v>
      </c>
      <c r="G16" s="81"/>
      <c r="H16" s="81"/>
      <c r="I16" s="81"/>
      <c r="J16" s="81" t="s">
        <v>452</v>
      </c>
      <c r="K16" s="81"/>
      <c r="L16" s="81" t="s">
        <v>453</v>
      </c>
      <c r="M16" s="81" t="s">
        <v>452</v>
      </c>
      <c r="N16" s="81"/>
      <c r="O16" s="81"/>
      <c r="P16" s="81">
        <v>6</v>
      </c>
      <c r="Q16" s="80" t="s">
        <v>517</v>
      </c>
      <c r="W16" s="81"/>
    </row>
    <row r="17" spans="1:23" ht="15.75" x14ac:dyDescent="0.25">
      <c r="A17" s="81">
        <v>11</v>
      </c>
      <c r="B17" s="81">
        <v>6</v>
      </c>
      <c r="C17" s="80">
        <v>1101815</v>
      </c>
      <c r="D17" s="80">
        <v>1102455</v>
      </c>
      <c r="E17" s="81">
        <v>640</v>
      </c>
      <c r="F17" s="81"/>
      <c r="G17" s="81"/>
      <c r="H17" s="81"/>
      <c r="I17" s="81"/>
      <c r="J17" s="81"/>
      <c r="K17" s="81"/>
      <c r="L17" s="81" t="s">
        <v>454</v>
      </c>
      <c r="M17" s="81" t="s">
        <v>452</v>
      </c>
      <c r="N17" s="81" t="s">
        <v>452</v>
      </c>
      <c r="O17" s="81"/>
      <c r="P17" s="81">
        <v>10</v>
      </c>
      <c r="W17" s="81"/>
    </row>
    <row r="18" spans="1:23" ht="15.75" x14ac:dyDescent="0.25">
      <c r="A18" s="81">
        <v>11</v>
      </c>
      <c r="B18" s="81">
        <v>6</v>
      </c>
      <c r="C18" s="80">
        <v>317006</v>
      </c>
      <c r="D18" s="80">
        <v>336715</v>
      </c>
      <c r="E18" s="81">
        <v>19709</v>
      </c>
      <c r="F18" s="81" t="s">
        <v>452</v>
      </c>
      <c r="G18" s="81" t="s">
        <v>452</v>
      </c>
      <c r="H18" s="81"/>
      <c r="I18" s="81" t="s">
        <v>452</v>
      </c>
      <c r="J18" s="81" t="s">
        <v>452</v>
      </c>
      <c r="K18" s="81"/>
      <c r="L18" s="81" t="s">
        <v>453</v>
      </c>
      <c r="M18" s="81" t="s">
        <v>452</v>
      </c>
      <c r="N18" s="81"/>
      <c r="O18" s="81" t="s">
        <v>452</v>
      </c>
      <c r="P18" s="81">
        <v>10</v>
      </c>
      <c r="Q18" s="80" t="s">
        <v>457</v>
      </c>
      <c r="W18" s="81"/>
    </row>
    <row r="19" spans="1:23" ht="15.75" x14ac:dyDescent="0.25">
      <c r="A19" s="81">
        <v>12</v>
      </c>
      <c r="B19" s="81">
        <v>17</v>
      </c>
      <c r="C19" s="80">
        <v>316306</v>
      </c>
      <c r="D19" s="80">
        <v>351174</v>
      </c>
      <c r="E19" s="81">
        <v>34868</v>
      </c>
      <c r="F19" s="81" t="s">
        <v>452</v>
      </c>
      <c r="G19" s="81" t="s">
        <v>452</v>
      </c>
      <c r="H19" s="81"/>
      <c r="I19" s="81"/>
      <c r="J19" s="81"/>
      <c r="K19" s="81"/>
      <c r="L19" s="81" t="s">
        <v>454</v>
      </c>
      <c r="M19" s="81"/>
      <c r="N19" s="81" t="s">
        <v>452</v>
      </c>
      <c r="O19" s="81" t="s">
        <v>452</v>
      </c>
      <c r="P19" s="81">
        <v>8</v>
      </c>
      <c r="W19" s="81"/>
    </row>
    <row r="20" spans="1:23" ht="15.75" x14ac:dyDescent="0.25">
      <c r="A20" s="81">
        <v>12</v>
      </c>
      <c r="B20" s="81">
        <v>17</v>
      </c>
      <c r="C20" s="80">
        <v>425887</v>
      </c>
      <c r="D20" s="80">
        <v>437021</v>
      </c>
      <c r="E20" s="81">
        <v>11134</v>
      </c>
      <c r="F20" s="81" t="s">
        <v>452</v>
      </c>
      <c r="G20" s="81" t="s">
        <v>452</v>
      </c>
      <c r="H20" s="81"/>
      <c r="I20" s="81"/>
      <c r="J20" s="81" t="s">
        <v>452</v>
      </c>
      <c r="K20" s="81"/>
      <c r="L20" s="81" t="s">
        <v>454</v>
      </c>
      <c r="M20" s="81"/>
      <c r="N20" s="81" t="s">
        <v>452</v>
      </c>
      <c r="O20" s="81" t="s">
        <v>452</v>
      </c>
      <c r="P20" s="81">
        <v>8</v>
      </c>
      <c r="W20" s="81"/>
    </row>
    <row r="21" spans="1:23" ht="15.75" customHeight="1" x14ac:dyDescent="0.25">
      <c r="A21" s="81">
        <v>13</v>
      </c>
      <c r="B21" s="81">
        <v>13</v>
      </c>
      <c r="C21" s="80">
        <v>94112</v>
      </c>
      <c r="D21" s="80">
        <v>112255</v>
      </c>
      <c r="E21" s="81">
        <v>18143</v>
      </c>
      <c r="F21" s="81" t="s">
        <v>452</v>
      </c>
      <c r="G21" s="81"/>
      <c r="H21" s="81"/>
      <c r="I21" s="81"/>
      <c r="J21" s="81"/>
      <c r="K21" s="81"/>
      <c r="L21" s="81" t="s">
        <v>454</v>
      </c>
      <c r="M21" s="81" t="s">
        <v>452</v>
      </c>
      <c r="N21" s="81" t="s">
        <v>452</v>
      </c>
      <c r="O21" s="81"/>
      <c r="P21" s="81">
        <v>4</v>
      </c>
      <c r="Q21" s="80" t="s">
        <v>517</v>
      </c>
      <c r="W21" s="81"/>
    </row>
    <row r="22" spans="1:23" ht="15.75" customHeight="1" x14ac:dyDescent="0.25">
      <c r="A22" s="81">
        <v>15</v>
      </c>
      <c r="B22" s="81">
        <v>7</v>
      </c>
      <c r="C22" s="80">
        <v>1024765</v>
      </c>
      <c r="D22" s="80">
        <v>1034924</v>
      </c>
      <c r="E22" s="81">
        <v>10159</v>
      </c>
      <c r="F22" s="81" t="s">
        <v>452</v>
      </c>
      <c r="G22" s="81" t="s">
        <v>452</v>
      </c>
      <c r="H22" s="81"/>
      <c r="I22" s="81"/>
      <c r="J22" s="81" t="s">
        <v>452</v>
      </c>
      <c r="K22" s="81"/>
      <c r="L22" s="81" t="s">
        <v>454</v>
      </c>
      <c r="M22" s="81"/>
      <c r="N22" s="81" t="s">
        <v>452</v>
      </c>
      <c r="O22" s="81"/>
      <c r="P22" s="81">
        <v>3</v>
      </c>
      <c r="Q22" s="80" t="s">
        <v>518</v>
      </c>
      <c r="W22" s="81"/>
    </row>
    <row r="23" spans="1:23" ht="15.75" customHeight="1" x14ac:dyDescent="0.25">
      <c r="A23" s="81">
        <v>17</v>
      </c>
      <c r="B23" s="81">
        <v>12</v>
      </c>
      <c r="C23" s="80">
        <v>355576</v>
      </c>
      <c r="D23" s="80">
        <v>357230</v>
      </c>
      <c r="E23" s="81">
        <v>1654</v>
      </c>
      <c r="F23" s="81" t="s">
        <v>452</v>
      </c>
      <c r="G23" s="81"/>
      <c r="H23" s="81"/>
      <c r="I23" s="81"/>
      <c r="J23" s="81"/>
      <c r="K23" s="81"/>
      <c r="L23" s="81" t="s">
        <v>454</v>
      </c>
      <c r="M23" s="81"/>
      <c r="N23" s="81" t="s">
        <v>452</v>
      </c>
      <c r="O23" s="81"/>
      <c r="P23" s="81">
        <v>11</v>
      </c>
      <c r="W23" s="81"/>
    </row>
    <row r="24" spans="1:23" ht="15.75" customHeight="1" x14ac:dyDescent="0.25">
      <c r="A24" s="81">
        <v>17</v>
      </c>
      <c r="B24" s="81">
        <v>12</v>
      </c>
      <c r="C24" s="80">
        <v>574346</v>
      </c>
      <c r="D24" s="80">
        <v>585289</v>
      </c>
      <c r="E24" s="81">
        <v>10943</v>
      </c>
      <c r="F24" s="81" t="s">
        <v>452</v>
      </c>
      <c r="G24" s="81" t="s">
        <v>452</v>
      </c>
      <c r="H24" s="81"/>
      <c r="I24" s="81"/>
      <c r="J24" s="81"/>
      <c r="K24" s="81"/>
      <c r="L24" s="81" t="s">
        <v>453</v>
      </c>
      <c r="M24" s="81" t="s">
        <v>452</v>
      </c>
      <c r="N24" s="81"/>
      <c r="O24" s="81"/>
      <c r="P24" s="81">
        <v>11</v>
      </c>
      <c r="Q24" s="80" t="s">
        <v>457</v>
      </c>
      <c r="W24" s="81"/>
    </row>
    <row r="25" spans="1:23" ht="15.75" customHeight="1" x14ac:dyDescent="0.25">
      <c r="A25" s="81">
        <v>18</v>
      </c>
      <c r="B25" s="81">
        <v>10</v>
      </c>
      <c r="C25" s="80">
        <v>728798</v>
      </c>
      <c r="D25" s="80">
        <v>744674</v>
      </c>
      <c r="E25" s="81">
        <v>15876</v>
      </c>
      <c r="F25" s="81"/>
      <c r="G25" s="81" t="s">
        <v>452</v>
      </c>
      <c r="H25" s="81"/>
      <c r="I25" s="81"/>
      <c r="J25" s="81" t="s">
        <v>452</v>
      </c>
      <c r="K25" s="81"/>
      <c r="L25" s="81" t="s">
        <v>453</v>
      </c>
      <c r="M25" s="81" t="s">
        <v>452</v>
      </c>
      <c r="N25" s="81" t="s">
        <v>452</v>
      </c>
      <c r="O25" s="81" t="s">
        <v>452</v>
      </c>
      <c r="P25" s="81">
        <v>10</v>
      </c>
      <c r="Q25" s="80" t="s">
        <v>517</v>
      </c>
      <c r="W25" s="81"/>
    </row>
    <row r="26" spans="1:23" ht="15.75" customHeight="1" x14ac:dyDescent="0.25">
      <c r="A26" s="81">
        <v>19</v>
      </c>
      <c r="B26" s="81">
        <v>11</v>
      </c>
      <c r="C26" s="80">
        <v>720443</v>
      </c>
      <c r="D26" s="80">
        <v>730434</v>
      </c>
      <c r="E26" s="81">
        <v>9991</v>
      </c>
      <c r="F26" s="81"/>
      <c r="G26" s="81"/>
      <c r="H26" s="81"/>
      <c r="I26" s="81"/>
      <c r="J26" s="81" t="s">
        <v>452</v>
      </c>
      <c r="K26" s="81"/>
      <c r="L26" s="81" t="s">
        <v>453</v>
      </c>
      <c r="M26" s="81" t="s">
        <v>452</v>
      </c>
      <c r="N26" s="81"/>
      <c r="O26" s="81" t="s">
        <v>452</v>
      </c>
      <c r="P26" s="81">
        <v>3</v>
      </c>
      <c r="Q26" s="80" t="s">
        <v>517</v>
      </c>
      <c r="W26" s="81"/>
    </row>
    <row r="27" spans="1:23" ht="15.75" customHeight="1" x14ac:dyDescent="0.25">
      <c r="A27" s="81">
        <v>20</v>
      </c>
      <c r="B27" s="81">
        <v>16</v>
      </c>
      <c r="C27" s="80">
        <v>557760</v>
      </c>
      <c r="D27" s="80">
        <v>568505</v>
      </c>
      <c r="E27" s="81">
        <v>10745</v>
      </c>
      <c r="F27" s="81"/>
      <c r="G27" s="81"/>
      <c r="H27" s="81"/>
      <c r="I27" s="81"/>
      <c r="J27" s="81" t="s">
        <v>452</v>
      </c>
      <c r="K27" s="81"/>
      <c r="L27" s="81" t="s">
        <v>453</v>
      </c>
      <c r="M27" s="81" t="s">
        <v>452</v>
      </c>
      <c r="N27" s="81"/>
      <c r="O27" s="81" t="s">
        <v>452</v>
      </c>
      <c r="P27" s="81">
        <v>3</v>
      </c>
      <c r="Q27" s="80" t="s">
        <v>517</v>
      </c>
      <c r="W27" s="81"/>
    </row>
    <row r="28" spans="1:23" ht="15.75" customHeight="1" x14ac:dyDescent="0.25">
      <c r="A28" s="81">
        <v>21</v>
      </c>
      <c r="B28" s="81">
        <v>15</v>
      </c>
      <c r="C28" s="80">
        <v>427677</v>
      </c>
      <c r="D28" s="80">
        <v>447684</v>
      </c>
      <c r="E28" s="81">
        <v>20007</v>
      </c>
      <c r="F28" s="81" t="s">
        <v>452</v>
      </c>
      <c r="G28" s="81" t="s">
        <v>452</v>
      </c>
      <c r="H28" s="81"/>
      <c r="I28" s="81" t="s">
        <v>452</v>
      </c>
      <c r="J28" s="81" t="s">
        <v>452</v>
      </c>
      <c r="K28" s="81"/>
      <c r="L28" s="81" t="s">
        <v>453</v>
      </c>
      <c r="M28" s="81" t="s">
        <v>452</v>
      </c>
      <c r="N28" s="81"/>
      <c r="O28" s="81" t="s">
        <v>452</v>
      </c>
      <c r="P28" s="81">
        <v>5</v>
      </c>
      <c r="Q28" s="80" t="s">
        <v>517</v>
      </c>
      <c r="W28" s="81"/>
    </row>
    <row r="29" spans="1:23" ht="15.75" customHeight="1" x14ac:dyDescent="0.25">
      <c r="A29" s="81">
        <v>25</v>
      </c>
      <c r="B29" s="81">
        <v>30</v>
      </c>
      <c r="C29" s="80">
        <v>249773</v>
      </c>
      <c r="D29" s="80">
        <v>264150</v>
      </c>
      <c r="E29" s="81">
        <v>14377</v>
      </c>
      <c r="F29" s="81"/>
      <c r="G29" s="81" t="s">
        <v>452</v>
      </c>
      <c r="H29" s="81"/>
      <c r="I29" s="81"/>
      <c r="J29" s="81"/>
      <c r="K29" s="81"/>
      <c r="L29" s="81" t="s">
        <v>453</v>
      </c>
      <c r="M29" s="81" t="s">
        <v>452</v>
      </c>
      <c r="N29" s="81"/>
      <c r="O29" s="81"/>
      <c r="P29" s="81">
        <v>3</v>
      </c>
      <c r="Q29" s="80" t="s">
        <v>519</v>
      </c>
    </row>
    <row r="30" spans="1:23" ht="15.75" customHeight="1" x14ac:dyDescent="0.25">
      <c r="A30" s="81">
        <v>26</v>
      </c>
      <c r="B30" s="81">
        <v>21</v>
      </c>
      <c r="C30" s="80">
        <v>265335</v>
      </c>
      <c r="D30" s="80">
        <v>277326</v>
      </c>
      <c r="E30" s="81">
        <v>11991</v>
      </c>
      <c r="F30" s="81" t="s">
        <v>452</v>
      </c>
      <c r="G30" s="81" t="s">
        <v>452</v>
      </c>
      <c r="H30" s="81"/>
      <c r="I30" s="81"/>
      <c r="J30" s="81" t="s">
        <v>452</v>
      </c>
      <c r="K30" s="81"/>
      <c r="L30" s="81" t="s">
        <v>454</v>
      </c>
      <c r="M30" s="81" t="s">
        <v>452</v>
      </c>
      <c r="N30" s="81" t="s">
        <v>452</v>
      </c>
      <c r="O30" s="81" t="s">
        <v>452</v>
      </c>
      <c r="P30" s="81">
        <v>6</v>
      </c>
      <c r="Q30" s="80" t="s">
        <v>517</v>
      </c>
    </row>
    <row r="31" spans="1:23" ht="15.75" customHeight="1" x14ac:dyDescent="0.25">
      <c r="A31" s="81">
        <v>27</v>
      </c>
      <c r="B31" s="81">
        <v>22</v>
      </c>
      <c r="C31" s="80">
        <v>142907</v>
      </c>
      <c r="D31" s="80">
        <v>149868</v>
      </c>
      <c r="E31" s="81">
        <v>6961</v>
      </c>
      <c r="F31" s="81" t="s">
        <v>452</v>
      </c>
      <c r="G31" s="81"/>
      <c r="H31" s="81"/>
      <c r="I31" s="81" t="s">
        <v>452</v>
      </c>
      <c r="J31" s="81"/>
      <c r="K31" s="81"/>
      <c r="L31" s="81" t="s">
        <v>453</v>
      </c>
      <c r="M31" s="81" t="s">
        <v>452</v>
      </c>
      <c r="N31" s="81"/>
      <c r="O31" s="81"/>
      <c r="P31" s="81">
        <v>2</v>
      </c>
      <c r="Q31" s="80" t="s">
        <v>517</v>
      </c>
    </row>
    <row r="32" spans="1:23" ht="15.75" customHeight="1" x14ac:dyDescent="0.25">
      <c r="A32" s="81">
        <v>28</v>
      </c>
      <c r="B32" s="81">
        <v>25</v>
      </c>
      <c r="C32" s="80">
        <v>332078</v>
      </c>
      <c r="D32" s="80">
        <v>341804</v>
      </c>
      <c r="E32" s="81">
        <v>9726</v>
      </c>
      <c r="F32" s="81"/>
      <c r="G32" s="81" t="s">
        <v>452</v>
      </c>
      <c r="H32" s="81"/>
      <c r="I32" s="81"/>
      <c r="J32" s="81" t="s">
        <v>452</v>
      </c>
      <c r="K32" s="81"/>
      <c r="L32" s="81" t="s">
        <v>454</v>
      </c>
      <c r="M32" s="81" t="s">
        <v>452</v>
      </c>
      <c r="N32" s="81" t="s">
        <v>452</v>
      </c>
      <c r="O32" s="81" t="s">
        <v>452</v>
      </c>
      <c r="P32" s="81">
        <v>3</v>
      </c>
      <c r="Q32" s="80" t="s">
        <v>457</v>
      </c>
    </row>
    <row r="33" spans="1:17" ht="15.75" customHeight="1" x14ac:dyDescent="0.25">
      <c r="A33" s="81">
        <v>28</v>
      </c>
      <c r="B33" s="81">
        <v>25</v>
      </c>
      <c r="C33" s="80">
        <v>415280</v>
      </c>
      <c r="D33" s="80">
        <v>418903</v>
      </c>
      <c r="E33" s="81">
        <v>3623</v>
      </c>
      <c r="F33" s="81"/>
      <c r="G33" s="81"/>
      <c r="H33" s="81"/>
      <c r="I33" s="81"/>
      <c r="J33" s="81"/>
      <c r="K33" s="81"/>
      <c r="L33" s="81" t="s">
        <v>454</v>
      </c>
      <c r="M33" s="81"/>
      <c r="N33" s="81"/>
      <c r="O33" s="81"/>
      <c r="P33" s="81">
        <v>3</v>
      </c>
    </row>
    <row r="34" spans="1:17" ht="15.75" customHeight="1" x14ac:dyDescent="0.25">
      <c r="A34" s="81">
        <v>29</v>
      </c>
      <c r="B34" s="81">
        <v>23</v>
      </c>
      <c r="C34" s="80">
        <v>506312</v>
      </c>
      <c r="D34" s="80">
        <v>525135</v>
      </c>
      <c r="E34" s="81">
        <v>18823</v>
      </c>
      <c r="F34" s="81" t="s">
        <v>452</v>
      </c>
      <c r="G34" s="81"/>
      <c r="H34" s="81"/>
      <c r="I34" s="81" t="s">
        <v>452</v>
      </c>
      <c r="J34" s="81"/>
      <c r="K34" s="81"/>
      <c r="L34" s="81" t="s">
        <v>453</v>
      </c>
      <c r="M34" s="81"/>
      <c r="N34" s="81"/>
      <c r="O34" s="81" t="s">
        <v>452</v>
      </c>
      <c r="P34" s="81">
        <v>4</v>
      </c>
      <c r="Q34" s="80" t="s">
        <v>518</v>
      </c>
    </row>
    <row r="35" spans="1:17" ht="15.75" customHeight="1" x14ac:dyDescent="0.25">
      <c r="A35" s="81">
        <v>30</v>
      </c>
      <c r="B35" s="81">
        <v>34</v>
      </c>
      <c r="C35" s="80">
        <v>160085</v>
      </c>
      <c r="D35" s="80">
        <v>170859</v>
      </c>
      <c r="E35" s="81">
        <v>10774</v>
      </c>
      <c r="F35" s="81" t="s">
        <v>452</v>
      </c>
      <c r="G35" s="81" t="s">
        <v>452</v>
      </c>
      <c r="H35" s="81"/>
      <c r="I35" s="81" t="s">
        <v>452</v>
      </c>
      <c r="J35" s="81"/>
      <c r="K35" s="81"/>
      <c r="L35" s="81" t="s">
        <v>454</v>
      </c>
      <c r="M35" s="81" t="s">
        <v>452</v>
      </c>
      <c r="N35" s="81" t="s">
        <v>452</v>
      </c>
      <c r="O35" s="81"/>
      <c r="P35" s="81">
        <v>10</v>
      </c>
      <c r="Q35" s="80" t="s">
        <v>517</v>
      </c>
    </row>
    <row r="36" spans="1:17" ht="15.75" customHeight="1" x14ac:dyDescent="0.25">
      <c r="A36" s="81">
        <v>31</v>
      </c>
      <c r="B36" s="81" t="s">
        <v>458</v>
      </c>
      <c r="C36" s="80">
        <v>229625</v>
      </c>
      <c r="D36" s="80">
        <v>256544</v>
      </c>
      <c r="E36" s="81">
        <v>26919</v>
      </c>
      <c r="F36" s="81" t="s">
        <v>452</v>
      </c>
      <c r="G36" s="81" t="s">
        <v>452</v>
      </c>
      <c r="H36" s="81"/>
      <c r="I36" s="81" t="s">
        <v>452</v>
      </c>
      <c r="J36" s="81" t="s">
        <v>452</v>
      </c>
      <c r="K36" s="81"/>
      <c r="L36" s="81" t="s">
        <v>453</v>
      </c>
      <c r="M36" s="81" t="s">
        <v>452</v>
      </c>
      <c r="N36" s="81" t="s">
        <v>452</v>
      </c>
      <c r="O36" s="81" t="s">
        <v>452</v>
      </c>
      <c r="P36" s="81">
        <v>5</v>
      </c>
      <c r="Q36" s="80" t="s">
        <v>519</v>
      </c>
    </row>
    <row r="37" spans="1:17" ht="15.75" customHeight="1" thickBot="1" x14ac:dyDescent="0.3">
      <c r="A37" s="89">
        <v>32</v>
      </c>
      <c r="B37" s="89">
        <v>24</v>
      </c>
      <c r="C37" s="90">
        <v>469442</v>
      </c>
      <c r="D37" s="90">
        <v>479592</v>
      </c>
      <c r="E37" s="89">
        <v>10150</v>
      </c>
      <c r="F37" s="89" t="s">
        <v>452</v>
      </c>
      <c r="G37" s="89"/>
      <c r="H37" s="89"/>
      <c r="I37" s="89" t="s">
        <v>452</v>
      </c>
      <c r="J37" s="89"/>
      <c r="K37" s="89"/>
      <c r="L37" s="89" t="s">
        <v>453</v>
      </c>
      <c r="M37" s="89" t="s">
        <v>452</v>
      </c>
      <c r="N37" s="89" t="s">
        <v>452</v>
      </c>
      <c r="O37" s="89"/>
      <c r="P37" s="89">
        <v>2</v>
      </c>
      <c r="Q37" s="90" t="s">
        <v>517</v>
      </c>
    </row>
    <row r="38" spans="1:17" ht="15.75" customHeight="1" thickTop="1" x14ac:dyDescent="0.25">
      <c r="A38" s="91"/>
      <c r="B38" s="91"/>
      <c r="C38" s="92"/>
      <c r="D38" s="92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2"/>
    </row>
    <row r="39" spans="1:17" ht="15.75" customHeight="1" x14ac:dyDescent="0.25">
      <c r="A39" s="80" t="s">
        <v>459</v>
      </c>
      <c r="E39" s="81"/>
    </row>
    <row r="40" spans="1:17" ht="15.75" customHeight="1" x14ac:dyDescent="0.25">
      <c r="A40" s="80" t="s">
        <v>460</v>
      </c>
      <c r="E40" s="81"/>
    </row>
    <row r="41" spans="1:17" ht="15.75" customHeight="1" x14ac:dyDescent="0.25">
      <c r="A41" s="80" t="s">
        <v>461</v>
      </c>
      <c r="E41" s="81"/>
    </row>
    <row r="42" spans="1:17" ht="15.75" customHeight="1" x14ac:dyDescent="0.25">
      <c r="E42" s="81"/>
    </row>
    <row r="43" spans="1:17" ht="15.75" customHeight="1" x14ac:dyDescent="0.25">
      <c r="E43" s="81"/>
    </row>
    <row r="44" spans="1:17" ht="15.75" customHeight="1" x14ac:dyDescent="0.25">
      <c r="E44" s="81"/>
    </row>
    <row r="45" spans="1:17" ht="15.75" customHeight="1" x14ac:dyDescent="0.25">
      <c r="E45" s="81"/>
    </row>
    <row r="46" spans="1:17" ht="15.75" customHeight="1" x14ac:dyDescent="0.25">
      <c r="E46" s="81"/>
    </row>
    <row r="47" spans="1:17" ht="15.75" customHeight="1" x14ac:dyDescent="0.25">
      <c r="E47" s="81"/>
    </row>
    <row r="48" spans="1:17" ht="15.75" customHeight="1" x14ac:dyDescent="0.25">
      <c r="E48" s="81"/>
    </row>
    <row r="49" spans="1:12" ht="15.75" customHeight="1" x14ac:dyDescent="0.25">
      <c r="E49" s="81"/>
    </row>
    <row r="50" spans="1:12" ht="15.75" customHeight="1" x14ac:dyDescent="0.25">
      <c r="E50" s="81"/>
    </row>
    <row r="51" spans="1:12" ht="15.75" customHeight="1" x14ac:dyDescent="0.25">
      <c r="E51" s="81"/>
    </row>
    <row r="52" spans="1:12" ht="15.75" customHeight="1" x14ac:dyDescent="0.25">
      <c r="E52" s="81"/>
    </row>
    <row r="53" spans="1:12" ht="15.75" customHeight="1" x14ac:dyDescent="0.25">
      <c r="E53" s="81"/>
    </row>
    <row r="54" spans="1:12" ht="15.75" customHeight="1" x14ac:dyDescent="0.25">
      <c r="E54" s="81"/>
    </row>
    <row r="55" spans="1:12" ht="15.75" customHeight="1" x14ac:dyDescent="0.25">
      <c r="E55" s="81"/>
    </row>
    <row r="56" spans="1:12" ht="15.75" customHeight="1" x14ac:dyDescent="0.25">
      <c r="A56" s="84"/>
      <c r="B56" s="83"/>
      <c r="C56" s="83"/>
      <c r="D56" s="83"/>
      <c r="E56" s="93"/>
      <c r="F56" s="83"/>
      <c r="G56" s="83"/>
      <c r="H56" s="83"/>
      <c r="I56" s="83"/>
      <c r="J56" s="83"/>
      <c r="K56" s="83"/>
      <c r="L56" s="83"/>
    </row>
    <row r="57" spans="1:12" ht="15.75" customHeight="1" thickBot="1" x14ac:dyDescent="0.3">
      <c r="A57" s="94"/>
      <c r="B57" s="95"/>
      <c r="C57" s="95"/>
      <c r="D57" s="95"/>
      <c r="E57" s="96"/>
      <c r="F57" s="97"/>
      <c r="G57" s="97"/>
      <c r="H57" s="97"/>
      <c r="I57" s="97"/>
      <c r="J57" s="97"/>
      <c r="K57" s="97"/>
      <c r="L57" s="97"/>
    </row>
    <row r="58" spans="1:12" ht="15.75" customHeight="1" thickTop="1" x14ac:dyDescent="0.25">
      <c r="E58" s="81"/>
    </row>
    <row r="59" spans="1:12" ht="15.75" customHeight="1" x14ac:dyDescent="0.25">
      <c r="E59" s="81"/>
    </row>
    <row r="60" spans="1:12" ht="15.75" customHeight="1" x14ac:dyDescent="0.25">
      <c r="E60" s="81"/>
    </row>
    <row r="61" spans="1:12" ht="15.75" customHeight="1" x14ac:dyDescent="0.25">
      <c r="E61" s="81"/>
    </row>
    <row r="62" spans="1:12" ht="15.75" customHeight="1" x14ac:dyDescent="0.25">
      <c r="E62" s="81"/>
    </row>
    <row r="63" spans="1:12" ht="15.75" customHeight="1" x14ac:dyDescent="0.25">
      <c r="E63" s="81"/>
    </row>
    <row r="64" spans="1:12" ht="15.75" customHeight="1" x14ac:dyDescent="0.25">
      <c r="E64" s="81"/>
    </row>
    <row r="65" spans="5:5" ht="15.75" customHeight="1" x14ac:dyDescent="0.25">
      <c r="E65" s="81"/>
    </row>
    <row r="66" spans="5:5" ht="15.75" customHeight="1" x14ac:dyDescent="0.25">
      <c r="E66" s="81"/>
    </row>
    <row r="67" spans="5:5" ht="15.75" customHeight="1" x14ac:dyDescent="0.25">
      <c r="E67" s="81"/>
    </row>
    <row r="68" spans="5:5" ht="15.75" customHeight="1" x14ac:dyDescent="0.25">
      <c r="E68" s="81"/>
    </row>
    <row r="69" spans="5:5" ht="15.75" customHeight="1" x14ac:dyDescent="0.25">
      <c r="E69" s="81"/>
    </row>
    <row r="70" spans="5:5" ht="15.75" customHeight="1" x14ac:dyDescent="0.25">
      <c r="E70" s="81"/>
    </row>
    <row r="71" spans="5:5" ht="15.75" customHeight="1" x14ac:dyDescent="0.25">
      <c r="E71" s="81"/>
    </row>
    <row r="72" spans="5:5" ht="15.75" customHeight="1" x14ac:dyDescent="0.25">
      <c r="E72" s="81"/>
    </row>
    <row r="73" spans="5:5" ht="15.75" customHeight="1" x14ac:dyDescent="0.25">
      <c r="E73" s="81"/>
    </row>
    <row r="74" spans="5:5" ht="15.75" customHeight="1" x14ac:dyDescent="0.25">
      <c r="E74" s="81"/>
    </row>
    <row r="75" spans="5:5" ht="15.75" customHeight="1" x14ac:dyDescent="0.25">
      <c r="E75" s="81"/>
    </row>
    <row r="76" spans="5:5" ht="15.75" customHeight="1" x14ac:dyDescent="0.25">
      <c r="E76" s="81"/>
    </row>
    <row r="77" spans="5:5" ht="15.75" customHeight="1" x14ac:dyDescent="0.25">
      <c r="E77" s="81"/>
    </row>
    <row r="78" spans="5:5" ht="15.75" customHeight="1" x14ac:dyDescent="0.25">
      <c r="E78" s="81"/>
    </row>
    <row r="79" spans="5:5" ht="15.75" customHeight="1" x14ac:dyDescent="0.25">
      <c r="E79" s="81"/>
    </row>
    <row r="80" spans="5:5" ht="15.75" customHeight="1" x14ac:dyDescent="0.25">
      <c r="E80" s="81"/>
    </row>
    <row r="81" spans="5:5" ht="15.75" customHeight="1" x14ac:dyDescent="0.25">
      <c r="E81" s="81"/>
    </row>
    <row r="82" spans="5:5" ht="15.75" customHeight="1" x14ac:dyDescent="0.25">
      <c r="E82" s="81"/>
    </row>
    <row r="83" spans="5:5" ht="15.75" customHeight="1" x14ac:dyDescent="0.25">
      <c r="E83" s="81"/>
    </row>
    <row r="84" spans="5:5" ht="15.75" customHeight="1" x14ac:dyDescent="0.25">
      <c r="E84" s="81"/>
    </row>
    <row r="85" spans="5:5" ht="15.75" customHeight="1" x14ac:dyDescent="0.25">
      <c r="E85" s="81"/>
    </row>
    <row r="86" spans="5:5" ht="15.75" customHeight="1" x14ac:dyDescent="0.25">
      <c r="E86" s="81"/>
    </row>
    <row r="87" spans="5:5" ht="15.75" customHeight="1" x14ac:dyDescent="0.25">
      <c r="E87" s="81"/>
    </row>
    <row r="88" spans="5:5" ht="15.75" customHeight="1" x14ac:dyDescent="0.25">
      <c r="E88" s="81"/>
    </row>
    <row r="89" spans="5:5" ht="15.75" customHeight="1" x14ac:dyDescent="0.25">
      <c r="E89" s="81"/>
    </row>
    <row r="90" spans="5:5" ht="15.75" customHeight="1" x14ac:dyDescent="0.25">
      <c r="E90" s="81"/>
    </row>
    <row r="91" spans="5:5" ht="15.75" customHeight="1" x14ac:dyDescent="0.25">
      <c r="E91" s="81"/>
    </row>
    <row r="92" spans="5:5" ht="15.75" customHeight="1" x14ac:dyDescent="0.25">
      <c r="E92" s="81"/>
    </row>
    <row r="93" spans="5:5" ht="15.75" customHeight="1" x14ac:dyDescent="0.25">
      <c r="E93" s="81"/>
    </row>
    <row r="94" spans="5:5" ht="15.75" customHeight="1" x14ac:dyDescent="0.25">
      <c r="E94" s="81"/>
    </row>
    <row r="95" spans="5:5" ht="15.75" customHeight="1" x14ac:dyDescent="0.25">
      <c r="E95" s="81"/>
    </row>
    <row r="96" spans="5:5" ht="15.75" customHeight="1" x14ac:dyDescent="0.25">
      <c r="E96" s="81"/>
    </row>
    <row r="97" spans="5:5" ht="15.75" customHeight="1" x14ac:dyDescent="0.25">
      <c r="E97" s="81"/>
    </row>
    <row r="98" spans="5:5" ht="15.75" customHeight="1" x14ac:dyDescent="0.25">
      <c r="E98" s="81"/>
    </row>
    <row r="99" spans="5:5" ht="15.75" customHeight="1" x14ac:dyDescent="0.25">
      <c r="E99" s="81"/>
    </row>
    <row r="100" spans="5:5" ht="15.75" customHeight="1" x14ac:dyDescent="0.25">
      <c r="E100" s="81"/>
    </row>
    <row r="101" spans="5:5" ht="15.75" customHeight="1" x14ac:dyDescent="0.25">
      <c r="E101" s="81"/>
    </row>
    <row r="102" spans="5:5" ht="15.75" customHeight="1" x14ac:dyDescent="0.25">
      <c r="E102" s="81"/>
    </row>
    <row r="103" spans="5:5" ht="15.75" customHeight="1" x14ac:dyDescent="0.25">
      <c r="E103" s="81"/>
    </row>
    <row r="104" spans="5:5" ht="15.75" customHeight="1" x14ac:dyDescent="0.25">
      <c r="E104" s="81"/>
    </row>
    <row r="105" spans="5:5" ht="15.75" customHeight="1" x14ac:dyDescent="0.25">
      <c r="E105" s="81"/>
    </row>
    <row r="106" spans="5:5" ht="15.75" customHeight="1" x14ac:dyDescent="0.25">
      <c r="E106" s="81"/>
    </row>
    <row r="107" spans="5:5" ht="15.75" customHeight="1" x14ac:dyDescent="0.25">
      <c r="E107" s="81"/>
    </row>
    <row r="108" spans="5:5" ht="15.75" customHeight="1" x14ac:dyDescent="0.25">
      <c r="E108" s="81"/>
    </row>
    <row r="109" spans="5:5" ht="15.75" customHeight="1" x14ac:dyDescent="0.25">
      <c r="E109" s="81"/>
    </row>
    <row r="110" spans="5:5" ht="15.75" customHeight="1" x14ac:dyDescent="0.25">
      <c r="E110" s="81"/>
    </row>
    <row r="111" spans="5:5" ht="15.75" customHeight="1" x14ac:dyDescent="0.25">
      <c r="E111" s="81"/>
    </row>
    <row r="112" spans="5:5" ht="15.75" customHeight="1" x14ac:dyDescent="0.25">
      <c r="E112" s="81"/>
    </row>
    <row r="113" spans="5:5" ht="15.75" customHeight="1" x14ac:dyDescent="0.25">
      <c r="E113" s="81"/>
    </row>
    <row r="114" spans="5:5" ht="15.75" customHeight="1" x14ac:dyDescent="0.25">
      <c r="E114" s="81"/>
    </row>
    <row r="115" spans="5:5" ht="15.75" customHeight="1" x14ac:dyDescent="0.25">
      <c r="E115" s="81"/>
    </row>
    <row r="116" spans="5:5" ht="15.75" customHeight="1" x14ac:dyDescent="0.25">
      <c r="E116" s="81"/>
    </row>
    <row r="117" spans="5:5" ht="15.75" customHeight="1" x14ac:dyDescent="0.25">
      <c r="E117" s="81"/>
    </row>
    <row r="118" spans="5:5" ht="15.75" customHeight="1" x14ac:dyDescent="0.25">
      <c r="E118" s="81"/>
    </row>
    <row r="119" spans="5:5" ht="15.75" customHeight="1" x14ac:dyDescent="0.25">
      <c r="E119" s="81"/>
    </row>
    <row r="120" spans="5:5" ht="15.75" customHeight="1" x14ac:dyDescent="0.25">
      <c r="E120" s="81"/>
    </row>
    <row r="121" spans="5:5" ht="15.75" customHeight="1" x14ac:dyDescent="0.25">
      <c r="E121" s="81"/>
    </row>
    <row r="122" spans="5:5" ht="15.75" customHeight="1" x14ac:dyDescent="0.25">
      <c r="E122" s="81"/>
    </row>
    <row r="123" spans="5:5" ht="15.75" customHeight="1" x14ac:dyDescent="0.25">
      <c r="E123" s="81"/>
    </row>
    <row r="124" spans="5:5" ht="15.75" customHeight="1" x14ac:dyDescent="0.25">
      <c r="E124" s="81"/>
    </row>
    <row r="125" spans="5:5" ht="15.75" customHeight="1" x14ac:dyDescent="0.25">
      <c r="E125" s="81"/>
    </row>
    <row r="126" spans="5:5" ht="15.75" customHeight="1" x14ac:dyDescent="0.25">
      <c r="E126" s="81"/>
    </row>
    <row r="127" spans="5:5" ht="15.75" customHeight="1" x14ac:dyDescent="0.25">
      <c r="E127" s="81"/>
    </row>
    <row r="128" spans="5:5" ht="15.75" customHeight="1" x14ac:dyDescent="0.25">
      <c r="E128" s="81"/>
    </row>
    <row r="129" spans="5:5" ht="15.75" customHeight="1" x14ac:dyDescent="0.25">
      <c r="E129" s="81"/>
    </row>
    <row r="130" spans="5:5" ht="15.75" customHeight="1" x14ac:dyDescent="0.25">
      <c r="E130" s="81"/>
    </row>
    <row r="131" spans="5:5" ht="15.75" customHeight="1" x14ac:dyDescent="0.25">
      <c r="E131" s="81"/>
    </row>
    <row r="132" spans="5:5" ht="15.75" customHeight="1" x14ac:dyDescent="0.25">
      <c r="E132" s="81"/>
    </row>
    <row r="133" spans="5:5" ht="15.75" customHeight="1" x14ac:dyDescent="0.25">
      <c r="E133" s="81"/>
    </row>
    <row r="134" spans="5:5" ht="15.75" customHeight="1" x14ac:dyDescent="0.25">
      <c r="E134" s="81"/>
    </row>
    <row r="135" spans="5:5" ht="15.75" customHeight="1" x14ac:dyDescent="0.25">
      <c r="E135" s="81"/>
    </row>
    <row r="136" spans="5:5" ht="15.75" customHeight="1" x14ac:dyDescent="0.25">
      <c r="E136" s="81"/>
    </row>
    <row r="137" spans="5:5" ht="15.75" customHeight="1" x14ac:dyDescent="0.25">
      <c r="E137" s="81"/>
    </row>
    <row r="138" spans="5:5" ht="15.75" customHeight="1" x14ac:dyDescent="0.25">
      <c r="E138" s="81"/>
    </row>
    <row r="139" spans="5:5" ht="15.75" customHeight="1" x14ac:dyDescent="0.25">
      <c r="E139" s="81"/>
    </row>
    <row r="140" spans="5:5" ht="15.75" customHeight="1" x14ac:dyDescent="0.25">
      <c r="E140" s="81"/>
    </row>
    <row r="141" spans="5:5" ht="15.75" customHeight="1" x14ac:dyDescent="0.25">
      <c r="E141" s="81"/>
    </row>
    <row r="142" spans="5:5" ht="15.75" customHeight="1" x14ac:dyDescent="0.25">
      <c r="E142" s="81"/>
    </row>
    <row r="143" spans="5:5" ht="15.75" customHeight="1" x14ac:dyDescent="0.25">
      <c r="E143" s="81"/>
    </row>
    <row r="144" spans="5:5" ht="15.75" customHeight="1" x14ac:dyDescent="0.25">
      <c r="E144" s="81"/>
    </row>
    <row r="145" spans="5:5" ht="15.75" customHeight="1" x14ac:dyDescent="0.25">
      <c r="E145" s="81"/>
    </row>
    <row r="146" spans="5:5" ht="15.75" customHeight="1" x14ac:dyDescent="0.25">
      <c r="E146" s="81"/>
    </row>
    <row r="147" spans="5:5" ht="15.75" customHeight="1" x14ac:dyDescent="0.25">
      <c r="E147" s="81"/>
    </row>
    <row r="148" spans="5:5" ht="15.75" customHeight="1" x14ac:dyDescent="0.25">
      <c r="E148" s="81"/>
    </row>
    <row r="149" spans="5:5" ht="15.75" customHeight="1" x14ac:dyDescent="0.25">
      <c r="E149" s="81"/>
    </row>
    <row r="150" spans="5:5" ht="15.75" customHeight="1" x14ac:dyDescent="0.25">
      <c r="E150" s="81"/>
    </row>
    <row r="151" spans="5:5" ht="15.75" customHeight="1" x14ac:dyDescent="0.25">
      <c r="E151" s="81"/>
    </row>
    <row r="152" spans="5:5" ht="15.75" customHeight="1" x14ac:dyDescent="0.25">
      <c r="E152" s="81"/>
    </row>
    <row r="153" spans="5:5" ht="15.75" customHeight="1" x14ac:dyDescent="0.25">
      <c r="E153" s="81"/>
    </row>
    <row r="154" spans="5:5" ht="15.75" customHeight="1" x14ac:dyDescent="0.25">
      <c r="E154" s="81"/>
    </row>
    <row r="155" spans="5:5" ht="15.75" customHeight="1" x14ac:dyDescent="0.25">
      <c r="E155" s="81"/>
    </row>
    <row r="156" spans="5:5" ht="15.75" customHeight="1" x14ac:dyDescent="0.25">
      <c r="E156" s="81"/>
    </row>
    <row r="157" spans="5:5" ht="15.75" customHeight="1" x14ac:dyDescent="0.25">
      <c r="E157" s="81"/>
    </row>
    <row r="158" spans="5:5" ht="15.75" customHeight="1" x14ac:dyDescent="0.25">
      <c r="E158" s="81"/>
    </row>
    <row r="159" spans="5:5" ht="15.75" customHeight="1" x14ac:dyDescent="0.25">
      <c r="E159" s="81"/>
    </row>
    <row r="160" spans="5:5" ht="15.75" customHeight="1" x14ac:dyDescent="0.25">
      <c r="E160" s="81"/>
    </row>
    <row r="161" spans="5:5" ht="15.75" customHeight="1" x14ac:dyDescent="0.25">
      <c r="E161" s="81"/>
    </row>
    <row r="162" spans="5:5" ht="15.75" customHeight="1" x14ac:dyDescent="0.25">
      <c r="E162" s="81"/>
    </row>
    <row r="163" spans="5:5" ht="15.75" customHeight="1" x14ac:dyDescent="0.25">
      <c r="E163" s="81"/>
    </row>
    <row r="164" spans="5:5" ht="15.75" customHeight="1" x14ac:dyDescent="0.25">
      <c r="E164" s="81"/>
    </row>
    <row r="165" spans="5:5" ht="15.75" customHeight="1" x14ac:dyDescent="0.25">
      <c r="E165" s="81"/>
    </row>
    <row r="166" spans="5:5" ht="15.75" customHeight="1" x14ac:dyDescent="0.25">
      <c r="E166" s="81"/>
    </row>
    <row r="167" spans="5:5" ht="15.75" customHeight="1" x14ac:dyDescent="0.25">
      <c r="E167" s="81"/>
    </row>
    <row r="168" spans="5:5" ht="15.75" customHeight="1" x14ac:dyDescent="0.25">
      <c r="E168" s="81"/>
    </row>
    <row r="169" spans="5:5" ht="15.75" customHeight="1" x14ac:dyDescent="0.25">
      <c r="E169" s="81"/>
    </row>
    <row r="170" spans="5:5" ht="15.75" customHeight="1" x14ac:dyDescent="0.25">
      <c r="E170" s="81"/>
    </row>
    <row r="171" spans="5:5" ht="15.75" customHeight="1" x14ac:dyDescent="0.25">
      <c r="E171" s="81"/>
    </row>
    <row r="172" spans="5:5" ht="15.75" customHeight="1" x14ac:dyDescent="0.25">
      <c r="E172" s="81"/>
    </row>
    <row r="173" spans="5:5" ht="15.75" customHeight="1" x14ac:dyDescent="0.25">
      <c r="E173" s="81"/>
    </row>
    <row r="174" spans="5:5" ht="15.75" customHeight="1" x14ac:dyDescent="0.25">
      <c r="E174" s="81"/>
    </row>
    <row r="175" spans="5:5" ht="15.75" customHeight="1" x14ac:dyDescent="0.25">
      <c r="E175" s="81"/>
    </row>
    <row r="176" spans="5:5" ht="15.75" customHeight="1" x14ac:dyDescent="0.25">
      <c r="E176" s="81"/>
    </row>
    <row r="177" spans="5:5" ht="15.75" customHeight="1" x14ac:dyDescent="0.25">
      <c r="E177" s="81"/>
    </row>
    <row r="178" spans="5:5" ht="15.75" customHeight="1" x14ac:dyDescent="0.25">
      <c r="E178" s="81"/>
    </row>
    <row r="179" spans="5:5" ht="15.75" customHeight="1" x14ac:dyDescent="0.25">
      <c r="E179" s="81"/>
    </row>
    <row r="180" spans="5:5" ht="15.75" customHeight="1" x14ac:dyDescent="0.25">
      <c r="E180" s="81"/>
    </row>
    <row r="181" spans="5:5" ht="15.75" customHeight="1" x14ac:dyDescent="0.25">
      <c r="E181" s="81"/>
    </row>
    <row r="182" spans="5:5" ht="15.75" customHeight="1" x14ac:dyDescent="0.25">
      <c r="E182" s="81"/>
    </row>
    <row r="183" spans="5:5" ht="15.75" customHeight="1" x14ac:dyDescent="0.25">
      <c r="E183" s="81"/>
    </row>
    <row r="184" spans="5:5" ht="15.75" customHeight="1" x14ac:dyDescent="0.25">
      <c r="E184" s="81"/>
    </row>
    <row r="185" spans="5:5" ht="15.75" customHeight="1" x14ac:dyDescent="0.25">
      <c r="E185" s="81"/>
    </row>
    <row r="186" spans="5:5" ht="15.75" customHeight="1" x14ac:dyDescent="0.25">
      <c r="E186" s="81"/>
    </row>
    <row r="187" spans="5:5" ht="15.75" customHeight="1" x14ac:dyDescent="0.25">
      <c r="E187" s="81"/>
    </row>
    <row r="188" spans="5:5" ht="15.75" customHeight="1" x14ac:dyDescent="0.25">
      <c r="E188" s="81"/>
    </row>
    <row r="189" spans="5:5" ht="15.75" customHeight="1" x14ac:dyDescent="0.25">
      <c r="E189" s="81"/>
    </row>
    <row r="190" spans="5:5" ht="15.75" customHeight="1" x14ac:dyDescent="0.25">
      <c r="E190" s="81"/>
    </row>
    <row r="191" spans="5:5" ht="15.75" customHeight="1" x14ac:dyDescent="0.25">
      <c r="E191" s="81"/>
    </row>
    <row r="192" spans="5:5" ht="15.75" customHeight="1" x14ac:dyDescent="0.25">
      <c r="E192" s="81"/>
    </row>
    <row r="193" spans="5:5" ht="15.75" customHeight="1" x14ac:dyDescent="0.25">
      <c r="E193" s="81"/>
    </row>
    <row r="194" spans="5:5" ht="15.75" customHeight="1" x14ac:dyDescent="0.25">
      <c r="E194" s="81"/>
    </row>
    <row r="195" spans="5:5" ht="15.75" customHeight="1" x14ac:dyDescent="0.25">
      <c r="E195" s="81"/>
    </row>
    <row r="196" spans="5:5" ht="15.75" customHeight="1" x14ac:dyDescent="0.25">
      <c r="E196" s="81"/>
    </row>
    <row r="197" spans="5:5" ht="15.75" customHeight="1" x14ac:dyDescent="0.25">
      <c r="E197" s="81"/>
    </row>
    <row r="198" spans="5:5" ht="15.75" customHeight="1" x14ac:dyDescent="0.25">
      <c r="E198" s="81"/>
    </row>
    <row r="199" spans="5:5" ht="15.75" customHeight="1" x14ac:dyDescent="0.25">
      <c r="E199" s="81"/>
    </row>
    <row r="200" spans="5:5" ht="15.75" customHeight="1" x14ac:dyDescent="0.25">
      <c r="E200" s="81"/>
    </row>
    <row r="201" spans="5:5" ht="15.75" customHeight="1" x14ac:dyDescent="0.25">
      <c r="E201" s="81"/>
    </row>
    <row r="202" spans="5:5" ht="15.75" customHeight="1" x14ac:dyDescent="0.25">
      <c r="E202" s="81"/>
    </row>
    <row r="203" spans="5:5" ht="15.75" customHeight="1" x14ac:dyDescent="0.25">
      <c r="E203" s="81"/>
    </row>
    <row r="204" spans="5:5" ht="15.75" customHeight="1" x14ac:dyDescent="0.25">
      <c r="E204" s="81"/>
    </row>
    <row r="205" spans="5:5" ht="15.75" customHeight="1" x14ac:dyDescent="0.25">
      <c r="E205" s="81"/>
    </row>
    <row r="206" spans="5:5" ht="15.75" customHeight="1" x14ac:dyDescent="0.25">
      <c r="E206" s="81"/>
    </row>
    <row r="207" spans="5:5" ht="15.75" customHeight="1" x14ac:dyDescent="0.25">
      <c r="E207" s="81"/>
    </row>
    <row r="208" spans="5:5" ht="15.75" customHeight="1" x14ac:dyDescent="0.25">
      <c r="E208" s="81"/>
    </row>
    <row r="209" spans="5:5" ht="15.75" customHeight="1" x14ac:dyDescent="0.25">
      <c r="E209" s="81"/>
    </row>
    <row r="210" spans="5:5" ht="15.75" customHeight="1" x14ac:dyDescent="0.25">
      <c r="E210" s="81"/>
    </row>
    <row r="211" spans="5:5" ht="15.75" customHeight="1" x14ac:dyDescent="0.25">
      <c r="E211" s="81"/>
    </row>
    <row r="212" spans="5:5" ht="15.75" customHeight="1" x14ac:dyDescent="0.25">
      <c r="E212" s="81"/>
    </row>
    <row r="213" spans="5:5" ht="15.75" customHeight="1" x14ac:dyDescent="0.25">
      <c r="E213" s="81"/>
    </row>
    <row r="214" spans="5:5" ht="15.75" customHeight="1" x14ac:dyDescent="0.25">
      <c r="E214" s="81"/>
    </row>
    <row r="215" spans="5:5" ht="15.75" customHeight="1" x14ac:dyDescent="0.25">
      <c r="E215" s="81"/>
    </row>
    <row r="216" spans="5:5" ht="15.75" customHeight="1" x14ac:dyDescent="0.25">
      <c r="E216" s="81"/>
    </row>
    <row r="217" spans="5:5" ht="15.75" customHeight="1" x14ac:dyDescent="0.25">
      <c r="E217" s="81"/>
    </row>
    <row r="218" spans="5:5" ht="15.75" customHeight="1" x14ac:dyDescent="0.25">
      <c r="E218" s="81"/>
    </row>
    <row r="219" spans="5:5" ht="15.75" customHeight="1" x14ac:dyDescent="0.25">
      <c r="E219" s="81"/>
    </row>
    <row r="220" spans="5:5" ht="15.75" customHeight="1" x14ac:dyDescent="0.25">
      <c r="E220" s="81"/>
    </row>
    <row r="221" spans="5:5" ht="15.75" customHeight="1" x14ac:dyDescent="0.25">
      <c r="E221" s="81"/>
    </row>
    <row r="222" spans="5:5" ht="15.75" customHeight="1" x14ac:dyDescent="0.25">
      <c r="E222" s="81"/>
    </row>
    <row r="223" spans="5:5" ht="15.75" customHeight="1" x14ac:dyDescent="0.25">
      <c r="E223" s="81"/>
    </row>
    <row r="224" spans="5:5" ht="15.75" customHeight="1" x14ac:dyDescent="0.25">
      <c r="E224" s="81"/>
    </row>
    <row r="225" spans="5:5" ht="15.75" customHeight="1" x14ac:dyDescent="0.25">
      <c r="E225" s="81"/>
    </row>
    <row r="226" spans="5:5" ht="15.75" customHeight="1" x14ac:dyDescent="0.25">
      <c r="E226" s="81"/>
    </row>
    <row r="227" spans="5:5" ht="15.75" customHeight="1" x14ac:dyDescent="0.25">
      <c r="E227" s="81"/>
    </row>
    <row r="228" spans="5:5" ht="15.75" customHeight="1" x14ac:dyDescent="0.25">
      <c r="E228" s="81"/>
    </row>
    <row r="229" spans="5:5" ht="15.75" customHeight="1" x14ac:dyDescent="0.25">
      <c r="E229" s="81"/>
    </row>
    <row r="230" spans="5:5" ht="15.75" customHeight="1" x14ac:dyDescent="0.25">
      <c r="E230" s="81"/>
    </row>
    <row r="231" spans="5:5" ht="15.75" customHeight="1" x14ac:dyDescent="0.25">
      <c r="E231" s="81"/>
    </row>
    <row r="232" spans="5:5" ht="15.75" customHeight="1" x14ac:dyDescent="0.25">
      <c r="E232" s="81"/>
    </row>
    <row r="233" spans="5:5" ht="15.75" customHeight="1" x14ac:dyDescent="0.25">
      <c r="E233" s="81"/>
    </row>
    <row r="234" spans="5:5" ht="15.75" customHeight="1" x14ac:dyDescent="0.25">
      <c r="E234" s="81"/>
    </row>
    <row r="235" spans="5:5" ht="15.75" customHeight="1" x14ac:dyDescent="0.25">
      <c r="E235" s="81"/>
    </row>
    <row r="236" spans="5:5" ht="15.75" customHeight="1" x14ac:dyDescent="0.25">
      <c r="E236" s="81"/>
    </row>
    <row r="237" spans="5:5" ht="15.75" customHeight="1" x14ac:dyDescent="0.25">
      <c r="E237" s="81"/>
    </row>
    <row r="238" spans="5:5" ht="15.75" customHeight="1" x14ac:dyDescent="0.25">
      <c r="E238" s="81"/>
    </row>
    <row r="239" spans="5:5" ht="15.75" customHeight="1" x14ac:dyDescent="0.25">
      <c r="E239" s="81"/>
    </row>
    <row r="240" spans="5:5" ht="15.75" customHeight="1" x14ac:dyDescent="0.25">
      <c r="E240" s="81"/>
    </row>
    <row r="241" spans="5:5" ht="15.75" customHeight="1" x14ac:dyDescent="0.25">
      <c r="E241" s="81"/>
    </row>
    <row r="242" spans="5:5" ht="15.75" customHeight="1" x14ac:dyDescent="0.25">
      <c r="E242" s="81"/>
    </row>
    <row r="243" spans="5:5" ht="15.75" customHeight="1" x14ac:dyDescent="0.25">
      <c r="E243" s="81"/>
    </row>
    <row r="244" spans="5:5" ht="15.75" customHeight="1" x14ac:dyDescent="0.25">
      <c r="E244" s="81"/>
    </row>
    <row r="245" spans="5:5" ht="15.75" customHeight="1" x14ac:dyDescent="0.25">
      <c r="E245" s="81"/>
    </row>
    <row r="246" spans="5:5" ht="15.75" customHeight="1" x14ac:dyDescent="0.25">
      <c r="E246" s="81"/>
    </row>
    <row r="247" spans="5:5" ht="15.75" customHeight="1" x14ac:dyDescent="0.25">
      <c r="E247" s="81"/>
    </row>
    <row r="248" spans="5:5" ht="15.75" customHeight="1" x14ac:dyDescent="0.25">
      <c r="E248" s="81"/>
    </row>
    <row r="249" spans="5:5" ht="15.75" customHeight="1" x14ac:dyDescent="0.25">
      <c r="E249" s="81"/>
    </row>
    <row r="250" spans="5:5" ht="15.75" customHeight="1" x14ac:dyDescent="0.25">
      <c r="E250" s="81"/>
    </row>
    <row r="251" spans="5:5" ht="15.75" customHeight="1" x14ac:dyDescent="0.25">
      <c r="E251" s="81"/>
    </row>
    <row r="252" spans="5:5" ht="15.75" customHeight="1" x14ac:dyDescent="0.25">
      <c r="E252" s="81"/>
    </row>
    <row r="253" spans="5:5" ht="15.75" customHeight="1" x14ac:dyDescent="0.25">
      <c r="E253" s="81"/>
    </row>
    <row r="254" spans="5:5" ht="15.75" customHeight="1" x14ac:dyDescent="0.25">
      <c r="E254" s="81"/>
    </row>
    <row r="255" spans="5:5" ht="15.75" customHeight="1" x14ac:dyDescent="0.25">
      <c r="E255" s="81"/>
    </row>
    <row r="256" spans="5:5" ht="15.75" customHeight="1" x14ac:dyDescent="0.25">
      <c r="E256" s="81"/>
    </row>
    <row r="257" spans="5:5" ht="15.75" customHeight="1" x14ac:dyDescent="0.25">
      <c r="E257" s="81"/>
    </row>
    <row r="258" spans="5:5" ht="15.75" customHeight="1" x14ac:dyDescent="0.25">
      <c r="E258" s="81"/>
    </row>
    <row r="259" spans="5:5" ht="15.75" customHeight="1" x14ac:dyDescent="0.25">
      <c r="E259" s="81"/>
    </row>
    <row r="260" spans="5:5" ht="15.75" customHeight="1" x14ac:dyDescent="0.25">
      <c r="E260" s="81"/>
    </row>
    <row r="261" spans="5:5" ht="15.75" customHeight="1" x14ac:dyDescent="0.25">
      <c r="E261" s="81"/>
    </row>
    <row r="262" spans="5:5" ht="15.75" customHeight="1" x14ac:dyDescent="0.25">
      <c r="E262" s="81"/>
    </row>
    <row r="263" spans="5:5" ht="15.75" customHeight="1" x14ac:dyDescent="0.25">
      <c r="E263" s="81"/>
    </row>
    <row r="264" spans="5:5" ht="15.75" customHeight="1" x14ac:dyDescent="0.25">
      <c r="E264" s="81"/>
    </row>
    <row r="265" spans="5:5" ht="15.75" customHeight="1" x14ac:dyDescent="0.25">
      <c r="E265" s="81"/>
    </row>
    <row r="266" spans="5:5" ht="15.75" customHeight="1" x14ac:dyDescent="0.25">
      <c r="E266" s="81"/>
    </row>
    <row r="267" spans="5:5" ht="15.75" customHeight="1" x14ac:dyDescent="0.25">
      <c r="E267" s="81"/>
    </row>
    <row r="268" spans="5:5" ht="15.75" customHeight="1" x14ac:dyDescent="0.25">
      <c r="E268" s="81"/>
    </row>
    <row r="269" spans="5:5" ht="15.75" customHeight="1" x14ac:dyDescent="0.25">
      <c r="E269" s="81"/>
    </row>
    <row r="270" spans="5:5" ht="15.75" customHeight="1" x14ac:dyDescent="0.25">
      <c r="E270" s="81"/>
    </row>
    <row r="271" spans="5:5" ht="15.75" customHeight="1" x14ac:dyDescent="0.25">
      <c r="E271" s="81"/>
    </row>
    <row r="272" spans="5:5" ht="15.75" customHeight="1" x14ac:dyDescent="0.25">
      <c r="E272" s="81"/>
    </row>
    <row r="273" spans="5:5" ht="15.75" customHeight="1" x14ac:dyDescent="0.25">
      <c r="E273" s="81"/>
    </row>
    <row r="274" spans="5:5" ht="15.75" customHeight="1" x14ac:dyDescent="0.25">
      <c r="E274" s="81"/>
    </row>
    <row r="275" spans="5:5" ht="15.75" customHeight="1" x14ac:dyDescent="0.25">
      <c r="E275" s="81"/>
    </row>
    <row r="276" spans="5:5" ht="15.75" customHeight="1" x14ac:dyDescent="0.25">
      <c r="E276" s="81"/>
    </row>
    <row r="277" spans="5:5" ht="15.75" customHeight="1" x14ac:dyDescent="0.25">
      <c r="E277" s="81"/>
    </row>
    <row r="278" spans="5:5" ht="15.75" customHeight="1" x14ac:dyDescent="0.25">
      <c r="E278" s="81"/>
    </row>
    <row r="279" spans="5:5" ht="15.75" customHeight="1" x14ac:dyDescent="0.25">
      <c r="E279" s="81"/>
    </row>
    <row r="280" spans="5:5" ht="15.75" customHeight="1" x14ac:dyDescent="0.25">
      <c r="E280" s="81"/>
    </row>
    <row r="281" spans="5:5" ht="15.75" customHeight="1" x14ac:dyDescent="0.25">
      <c r="E281" s="81"/>
    </row>
    <row r="282" spans="5:5" ht="15.75" customHeight="1" x14ac:dyDescent="0.25">
      <c r="E282" s="81"/>
    </row>
    <row r="283" spans="5:5" ht="15.75" customHeight="1" x14ac:dyDescent="0.25">
      <c r="E283" s="81"/>
    </row>
    <row r="284" spans="5:5" ht="15.75" customHeight="1" x14ac:dyDescent="0.25">
      <c r="E284" s="81"/>
    </row>
    <row r="285" spans="5:5" ht="15.75" customHeight="1" x14ac:dyDescent="0.25">
      <c r="E285" s="81"/>
    </row>
    <row r="286" spans="5:5" ht="15.75" customHeight="1" x14ac:dyDescent="0.25">
      <c r="E286" s="81"/>
    </row>
    <row r="287" spans="5:5" ht="15.75" customHeight="1" x14ac:dyDescent="0.25">
      <c r="E287" s="81"/>
    </row>
    <row r="288" spans="5:5" ht="15.75" customHeight="1" x14ac:dyDescent="0.25">
      <c r="E288" s="81"/>
    </row>
    <row r="289" spans="5:5" ht="15.75" customHeight="1" x14ac:dyDescent="0.25">
      <c r="E289" s="81"/>
    </row>
    <row r="290" spans="5:5" ht="15.75" customHeight="1" x14ac:dyDescent="0.25">
      <c r="E290" s="81"/>
    </row>
    <row r="291" spans="5:5" ht="15.75" customHeight="1" x14ac:dyDescent="0.25">
      <c r="E291" s="81"/>
    </row>
    <row r="292" spans="5:5" ht="15.75" customHeight="1" x14ac:dyDescent="0.25">
      <c r="E292" s="81"/>
    </row>
    <row r="293" spans="5:5" ht="15.75" customHeight="1" x14ac:dyDescent="0.25">
      <c r="E293" s="81"/>
    </row>
    <row r="294" spans="5:5" ht="15.75" customHeight="1" x14ac:dyDescent="0.25">
      <c r="E294" s="81"/>
    </row>
    <row r="295" spans="5:5" ht="15.75" customHeight="1" x14ac:dyDescent="0.25">
      <c r="E295" s="81"/>
    </row>
    <row r="296" spans="5:5" ht="15.75" customHeight="1" x14ac:dyDescent="0.25">
      <c r="E296" s="81"/>
    </row>
    <row r="297" spans="5:5" ht="15.75" customHeight="1" x14ac:dyDescent="0.25">
      <c r="E297" s="81"/>
    </row>
    <row r="298" spans="5:5" ht="15.75" customHeight="1" x14ac:dyDescent="0.25">
      <c r="E298" s="81"/>
    </row>
    <row r="299" spans="5:5" ht="15.75" customHeight="1" x14ac:dyDescent="0.25">
      <c r="E299" s="81"/>
    </row>
    <row r="300" spans="5:5" ht="15.75" customHeight="1" x14ac:dyDescent="0.25">
      <c r="E300" s="81"/>
    </row>
    <row r="301" spans="5:5" ht="15.75" customHeight="1" x14ac:dyDescent="0.25">
      <c r="E301" s="81"/>
    </row>
    <row r="302" spans="5:5" ht="15.75" customHeight="1" x14ac:dyDescent="0.25">
      <c r="E302" s="81"/>
    </row>
    <row r="303" spans="5:5" ht="15.75" customHeight="1" x14ac:dyDescent="0.25">
      <c r="E303" s="81"/>
    </row>
    <row r="304" spans="5:5" ht="15.75" customHeight="1" x14ac:dyDescent="0.25">
      <c r="E304" s="81"/>
    </row>
    <row r="305" spans="5:5" ht="15.75" customHeight="1" x14ac:dyDescent="0.25">
      <c r="E305" s="81"/>
    </row>
    <row r="306" spans="5:5" ht="15.75" customHeight="1" x14ac:dyDescent="0.25">
      <c r="E306" s="81"/>
    </row>
    <row r="307" spans="5:5" ht="15.75" customHeight="1" x14ac:dyDescent="0.25">
      <c r="E307" s="81"/>
    </row>
    <row r="308" spans="5:5" ht="15.75" customHeight="1" x14ac:dyDescent="0.25">
      <c r="E308" s="81"/>
    </row>
    <row r="309" spans="5:5" ht="15.75" customHeight="1" x14ac:dyDescent="0.25">
      <c r="E309" s="81"/>
    </row>
    <row r="310" spans="5:5" ht="15.75" customHeight="1" x14ac:dyDescent="0.25">
      <c r="E310" s="81"/>
    </row>
    <row r="311" spans="5:5" ht="15.75" customHeight="1" x14ac:dyDescent="0.25">
      <c r="E311" s="81"/>
    </row>
    <row r="312" spans="5:5" ht="15.75" customHeight="1" x14ac:dyDescent="0.25">
      <c r="E312" s="81"/>
    </row>
    <row r="313" spans="5:5" ht="15.75" customHeight="1" x14ac:dyDescent="0.25">
      <c r="E313" s="81"/>
    </row>
    <row r="314" spans="5:5" ht="15.75" customHeight="1" x14ac:dyDescent="0.25">
      <c r="E314" s="81"/>
    </row>
    <row r="315" spans="5:5" ht="15.75" customHeight="1" x14ac:dyDescent="0.25">
      <c r="E315" s="81"/>
    </row>
    <row r="316" spans="5:5" ht="15.75" customHeight="1" x14ac:dyDescent="0.25">
      <c r="E316" s="81"/>
    </row>
    <row r="317" spans="5:5" ht="15.75" customHeight="1" x14ac:dyDescent="0.25">
      <c r="E317" s="81"/>
    </row>
    <row r="318" spans="5:5" ht="15.75" customHeight="1" x14ac:dyDescent="0.25">
      <c r="E318" s="81"/>
    </row>
    <row r="319" spans="5:5" ht="15.75" customHeight="1" x14ac:dyDescent="0.25">
      <c r="E319" s="81"/>
    </row>
    <row r="320" spans="5:5" ht="15.75" customHeight="1" x14ac:dyDescent="0.25">
      <c r="E320" s="81"/>
    </row>
    <row r="321" spans="5:5" ht="15.75" customHeight="1" x14ac:dyDescent="0.25">
      <c r="E321" s="81"/>
    </row>
    <row r="322" spans="5:5" ht="15.75" customHeight="1" x14ac:dyDescent="0.25">
      <c r="E322" s="81"/>
    </row>
    <row r="323" spans="5:5" ht="15.75" customHeight="1" x14ac:dyDescent="0.25">
      <c r="E323" s="81"/>
    </row>
    <row r="324" spans="5:5" ht="15.75" customHeight="1" x14ac:dyDescent="0.25">
      <c r="E324" s="81"/>
    </row>
    <row r="325" spans="5:5" ht="15.75" customHeight="1" x14ac:dyDescent="0.25">
      <c r="E325" s="81"/>
    </row>
    <row r="326" spans="5:5" ht="15.75" customHeight="1" x14ac:dyDescent="0.25">
      <c r="E326" s="81"/>
    </row>
    <row r="327" spans="5:5" ht="15.75" customHeight="1" x14ac:dyDescent="0.25">
      <c r="E327" s="81"/>
    </row>
    <row r="328" spans="5:5" ht="15.75" customHeight="1" x14ac:dyDescent="0.25">
      <c r="E328" s="81"/>
    </row>
    <row r="329" spans="5:5" ht="15.75" customHeight="1" x14ac:dyDescent="0.25">
      <c r="E329" s="81"/>
    </row>
    <row r="330" spans="5:5" ht="15.75" customHeight="1" x14ac:dyDescent="0.25">
      <c r="E330" s="81"/>
    </row>
    <row r="331" spans="5:5" ht="15.75" customHeight="1" x14ac:dyDescent="0.25">
      <c r="E331" s="81"/>
    </row>
    <row r="332" spans="5:5" ht="15.75" customHeight="1" x14ac:dyDescent="0.25">
      <c r="E332" s="81"/>
    </row>
    <row r="333" spans="5:5" ht="15.75" customHeight="1" x14ac:dyDescent="0.25">
      <c r="E333" s="81"/>
    </row>
    <row r="334" spans="5:5" ht="15.75" customHeight="1" x14ac:dyDescent="0.25">
      <c r="E334" s="81"/>
    </row>
    <row r="335" spans="5:5" ht="15.75" customHeight="1" x14ac:dyDescent="0.25">
      <c r="E335" s="81"/>
    </row>
    <row r="336" spans="5:5" ht="15.75" customHeight="1" x14ac:dyDescent="0.25">
      <c r="E336" s="81"/>
    </row>
    <row r="337" spans="5:5" ht="15.75" customHeight="1" x14ac:dyDescent="0.25">
      <c r="E337" s="81"/>
    </row>
    <row r="338" spans="5:5" ht="15.75" customHeight="1" x14ac:dyDescent="0.25">
      <c r="E338" s="81"/>
    </row>
    <row r="339" spans="5:5" ht="15.75" customHeight="1" x14ac:dyDescent="0.25">
      <c r="E339" s="81"/>
    </row>
    <row r="340" spans="5:5" ht="15.75" customHeight="1" x14ac:dyDescent="0.25">
      <c r="E340" s="81"/>
    </row>
    <row r="341" spans="5:5" ht="15.75" customHeight="1" x14ac:dyDescent="0.25">
      <c r="E341" s="81"/>
    </row>
    <row r="342" spans="5:5" ht="15.75" customHeight="1" x14ac:dyDescent="0.25">
      <c r="E342" s="81"/>
    </row>
    <row r="343" spans="5:5" ht="15.75" customHeight="1" x14ac:dyDescent="0.25">
      <c r="E343" s="81"/>
    </row>
    <row r="344" spans="5:5" ht="15.75" customHeight="1" x14ac:dyDescent="0.25">
      <c r="E344" s="81"/>
    </row>
    <row r="345" spans="5:5" ht="15.75" customHeight="1" x14ac:dyDescent="0.25">
      <c r="E345" s="81"/>
    </row>
    <row r="346" spans="5:5" ht="15.75" customHeight="1" x14ac:dyDescent="0.25">
      <c r="E346" s="81"/>
    </row>
    <row r="347" spans="5:5" ht="15.75" customHeight="1" x14ac:dyDescent="0.25">
      <c r="E347" s="81"/>
    </row>
    <row r="348" spans="5:5" ht="15.75" customHeight="1" x14ac:dyDescent="0.25">
      <c r="E348" s="81"/>
    </row>
    <row r="349" spans="5:5" ht="15.75" customHeight="1" x14ac:dyDescent="0.25">
      <c r="E349" s="81"/>
    </row>
    <row r="350" spans="5:5" ht="15.75" customHeight="1" x14ac:dyDescent="0.25">
      <c r="E350" s="81"/>
    </row>
    <row r="351" spans="5:5" ht="15.75" customHeight="1" x14ac:dyDescent="0.25">
      <c r="E351" s="81"/>
    </row>
    <row r="352" spans="5:5" ht="15.75" customHeight="1" x14ac:dyDescent="0.25">
      <c r="E352" s="81"/>
    </row>
    <row r="353" spans="5:5" ht="15.75" customHeight="1" x14ac:dyDescent="0.25">
      <c r="E353" s="81"/>
    </row>
    <row r="354" spans="5:5" ht="15.75" customHeight="1" x14ac:dyDescent="0.25">
      <c r="E354" s="81"/>
    </row>
    <row r="355" spans="5:5" ht="15.75" customHeight="1" x14ac:dyDescent="0.25">
      <c r="E355" s="81"/>
    </row>
    <row r="356" spans="5:5" ht="15.75" customHeight="1" x14ac:dyDescent="0.25">
      <c r="E356" s="81"/>
    </row>
    <row r="357" spans="5:5" ht="15.75" customHeight="1" x14ac:dyDescent="0.25">
      <c r="E357" s="81"/>
    </row>
    <row r="358" spans="5:5" ht="15.75" customHeight="1" x14ac:dyDescent="0.25">
      <c r="E358" s="81"/>
    </row>
    <row r="359" spans="5:5" ht="15.75" customHeight="1" x14ac:dyDescent="0.25">
      <c r="E359" s="81"/>
    </row>
    <row r="360" spans="5:5" ht="15.75" customHeight="1" x14ac:dyDescent="0.25">
      <c r="E360" s="81"/>
    </row>
    <row r="361" spans="5:5" ht="15.75" customHeight="1" x14ac:dyDescent="0.25">
      <c r="E361" s="81"/>
    </row>
    <row r="362" spans="5:5" ht="15.75" customHeight="1" x14ac:dyDescent="0.25">
      <c r="E362" s="81"/>
    </row>
    <row r="363" spans="5:5" ht="15.75" customHeight="1" x14ac:dyDescent="0.25">
      <c r="E363" s="81"/>
    </row>
    <row r="364" spans="5:5" ht="15.75" customHeight="1" x14ac:dyDescent="0.25">
      <c r="E364" s="81"/>
    </row>
    <row r="365" spans="5:5" ht="15.75" customHeight="1" x14ac:dyDescent="0.25">
      <c r="E365" s="81"/>
    </row>
    <row r="366" spans="5:5" ht="15.75" customHeight="1" x14ac:dyDescent="0.25">
      <c r="E366" s="81"/>
    </row>
    <row r="367" spans="5:5" ht="15.75" customHeight="1" x14ac:dyDescent="0.25">
      <c r="E367" s="81"/>
    </row>
    <row r="368" spans="5:5" ht="15.75" customHeight="1" x14ac:dyDescent="0.25">
      <c r="E368" s="81"/>
    </row>
    <row r="369" spans="5:5" ht="15.75" customHeight="1" x14ac:dyDescent="0.25">
      <c r="E369" s="81"/>
    </row>
    <row r="370" spans="5:5" ht="15.75" customHeight="1" x14ac:dyDescent="0.25">
      <c r="E370" s="81"/>
    </row>
    <row r="371" spans="5:5" ht="15.75" customHeight="1" x14ac:dyDescent="0.25">
      <c r="E371" s="81"/>
    </row>
    <row r="372" spans="5:5" ht="15.75" customHeight="1" x14ac:dyDescent="0.25">
      <c r="E372" s="81"/>
    </row>
    <row r="373" spans="5:5" ht="15.75" customHeight="1" x14ac:dyDescent="0.25">
      <c r="E373" s="81"/>
    </row>
    <row r="374" spans="5:5" ht="15.75" customHeight="1" x14ac:dyDescent="0.25">
      <c r="E374" s="81"/>
    </row>
    <row r="375" spans="5:5" ht="15.75" customHeight="1" x14ac:dyDescent="0.25">
      <c r="E375" s="81"/>
    </row>
    <row r="376" spans="5:5" ht="15.75" customHeight="1" x14ac:dyDescent="0.25">
      <c r="E376" s="81"/>
    </row>
    <row r="377" spans="5:5" ht="15.75" customHeight="1" x14ac:dyDescent="0.25">
      <c r="E377" s="81"/>
    </row>
    <row r="378" spans="5:5" ht="15.75" customHeight="1" x14ac:dyDescent="0.25">
      <c r="E378" s="81"/>
    </row>
    <row r="379" spans="5:5" ht="15.75" customHeight="1" x14ac:dyDescent="0.25">
      <c r="E379" s="81"/>
    </row>
    <row r="380" spans="5:5" ht="15.75" customHeight="1" x14ac:dyDescent="0.25">
      <c r="E380" s="81"/>
    </row>
    <row r="381" spans="5:5" ht="15.75" customHeight="1" x14ac:dyDescent="0.25">
      <c r="E381" s="81"/>
    </row>
    <row r="382" spans="5:5" ht="15.75" customHeight="1" x14ac:dyDescent="0.25">
      <c r="E382" s="81"/>
    </row>
    <row r="383" spans="5:5" ht="15.75" customHeight="1" x14ac:dyDescent="0.25">
      <c r="E383" s="81"/>
    </row>
    <row r="384" spans="5:5" ht="15.75" customHeight="1" x14ac:dyDescent="0.25">
      <c r="E384" s="81"/>
    </row>
    <row r="385" spans="5:5" ht="15.75" customHeight="1" x14ac:dyDescent="0.25">
      <c r="E385" s="81"/>
    </row>
    <row r="386" spans="5:5" ht="15.75" customHeight="1" x14ac:dyDescent="0.25">
      <c r="E386" s="81"/>
    </row>
    <row r="387" spans="5:5" ht="15.75" customHeight="1" x14ac:dyDescent="0.25">
      <c r="E387" s="81"/>
    </row>
    <row r="388" spans="5:5" ht="15.75" customHeight="1" x14ac:dyDescent="0.25">
      <c r="E388" s="81"/>
    </row>
    <row r="389" spans="5:5" ht="15.75" customHeight="1" x14ac:dyDescent="0.25">
      <c r="E389" s="81"/>
    </row>
    <row r="390" spans="5:5" ht="15.75" customHeight="1" x14ac:dyDescent="0.25">
      <c r="E390" s="81"/>
    </row>
    <row r="391" spans="5:5" ht="15.75" customHeight="1" x14ac:dyDescent="0.25">
      <c r="E391" s="81"/>
    </row>
    <row r="392" spans="5:5" ht="15.75" customHeight="1" x14ac:dyDescent="0.25">
      <c r="E392" s="81"/>
    </row>
    <row r="393" spans="5:5" ht="15.75" customHeight="1" x14ac:dyDescent="0.25">
      <c r="E393" s="81"/>
    </row>
    <row r="394" spans="5:5" ht="15.75" customHeight="1" x14ac:dyDescent="0.25">
      <c r="E394" s="81"/>
    </row>
    <row r="395" spans="5:5" ht="15.75" customHeight="1" x14ac:dyDescent="0.25">
      <c r="E395" s="81"/>
    </row>
    <row r="396" spans="5:5" ht="15.75" customHeight="1" x14ac:dyDescent="0.25">
      <c r="E396" s="81"/>
    </row>
    <row r="397" spans="5:5" ht="15.75" customHeight="1" x14ac:dyDescent="0.25">
      <c r="E397" s="81"/>
    </row>
    <row r="398" spans="5:5" ht="15.75" customHeight="1" x14ac:dyDescent="0.25">
      <c r="E398" s="81"/>
    </row>
    <row r="399" spans="5:5" ht="15.75" customHeight="1" x14ac:dyDescent="0.25">
      <c r="E399" s="81"/>
    </row>
    <row r="400" spans="5:5" ht="15.75" customHeight="1" x14ac:dyDescent="0.25">
      <c r="E400" s="81"/>
    </row>
    <row r="401" spans="5:5" ht="15.75" customHeight="1" x14ac:dyDescent="0.25">
      <c r="E401" s="81"/>
    </row>
    <row r="402" spans="5:5" ht="15.75" customHeight="1" x14ac:dyDescent="0.25">
      <c r="E402" s="81"/>
    </row>
    <row r="403" spans="5:5" ht="15.75" customHeight="1" x14ac:dyDescent="0.25">
      <c r="E403" s="81"/>
    </row>
    <row r="404" spans="5:5" ht="15.75" customHeight="1" x14ac:dyDescent="0.25">
      <c r="E404" s="81"/>
    </row>
    <row r="405" spans="5:5" ht="15.75" customHeight="1" x14ac:dyDescent="0.25">
      <c r="E405" s="81"/>
    </row>
    <row r="406" spans="5:5" ht="15.75" customHeight="1" x14ac:dyDescent="0.25">
      <c r="E406" s="81"/>
    </row>
    <row r="407" spans="5:5" ht="15.75" customHeight="1" x14ac:dyDescent="0.25">
      <c r="E407" s="81"/>
    </row>
    <row r="408" spans="5:5" ht="15.75" customHeight="1" x14ac:dyDescent="0.25">
      <c r="E408" s="81"/>
    </row>
    <row r="409" spans="5:5" ht="15.75" customHeight="1" x14ac:dyDescent="0.25">
      <c r="E409" s="81"/>
    </row>
    <row r="410" spans="5:5" ht="15.75" customHeight="1" x14ac:dyDescent="0.25">
      <c r="E410" s="81"/>
    </row>
    <row r="411" spans="5:5" ht="15.75" customHeight="1" x14ac:dyDescent="0.25">
      <c r="E411" s="81"/>
    </row>
    <row r="412" spans="5:5" ht="15.75" customHeight="1" x14ac:dyDescent="0.25">
      <c r="E412" s="81"/>
    </row>
    <row r="413" spans="5:5" ht="15.75" customHeight="1" x14ac:dyDescent="0.25">
      <c r="E413" s="81"/>
    </row>
    <row r="414" spans="5:5" ht="15.75" customHeight="1" x14ac:dyDescent="0.25">
      <c r="E414" s="81"/>
    </row>
    <row r="415" spans="5:5" ht="15.75" customHeight="1" x14ac:dyDescent="0.25">
      <c r="E415" s="81"/>
    </row>
    <row r="416" spans="5:5" ht="15.75" customHeight="1" x14ac:dyDescent="0.25">
      <c r="E416" s="81"/>
    </row>
    <row r="417" spans="5:5" ht="15.75" customHeight="1" x14ac:dyDescent="0.25">
      <c r="E417" s="81"/>
    </row>
    <row r="418" spans="5:5" ht="15.75" customHeight="1" x14ac:dyDescent="0.25">
      <c r="E418" s="81"/>
    </row>
    <row r="419" spans="5:5" ht="15.75" customHeight="1" x14ac:dyDescent="0.25">
      <c r="E419" s="81"/>
    </row>
    <row r="420" spans="5:5" ht="15.75" customHeight="1" x14ac:dyDescent="0.25">
      <c r="E420" s="81"/>
    </row>
    <row r="421" spans="5:5" ht="15.75" customHeight="1" x14ac:dyDescent="0.25">
      <c r="E421" s="81"/>
    </row>
    <row r="422" spans="5:5" ht="15.75" customHeight="1" x14ac:dyDescent="0.25">
      <c r="E422" s="81"/>
    </row>
    <row r="423" spans="5:5" ht="15.75" customHeight="1" x14ac:dyDescent="0.25">
      <c r="E423" s="81"/>
    </row>
    <row r="424" spans="5:5" ht="15.75" customHeight="1" x14ac:dyDescent="0.25">
      <c r="E424" s="81"/>
    </row>
    <row r="425" spans="5:5" ht="15.75" customHeight="1" x14ac:dyDescent="0.25">
      <c r="E425" s="81"/>
    </row>
    <row r="426" spans="5:5" ht="15.75" customHeight="1" x14ac:dyDescent="0.25">
      <c r="E426" s="81"/>
    </row>
    <row r="427" spans="5:5" ht="15.75" customHeight="1" x14ac:dyDescent="0.25">
      <c r="E427" s="81"/>
    </row>
    <row r="428" spans="5:5" ht="15.75" customHeight="1" x14ac:dyDescent="0.25">
      <c r="E428" s="81"/>
    </row>
    <row r="429" spans="5:5" ht="15.75" customHeight="1" x14ac:dyDescent="0.25">
      <c r="E429" s="81"/>
    </row>
    <row r="430" spans="5:5" ht="15.75" customHeight="1" x14ac:dyDescent="0.25">
      <c r="E430" s="81"/>
    </row>
    <row r="431" spans="5:5" ht="15.75" customHeight="1" x14ac:dyDescent="0.25">
      <c r="E431" s="81"/>
    </row>
    <row r="432" spans="5:5" ht="15.75" customHeight="1" x14ac:dyDescent="0.25">
      <c r="E432" s="81"/>
    </row>
    <row r="433" spans="5:5" ht="15.75" customHeight="1" x14ac:dyDescent="0.25">
      <c r="E433" s="81"/>
    </row>
    <row r="434" spans="5:5" ht="15.75" customHeight="1" x14ac:dyDescent="0.25">
      <c r="E434" s="81"/>
    </row>
    <row r="435" spans="5:5" ht="15.75" customHeight="1" x14ac:dyDescent="0.25">
      <c r="E435" s="81"/>
    </row>
    <row r="436" spans="5:5" ht="15.75" customHeight="1" x14ac:dyDescent="0.25">
      <c r="E436" s="81"/>
    </row>
    <row r="437" spans="5:5" ht="15.75" customHeight="1" x14ac:dyDescent="0.25">
      <c r="E437" s="81"/>
    </row>
    <row r="438" spans="5:5" ht="15.75" customHeight="1" x14ac:dyDescent="0.25">
      <c r="E438" s="81"/>
    </row>
    <row r="439" spans="5:5" ht="15.75" customHeight="1" x14ac:dyDescent="0.25">
      <c r="E439" s="81"/>
    </row>
    <row r="440" spans="5:5" ht="15.75" customHeight="1" x14ac:dyDescent="0.25">
      <c r="E440" s="81"/>
    </row>
    <row r="441" spans="5:5" ht="15.75" customHeight="1" x14ac:dyDescent="0.25">
      <c r="E441" s="81"/>
    </row>
    <row r="442" spans="5:5" ht="15.75" customHeight="1" x14ac:dyDescent="0.25">
      <c r="E442" s="81"/>
    </row>
    <row r="443" spans="5:5" ht="15.75" customHeight="1" x14ac:dyDescent="0.25">
      <c r="E443" s="81"/>
    </row>
    <row r="444" spans="5:5" ht="15.75" customHeight="1" x14ac:dyDescent="0.25">
      <c r="E444" s="81"/>
    </row>
    <row r="445" spans="5:5" ht="15.75" customHeight="1" x14ac:dyDescent="0.25">
      <c r="E445" s="81"/>
    </row>
    <row r="446" spans="5:5" ht="15.75" customHeight="1" x14ac:dyDescent="0.25">
      <c r="E446" s="81"/>
    </row>
    <row r="447" spans="5:5" ht="15.75" customHeight="1" x14ac:dyDescent="0.25">
      <c r="E447" s="81"/>
    </row>
    <row r="448" spans="5:5" ht="15.75" customHeight="1" x14ac:dyDescent="0.25">
      <c r="E448" s="81"/>
    </row>
    <row r="449" spans="5:5" ht="15.75" customHeight="1" x14ac:dyDescent="0.25">
      <c r="E449" s="81"/>
    </row>
    <row r="450" spans="5:5" ht="15.75" customHeight="1" x14ac:dyDescent="0.25">
      <c r="E450" s="81"/>
    </row>
    <row r="451" spans="5:5" ht="15.75" customHeight="1" x14ac:dyDescent="0.25">
      <c r="E451" s="81"/>
    </row>
    <row r="452" spans="5:5" ht="15.75" customHeight="1" x14ac:dyDescent="0.25">
      <c r="E452" s="81"/>
    </row>
    <row r="453" spans="5:5" ht="15.75" customHeight="1" x14ac:dyDescent="0.25">
      <c r="E453" s="81"/>
    </row>
    <row r="454" spans="5:5" ht="15.75" customHeight="1" x14ac:dyDescent="0.25">
      <c r="E454" s="81"/>
    </row>
    <row r="455" spans="5:5" ht="15.75" customHeight="1" x14ac:dyDescent="0.25">
      <c r="E455" s="81"/>
    </row>
    <row r="456" spans="5:5" ht="15.75" customHeight="1" x14ac:dyDescent="0.25">
      <c r="E456" s="81"/>
    </row>
    <row r="457" spans="5:5" ht="15.75" customHeight="1" x14ac:dyDescent="0.25">
      <c r="E457" s="81"/>
    </row>
    <row r="458" spans="5:5" ht="15.75" customHeight="1" x14ac:dyDescent="0.25">
      <c r="E458" s="81"/>
    </row>
    <row r="459" spans="5:5" ht="15.75" customHeight="1" x14ac:dyDescent="0.25">
      <c r="E459" s="81"/>
    </row>
    <row r="460" spans="5:5" ht="15.75" customHeight="1" x14ac:dyDescent="0.25">
      <c r="E460" s="81"/>
    </row>
    <row r="461" spans="5:5" ht="15.75" customHeight="1" x14ac:dyDescent="0.25">
      <c r="E461" s="81"/>
    </row>
    <row r="462" spans="5:5" ht="15.75" customHeight="1" x14ac:dyDescent="0.25">
      <c r="E462" s="81"/>
    </row>
    <row r="463" spans="5:5" ht="15.75" customHeight="1" x14ac:dyDescent="0.25">
      <c r="E463" s="81"/>
    </row>
    <row r="464" spans="5:5" ht="15.75" customHeight="1" x14ac:dyDescent="0.25">
      <c r="E464" s="81"/>
    </row>
    <row r="465" spans="5:5" ht="15.75" customHeight="1" x14ac:dyDescent="0.25">
      <c r="E465" s="81"/>
    </row>
    <row r="466" spans="5:5" ht="15.75" customHeight="1" x14ac:dyDescent="0.25">
      <c r="E466" s="81"/>
    </row>
    <row r="467" spans="5:5" ht="15.75" customHeight="1" x14ac:dyDescent="0.25">
      <c r="E467" s="81"/>
    </row>
    <row r="468" spans="5:5" ht="15.75" customHeight="1" x14ac:dyDescent="0.25">
      <c r="E468" s="81"/>
    </row>
    <row r="469" spans="5:5" ht="15.75" customHeight="1" x14ac:dyDescent="0.25">
      <c r="E469" s="81"/>
    </row>
    <row r="470" spans="5:5" ht="15.75" customHeight="1" x14ac:dyDescent="0.25">
      <c r="E470" s="81"/>
    </row>
    <row r="471" spans="5:5" ht="15.75" customHeight="1" x14ac:dyDescent="0.25">
      <c r="E471" s="81"/>
    </row>
    <row r="472" spans="5:5" ht="15.75" customHeight="1" x14ac:dyDescent="0.25">
      <c r="E472" s="81"/>
    </row>
    <row r="473" spans="5:5" ht="15.75" customHeight="1" x14ac:dyDescent="0.25">
      <c r="E473" s="81"/>
    </row>
    <row r="474" spans="5:5" ht="15.75" customHeight="1" x14ac:dyDescent="0.25">
      <c r="E474" s="81"/>
    </row>
    <row r="475" spans="5:5" ht="15.75" customHeight="1" x14ac:dyDescent="0.25">
      <c r="E475" s="81"/>
    </row>
    <row r="476" spans="5:5" ht="15.75" customHeight="1" x14ac:dyDescent="0.25">
      <c r="E476" s="81"/>
    </row>
    <row r="477" spans="5:5" ht="15.75" customHeight="1" x14ac:dyDescent="0.25">
      <c r="E477" s="81"/>
    </row>
    <row r="478" spans="5:5" ht="15.75" customHeight="1" x14ac:dyDescent="0.25">
      <c r="E478" s="81"/>
    </row>
    <row r="479" spans="5:5" ht="15.75" customHeight="1" x14ac:dyDescent="0.25">
      <c r="E479" s="81"/>
    </row>
    <row r="480" spans="5:5" ht="15.75" customHeight="1" x14ac:dyDescent="0.25">
      <c r="E480" s="81"/>
    </row>
    <row r="481" spans="5:5" ht="15.75" customHeight="1" x14ac:dyDescent="0.25">
      <c r="E481" s="81"/>
    </row>
    <row r="482" spans="5:5" ht="15.75" customHeight="1" x14ac:dyDescent="0.25">
      <c r="E482" s="81"/>
    </row>
    <row r="483" spans="5:5" ht="15.75" customHeight="1" x14ac:dyDescent="0.25">
      <c r="E483" s="81"/>
    </row>
    <row r="484" spans="5:5" ht="15.75" customHeight="1" x14ac:dyDescent="0.25">
      <c r="E484" s="81"/>
    </row>
    <row r="485" spans="5:5" ht="15.75" customHeight="1" x14ac:dyDescent="0.25">
      <c r="E485" s="81"/>
    </row>
    <row r="486" spans="5:5" ht="15.75" customHeight="1" x14ac:dyDescent="0.25">
      <c r="E486" s="81"/>
    </row>
    <row r="487" spans="5:5" ht="15.75" customHeight="1" x14ac:dyDescent="0.25">
      <c r="E487" s="81"/>
    </row>
    <row r="488" spans="5:5" ht="15.75" customHeight="1" x14ac:dyDescent="0.25">
      <c r="E488" s="81"/>
    </row>
    <row r="489" spans="5:5" ht="15.75" customHeight="1" x14ac:dyDescent="0.25">
      <c r="E489" s="81"/>
    </row>
    <row r="490" spans="5:5" ht="15.75" customHeight="1" x14ac:dyDescent="0.25">
      <c r="E490" s="81"/>
    </row>
    <row r="491" spans="5:5" ht="15.75" customHeight="1" x14ac:dyDescent="0.25">
      <c r="E491" s="81"/>
    </row>
    <row r="492" spans="5:5" ht="15.75" customHeight="1" x14ac:dyDescent="0.25">
      <c r="E492" s="81"/>
    </row>
    <row r="493" spans="5:5" ht="15.75" customHeight="1" x14ac:dyDescent="0.25">
      <c r="E493" s="81"/>
    </row>
    <row r="494" spans="5:5" ht="15.75" customHeight="1" x14ac:dyDescent="0.25">
      <c r="E494" s="81"/>
    </row>
    <row r="495" spans="5:5" ht="15.75" customHeight="1" x14ac:dyDescent="0.25">
      <c r="E495" s="81"/>
    </row>
    <row r="496" spans="5:5" ht="15.75" customHeight="1" x14ac:dyDescent="0.25">
      <c r="E496" s="81"/>
    </row>
    <row r="497" spans="5:5" ht="15.75" customHeight="1" x14ac:dyDescent="0.25">
      <c r="E497" s="81"/>
    </row>
    <row r="498" spans="5:5" ht="15.75" customHeight="1" x14ac:dyDescent="0.25">
      <c r="E498" s="81"/>
    </row>
    <row r="499" spans="5:5" ht="15.75" customHeight="1" x14ac:dyDescent="0.25">
      <c r="E499" s="81"/>
    </row>
    <row r="500" spans="5:5" ht="15.75" customHeight="1" x14ac:dyDescent="0.25">
      <c r="E500" s="81"/>
    </row>
    <row r="501" spans="5:5" ht="15.75" customHeight="1" x14ac:dyDescent="0.25">
      <c r="E501" s="81"/>
    </row>
    <row r="502" spans="5:5" ht="15.75" customHeight="1" x14ac:dyDescent="0.25">
      <c r="E502" s="81"/>
    </row>
    <row r="503" spans="5:5" ht="15.75" customHeight="1" x14ac:dyDescent="0.25">
      <c r="E503" s="81"/>
    </row>
    <row r="504" spans="5:5" ht="15.75" customHeight="1" x14ac:dyDescent="0.25">
      <c r="E504" s="81"/>
    </row>
    <row r="505" spans="5:5" ht="15.75" customHeight="1" x14ac:dyDescent="0.25">
      <c r="E505" s="81"/>
    </row>
    <row r="506" spans="5:5" ht="15.75" customHeight="1" x14ac:dyDescent="0.25">
      <c r="E506" s="81"/>
    </row>
    <row r="507" spans="5:5" ht="15.75" customHeight="1" x14ac:dyDescent="0.25">
      <c r="E507" s="81"/>
    </row>
    <row r="508" spans="5:5" ht="15.75" customHeight="1" x14ac:dyDescent="0.25">
      <c r="E508" s="81"/>
    </row>
    <row r="509" spans="5:5" ht="15.75" customHeight="1" x14ac:dyDescent="0.25">
      <c r="E509" s="81"/>
    </row>
    <row r="510" spans="5:5" ht="15.75" customHeight="1" x14ac:dyDescent="0.25">
      <c r="E510" s="81"/>
    </row>
    <row r="511" spans="5:5" ht="15.75" customHeight="1" x14ac:dyDescent="0.25">
      <c r="E511" s="81"/>
    </row>
    <row r="512" spans="5:5" ht="15.75" customHeight="1" x14ac:dyDescent="0.25">
      <c r="E512" s="81"/>
    </row>
    <row r="513" spans="5:5" ht="15.75" customHeight="1" x14ac:dyDescent="0.25">
      <c r="E513" s="81"/>
    </row>
    <row r="514" spans="5:5" ht="15.75" customHeight="1" x14ac:dyDescent="0.25">
      <c r="E514" s="81"/>
    </row>
    <row r="515" spans="5:5" ht="15.75" customHeight="1" x14ac:dyDescent="0.25">
      <c r="E515" s="81"/>
    </row>
    <row r="516" spans="5:5" ht="15.75" customHeight="1" x14ac:dyDescent="0.25">
      <c r="E516" s="81"/>
    </row>
    <row r="517" spans="5:5" ht="15.75" customHeight="1" x14ac:dyDescent="0.25">
      <c r="E517" s="81"/>
    </row>
    <row r="518" spans="5:5" ht="15.75" customHeight="1" x14ac:dyDescent="0.25">
      <c r="E518" s="81"/>
    </row>
    <row r="519" spans="5:5" ht="15.75" customHeight="1" x14ac:dyDescent="0.25">
      <c r="E519" s="81"/>
    </row>
    <row r="520" spans="5:5" ht="15.75" customHeight="1" x14ac:dyDescent="0.25">
      <c r="E520" s="81"/>
    </row>
    <row r="521" spans="5:5" ht="15.75" customHeight="1" x14ac:dyDescent="0.25">
      <c r="E521" s="81"/>
    </row>
    <row r="522" spans="5:5" ht="15.75" customHeight="1" x14ac:dyDescent="0.25">
      <c r="E522" s="81"/>
    </row>
    <row r="523" spans="5:5" ht="15.75" customHeight="1" x14ac:dyDescent="0.25">
      <c r="E523" s="81"/>
    </row>
    <row r="524" spans="5:5" ht="15.75" customHeight="1" x14ac:dyDescent="0.25">
      <c r="E524" s="81"/>
    </row>
    <row r="525" spans="5:5" ht="15.75" customHeight="1" x14ac:dyDescent="0.25">
      <c r="E525" s="81"/>
    </row>
    <row r="526" spans="5:5" ht="15.75" customHeight="1" x14ac:dyDescent="0.25">
      <c r="E526" s="81"/>
    </row>
    <row r="527" spans="5:5" ht="15.75" customHeight="1" x14ac:dyDescent="0.25">
      <c r="E527" s="81"/>
    </row>
    <row r="528" spans="5:5" ht="15.75" customHeight="1" x14ac:dyDescent="0.25">
      <c r="E528" s="81"/>
    </row>
    <row r="529" spans="5:5" ht="15.75" customHeight="1" x14ac:dyDescent="0.25">
      <c r="E529" s="81"/>
    </row>
    <row r="530" spans="5:5" ht="15.75" customHeight="1" x14ac:dyDescent="0.25">
      <c r="E530" s="81"/>
    </row>
    <row r="531" spans="5:5" ht="15.75" customHeight="1" x14ac:dyDescent="0.25">
      <c r="E531" s="81"/>
    </row>
    <row r="532" spans="5:5" ht="15.75" customHeight="1" x14ac:dyDescent="0.25">
      <c r="E532" s="81"/>
    </row>
    <row r="533" spans="5:5" ht="15.75" customHeight="1" x14ac:dyDescent="0.25">
      <c r="E533" s="81"/>
    </row>
    <row r="534" spans="5:5" ht="15.75" customHeight="1" x14ac:dyDescent="0.25">
      <c r="E534" s="81"/>
    </row>
    <row r="535" spans="5:5" ht="15.75" customHeight="1" x14ac:dyDescent="0.25">
      <c r="E535" s="81"/>
    </row>
    <row r="536" spans="5:5" ht="15.75" customHeight="1" x14ac:dyDescent="0.25">
      <c r="E536" s="81"/>
    </row>
    <row r="537" spans="5:5" ht="15.75" customHeight="1" x14ac:dyDescent="0.25">
      <c r="E537" s="81"/>
    </row>
    <row r="538" spans="5:5" ht="15.75" customHeight="1" x14ac:dyDescent="0.25">
      <c r="E538" s="81"/>
    </row>
    <row r="539" spans="5:5" ht="15.75" customHeight="1" x14ac:dyDescent="0.25">
      <c r="E539" s="81"/>
    </row>
    <row r="540" spans="5:5" ht="15.75" customHeight="1" x14ac:dyDescent="0.25">
      <c r="E540" s="81"/>
    </row>
    <row r="541" spans="5:5" ht="15.75" customHeight="1" x14ac:dyDescent="0.25">
      <c r="E541" s="81"/>
    </row>
    <row r="542" spans="5:5" ht="15.75" customHeight="1" x14ac:dyDescent="0.25">
      <c r="E542" s="81"/>
    </row>
    <row r="543" spans="5:5" ht="15.75" customHeight="1" x14ac:dyDescent="0.25">
      <c r="E543" s="81"/>
    </row>
    <row r="544" spans="5:5" ht="15.75" customHeight="1" x14ac:dyDescent="0.25">
      <c r="E544" s="81"/>
    </row>
    <row r="545" spans="5:5" ht="15.75" customHeight="1" x14ac:dyDescent="0.25">
      <c r="E545" s="81"/>
    </row>
    <row r="546" spans="5:5" ht="15.75" customHeight="1" x14ac:dyDescent="0.25">
      <c r="E546" s="81"/>
    </row>
    <row r="547" spans="5:5" ht="15.75" customHeight="1" x14ac:dyDescent="0.25">
      <c r="E547" s="81"/>
    </row>
    <row r="548" spans="5:5" ht="15.75" customHeight="1" x14ac:dyDescent="0.25">
      <c r="E548" s="81"/>
    </row>
    <row r="549" spans="5:5" ht="15.75" customHeight="1" x14ac:dyDescent="0.25">
      <c r="E549" s="81"/>
    </row>
    <row r="550" spans="5:5" ht="15.75" customHeight="1" x14ac:dyDescent="0.25">
      <c r="E550" s="81"/>
    </row>
    <row r="551" spans="5:5" ht="15.75" customHeight="1" x14ac:dyDescent="0.25">
      <c r="E551" s="81"/>
    </row>
    <row r="552" spans="5:5" ht="15.75" customHeight="1" x14ac:dyDescent="0.25">
      <c r="E552" s="81"/>
    </row>
    <row r="553" spans="5:5" ht="15.75" customHeight="1" x14ac:dyDescent="0.25">
      <c r="E553" s="81"/>
    </row>
    <row r="554" spans="5:5" ht="15.75" customHeight="1" x14ac:dyDescent="0.25">
      <c r="E554" s="81"/>
    </row>
    <row r="555" spans="5:5" ht="15.75" customHeight="1" x14ac:dyDescent="0.25">
      <c r="E555" s="81"/>
    </row>
    <row r="556" spans="5:5" ht="15.75" customHeight="1" x14ac:dyDescent="0.25">
      <c r="E556" s="81"/>
    </row>
    <row r="557" spans="5:5" ht="15.75" customHeight="1" x14ac:dyDescent="0.25">
      <c r="E557" s="81"/>
    </row>
    <row r="558" spans="5:5" ht="15.75" customHeight="1" x14ac:dyDescent="0.25">
      <c r="E558" s="81"/>
    </row>
    <row r="559" spans="5:5" ht="15.75" customHeight="1" x14ac:dyDescent="0.25">
      <c r="E559" s="81"/>
    </row>
    <row r="560" spans="5:5" ht="15.75" customHeight="1" x14ac:dyDescent="0.25">
      <c r="E560" s="81"/>
    </row>
    <row r="561" spans="5:5" ht="15.75" customHeight="1" x14ac:dyDescent="0.25">
      <c r="E561" s="81"/>
    </row>
    <row r="562" spans="5:5" ht="15.75" customHeight="1" x14ac:dyDescent="0.25">
      <c r="E562" s="81"/>
    </row>
    <row r="563" spans="5:5" ht="15.75" customHeight="1" x14ac:dyDescent="0.25">
      <c r="E563" s="81"/>
    </row>
    <row r="564" spans="5:5" ht="15.75" customHeight="1" x14ac:dyDescent="0.25">
      <c r="E564" s="81"/>
    </row>
    <row r="565" spans="5:5" ht="15.75" customHeight="1" x14ac:dyDescent="0.25">
      <c r="E565" s="81"/>
    </row>
    <row r="566" spans="5:5" ht="15.75" customHeight="1" x14ac:dyDescent="0.25">
      <c r="E566" s="81"/>
    </row>
    <row r="567" spans="5:5" ht="15.75" customHeight="1" x14ac:dyDescent="0.25">
      <c r="E567" s="81"/>
    </row>
    <row r="568" spans="5:5" ht="15.75" customHeight="1" x14ac:dyDescent="0.25">
      <c r="E568" s="81"/>
    </row>
    <row r="569" spans="5:5" ht="15.75" customHeight="1" x14ac:dyDescent="0.25">
      <c r="E569" s="81"/>
    </row>
    <row r="570" spans="5:5" ht="15.75" customHeight="1" x14ac:dyDescent="0.25">
      <c r="E570" s="81"/>
    </row>
    <row r="571" spans="5:5" ht="15.75" customHeight="1" x14ac:dyDescent="0.25">
      <c r="E571" s="81"/>
    </row>
    <row r="572" spans="5:5" ht="15.75" customHeight="1" x14ac:dyDescent="0.25">
      <c r="E572" s="81"/>
    </row>
    <row r="573" spans="5:5" ht="15.75" customHeight="1" x14ac:dyDescent="0.25">
      <c r="E573" s="81"/>
    </row>
    <row r="574" spans="5:5" ht="15.75" customHeight="1" x14ac:dyDescent="0.25">
      <c r="E574" s="81"/>
    </row>
    <row r="575" spans="5:5" ht="15.75" customHeight="1" x14ac:dyDescent="0.25">
      <c r="E575" s="81"/>
    </row>
    <row r="576" spans="5:5" ht="15.75" customHeight="1" x14ac:dyDescent="0.25">
      <c r="E576" s="81"/>
    </row>
    <row r="577" spans="5:5" ht="15.75" customHeight="1" x14ac:dyDescent="0.25">
      <c r="E577" s="81"/>
    </row>
    <row r="578" spans="5:5" ht="15.75" customHeight="1" x14ac:dyDescent="0.25">
      <c r="E578" s="81"/>
    </row>
    <row r="579" spans="5:5" ht="15.75" customHeight="1" x14ac:dyDescent="0.25">
      <c r="E579" s="81"/>
    </row>
    <row r="580" spans="5:5" ht="15.75" customHeight="1" x14ac:dyDescent="0.25">
      <c r="E580" s="81"/>
    </row>
    <row r="581" spans="5:5" ht="15.75" customHeight="1" x14ac:dyDescent="0.25">
      <c r="E581" s="81"/>
    </row>
    <row r="582" spans="5:5" ht="15.75" customHeight="1" x14ac:dyDescent="0.25">
      <c r="E582" s="81"/>
    </row>
    <row r="583" spans="5:5" ht="15.75" customHeight="1" x14ac:dyDescent="0.25">
      <c r="E583" s="81"/>
    </row>
    <row r="584" spans="5:5" ht="15.75" customHeight="1" x14ac:dyDescent="0.25">
      <c r="E584" s="81"/>
    </row>
    <row r="585" spans="5:5" ht="15.75" customHeight="1" x14ac:dyDescent="0.25">
      <c r="E585" s="81"/>
    </row>
    <row r="586" spans="5:5" ht="15.75" customHeight="1" x14ac:dyDescent="0.25">
      <c r="E586" s="81"/>
    </row>
    <row r="587" spans="5:5" ht="15.75" customHeight="1" x14ac:dyDescent="0.25">
      <c r="E587" s="81"/>
    </row>
    <row r="588" spans="5:5" ht="15.75" customHeight="1" x14ac:dyDescent="0.25">
      <c r="E588" s="81"/>
    </row>
    <row r="589" spans="5:5" ht="15.75" customHeight="1" x14ac:dyDescent="0.25">
      <c r="E589" s="81"/>
    </row>
    <row r="590" spans="5:5" ht="15.75" customHeight="1" x14ac:dyDescent="0.25">
      <c r="E590" s="81"/>
    </row>
    <row r="591" spans="5:5" ht="15.75" customHeight="1" x14ac:dyDescent="0.25">
      <c r="E591" s="81"/>
    </row>
    <row r="592" spans="5:5" ht="15.75" customHeight="1" x14ac:dyDescent="0.25">
      <c r="E592" s="81"/>
    </row>
    <row r="593" spans="5:5" ht="15.75" customHeight="1" x14ac:dyDescent="0.25">
      <c r="E593" s="81"/>
    </row>
    <row r="594" spans="5:5" ht="15.75" customHeight="1" x14ac:dyDescent="0.25">
      <c r="E594" s="81"/>
    </row>
    <row r="595" spans="5:5" ht="15.75" customHeight="1" x14ac:dyDescent="0.25">
      <c r="E595" s="81"/>
    </row>
    <row r="596" spans="5:5" ht="15.75" customHeight="1" x14ac:dyDescent="0.25">
      <c r="E596" s="81"/>
    </row>
    <row r="597" spans="5:5" ht="15.75" customHeight="1" x14ac:dyDescent="0.25">
      <c r="E597" s="81"/>
    </row>
    <row r="598" spans="5:5" ht="15.75" customHeight="1" x14ac:dyDescent="0.25">
      <c r="E598" s="81"/>
    </row>
    <row r="599" spans="5:5" ht="15.75" customHeight="1" x14ac:dyDescent="0.25">
      <c r="E599" s="81"/>
    </row>
    <row r="600" spans="5:5" ht="15.75" customHeight="1" x14ac:dyDescent="0.25">
      <c r="E600" s="81"/>
    </row>
    <row r="601" spans="5:5" ht="15.75" customHeight="1" x14ac:dyDescent="0.25">
      <c r="E601" s="81"/>
    </row>
    <row r="602" spans="5:5" ht="15.75" customHeight="1" x14ac:dyDescent="0.25">
      <c r="E602" s="81"/>
    </row>
    <row r="603" spans="5:5" ht="15.75" customHeight="1" x14ac:dyDescent="0.25">
      <c r="E603" s="81"/>
    </row>
    <row r="604" spans="5:5" ht="15.75" customHeight="1" x14ac:dyDescent="0.25">
      <c r="E604" s="81"/>
    </row>
    <row r="605" spans="5:5" ht="15.75" customHeight="1" x14ac:dyDescent="0.25">
      <c r="E605" s="81"/>
    </row>
    <row r="606" spans="5:5" ht="15.75" customHeight="1" x14ac:dyDescent="0.25">
      <c r="E606" s="81"/>
    </row>
    <row r="607" spans="5:5" ht="15.75" customHeight="1" x14ac:dyDescent="0.25">
      <c r="E607" s="81"/>
    </row>
    <row r="608" spans="5:5" ht="15.75" customHeight="1" x14ac:dyDescent="0.25">
      <c r="E608" s="81"/>
    </row>
    <row r="609" spans="5:5" ht="15.75" customHeight="1" x14ac:dyDescent="0.25">
      <c r="E609" s="81"/>
    </row>
    <row r="610" spans="5:5" ht="15.75" customHeight="1" x14ac:dyDescent="0.25">
      <c r="E610" s="81"/>
    </row>
    <row r="611" spans="5:5" ht="15.75" customHeight="1" x14ac:dyDescent="0.25">
      <c r="E611" s="81"/>
    </row>
    <row r="612" spans="5:5" ht="15.75" customHeight="1" x14ac:dyDescent="0.25">
      <c r="E612" s="81"/>
    </row>
    <row r="613" spans="5:5" ht="15.75" customHeight="1" x14ac:dyDescent="0.25">
      <c r="E613" s="81"/>
    </row>
    <row r="614" spans="5:5" ht="15.75" customHeight="1" x14ac:dyDescent="0.25">
      <c r="E614" s="81"/>
    </row>
    <row r="615" spans="5:5" ht="15.75" customHeight="1" x14ac:dyDescent="0.25">
      <c r="E615" s="81"/>
    </row>
    <row r="616" spans="5:5" ht="15.75" customHeight="1" x14ac:dyDescent="0.25">
      <c r="E616" s="81"/>
    </row>
    <row r="617" spans="5:5" ht="15.75" customHeight="1" x14ac:dyDescent="0.25">
      <c r="E617" s="81"/>
    </row>
    <row r="618" spans="5:5" ht="15.75" customHeight="1" x14ac:dyDescent="0.25">
      <c r="E618" s="81"/>
    </row>
    <row r="619" spans="5:5" ht="15.75" customHeight="1" x14ac:dyDescent="0.25">
      <c r="E619" s="81"/>
    </row>
    <row r="620" spans="5:5" ht="15.75" customHeight="1" x14ac:dyDescent="0.25">
      <c r="E620" s="81"/>
    </row>
    <row r="621" spans="5:5" ht="15.75" customHeight="1" x14ac:dyDescent="0.25">
      <c r="E621" s="81"/>
    </row>
    <row r="622" spans="5:5" ht="15.75" customHeight="1" x14ac:dyDescent="0.25">
      <c r="E622" s="81"/>
    </row>
    <row r="623" spans="5:5" ht="15.75" customHeight="1" x14ac:dyDescent="0.25">
      <c r="E623" s="81"/>
    </row>
    <row r="624" spans="5:5" ht="15.75" customHeight="1" x14ac:dyDescent="0.25">
      <c r="E624" s="81"/>
    </row>
    <row r="625" spans="5:5" ht="15.75" customHeight="1" x14ac:dyDescent="0.25">
      <c r="E625" s="81"/>
    </row>
    <row r="626" spans="5:5" ht="15.75" customHeight="1" x14ac:dyDescent="0.25">
      <c r="E626" s="81"/>
    </row>
    <row r="627" spans="5:5" ht="15.75" customHeight="1" x14ac:dyDescent="0.25">
      <c r="E627" s="81"/>
    </row>
    <row r="628" spans="5:5" ht="15.75" customHeight="1" x14ac:dyDescent="0.25">
      <c r="E628" s="81"/>
    </row>
    <row r="629" spans="5:5" ht="15.75" customHeight="1" x14ac:dyDescent="0.25">
      <c r="E629" s="81"/>
    </row>
    <row r="630" spans="5:5" ht="15.75" customHeight="1" x14ac:dyDescent="0.25">
      <c r="E630" s="81"/>
    </row>
    <row r="631" spans="5:5" ht="15.75" customHeight="1" x14ac:dyDescent="0.25">
      <c r="E631" s="81"/>
    </row>
    <row r="632" spans="5:5" ht="15.75" customHeight="1" x14ac:dyDescent="0.25">
      <c r="E632" s="81"/>
    </row>
    <row r="633" spans="5:5" ht="15.75" customHeight="1" x14ac:dyDescent="0.25">
      <c r="E633" s="81"/>
    </row>
    <row r="634" spans="5:5" ht="15.75" customHeight="1" x14ac:dyDescent="0.25">
      <c r="E634" s="81"/>
    </row>
    <row r="635" spans="5:5" ht="15.75" customHeight="1" x14ac:dyDescent="0.25">
      <c r="E635" s="81"/>
    </row>
    <row r="636" spans="5:5" ht="15.75" customHeight="1" x14ac:dyDescent="0.25">
      <c r="E636" s="81"/>
    </row>
    <row r="637" spans="5:5" ht="15.75" customHeight="1" x14ac:dyDescent="0.25">
      <c r="E637" s="81"/>
    </row>
    <row r="638" spans="5:5" ht="15.75" customHeight="1" x14ac:dyDescent="0.25">
      <c r="E638" s="81"/>
    </row>
    <row r="639" spans="5:5" ht="15.75" customHeight="1" x14ac:dyDescent="0.25">
      <c r="E639" s="81"/>
    </row>
    <row r="640" spans="5:5" ht="15.75" customHeight="1" x14ac:dyDescent="0.25">
      <c r="E640" s="81"/>
    </row>
    <row r="641" spans="5:5" ht="15.75" customHeight="1" x14ac:dyDescent="0.25">
      <c r="E641" s="81"/>
    </row>
    <row r="642" spans="5:5" ht="15.75" customHeight="1" x14ac:dyDescent="0.25">
      <c r="E642" s="81"/>
    </row>
    <row r="643" spans="5:5" ht="15.75" customHeight="1" x14ac:dyDescent="0.25">
      <c r="E643" s="81"/>
    </row>
    <row r="644" spans="5:5" ht="15.75" customHeight="1" x14ac:dyDescent="0.25">
      <c r="E644" s="81"/>
    </row>
    <row r="645" spans="5:5" ht="15.75" customHeight="1" x14ac:dyDescent="0.25">
      <c r="E645" s="81"/>
    </row>
    <row r="646" spans="5:5" ht="15.75" customHeight="1" x14ac:dyDescent="0.25">
      <c r="E646" s="81"/>
    </row>
    <row r="647" spans="5:5" ht="15.75" customHeight="1" x14ac:dyDescent="0.25">
      <c r="E647" s="81"/>
    </row>
    <row r="648" spans="5:5" ht="15.75" customHeight="1" x14ac:dyDescent="0.25">
      <c r="E648" s="81"/>
    </row>
    <row r="649" spans="5:5" ht="15.75" customHeight="1" x14ac:dyDescent="0.25">
      <c r="E649" s="81"/>
    </row>
    <row r="650" spans="5:5" ht="15.75" customHeight="1" x14ac:dyDescent="0.25">
      <c r="E650" s="81"/>
    </row>
    <row r="651" spans="5:5" ht="15.75" customHeight="1" x14ac:dyDescent="0.25">
      <c r="E651" s="81"/>
    </row>
    <row r="652" spans="5:5" ht="15.75" customHeight="1" x14ac:dyDescent="0.25">
      <c r="E652" s="81"/>
    </row>
    <row r="653" spans="5:5" ht="15.75" customHeight="1" x14ac:dyDescent="0.25">
      <c r="E653" s="81"/>
    </row>
    <row r="654" spans="5:5" ht="15.75" customHeight="1" x14ac:dyDescent="0.25">
      <c r="E654" s="81"/>
    </row>
    <row r="655" spans="5:5" ht="15.75" customHeight="1" x14ac:dyDescent="0.25">
      <c r="E655" s="81"/>
    </row>
    <row r="656" spans="5:5" ht="15.75" customHeight="1" x14ac:dyDescent="0.25">
      <c r="E656" s="81"/>
    </row>
    <row r="657" spans="5:5" ht="15.75" customHeight="1" x14ac:dyDescent="0.25">
      <c r="E657" s="81"/>
    </row>
    <row r="658" spans="5:5" ht="15.75" customHeight="1" x14ac:dyDescent="0.25">
      <c r="E658" s="81"/>
    </row>
    <row r="659" spans="5:5" ht="15.75" customHeight="1" x14ac:dyDescent="0.25">
      <c r="E659" s="81"/>
    </row>
    <row r="660" spans="5:5" ht="15.75" customHeight="1" x14ac:dyDescent="0.25">
      <c r="E660" s="81"/>
    </row>
    <row r="661" spans="5:5" ht="15.75" customHeight="1" x14ac:dyDescent="0.25">
      <c r="E661" s="81"/>
    </row>
    <row r="662" spans="5:5" ht="15.75" customHeight="1" x14ac:dyDescent="0.25">
      <c r="E662" s="81"/>
    </row>
    <row r="663" spans="5:5" ht="15.75" customHeight="1" x14ac:dyDescent="0.25">
      <c r="E663" s="81"/>
    </row>
    <row r="664" spans="5:5" ht="15.75" customHeight="1" x14ac:dyDescent="0.25">
      <c r="E664" s="81"/>
    </row>
    <row r="665" spans="5:5" ht="15.75" customHeight="1" x14ac:dyDescent="0.25">
      <c r="E665" s="81"/>
    </row>
    <row r="666" spans="5:5" ht="15.75" customHeight="1" x14ac:dyDescent="0.25">
      <c r="E666" s="81"/>
    </row>
    <row r="667" spans="5:5" ht="15.75" customHeight="1" x14ac:dyDescent="0.25">
      <c r="E667" s="81"/>
    </row>
    <row r="668" spans="5:5" ht="15.75" customHeight="1" x14ac:dyDescent="0.25">
      <c r="E668" s="81"/>
    </row>
    <row r="669" spans="5:5" ht="15.75" customHeight="1" x14ac:dyDescent="0.25">
      <c r="E669" s="81"/>
    </row>
    <row r="670" spans="5:5" ht="15.75" customHeight="1" x14ac:dyDescent="0.25">
      <c r="E670" s="81"/>
    </row>
    <row r="671" spans="5:5" ht="15.75" customHeight="1" x14ac:dyDescent="0.25">
      <c r="E671" s="81"/>
    </row>
    <row r="672" spans="5:5" ht="15.75" customHeight="1" x14ac:dyDescent="0.25">
      <c r="E672" s="81"/>
    </row>
    <row r="673" spans="5:5" ht="15.75" customHeight="1" x14ac:dyDescent="0.25">
      <c r="E673" s="81"/>
    </row>
    <row r="674" spans="5:5" ht="15.75" customHeight="1" x14ac:dyDescent="0.25">
      <c r="E674" s="81"/>
    </row>
    <row r="675" spans="5:5" ht="15.75" customHeight="1" x14ac:dyDescent="0.25">
      <c r="E675" s="81"/>
    </row>
    <row r="676" spans="5:5" ht="15.75" customHeight="1" x14ac:dyDescent="0.25">
      <c r="E676" s="81"/>
    </row>
    <row r="677" spans="5:5" ht="15.75" customHeight="1" x14ac:dyDescent="0.25">
      <c r="E677" s="81"/>
    </row>
    <row r="678" spans="5:5" ht="15.75" customHeight="1" x14ac:dyDescent="0.25">
      <c r="E678" s="81"/>
    </row>
    <row r="679" spans="5:5" ht="15.75" customHeight="1" x14ac:dyDescent="0.25">
      <c r="E679" s="81"/>
    </row>
    <row r="680" spans="5:5" ht="15.75" customHeight="1" x14ac:dyDescent="0.25">
      <c r="E680" s="81"/>
    </row>
    <row r="681" spans="5:5" ht="15.75" customHeight="1" x14ac:dyDescent="0.25">
      <c r="E681" s="81"/>
    </row>
    <row r="682" spans="5:5" ht="15.75" customHeight="1" x14ac:dyDescent="0.25">
      <c r="E682" s="81"/>
    </row>
    <row r="683" spans="5:5" ht="15.75" customHeight="1" x14ac:dyDescent="0.25">
      <c r="E683" s="81"/>
    </row>
    <row r="684" spans="5:5" ht="15.75" customHeight="1" x14ac:dyDescent="0.25">
      <c r="E684" s="81"/>
    </row>
    <row r="685" spans="5:5" ht="15.75" customHeight="1" x14ac:dyDescent="0.25">
      <c r="E685" s="81"/>
    </row>
    <row r="686" spans="5:5" ht="15.75" customHeight="1" x14ac:dyDescent="0.25">
      <c r="E686" s="81"/>
    </row>
    <row r="687" spans="5:5" ht="15.75" customHeight="1" x14ac:dyDescent="0.25">
      <c r="E687" s="81"/>
    </row>
    <row r="688" spans="5:5" ht="15.75" customHeight="1" x14ac:dyDescent="0.25">
      <c r="E688" s="81"/>
    </row>
    <row r="689" spans="5:5" ht="15.75" customHeight="1" x14ac:dyDescent="0.25">
      <c r="E689" s="81"/>
    </row>
    <row r="690" spans="5:5" ht="15.75" customHeight="1" x14ac:dyDescent="0.25">
      <c r="E690" s="81"/>
    </row>
    <row r="691" spans="5:5" ht="15.75" customHeight="1" x14ac:dyDescent="0.25">
      <c r="E691" s="81"/>
    </row>
    <row r="692" spans="5:5" ht="15.75" customHeight="1" x14ac:dyDescent="0.25">
      <c r="E692" s="81"/>
    </row>
    <row r="693" spans="5:5" ht="15.75" customHeight="1" x14ac:dyDescent="0.25">
      <c r="E693" s="81"/>
    </row>
    <row r="694" spans="5:5" ht="15.75" customHeight="1" x14ac:dyDescent="0.25">
      <c r="E694" s="81"/>
    </row>
    <row r="695" spans="5:5" ht="15.75" customHeight="1" x14ac:dyDescent="0.25">
      <c r="E695" s="81"/>
    </row>
    <row r="696" spans="5:5" ht="15.75" customHeight="1" x14ac:dyDescent="0.25">
      <c r="E696" s="81"/>
    </row>
    <row r="697" spans="5:5" ht="15.75" customHeight="1" x14ac:dyDescent="0.25">
      <c r="E697" s="81"/>
    </row>
    <row r="698" spans="5:5" ht="15.75" customHeight="1" x14ac:dyDescent="0.25">
      <c r="E698" s="81"/>
    </row>
    <row r="699" spans="5:5" ht="15.75" customHeight="1" x14ac:dyDescent="0.25">
      <c r="E699" s="81"/>
    </row>
    <row r="700" spans="5:5" ht="15.75" customHeight="1" x14ac:dyDescent="0.25">
      <c r="E700" s="81"/>
    </row>
    <row r="701" spans="5:5" ht="15.75" customHeight="1" x14ac:dyDescent="0.25">
      <c r="E701" s="81"/>
    </row>
    <row r="702" spans="5:5" ht="15.75" customHeight="1" x14ac:dyDescent="0.25">
      <c r="E702" s="81"/>
    </row>
    <row r="703" spans="5:5" ht="15.75" customHeight="1" x14ac:dyDescent="0.25">
      <c r="E703" s="81"/>
    </row>
    <row r="704" spans="5:5" ht="15.75" customHeight="1" x14ac:dyDescent="0.25">
      <c r="E704" s="81"/>
    </row>
    <row r="705" spans="5:5" ht="15.75" customHeight="1" x14ac:dyDescent="0.25">
      <c r="E705" s="81"/>
    </row>
    <row r="706" spans="5:5" ht="15.75" customHeight="1" x14ac:dyDescent="0.25">
      <c r="E706" s="81"/>
    </row>
    <row r="707" spans="5:5" ht="15.75" customHeight="1" x14ac:dyDescent="0.25">
      <c r="E707" s="81"/>
    </row>
    <row r="708" spans="5:5" ht="15.75" customHeight="1" x14ac:dyDescent="0.25">
      <c r="E708" s="81"/>
    </row>
    <row r="709" spans="5:5" ht="15.75" customHeight="1" x14ac:dyDescent="0.25">
      <c r="E709" s="81"/>
    </row>
    <row r="710" spans="5:5" ht="15.75" customHeight="1" x14ac:dyDescent="0.25">
      <c r="E710" s="81"/>
    </row>
    <row r="711" spans="5:5" ht="15.75" customHeight="1" x14ac:dyDescent="0.25">
      <c r="E711" s="81"/>
    </row>
    <row r="712" spans="5:5" ht="15.75" customHeight="1" x14ac:dyDescent="0.25">
      <c r="E712" s="81"/>
    </row>
    <row r="713" spans="5:5" ht="15.75" customHeight="1" x14ac:dyDescent="0.25">
      <c r="E713" s="81"/>
    </row>
    <row r="714" spans="5:5" ht="15.75" customHeight="1" x14ac:dyDescent="0.25">
      <c r="E714" s="81"/>
    </row>
    <row r="715" spans="5:5" ht="15.75" customHeight="1" x14ac:dyDescent="0.25">
      <c r="E715" s="81"/>
    </row>
    <row r="716" spans="5:5" ht="15.75" customHeight="1" x14ac:dyDescent="0.25">
      <c r="E716" s="81"/>
    </row>
    <row r="717" spans="5:5" ht="15.75" customHeight="1" x14ac:dyDescent="0.25">
      <c r="E717" s="81"/>
    </row>
    <row r="718" spans="5:5" ht="15.75" customHeight="1" x14ac:dyDescent="0.25">
      <c r="E718" s="81"/>
    </row>
    <row r="719" spans="5:5" ht="15.75" customHeight="1" x14ac:dyDescent="0.25">
      <c r="E719" s="81"/>
    </row>
    <row r="720" spans="5:5" ht="15.75" customHeight="1" x14ac:dyDescent="0.25">
      <c r="E720" s="81"/>
    </row>
    <row r="721" spans="5:5" ht="15.75" customHeight="1" x14ac:dyDescent="0.25">
      <c r="E721" s="81"/>
    </row>
    <row r="722" spans="5:5" ht="15.75" customHeight="1" x14ac:dyDescent="0.25">
      <c r="E722" s="81"/>
    </row>
    <row r="723" spans="5:5" ht="15.75" customHeight="1" x14ac:dyDescent="0.25">
      <c r="E723" s="81"/>
    </row>
    <row r="724" spans="5:5" ht="15.75" customHeight="1" x14ac:dyDescent="0.25">
      <c r="E724" s="81"/>
    </row>
    <row r="725" spans="5:5" ht="15.75" customHeight="1" x14ac:dyDescent="0.25">
      <c r="E725" s="81"/>
    </row>
    <row r="726" spans="5:5" ht="15.75" customHeight="1" x14ac:dyDescent="0.25">
      <c r="E726" s="81"/>
    </row>
    <row r="727" spans="5:5" ht="15.75" customHeight="1" x14ac:dyDescent="0.25">
      <c r="E727" s="81"/>
    </row>
    <row r="728" spans="5:5" ht="15.75" customHeight="1" x14ac:dyDescent="0.25">
      <c r="E728" s="81"/>
    </row>
    <row r="729" spans="5:5" ht="15.75" customHeight="1" x14ac:dyDescent="0.25">
      <c r="E729" s="81"/>
    </row>
    <row r="730" spans="5:5" ht="15.75" customHeight="1" x14ac:dyDescent="0.25">
      <c r="E730" s="81"/>
    </row>
    <row r="731" spans="5:5" ht="15.75" customHeight="1" x14ac:dyDescent="0.25">
      <c r="E731" s="81"/>
    </row>
    <row r="732" spans="5:5" ht="15.75" customHeight="1" x14ac:dyDescent="0.25">
      <c r="E732" s="81"/>
    </row>
    <row r="733" spans="5:5" ht="15.75" customHeight="1" x14ac:dyDescent="0.25">
      <c r="E733" s="81"/>
    </row>
    <row r="734" spans="5:5" ht="15.75" customHeight="1" x14ac:dyDescent="0.25">
      <c r="E734" s="81"/>
    </row>
    <row r="735" spans="5:5" ht="15.75" customHeight="1" x14ac:dyDescent="0.25">
      <c r="E735" s="81"/>
    </row>
    <row r="736" spans="5:5" ht="15.75" customHeight="1" x14ac:dyDescent="0.25">
      <c r="E736" s="81"/>
    </row>
    <row r="737" spans="5:5" ht="15.75" customHeight="1" x14ac:dyDescent="0.25">
      <c r="E737" s="81"/>
    </row>
    <row r="738" spans="5:5" ht="15.75" customHeight="1" x14ac:dyDescent="0.25">
      <c r="E738" s="81"/>
    </row>
    <row r="739" spans="5:5" ht="15.75" customHeight="1" x14ac:dyDescent="0.25">
      <c r="E739" s="81"/>
    </row>
    <row r="740" spans="5:5" ht="15.75" customHeight="1" x14ac:dyDescent="0.25">
      <c r="E740" s="81"/>
    </row>
    <row r="741" spans="5:5" ht="15.75" customHeight="1" x14ac:dyDescent="0.25">
      <c r="E741" s="81"/>
    </row>
    <row r="742" spans="5:5" ht="15.75" customHeight="1" x14ac:dyDescent="0.25">
      <c r="E742" s="81"/>
    </row>
    <row r="743" spans="5:5" ht="15.75" customHeight="1" x14ac:dyDescent="0.25">
      <c r="E743" s="81"/>
    </row>
    <row r="744" spans="5:5" ht="15.75" customHeight="1" x14ac:dyDescent="0.25">
      <c r="E744" s="81"/>
    </row>
    <row r="745" spans="5:5" ht="15.75" customHeight="1" x14ac:dyDescent="0.25">
      <c r="E745" s="81"/>
    </row>
    <row r="746" spans="5:5" ht="15.75" customHeight="1" x14ac:dyDescent="0.25">
      <c r="E746" s="81"/>
    </row>
    <row r="747" spans="5:5" ht="15.75" customHeight="1" x14ac:dyDescent="0.25">
      <c r="E747" s="81"/>
    </row>
    <row r="748" spans="5:5" ht="15.75" customHeight="1" x14ac:dyDescent="0.25">
      <c r="E748" s="81"/>
    </row>
    <row r="749" spans="5:5" ht="15.75" customHeight="1" x14ac:dyDescent="0.25">
      <c r="E749" s="81"/>
    </row>
    <row r="750" spans="5:5" ht="15.75" customHeight="1" x14ac:dyDescent="0.25">
      <c r="E750" s="81"/>
    </row>
    <row r="751" spans="5:5" ht="15.75" customHeight="1" x14ac:dyDescent="0.25">
      <c r="E751" s="81"/>
    </row>
    <row r="752" spans="5:5" ht="15.75" customHeight="1" x14ac:dyDescent="0.25">
      <c r="E752" s="81"/>
    </row>
    <row r="753" spans="5:5" ht="15.75" customHeight="1" x14ac:dyDescent="0.25">
      <c r="E753" s="81"/>
    </row>
    <row r="754" spans="5:5" ht="15.75" customHeight="1" x14ac:dyDescent="0.25">
      <c r="E754" s="81"/>
    </row>
    <row r="755" spans="5:5" ht="15.75" customHeight="1" x14ac:dyDescent="0.25">
      <c r="E755" s="81"/>
    </row>
    <row r="756" spans="5:5" ht="15.75" customHeight="1" x14ac:dyDescent="0.25">
      <c r="E756" s="81"/>
    </row>
    <row r="757" spans="5:5" ht="15.75" customHeight="1" x14ac:dyDescent="0.25">
      <c r="E757" s="81"/>
    </row>
    <row r="758" spans="5:5" ht="15.75" customHeight="1" x14ac:dyDescent="0.25">
      <c r="E758" s="81"/>
    </row>
    <row r="759" spans="5:5" ht="15.75" customHeight="1" x14ac:dyDescent="0.25">
      <c r="E759" s="81"/>
    </row>
    <row r="760" spans="5:5" ht="15.75" customHeight="1" x14ac:dyDescent="0.25">
      <c r="E760" s="81"/>
    </row>
    <row r="761" spans="5:5" ht="15.75" customHeight="1" x14ac:dyDescent="0.25">
      <c r="E761" s="81"/>
    </row>
    <row r="762" spans="5:5" ht="15.75" customHeight="1" x14ac:dyDescent="0.25">
      <c r="E762" s="81"/>
    </row>
    <row r="763" spans="5:5" ht="15.75" customHeight="1" x14ac:dyDescent="0.25">
      <c r="E763" s="81"/>
    </row>
    <row r="764" spans="5:5" ht="15.75" customHeight="1" x14ac:dyDescent="0.25">
      <c r="E764" s="81"/>
    </row>
    <row r="765" spans="5:5" ht="15.75" customHeight="1" x14ac:dyDescent="0.25">
      <c r="E765" s="81"/>
    </row>
    <row r="766" spans="5:5" ht="15.75" customHeight="1" x14ac:dyDescent="0.25">
      <c r="E766" s="81"/>
    </row>
    <row r="767" spans="5:5" ht="15.75" customHeight="1" x14ac:dyDescent="0.25">
      <c r="E767" s="81"/>
    </row>
    <row r="768" spans="5:5" ht="15.75" customHeight="1" x14ac:dyDescent="0.25">
      <c r="E768" s="81"/>
    </row>
    <row r="769" spans="5:5" ht="15.75" customHeight="1" x14ac:dyDescent="0.25">
      <c r="E769" s="81"/>
    </row>
    <row r="770" spans="5:5" ht="15.75" customHeight="1" x14ac:dyDescent="0.25">
      <c r="E770" s="81"/>
    </row>
    <row r="771" spans="5:5" ht="15.75" customHeight="1" x14ac:dyDescent="0.25">
      <c r="E771" s="81"/>
    </row>
    <row r="772" spans="5:5" ht="15.75" customHeight="1" x14ac:dyDescent="0.25">
      <c r="E772" s="81"/>
    </row>
    <row r="773" spans="5:5" ht="15.75" customHeight="1" x14ac:dyDescent="0.25">
      <c r="E773" s="81"/>
    </row>
    <row r="774" spans="5:5" ht="15.75" customHeight="1" x14ac:dyDescent="0.25">
      <c r="E774" s="81"/>
    </row>
    <row r="775" spans="5:5" ht="15.75" customHeight="1" x14ac:dyDescent="0.25">
      <c r="E775" s="81"/>
    </row>
    <row r="776" spans="5:5" ht="15.75" customHeight="1" x14ac:dyDescent="0.25">
      <c r="E776" s="81"/>
    </row>
    <row r="777" spans="5:5" ht="15.75" customHeight="1" x14ac:dyDescent="0.25">
      <c r="E777" s="81"/>
    </row>
    <row r="778" spans="5:5" ht="15.75" customHeight="1" x14ac:dyDescent="0.25">
      <c r="E778" s="81"/>
    </row>
    <row r="779" spans="5:5" ht="15.75" customHeight="1" x14ac:dyDescent="0.25">
      <c r="E779" s="81"/>
    </row>
    <row r="780" spans="5:5" ht="15.75" customHeight="1" x14ac:dyDescent="0.25">
      <c r="E780" s="81"/>
    </row>
    <row r="781" spans="5:5" ht="15.75" customHeight="1" x14ac:dyDescent="0.25">
      <c r="E781" s="81"/>
    </row>
    <row r="782" spans="5:5" ht="15.75" customHeight="1" x14ac:dyDescent="0.25">
      <c r="E782" s="81"/>
    </row>
    <row r="783" spans="5:5" ht="15.75" customHeight="1" x14ac:dyDescent="0.25">
      <c r="E783" s="81"/>
    </row>
    <row r="784" spans="5:5" ht="15.75" customHeight="1" x14ac:dyDescent="0.25">
      <c r="E784" s="81"/>
    </row>
    <row r="785" spans="5:5" ht="15.75" customHeight="1" x14ac:dyDescent="0.25">
      <c r="E785" s="81"/>
    </row>
    <row r="786" spans="5:5" ht="15.75" customHeight="1" x14ac:dyDescent="0.25">
      <c r="E786" s="81"/>
    </row>
    <row r="787" spans="5:5" ht="15.75" customHeight="1" x14ac:dyDescent="0.25">
      <c r="E787" s="81"/>
    </row>
    <row r="788" spans="5:5" ht="15.75" customHeight="1" x14ac:dyDescent="0.25">
      <c r="E788" s="81"/>
    </row>
    <row r="789" spans="5:5" ht="15.75" customHeight="1" x14ac:dyDescent="0.25">
      <c r="E789" s="81"/>
    </row>
    <row r="790" spans="5:5" ht="15.75" customHeight="1" x14ac:dyDescent="0.25">
      <c r="E790" s="81"/>
    </row>
    <row r="791" spans="5:5" ht="15.75" customHeight="1" x14ac:dyDescent="0.25">
      <c r="E791" s="81"/>
    </row>
    <row r="792" spans="5:5" ht="15.75" customHeight="1" x14ac:dyDescent="0.25">
      <c r="E792" s="81"/>
    </row>
    <row r="793" spans="5:5" ht="15.75" customHeight="1" x14ac:dyDescent="0.25">
      <c r="E793" s="81"/>
    </row>
    <row r="794" spans="5:5" ht="15.75" customHeight="1" x14ac:dyDescent="0.25">
      <c r="E794" s="81"/>
    </row>
    <row r="795" spans="5:5" ht="15.75" customHeight="1" x14ac:dyDescent="0.25">
      <c r="E795" s="81"/>
    </row>
    <row r="796" spans="5:5" ht="15.75" customHeight="1" x14ac:dyDescent="0.25">
      <c r="E796" s="81"/>
    </row>
    <row r="797" spans="5:5" ht="15.75" customHeight="1" x14ac:dyDescent="0.25">
      <c r="E797" s="81"/>
    </row>
    <row r="798" spans="5:5" ht="15.75" customHeight="1" x14ac:dyDescent="0.25">
      <c r="E798" s="81"/>
    </row>
    <row r="799" spans="5:5" ht="15.75" customHeight="1" x14ac:dyDescent="0.25">
      <c r="E799" s="81"/>
    </row>
    <row r="800" spans="5:5" ht="15.75" customHeight="1" x14ac:dyDescent="0.25">
      <c r="E800" s="81"/>
    </row>
    <row r="801" spans="5:5" ht="15.75" customHeight="1" x14ac:dyDescent="0.25">
      <c r="E801" s="81"/>
    </row>
    <row r="802" spans="5:5" ht="15.75" customHeight="1" x14ac:dyDescent="0.25">
      <c r="E802" s="81"/>
    </row>
    <row r="803" spans="5:5" ht="15.75" customHeight="1" x14ac:dyDescent="0.25">
      <c r="E803" s="81"/>
    </row>
    <row r="804" spans="5:5" ht="15.75" customHeight="1" x14ac:dyDescent="0.25">
      <c r="E804" s="81"/>
    </row>
    <row r="805" spans="5:5" ht="15.75" customHeight="1" x14ac:dyDescent="0.25">
      <c r="E805" s="81"/>
    </row>
    <row r="806" spans="5:5" ht="15.75" customHeight="1" x14ac:dyDescent="0.25">
      <c r="E806" s="81"/>
    </row>
    <row r="807" spans="5:5" ht="15.75" customHeight="1" x14ac:dyDescent="0.25">
      <c r="E807" s="81"/>
    </row>
    <row r="808" spans="5:5" ht="15.75" customHeight="1" x14ac:dyDescent="0.25">
      <c r="E808" s="81"/>
    </row>
    <row r="809" spans="5:5" ht="15.75" customHeight="1" x14ac:dyDescent="0.25">
      <c r="E809" s="81"/>
    </row>
    <row r="810" spans="5:5" ht="15.75" customHeight="1" x14ac:dyDescent="0.25">
      <c r="E810" s="81"/>
    </row>
    <row r="811" spans="5:5" ht="15.75" customHeight="1" x14ac:dyDescent="0.25">
      <c r="E811" s="81"/>
    </row>
    <row r="812" spans="5:5" ht="15.75" customHeight="1" x14ac:dyDescent="0.25">
      <c r="E812" s="81"/>
    </row>
    <row r="813" spans="5:5" ht="15.75" customHeight="1" x14ac:dyDescent="0.25">
      <c r="E813" s="81"/>
    </row>
    <row r="814" spans="5:5" ht="15.75" customHeight="1" x14ac:dyDescent="0.25">
      <c r="E814" s="81"/>
    </row>
    <row r="815" spans="5:5" ht="15.75" customHeight="1" x14ac:dyDescent="0.25">
      <c r="E815" s="81"/>
    </row>
    <row r="816" spans="5:5" ht="15.75" customHeight="1" x14ac:dyDescent="0.25">
      <c r="E816" s="81"/>
    </row>
    <row r="817" spans="5:5" ht="15.75" customHeight="1" x14ac:dyDescent="0.25">
      <c r="E817" s="81"/>
    </row>
    <row r="818" spans="5:5" ht="15.75" customHeight="1" x14ac:dyDescent="0.25">
      <c r="E818" s="81"/>
    </row>
    <row r="819" spans="5:5" ht="15.75" customHeight="1" x14ac:dyDescent="0.25">
      <c r="E819" s="81"/>
    </row>
    <row r="820" spans="5:5" ht="15.75" customHeight="1" x14ac:dyDescent="0.25">
      <c r="E820" s="81"/>
    </row>
    <row r="821" spans="5:5" ht="15.75" customHeight="1" x14ac:dyDescent="0.25">
      <c r="E821" s="81"/>
    </row>
    <row r="822" spans="5:5" ht="15.75" customHeight="1" x14ac:dyDescent="0.25">
      <c r="E822" s="81"/>
    </row>
    <row r="823" spans="5:5" ht="15.75" customHeight="1" x14ac:dyDescent="0.25">
      <c r="E823" s="81"/>
    </row>
    <row r="824" spans="5:5" ht="15.75" customHeight="1" x14ac:dyDescent="0.25">
      <c r="E824" s="81"/>
    </row>
    <row r="825" spans="5:5" ht="15.75" customHeight="1" x14ac:dyDescent="0.25">
      <c r="E825" s="81"/>
    </row>
    <row r="826" spans="5:5" ht="15.75" customHeight="1" x14ac:dyDescent="0.25">
      <c r="E826" s="81"/>
    </row>
    <row r="827" spans="5:5" ht="15.75" customHeight="1" x14ac:dyDescent="0.25">
      <c r="E827" s="81"/>
    </row>
    <row r="828" spans="5:5" ht="15.75" customHeight="1" x14ac:dyDescent="0.25">
      <c r="E828" s="81"/>
    </row>
    <row r="829" spans="5:5" ht="15.75" customHeight="1" x14ac:dyDescent="0.25">
      <c r="E829" s="81"/>
    </row>
    <row r="830" spans="5:5" ht="15.75" customHeight="1" x14ac:dyDescent="0.25">
      <c r="E830" s="81"/>
    </row>
    <row r="831" spans="5:5" ht="15.75" customHeight="1" x14ac:dyDescent="0.25">
      <c r="E831" s="81"/>
    </row>
    <row r="832" spans="5:5" ht="15.75" customHeight="1" x14ac:dyDescent="0.25">
      <c r="E832" s="81"/>
    </row>
    <row r="833" spans="5:5" ht="15.75" customHeight="1" x14ac:dyDescent="0.25">
      <c r="E833" s="81"/>
    </row>
    <row r="834" spans="5:5" ht="15.75" customHeight="1" x14ac:dyDescent="0.25">
      <c r="E834" s="81"/>
    </row>
    <row r="835" spans="5:5" ht="15.75" customHeight="1" x14ac:dyDescent="0.25">
      <c r="E835" s="81"/>
    </row>
    <row r="836" spans="5:5" ht="15.75" customHeight="1" x14ac:dyDescent="0.25">
      <c r="E836" s="81"/>
    </row>
    <row r="837" spans="5:5" ht="15.75" customHeight="1" x14ac:dyDescent="0.25">
      <c r="E837" s="81"/>
    </row>
    <row r="838" spans="5:5" ht="15.75" customHeight="1" x14ac:dyDescent="0.25">
      <c r="E838" s="81"/>
    </row>
    <row r="839" spans="5:5" ht="15.75" customHeight="1" x14ac:dyDescent="0.25">
      <c r="E839" s="81"/>
    </row>
    <row r="840" spans="5:5" ht="15.75" customHeight="1" x14ac:dyDescent="0.25">
      <c r="E840" s="81"/>
    </row>
    <row r="841" spans="5:5" ht="15.75" customHeight="1" x14ac:dyDescent="0.25">
      <c r="E841" s="81"/>
    </row>
    <row r="842" spans="5:5" ht="15.75" customHeight="1" x14ac:dyDescent="0.25">
      <c r="E842" s="81"/>
    </row>
    <row r="843" spans="5:5" ht="15.75" customHeight="1" x14ac:dyDescent="0.25">
      <c r="E843" s="81"/>
    </row>
    <row r="844" spans="5:5" ht="15.75" customHeight="1" x14ac:dyDescent="0.25">
      <c r="E844" s="81"/>
    </row>
    <row r="845" spans="5:5" ht="15.75" customHeight="1" x14ac:dyDescent="0.25">
      <c r="E845" s="81"/>
    </row>
    <row r="846" spans="5:5" ht="15.75" customHeight="1" x14ac:dyDescent="0.25">
      <c r="E846" s="81"/>
    </row>
    <row r="847" spans="5:5" ht="15.75" customHeight="1" x14ac:dyDescent="0.25">
      <c r="E847" s="81"/>
    </row>
    <row r="848" spans="5:5" ht="15.75" customHeight="1" x14ac:dyDescent="0.25">
      <c r="E848" s="81"/>
    </row>
    <row r="849" spans="5:5" ht="15.75" customHeight="1" x14ac:dyDescent="0.25">
      <c r="E849" s="81"/>
    </row>
    <row r="850" spans="5:5" ht="15.75" customHeight="1" x14ac:dyDescent="0.25">
      <c r="E850" s="81"/>
    </row>
    <row r="851" spans="5:5" ht="15.75" customHeight="1" x14ac:dyDescent="0.25">
      <c r="E851" s="81"/>
    </row>
    <row r="852" spans="5:5" ht="15.75" customHeight="1" x14ac:dyDescent="0.25">
      <c r="E852" s="81"/>
    </row>
    <row r="853" spans="5:5" ht="15.75" customHeight="1" x14ac:dyDescent="0.25">
      <c r="E853" s="81"/>
    </row>
    <row r="854" spans="5:5" ht="15.75" customHeight="1" x14ac:dyDescent="0.25">
      <c r="E854" s="81"/>
    </row>
    <row r="855" spans="5:5" ht="15.75" customHeight="1" x14ac:dyDescent="0.25">
      <c r="E855" s="81"/>
    </row>
    <row r="856" spans="5:5" ht="15.75" customHeight="1" x14ac:dyDescent="0.25">
      <c r="E856" s="81"/>
    </row>
    <row r="857" spans="5:5" ht="15.75" customHeight="1" x14ac:dyDescent="0.25">
      <c r="E857" s="81"/>
    </row>
    <row r="858" spans="5:5" ht="15.75" customHeight="1" x14ac:dyDescent="0.25">
      <c r="E858" s="81"/>
    </row>
    <row r="859" spans="5:5" ht="15.75" customHeight="1" x14ac:dyDescent="0.25">
      <c r="E859" s="81"/>
    </row>
    <row r="860" spans="5:5" ht="15.75" customHeight="1" x14ac:dyDescent="0.25">
      <c r="E860" s="81"/>
    </row>
    <row r="861" spans="5:5" ht="15.75" customHeight="1" x14ac:dyDescent="0.25">
      <c r="E861" s="81"/>
    </row>
    <row r="862" spans="5:5" ht="15.75" customHeight="1" x14ac:dyDescent="0.25">
      <c r="E862" s="81"/>
    </row>
    <row r="863" spans="5:5" ht="15.75" customHeight="1" x14ac:dyDescent="0.25">
      <c r="E863" s="81"/>
    </row>
    <row r="864" spans="5:5" ht="15.75" customHeight="1" x14ac:dyDescent="0.25">
      <c r="E864" s="81"/>
    </row>
    <row r="865" spans="5:5" ht="15.75" customHeight="1" x14ac:dyDescent="0.25">
      <c r="E865" s="81"/>
    </row>
    <row r="866" spans="5:5" ht="15.75" customHeight="1" x14ac:dyDescent="0.25">
      <c r="E866" s="81"/>
    </row>
    <row r="867" spans="5:5" ht="15.75" customHeight="1" x14ac:dyDescent="0.25">
      <c r="E867" s="81"/>
    </row>
    <row r="868" spans="5:5" ht="15.75" customHeight="1" x14ac:dyDescent="0.25">
      <c r="E868" s="81"/>
    </row>
    <row r="869" spans="5:5" ht="15.75" customHeight="1" x14ac:dyDescent="0.25">
      <c r="E869" s="81"/>
    </row>
    <row r="870" spans="5:5" ht="15.75" customHeight="1" x14ac:dyDescent="0.25">
      <c r="E870" s="81"/>
    </row>
    <row r="871" spans="5:5" ht="15.75" customHeight="1" x14ac:dyDescent="0.25">
      <c r="E871" s="81"/>
    </row>
    <row r="872" spans="5:5" ht="15.75" customHeight="1" x14ac:dyDescent="0.25">
      <c r="E872" s="81"/>
    </row>
    <row r="873" spans="5:5" ht="15.75" customHeight="1" x14ac:dyDescent="0.25">
      <c r="E873" s="81"/>
    </row>
    <row r="874" spans="5:5" ht="15.75" customHeight="1" x14ac:dyDescent="0.25">
      <c r="E874" s="81"/>
    </row>
    <row r="875" spans="5:5" ht="15.75" customHeight="1" x14ac:dyDescent="0.25">
      <c r="E875" s="81"/>
    </row>
    <row r="876" spans="5:5" ht="15.75" customHeight="1" x14ac:dyDescent="0.25">
      <c r="E876" s="81"/>
    </row>
    <row r="877" spans="5:5" ht="15.75" customHeight="1" x14ac:dyDescent="0.25">
      <c r="E877" s="81"/>
    </row>
    <row r="878" spans="5:5" ht="15.75" customHeight="1" x14ac:dyDescent="0.25">
      <c r="E878" s="81"/>
    </row>
    <row r="879" spans="5:5" ht="15.75" customHeight="1" x14ac:dyDescent="0.25">
      <c r="E879" s="81"/>
    </row>
    <row r="880" spans="5:5" ht="15.75" customHeight="1" x14ac:dyDescent="0.25">
      <c r="E880" s="81"/>
    </row>
    <row r="881" spans="5:5" ht="15.75" customHeight="1" x14ac:dyDescent="0.25">
      <c r="E881" s="81"/>
    </row>
    <row r="882" spans="5:5" ht="15.75" customHeight="1" x14ac:dyDescent="0.25">
      <c r="E882" s="81"/>
    </row>
    <row r="883" spans="5:5" ht="15.75" customHeight="1" x14ac:dyDescent="0.25">
      <c r="E883" s="81"/>
    </row>
    <row r="884" spans="5:5" ht="15.75" customHeight="1" x14ac:dyDescent="0.25">
      <c r="E884" s="81"/>
    </row>
    <row r="885" spans="5:5" ht="15.75" customHeight="1" x14ac:dyDescent="0.25">
      <c r="E885" s="81"/>
    </row>
    <row r="886" spans="5:5" ht="15.75" customHeight="1" x14ac:dyDescent="0.25">
      <c r="E886" s="81"/>
    </row>
    <row r="887" spans="5:5" ht="15.75" customHeight="1" x14ac:dyDescent="0.25">
      <c r="E887" s="81"/>
    </row>
    <row r="888" spans="5:5" ht="15.75" customHeight="1" x14ac:dyDescent="0.25">
      <c r="E888" s="81"/>
    </row>
    <row r="889" spans="5:5" ht="15.75" customHeight="1" x14ac:dyDescent="0.25">
      <c r="E889" s="81"/>
    </row>
    <row r="890" spans="5:5" ht="15.75" customHeight="1" x14ac:dyDescent="0.25">
      <c r="E890" s="81"/>
    </row>
    <row r="891" spans="5:5" ht="15.75" customHeight="1" x14ac:dyDescent="0.25">
      <c r="E891" s="81"/>
    </row>
    <row r="892" spans="5:5" ht="15.75" customHeight="1" x14ac:dyDescent="0.25">
      <c r="E892" s="81"/>
    </row>
    <row r="893" spans="5:5" ht="15.75" customHeight="1" x14ac:dyDescent="0.25">
      <c r="E893" s="81"/>
    </row>
    <row r="894" spans="5:5" ht="15.75" customHeight="1" x14ac:dyDescent="0.25">
      <c r="E894" s="81"/>
    </row>
    <row r="895" spans="5:5" ht="15.75" customHeight="1" x14ac:dyDescent="0.25">
      <c r="E895" s="81"/>
    </row>
    <row r="896" spans="5:5" ht="15.75" customHeight="1" x14ac:dyDescent="0.25">
      <c r="E896" s="81"/>
    </row>
    <row r="897" spans="5:5" ht="15.75" customHeight="1" x14ac:dyDescent="0.25">
      <c r="E897" s="81"/>
    </row>
    <row r="898" spans="5:5" ht="15.75" customHeight="1" x14ac:dyDescent="0.25">
      <c r="E898" s="81"/>
    </row>
    <row r="899" spans="5:5" ht="15.75" customHeight="1" x14ac:dyDescent="0.25">
      <c r="E899" s="81"/>
    </row>
    <row r="900" spans="5:5" ht="15.75" customHeight="1" x14ac:dyDescent="0.25">
      <c r="E900" s="81"/>
    </row>
    <row r="901" spans="5:5" ht="15.75" customHeight="1" x14ac:dyDescent="0.25">
      <c r="E901" s="81"/>
    </row>
    <row r="902" spans="5:5" ht="15.75" customHeight="1" x14ac:dyDescent="0.25">
      <c r="E902" s="81"/>
    </row>
    <row r="903" spans="5:5" ht="15.75" customHeight="1" x14ac:dyDescent="0.25">
      <c r="E903" s="81"/>
    </row>
    <row r="904" spans="5:5" ht="15.75" customHeight="1" x14ac:dyDescent="0.25">
      <c r="E904" s="81"/>
    </row>
    <row r="905" spans="5:5" ht="15.75" customHeight="1" x14ac:dyDescent="0.25">
      <c r="E905" s="81"/>
    </row>
    <row r="906" spans="5:5" ht="15.75" customHeight="1" x14ac:dyDescent="0.25">
      <c r="E906" s="81"/>
    </row>
    <row r="907" spans="5:5" ht="15.75" customHeight="1" x14ac:dyDescent="0.25">
      <c r="E907" s="81"/>
    </row>
    <row r="908" spans="5:5" ht="15.75" customHeight="1" x14ac:dyDescent="0.25">
      <c r="E908" s="81"/>
    </row>
    <row r="909" spans="5:5" ht="15.75" customHeight="1" x14ac:dyDescent="0.25">
      <c r="E909" s="81"/>
    </row>
    <row r="910" spans="5:5" ht="15.75" customHeight="1" x14ac:dyDescent="0.25">
      <c r="E910" s="81"/>
    </row>
    <row r="911" spans="5:5" ht="15.75" customHeight="1" x14ac:dyDescent="0.25">
      <c r="E911" s="81"/>
    </row>
    <row r="912" spans="5:5" ht="15.75" customHeight="1" x14ac:dyDescent="0.25">
      <c r="E912" s="81"/>
    </row>
    <row r="913" spans="5:5" ht="15.75" customHeight="1" x14ac:dyDescent="0.25">
      <c r="E913" s="81"/>
    </row>
    <row r="914" spans="5:5" ht="15.75" customHeight="1" x14ac:dyDescent="0.25">
      <c r="E914" s="81"/>
    </row>
    <row r="915" spans="5:5" ht="15.75" customHeight="1" x14ac:dyDescent="0.25">
      <c r="E915" s="81"/>
    </row>
    <row r="916" spans="5:5" ht="15.75" customHeight="1" x14ac:dyDescent="0.25">
      <c r="E916" s="81"/>
    </row>
    <row r="917" spans="5:5" ht="15.75" customHeight="1" x14ac:dyDescent="0.25">
      <c r="E917" s="81"/>
    </row>
    <row r="918" spans="5:5" ht="15.75" customHeight="1" x14ac:dyDescent="0.25">
      <c r="E918" s="81"/>
    </row>
    <row r="919" spans="5:5" ht="15.75" customHeight="1" x14ac:dyDescent="0.25">
      <c r="E919" s="81"/>
    </row>
    <row r="920" spans="5:5" ht="15.75" customHeight="1" x14ac:dyDescent="0.25">
      <c r="E920" s="81"/>
    </row>
    <row r="921" spans="5:5" ht="15.75" customHeight="1" x14ac:dyDescent="0.25">
      <c r="E921" s="81"/>
    </row>
    <row r="922" spans="5:5" ht="15.75" customHeight="1" x14ac:dyDescent="0.25">
      <c r="E922" s="81"/>
    </row>
    <row r="923" spans="5:5" ht="15.75" customHeight="1" x14ac:dyDescent="0.25">
      <c r="E923" s="81"/>
    </row>
    <row r="924" spans="5:5" ht="15.75" customHeight="1" x14ac:dyDescent="0.25">
      <c r="E924" s="81"/>
    </row>
    <row r="925" spans="5:5" ht="15.75" customHeight="1" x14ac:dyDescent="0.25">
      <c r="E925" s="81"/>
    </row>
    <row r="926" spans="5:5" ht="15.75" customHeight="1" x14ac:dyDescent="0.25">
      <c r="E926" s="81"/>
    </row>
    <row r="927" spans="5:5" ht="15.75" customHeight="1" x14ac:dyDescent="0.25">
      <c r="E927" s="81"/>
    </row>
    <row r="928" spans="5:5" ht="15.75" customHeight="1" x14ac:dyDescent="0.25">
      <c r="E928" s="81"/>
    </row>
    <row r="929" spans="5:5" ht="15.75" customHeight="1" x14ac:dyDescent="0.25">
      <c r="E929" s="81"/>
    </row>
    <row r="930" spans="5:5" ht="15.75" customHeight="1" x14ac:dyDescent="0.25">
      <c r="E930" s="81"/>
    </row>
    <row r="931" spans="5:5" ht="15.75" customHeight="1" x14ac:dyDescent="0.25">
      <c r="E931" s="81"/>
    </row>
    <row r="932" spans="5:5" ht="15.75" customHeight="1" x14ac:dyDescent="0.25">
      <c r="E932" s="81"/>
    </row>
    <row r="933" spans="5:5" ht="15.75" customHeight="1" x14ac:dyDescent="0.25">
      <c r="E933" s="81"/>
    </row>
    <row r="934" spans="5:5" ht="15.75" customHeight="1" x14ac:dyDescent="0.25">
      <c r="E934" s="81"/>
    </row>
    <row r="935" spans="5:5" ht="15.75" customHeight="1" x14ac:dyDescent="0.25">
      <c r="E935" s="81"/>
    </row>
    <row r="936" spans="5:5" ht="15.75" customHeight="1" x14ac:dyDescent="0.25">
      <c r="E936" s="81"/>
    </row>
    <row r="937" spans="5:5" ht="15.75" customHeight="1" x14ac:dyDescent="0.25">
      <c r="E937" s="81"/>
    </row>
    <row r="938" spans="5:5" ht="15.75" customHeight="1" x14ac:dyDescent="0.25">
      <c r="E938" s="81"/>
    </row>
    <row r="939" spans="5:5" ht="15.75" customHeight="1" x14ac:dyDescent="0.25">
      <c r="E939" s="81"/>
    </row>
    <row r="940" spans="5:5" ht="15.75" customHeight="1" x14ac:dyDescent="0.25">
      <c r="E940" s="81"/>
    </row>
    <row r="941" spans="5:5" ht="15.75" customHeight="1" x14ac:dyDescent="0.25">
      <c r="E941" s="81"/>
    </row>
    <row r="942" spans="5:5" ht="15.75" customHeight="1" x14ac:dyDescent="0.25">
      <c r="E942" s="81"/>
    </row>
    <row r="943" spans="5:5" ht="15.75" customHeight="1" x14ac:dyDescent="0.25">
      <c r="E943" s="81"/>
    </row>
    <row r="944" spans="5:5" ht="15.75" customHeight="1" x14ac:dyDescent="0.25">
      <c r="E944" s="81"/>
    </row>
    <row r="945" spans="5:5" ht="15.75" customHeight="1" x14ac:dyDescent="0.25">
      <c r="E945" s="81"/>
    </row>
    <row r="946" spans="5:5" ht="15.75" customHeight="1" x14ac:dyDescent="0.25">
      <c r="E946" s="81"/>
    </row>
    <row r="947" spans="5:5" ht="15.75" customHeight="1" x14ac:dyDescent="0.25">
      <c r="E947" s="81"/>
    </row>
    <row r="948" spans="5:5" ht="15.75" customHeight="1" x14ac:dyDescent="0.25">
      <c r="E948" s="81"/>
    </row>
    <row r="949" spans="5:5" ht="15.75" customHeight="1" x14ac:dyDescent="0.25">
      <c r="E949" s="81"/>
    </row>
    <row r="950" spans="5:5" ht="15.75" customHeight="1" x14ac:dyDescent="0.25">
      <c r="E950" s="81"/>
    </row>
    <row r="951" spans="5:5" ht="15.75" customHeight="1" x14ac:dyDescent="0.25">
      <c r="E951" s="81"/>
    </row>
    <row r="952" spans="5:5" ht="15.75" customHeight="1" x14ac:dyDescent="0.25">
      <c r="E952" s="81"/>
    </row>
    <row r="953" spans="5:5" ht="15.75" customHeight="1" x14ac:dyDescent="0.25">
      <c r="E953" s="81"/>
    </row>
    <row r="954" spans="5:5" ht="15.75" customHeight="1" x14ac:dyDescent="0.25">
      <c r="E954" s="81"/>
    </row>
    <row r="955" spans="5:5" ht="15.75" customHeight="1" x14ac:dyDescent="0.25">
      <c r="E955" s="81"/>
    </row>
    <row r="956" spans="5:5" ht="15.75" customHeight="1" x14ac:dyDescent="0.25">
      <c r="E956" s="81"/>
    </row>
    <row r="957" spans="5:5" ht="15.75" customHeight="1" x14ac:dyDescent="0.25">
      <c r="E957" s="81"/>
    </row>
    <row r="958" spans="5:5" ht="15.75" customHeight="1" x14ac:dyDescent="0.25">
      <c r="E958" s="81"/>
    </row>
    <row r="959" spans="5:5" ht="15.75" customHeight="1" x14ac:dyDescent="0.25">
      <c r="E959" s="81"/>
    </row>
    <row r="960" spans="5:5" ht="15.75" customHeight="1" x14ac:dyDescent="0.25">
      <c r="E960" s="81"/>
    </row>
    <row r="961" spans="5:5" ht="15.75" customHeight="1" x14ac:dyDescent="0.25">
      <c r="E961" s="81"/>
    </row>
    <row r="962" spans="5:5" ht="15.75" customHeight="1" x14ac:dyDescent="0.25">
      <c r="E962" s="81"/>
    </row>
    <row r="963" spans="5:5" ht="15.75" customHeight="1" x14ac:dyDescent="0.25">
      <c r="E963" s="81"/>
    </row>
    <row r="964" spans="5:5" ht="15.75" customHeight="1" x14ac:dyDescent="0.25">
      <c r="E964" s="81"/>
    </row>
    <row r="965" spans="5:5" ht="15.75" customHeight="1" x14ac:dyDescent="0.25">
      <c r="E965" s="81"/>
    </row>
    <row r="966" spans="5:5" ht="15.75" customHeight="1" x14ac:dyDescent="0.25">
      <c r="E966" s="81"/>
    </row>
    <row r="967" spans="5:5" ht="15.75" customHeight="1" x14ac:dyDescent="0.25">
      <c r="E967" s="81"/>
    </row>
    <row r="968" spans="5:5" ht="15.75" customHeight="1" x14ac:dyDescent="0.25">
      <c r="E968" s="81"/>
    </row>
    <row r="969" spans="5:5" ht="15.75" customHeight="1" x14ac:dyDescent="0.25">
      <c r="E969" s="81"/>
    </row>
    <row r="970" spans="5:5" ht="15.75" customHeight="1" x14ac:dyDescent="0.25">
      <c r="E970" s="81"/>
    </row>
    <row r="971" spans="5:5" ht="15.75" customHeight="1" x14ac:dyDescent="0.25">
      <c r="E971" s="81"/>
    </row>
    <row r="972" spans="5:5" ht="15.75" customHeight="1" x14ac:dyDescent="0.25">
      <c r="E972" s="81"/>
    </row>
    <row r="973" spans="5:5" ht="15.75" customHeight="1" x14ac:dyDescent="0.25">
      <c r="E973" s="81"/>
    </row>
    <row r="974" spans="5:5" ht="15.75" customHeight="1" x14ac:dyDescent="0.25">
      <c r="E974" s="81"/>
    </row>
    <row r="975" spans="5:5" ht="15.75" customHeight="1" x14ac:dyDescent="0.25">
      <c r="E975" s="81"/>
    </row>
    <row r="976" spans="5:5" ht="15.75" customHeight="1" x14ac:dyDescent="0.25">
      <c r="E976" s="81"/>
    </row>
    <row r="977" spans="5:5" ht="15.75" customHeight="1" x14ac:dyDescent="0.25">
      <c r="E977" s="81"/>
    </row>
    <row r="978" spans="5:5" ht="15.75" customHeight="1" x14ac:dyDescent="0.25">
      <c r="E978" s="81"/>
    </row>
    <row r="979" spans="5:5" ht="15.75" customHeight="1" x14ac:dyDescent="0.25">
      <c r="E979" s="81"/>
    </row>
    <row r="980" spans="5:5" ht="15.75" customHeight="1" x14ac:dyDescent="0.25">
      <c r="E980" s="81"/>
    </row>
    <row r="981" spans="5:5" ht="15.75" customHeight="1" x14ac:dyDescent="0.25">
      <c r="E981" s="81"/>
    </row>
    <row r="982" spans="5:5" ht="15.75" customHeight="1" x14ac:dyDescent="0.25">
      <c r="E982" s="81"/>
    </row>
    <row r="983" spans="5:5" ht="15.75" customHeight="1" x14ac:dyDescent="0.25">
      <c r="E983" s="81"/>
    </row>
    <row r="984" spans="5:5" ht="15.75" customHeight="1" x14ac:dyDescent="0.25">
      <c r="E984" s="81"/>
    </row>
    <row r="985" spans="5:5" ht="15.75" customHeight="1" x14ac:dyDescent="0.25">
      <c r="E985" s="81"/>
    </row>
    <row r="986" spans="5:5" ht="15.75" customHeight="1" x14ac:dyDescent="0.25">
      <c r="E986" s="81"/>
    </row>
    <row r="987" spans="5:5" ht="15.75" customHeight="1" x14ac:dyDescent="0.25">
      <c r="E987" s="81"/>
    </row>
    <row r="988" spans="5:5" ht="15.75" customHeight="1" x14ac:dyDescent="0.25">
      <c r="E988" s="81"/>
    </row>
    <row r="989" spans="5:5" ht="15.75" customHeight="1" x14ac:dyDescent="0.25">
      <c r="E989" s="81"/>
    </row>
    <row r="990" spans="5:5" ht="15.75" customHeight="1" x14ac:dyDescent="0.25">
      <c r="E990" s="81"/>
    </row>
    <row r="991" spans="5:5" ht="15.75" customHeight="1" x14ac:dyDescent="0.25">
      <c r="E991" s="81"/>
    </row>
    <row r="992" spans="5:5" ht="15.75" customHeight="1" x14ac:dyDescent="0.25">
      <c r="E992" s="81"/>
    </row>
    <row r="993" spans="5:5" ht="15.75" customHeight="1" x14ac:dyDescent="0.25">
      <c r="E993" s="81"/>
    </row>
    <row r="994" spans="5:5" ht="15.75" customHeight="1" x14ac:dyDescent="0.25">
      <c r="E994" s="81"/>
    </row>
  </sheetData>
  <mergeCells count="2">
    <mergeCell ref="C3:D3"/>
    <mergeCell ref="F3:K3"/>
  </mergeCells>
  <pageMargins left="0.7" right="0.7" top="0.75" bottom="0.75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  <vt:lpstr>TableS9</vt:lpstr>
      <vt:lpstr>TableS10</vt:lpstr>
      <vt:lpstr>TableS11</vt:lpstr>
      <vt:lpstr>TableS12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Karla Bellini</dc:creator>
  <cp:keywords/>
  <dc:description/>
  <cp:lastModifiedBy>Julia Cunha</cp:lastModifiedBy>
  <cp:revision/>
  <dcterms:created xsi:type="dcterms:W3CDTF">2025-06-25T17:01:40Z</dcterms:created>
  <dcterms:modified xsi:type="dcterms:W3CDTF">2026-06-08T15:30:53Z</dcterms:modified>
  <cp:category/>
  <cp:contentStatus/>
</cp:coreProperties>
</file>